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crugroup-my.sharepoint.com/personal/alex_townsend_crugroup_com/Documents/Documents/"/>
    </mc:Choice>
  </mc:AlternateContent>
  <xr:revisionPtr revIDLastSave="0" documentId="14_{1CB968DA-550D-4772-A321-E17BE11CA8AA}" xr6:coauthVersionLast="47" xr6:coauthVersionMax="47" xr10:uidLastSave="{00000000-0000-0000-0000-000000000000}"/>
  <bookViews>
    <workbookView xWindow="-110" yWindow="-110" windowWidth="19420" windowHeight="10300" tabRatio="604" xr2:uid="{00000000-000D-0000-FFFF-FFFF00000000}"/>
  </bookViews>
  <sheets>
    <sheet name="Table of Contents" sheetId="38" r:id="rId1"/>
    <sheet name="2010" sheetId="17" r:id="rId2"/>
    <sheet name="2011" sheetId="5" r:id="rId3"/>
    <sheet name="2012" sheetId="4" r:id="rId4"/>
    <sheet name="2013" sheetId="3" r:id="rId5"/>
    <sheet name="2014" sheetId="2" r:id="rId6"/>
    <sheet name="2015" sheetId="6" r:id="rId7"/>
    <sheet name="2016" sheetId="7" r:id="rId8"/>
    <sheet name="2017" sheetId="14" r:id="rId9"/>
    <sheet name="2018" sheetId="13" r:id="rId10"/>
    <sheet name="2019" sheetId="21" r:id="rId11"/>
    <sheet name="2020" sheetId="30" r:id="rId12"/>
    <sheet name="2021" sheetId="33" r:id="rId13"/>
    <sheet name="2022" sheetId="29" r:id="rId14"/>
    <sheet name="2023" sheetId="39" r:id="rId15"/>
    <sheet name="2024" sheetId="36" r:id="rId16"/>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2</definedName>
    <definedName name="_AtRisk_SimSetting_StdRecalcWithoutRiskStaticPercentile" hidden="1">0.5</definedName>
    <definedName name="_xlnm._FilterDatabase" localSheetId="10" hidden="1">'2019'!$A$3:$AN$210</definedName>
    <definedName name="a" localSheetId="10">#REF!</definedName>
    <definedName name="a">#REF!</definedName>
    <definedName name="abcd" localSheetId="10">#REF!</definedName>
    <definedName name="abcd">#REF!</definedName>
    <definedName name="Country" localSheetId="0">#REF!</definedName>
    <definedName name="Country">#REF!</definedName>
    <definedName name="efg" localSheetId="10">#REF!</definedName>
    <definedName name="efg">#REF!</definedName>
    <definedName name="FRASCH" localSheetId="10">#REF!</definedName>
    <definedName name="FRASCH">#REF!</definedName>
    <definedName name="hij" localSheetId="10">#REF!</definedName>
    <definedName name="hij">#REF!</definedName>
    <definedName name="MonthsNumber" localSheetId="10">#REF!</definedName>
    <definedName name="MonthsNumber" localSheetId="0">#REF!</definedName>
    <definedName name="MonthsNumber">#REF!</definedName>
    <definedName name="NAM" localSheetId="10">#REF!</definedName>
    <definedName name="NAM">#REF!</definedName>
    <definedName name="NetTrade" localSheetId="14">IF(AND(#REF!=1,SUM(#REF!)&gt;1,SUM(#REF!)&gt;1),(#REF!)*(-1),IF(AND(#REF!=1,SUM(#REF!)&lt;1,SUM(#REF!)&gt;1),#REF!,IF(#REF!=3,#REF!,0)))</definedName>
    <definedName name="NetTrade" localSheetId="0">IF(AND(#REF!=1,SUM(#REF!)&gt;1,SUM(#REF!)&gt;1),(#REF!)*(-1),IF(AND(#REF!=1,SUM(#REF!)&lt;1,SUM(#REF!)&gt;1),#REF!,IF(#REF!=3,#REF!,0)))</definedName>
    <definedName name="NetTrade">IF(AND(#REF!=1,SUM(#REF!)&gt;1,SUM(#REF!)&gt;1),(#REF!)*(-1),IF(AND(#REF!=1,SUM(#REF!)&lt;1,SUM(#REF!)&gt;1),#REF!,IF(#REF!=3,#REF!,0)))</definedName>
    <definedName name="Ntonnes" localSheetId="12">#REF!</definedName>
    <definedName name="Ntonnes">#REF!</definedName>
    <definedName name="Pal_Workbook_GUID" hidden="1">"8BM59IPMKPP6XMFDFJQQC8UP"</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TRUE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heet4" localSheetId="10">#REF!</definedName>
    <definedName name="sheet4">#REF!</definedName>
    <definedName name="sheet5" localSheetId="10">#REF!</definedName>
    <definedName name="sheet5">#REF!</definedName>
    <definedName name="Sub_Region" localSheetId="0">#REF!</definedName>
    <definedName name="Sub_Region">#REF!</definedName>
    <definedName name="TEST" localSheetId="10">#REF!</definedName>
    <definedName name="TEST">#REF!</definedName>
    <definedName name="Trade" localSheetId="14">IF(AND(#REF!=1,SUM(#REF!)&gt;1,SUM(#REF!)&gt;1),#REF!,IF(AND(#REF!=1,SUM(#REF!)&lt;1,SUM(#REF!)&gt;1),#REF!,IF(#REF!=2,#REF!,0)))</definedName>
    <definedName name="Trade" localSheetId="0">IF(AND(#REF!=1,SUM(#REF!)&gt;1,SUM(#REF!)&gt;1),#REF!,IF(AND(#REF!=1,SUM(#REF!)&lt;1,SUM(#REF!)&gt;1),#REF!,IF(#REF!=2,#REF!,0)))</definedName>
    <definedName name="Trade">IF(AND(#REF!=1,SUM(#REF!)&gt;1,SUM(#REF!)&gt;1),#REF!,IF(AND(#REF!=1,SUM(#REF!)&lt;1,SUM(#REF!)&gt;1),#REF!,IF(#REF!=2,#REF!,0)))</definedName>
    <definedName name="WE" localSheetId="10">#REF!</definedName>
    <definedName name="WE">#REF!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210" i="39" l="1"/>
  <c r="AN209" i="39" s="1"/>
  <c r="AN208" i="39" s="1"/>
  <c r="AM209" i="39"/>
  <c r="AL209" i="39"/>
  <c r="AK209" i="39"/>
  <c r="AJ209" i="39"/>
  <c r="AI209" i="39"/>
  <c r="AH209" i="39"/>
  <c r="AG209" i="39"/>
  <c r="AF209" i="39"/>
  <c r="AE209" i="39"/>
  <c r="AE208" i="39" s="1"/>
  <c r="AD209" i="39"/>
  <c r="AD208" i="39" s="1"/>
  <c r="AC209" i="39"/>
  <c r="AB209" i="39"/>
  <c r="AA209" i="39"/>
  <c r="Z209" i="39"/>
  <c r="Y209" i="39"/>
  <c r="X209" i="39"/>
  <c r="W209" i="39"/>
  <c r="V209" i="39"/>
  <c r="U209" i="39"/>
  <c r="T209" i="39"/>
  <c r="S209" i="39"/>
  <c r="S208" i="39" s="1"/>
  <c r="R209" i="39"/>
  <c r="R208" i="39" s="1"/>
  <c r="Q209" i="39"/>
  <c r="P209" i="39"/>
  <c r="O209" i="39"/>
  <c r="N209" i="39"/>
  <c r="M209" i="39"/>
  <c r="L209" i="39"/>
  <c r="K209" i="39"/>
  <c r="J209" i="39"/>
  <c r="I209" i="39"/>
  <c r="I208" i="39" s="1"/>
  <c r="H209" i="39"/>
  <c r="H208" i="39" s="1"/>
  <c r="G209" i="39"/>
  <c r="G208" i="39" s="1"/>
  <c r="F209" i="39"/>
  <c r="F208" i="39" s="1"/>
  <c r="E209" i="39"/>
  <c r="AM208" i="39"/>
  <c r="AL208" i="39"/>
  <c r="AK208" i="39"/>
  <c r="AJ208" i="39"/>
  <c r="AI208" i="39"/>
  <c r="AH208" i="39"/>
  <c r="AG208" i="39"/>
  <c r="AF208" i="39"/>
  <c r="AC208" i="39"/>
  <c r="AB208" i="39"/>
  <c r="AA208" i="39"/>
  <c r="Z208" i="39"/>
  <c r="Y208" i="39"/>
  <c r="X208" i="39"/>
  <c r="W208" i="39"/>
  <c r="V208" i="39"/>
  <c r="U208" i="39"/>
  <c r="T208" i="39"/>
  <c r="Q208" i="39"/>
  <c r="P208" i="39"/>
  <c r="O208" i="39"/>
  <c r="N208" i="39"/>
  <c r="M208" i="39"/>
  <c r="L208" i="39"/>
  <c r="K208" i="39"/>
  <c r="J208" i="39"/>
  <c r="E208" i="39"/>
  <c r="AN207" i="39"/>
  <c r="D207" i="39" s="1"/>
  <c r="AN206" i="39"/>
  <c r="D206" i="39"/>
  <c r="AN205" i="39"/>
  <c r="D205" i="39"/>
  <c r="AN204" i="39"/>
  <c r="D204" i="39"/>
  <c r="AN203" i="39"/>
  <c r="D203" i="39"/>
  <c r="AN202" i="39"/>
  <c r="AN201" i="39"/>
  <c r="D201" i="39" s="1"/>
  <c r="AN200" i="39"/>
  <c r="D200" i="39"/>
  <c r="AN199" i="39"/>
  <c r="D199" i="39"/>
  <c r="AN198" i="39"/>
  <c r="D198" i="39"/>
  <c r="AM197" i="39"/>
  <c r="AL197" i="39"/>
  <c r="AL196" i="39" s="1"/>
  <c r="AK197" i="39"/>
  <c r="AJ197" i="39"/>
  <c r="AI197" i="39"/>
  <c r="AH197" i="39"/>
  <c r="AG197" i="39"/>
  <c r="AF197" i="39"/>
  <c r="AE197" i="39"/>
  <c r="AD197" i="39"/>
  <c r="AC197" i="39"/>
  <c r="AB197" i="39"/>
  <c r="AA197" i="39"/>
  <c r="Z197" i="39"/>
  <c r="Z196" i="39" s="1"/>
  <c r="Y197" i="39"/>
  <c r="X197" i="39"/>
  <c r="W197" i="39"/>
  <c r="V197" i="39"/>
  <c r="U197" i="39"/>
  <c r="T197" i="39"/>
  <c r="S197" i="39"/>
  <c r="R197" i="39"/>
  <c r="Q197" i="39"/>
  <c r="P197" i="39"/>
  <c r="O197" i="39"/>
  <c r="N197" i="39"/>
  <c r="N196" i="39" s="1"/>
  <c r="M197" i="39"/>
  <c r="L197" i="39"/>
  <c r="K197" i="39"/>
  <c r="J197" i="39"/>
  <c r="I197" i="39"/>
  <c r="H197" i="39"/>
  <c r="G197" i="39"/>
  <c r="F197" i="39"/>
  <c r="E197" i="39"/>
  <c r="AM196" i="39"/>
  <c r="AK196" i="39"/>
  <c r="AJ196" i="39"/>
  <c r="AI196" i="39"/>
  <c r="AH196" i="39"/>
  <c r="AG196" i="39"/>
  <c r="AF196" i="39"/>
  <c r="AE196" i="39"/>
  <c r="AD196" i="39"/>
  <c r="AC196" i="39"/>
  <c r="AB196" i="39"/>
  <c r="AA196" i="39"/>
  <c r="Y196" i="39"/>
  <c r="X196" i="39"/>
  <c r="W196" i="39"/>
  <c r="V196" i="39"/>
  <c r="U196" i="39"/>
  <c r="T196" i="39"/>
  <c r="S196" i="39"/>
  <c r="R196" i="39"/>
  <c r="Q196" i="39"/>
  <c r="P196" i="39"/>
  <c r="O196" i="39"/>
  <c r="M196" i="39"/>
  <c r="L196" i="39"/>
  <c r="K196" i="39"/>
  <c r="J196" i="39"/>
  <c r="I196" i="39"/>
  <c r="H196" i="39"/>
  <c r="G196" i="39"/>
  <c r="F196" i="39"/>
  <c r="E196" i="39"/>
  <c r="AN195" i="39"/>
  <c r="D195" i="39"/>
  <c r="AN194" i="39"/>
  <c r="AN193" i="39"/>
  <c r="D193" i="39" s="1"/>
  <c r="AN192" i="39"/>
  <c r="D192" i="39"/>
  <c r="AN191" i="39"/>
  <c r="D191" i="39"/>
  <c r="AN190" i="39"/>
  <c r="D190" i="39"/>
  <c r="AM189" i="39"/>
  <c r="AL189" i="39"/>
  <c r="AK189" i="39"/>
  <c r="AJ189" i="39"/>
  <c r="AI189" i="39"/>
  <c r="AH189" i="39"/>
  <c r="AG189" i="39"/>
  <c r="AF189" i="39"/>
  <c r="AE189" i="39"/>
  <c r="AD189" i="39"/>
  <c r="AC189" i="39"/>
  <c r="AB189" i="39"/>
  <c r="AA189" i="39"/>
  <c r="Z189" i="39"/>
  <c r="Y189" i="39"/>
  <c r="X189" i="39"/>
  <c r="W189" i="39"/>
  <c r="V189" i="39"/>
  <c r="U189" i="39"/>
  <c r="T189" i="39"/>
  <c r="S189" i="39"/>
  <c r="R189" i="39"/>
  <c r="Q189" i="39"/>
  <c r="P189" i="39"/>
  <c r="O189" i="39"/>
  <c r="N189" i="39"/>
  <c r="M189" i="39"/>
  <c r="L189" i="39"/>
  <c r="K189" i="39"/>
  <c r="J189" i="39"/>
  <c r="I189" i="39"/>
  <c r="H189" i="39"/>
  <c r="G189" i="39"/>
  <c r="F189" i="39"/>
  <c r="E189" i="39"/>
  <c r="AN188" i="39"/>
  <c r="D188" i="39"/>
  <c r="AN187" i="39"/>
  <c r="D187" i="39" s="1"/>
  <c r="AN186" i="39"/>
  <c r="D186" i="39" s="1"/>
  <c r="AN185" i="39"/>
  <c r="D185" i="39"/>
  <c r="AN184" i="39"/>
  <c r="D184" i="39"/>
  <c r="AN183" i="39"/>
  <c r="D183" i="39"/>
  <c r="AN182" i="39"/>
  <c r="D182" i="39"/>
  <c r="AN181" i="39"/>
  <c r="AN180" i="39"/>
  <c r="D180" i="39" s="1"/>
  <c r="AN179" i="39"/>
  <c r="D179" i="39"/>
  <c r="AN178" i="39"/>
  <c r="D178" i="39"/>
  <c r="AM177" i="39"/>
  <c r="AL177" i="39"/>
  <c r="AK177" i="39"/>
  <c r="AK152" i="39" s="1"/>
  <c r="AJ177" i="39"/>
  <c r="AJ152" i="39" s="1"/>
  <c r="AI177" i="39"/>
  <c r="AH177" i="39"/>
  <c r="AG177" i="39"/>
  <c r="AF177" i="39"/>
  <c r="AE177" i="39"/>
  <c r="AD177" i="39"/>
  <c r="AC177" i="39"/>
  <c r="AB177" i="39"/>
  <c r="AA177" i="39"/>
  <c r="Z177" i="39"/>
  <c r="Y177" i="39"/>
  <c r="Y152" i="39" s="1"/>
  <c r="X177" i="39"/>
  <c r="X152" i="39" s="1"/>
  <c r="W177" i="39"/>
  <c r="V177" i="39"/>
  <c r="U177" i="39"/>
  <c r="T177" i="39"/>
  <c r="S177" i="39"/>
  <c r="R177" i="39"/>
  <c r="Q177" i="39"/>
  <c r="P177" i="39"/>
  <c r="O177" i="39"/>
  <c r="N177" i="39"/>
  <c r="M177" i="39"/>
  <c r="M152" i="39" s="1"/>
  <c r="L177" i="39"/>
  <c r="L152" i="39" s="1"/>
  <c r="K177" i="39"/>
  <c r="J177" i="39"/>
  <c r="I177" i="39"/>
  <c r="H177" i="39"/>
  <c r="G177" i="39"/>
  <c r="F177" i="39"/>
  <c r="E177" i="39"/>
  <c r="AN176" i="39"/>
  <c r="D176" i="39"/>
  <c r="AN175" i="39"/>
  <c r="D175" i="39"/>
  <c r="AN174" i="39"/>
  <c r="D174" i="39" s="1"/>
  <c r="AN173" i="39"/>
  <c r="D173" i="39" s="1"/>
  <c r="AN172" i="39"/>
  <c r="D172" i="39"/>
  <c r="AN171" i="39"/>
  <c r="D171" i="39"/>
  <c r="AN170" i="39"/>
  <c r="D170" i="39"/>
  <c r="AN169" i="39"/>
  <c r="D169" i="39"/>
  <c r="AM168" i="39"/>
  <c r="AL168" i="39"/>
  <c r="AK168" i="39"/>
  <c r="AJ168" i="39"/>
  <c r="AI168" i="39"/>
  <c r="AH168" i="39"/>
  <c r="AG168" i="39"/>
  <c r="AF168" i="39"/>
  <c r="AE168" i="39"/>
  <c r="AE152" i="39" s="1"/>
  <c r="AD168" i="39"/>
  <c r="AD152" i="39" s="1"/>
  <c r="AC168" i="39"/>
  <c r="AC152" i="39" s="1"/>
  <c r="AB168" i="39"/>
  <c r="AB152" i="39" s="1"/>
  <c r="AA168" i="39"/>
  <c r="Z168" i="39"/>
  <c r="Y168" i="39"/>
  <c r="X168" i="39"/>
  <c r="W168" i="39"/>
  <c r="V168" i="39"/>
  <c r="U168" i="39"/>
  <c r="T168" i="39"/>
  <c r="S168" i="39"/>
  <c r="S152" i="39" s="1"/>
  <c r="R168" i="39"/>
  <c r="R152" i="39" s="1"/>
  <c r="Q168" i="39"/>
  <c r="Q152" i="39" s="1"/>
  <c r="P168" i="39"/>
  <c r="P152" i="39" s="1"/>
  <c r="O168" i="39"/>
  <c r="N168" i="39"/>
  <c r="M168" i="39"/>
  <c r="L168" i="39"/>
  <c r="K168" i="39"/>
  <c r="J168" i="39"/>
  <c r="I168" i="39"/>
  <c r="H168" i="39"/>
  <c r="G168" i="39"/>
  <c r="G152" i="39" s="1"/>
  <c r="F168" i="39"/>
  <c r="F152" i="39" s="1"/>
  <c r="E168" i="39"/>
  <c r="E152" i="39" s="1"/>
  <c r="AN167" i="39"/>
  <c r="D167" i="39" s="1"/>
  <c r="AN166" i="39"/>
  <c r="D166" i="39" s="1"/>
  <c r="AN165" i="39"/>
  <c r="D165" i="39"/>
  <c r="AN164" i="39"/>
  <c r="D164" i="39"/>
  <c r="AN163" i="39"/>
  <c r="D163" i="39"/>
  <c r="AN162" i="39"/>
  <c r="D162" i="39"/>
  <c r="AN161" i="39"/>
  <c r="D161" i="39" s="1"/>
  <c r="AN160" i="39"/>
  <c r="D160" i="39" s="1"/>
  <c r="AN159" i="39"/>
  <c r="D159" i="39"/>
  <c r="AN158" i="39"/>
  <c r="D158" i="39"/>
  <c r="AN157" i="39"/>
  <c r="D157" i="39"/>
  <c r="AN156" i="39"/>
  <c r="D156" i="39"/>
  <c r="AN155" i="39"/>
  <c r="D155" i="39" s="1"/>
  <c r="AN154" i="39"/>
  <c r="D154" i="39" s="1"/>
  <c r="AM153" i="39"/>
  <c r="AL153" i="39"/>
  <c r="AK153" i="39"/>
  <c r="AJ153" i="39"/>
  <c r="AI153" i="39"/>
  <c r="AH153" i="39"/>
  <c r="AG153" i="39"/>
  <c r="AG152" i="39" s="1"/>
  <c r="AF153" i="39"/>
  <c r="AF152" i="39" s="1"/>
  <c r="AE153" i="39"/>
  <c r="AD153" i="39"/>
  <c r="AC153" i="39"/>
  <c r="AB153" i="39"/>
  <c r="AA153" i="39"/>
  <c r="Z153" i="39"/>
  <c r="Y153" i="39"/>
  <c r="X153" i="39"/>
  <c r="W153" i="39"/>
  <c r="V153" i="39"/>
  <c r="U153" i="39"/>
  <c r="U152" i="39" s="1"/>
  <c r="T153" i="39"/>
  <c r="T152" i="39" s="1"/>
  <c r="S153" i="39"/>
  <c r="R153" i="39"/>
  <c r="Q153" i="39"/>
  <c r="P153" i="39"/>
  <c r="O153" i="39"/>
  <c r="N153" i="39"/>
  <c r="M153" i="39"/>
  <c r="L153" i="39"/>
  <c r="K153" i="39"/>
  <c r="J153" i="39"/>
  <c r="I153" i="39"/>
  <c r="H153" i="39"/>
  <c r="H152" i="39" s="1"/>
  <c r="G153" i="39"/>
  <c r="F153" i="39"/>
  <c r="E153" i="39"/>
  <c r="AI152" i="39"/>
  <c r="AH152" i="39"/>
  <c r="W152" i="39"/>
  <c r="V152" i="39"/>
  <c r="K152" i="39"/>
  <c r="J152" i="39"/>
  <c r="I152" i="39"/>
  <c r="AN151" i="39"/>
  <c r="D151" i="39"/>
  <c r="AN150" i="39"/>
  <c r="D150" i="39"/>
  <c r="AN149" i="39"/>
  <c r="D149" i="39"/>
  <c r="AN148" i="39"/>
  <c r="D148" i="39"/>
  <c r="AN147" i="39"/>
  <c r="D147" i="39" s="1"/>
  <c r="AN146" i="39"/>
  <c r="D146" i="39" s="1"/>
  <c r="AN145" i="39"/>
  <c r="D145" i="39"/>
  <c r="AN144" i="39"/>
  <c r="D144" i="39"/>
  <c r="AN143" i="39"/>
  <c r="D143" i="39"/>
  <c r="AN142" i="39"/>
  <c r="D142" i="39"/>
  <c r="AN141" i="39"/>
  <c r="D141" i="39" s="1"/>
  <c r="AN140" i="39"/>
  <c r="D140" i="39" s="1"/>
  <c r="AN139" i="39"/>
  <c r="D139" i="39"/>
  <c r="AM138" i="39"/>
  <c r="AL138" i="39"/>
  <c r="AK138" i="39"/>
  <c r="AJ138" i="39"/>
  <c r="AI138" i="39"/>
  <c r="AI119" i="39" s="1"/>
  <c r="AH138" i="39"/>
  <c r="AH119" i="39" s="1"/>
  <c r="AG138" i="39"/>
  <c r="AF138" i="39"/>
  <c r="AE138" i="39"/>
  <c r="AD138" i="39"/>
  <c r="AC138" i="39"/>
  <c r="AB138" i="39"/>
  <c r="AA138" i="39"/>
  <c r="Z138" i="39"/>
  <c r="Y138" i="39"/>
  <c r="X138" i="39"/>
  <c r="W138" i="39"/>
  <c r="W119" i="39" s="1"/>
  <c r="V138" i="39"/>
  <c r="V119" i="39" s="1"/>
  <c r="U138" i="39"/>
  <c r="T138" i="39"/>
  <c r="S138" i="39"/>
  <c r="R138" i="39"/>
  <c r="Q138" i="39"/>
  <c r="P138" i="39"/>
  <c r="O138" i="39"/>
  <c r="N138" i="39"/>
  <c r="M138" i="39"/>
  <c r="L138" i="39"/>
  <c r="K138" i="39"/>
  <c r="K119" i="39" s="1"/>
  <c r="J138" i="39"/>
  <c r="J119" i="39" s="1"/>
  <c r="I138" i="39"/>
  <c r="H138" i="39"/>
  <c r="G138" i="39"/>
  <c r="F138" i="39"/>
  <c r="E138" i="39"/>
  <c r="AN137" i="39"/>
  <c r="D137" i="39"/>
  <c r="AN136" i="39"/>
  <c r="D136" i="39"/>
  <c r="AN135" i="39"/>
  <c r="D135" i="39"/>
  <c r="AN134" i="39"/>
  <c r="AN133" i="39"/>
  <c r="D133" i="39" s="1"/>
  <c r="AN132" i="39"/>
  <c r="D132" i="39"/>
  <c r="AN131" i="39"/>
  <c r="D131" i="39"/>
  <c r="AN130" i="39"/>
  <c r="D130" i="39"/>
  <c r="AM129" i="39"/>
  <c r="AM119" i="39" s="1"/>
  <c r="AL129" i="39"/>
  <c r="AL119" i="39" s="1"/>
  <c r="AK129" i="39"/>
  <c r="AK119" i="39" s="1"/>
  <c r="AJ129" i="39"/>
  <c r="AJ119" i="39" s="1"/>
  <c r="AI129" i="39"/>
  <c r="AH129" i="39"/>
  <c r="AG129" i="39"/>
  <c r="AF129" i="39"/>
  <c r="AE129" i="39"/>
  <c r="AD129" i="39"/>
  <c r="AC129" i="39"/>
  <c r="AC119" i="39" s="1"/>
  <c r="AB129" i="39"/>
  <c r="AB119" i="39" s="1"/>
  <c r="AA129" i="39"/>
  <c r="AA119" i="39" s="1"/>
  <c r="Z129" i="39"/>
  <c r="Z119" i="39" s="1"/>
  <c r="Y129" i="39"/>
  <c r="Y119" i="39" s="1"/>
  <c r="X129" i="39"/>
  <c r="X119" i="39" s="1"/>
  <c r="W129" i="39"/>
  <c r="V129" i="39"/>
  <c r="U129" i="39"/>
  <c r="T129" i="39"/>
  <c r="S129" i="39"/>
  <c r="R129" i="39"/>
  <c r="Q129" i="39"/>
  <c r="Q119" i="39" s="1"/>
  <c r="P129" i="39"/>
  <c r="P119" i="39" s="1"/>
  <c r="O129" i="39"/>
  <c r="O119" i="39" s="1"/>
  <c r="N129" i="39"/>
  <c r="N119" i="39" s="1"/>
  <c r="M129" i="39"/>
  <c r="M119" i="39" s="1"/>
  <c r="L129" i="39"/>
  <c r="L119" i="39" s="1"/>
  <c r="K129" i="39"/>
  <c r="J129" i="39"/>
  <c r="I129" i="39"/>
  <c r="H129" i="39"/>
  <c r="G129" i="39"/>
  <c r="F129" i="39"/>
  <c r="E129" i="39"/>
  <c r="E119" i="39" s="1"/>
  <c r="AN128" i="39"/>
  <c r="D128" i="39"/>
  <c r="AN127" i="39"/>
  <c r="D127" i="39" s="1"/>
  <c r="AN126" i="39"/>
  <c r="D126" i="39" s="1"/>
  <c r="AN125" i="39"/>
  <c r="D125" i="39"/>
  <c r="AN124" i="39"/>
  <c r="D124" i="39"/>
  <c r="AN123" i="39"/>
  <c r="D123" i="39"/>
  <c r="AN122" i="39"/>
  <c r="D122" i="39"/>
  <c r="AN121" i="39"/>
  <c r="AM120" i="39"/>
  <c r="AL120" i="39"/>
  <c r="AK120" i="39"/>
  <c r="AJ120" i="39"/>
  <c r="AI120" i="39"/>
  <c r="AH120" i="39"/>
  <c r="AG120" i="39"/>
  <c r="AF120" i="39"/>
  <c r="AE120" i="39"/>
  <c r="AE119" i="39" s="1"/>
  <c r="AD120" i="39"/>
  <c r="AD119" i="39" s="1"/>
  <c r="AC120" i="39"/>
  <c r="AB120" i="39"/>
  <c r="AA120" i="39"/>
  <c r="Z120" i="39"/>
  <c r="Y120" i="39"/>
  <c r="X120" i="39"/>
  <c r="W120" i="39"/>
  <c r="V120" i="39"/>
  <c r="U120" i="39"/>
  <c r="T120" i="39"/>
  <c r="S120" i="39"/>
  <c r="S119" i="39" s="1"/>
  <c r="R120" i="39"/>
  <c r="R119" i="39" s="1"/>
  <c r="Q120" i="39"/>
  <c r="P120" i="39"/>
  <c r="O120" i="39"/>
  <c r="N120" i="39"/>
  <c r="M120" i="39"/>
  <c r="L120" i="39"/>
  <c r="K120" i="39"/>
  <c r="J120" i="39"/>
  <c r="I120" i="39"/>
  <c r="H120" i="39"/>
  <c r="G120" i="39"/>
  <c r="F120" i="39"/>
  <c r="E120" i="39"/>
  <c r="AG119" i="39"/>
  <c r="AF119" i="39"/>
  <c r="U119" i="39"/>
  <c r="T119" i="39"/>
  <c r="I119" i="39"/>
  <c r="H119" i="39"/>
  <c r="G119" i="39"/>
  <c r="F119" i="39"/>
  <c r="AN118" i="39"/>
  <c r="D118" i="39" s="1"/>
  <c r="AN117" i="39"/>
  <c r="D117" i="39"/>
  <c r="AM116" i="39"/>
  <c r="AL116" i="39"/>
  <c r="AK116" i="39"/>
  <c r="AK115" i="39" s="1"/>
  <c r="AJ116" i="39"/>
  <c r="AJ115" i="39" s="1"/>
  <c r="AI116" i="39"/>
  <c r="AI115" i="39" s="1"/>
  <c r="AH116" i="39"/>
  <c r="AH115" i="39" s="1"/>
  <c r="AG116" i="39"/>
  <c r="AF116" i="39"/>
  <c r="AE116" i="39"/>
  <c r="AD116" i="39"/>
  <c r="AC116" i="39"/>
  <c r="AB116" i="39"/>
  <c r="AA116" i="39"/>
  <c r="Z116" i="39"/>
  <c r="Y116" i="39"/>
  <c r="X116" i="39"/>
  <c r="W116" i="39"/>
  <c r="W115" i="39" s="1"/>
  <c r="V116" i="39"/>
  <c r="V115" i="39" s="1"/>
  <c r="U116" i="39"/>
  <c r="T116" i="39"/>
  <c r="S116" i="39"/>
  <c r="R116" i="39"/>
  <c r="Q116" i="39"/>
  <c r="P116" i="39"/>
  <c r="O116" i="39"/>
  <c r="N116" i="39"/>
  <c r="M116" i="39"/>
  <c r="L116" i="39"/>
  <c r="K116" i="39"/>
  <c r="K115" i="39" s="1"/>
  <c r="J116" i="39"/>
  <c r="J115" i="39" s="1"/>
  <c r="I116" i="39"/>
  <c r="H116" i="39"/>
  <c r="G116" i="39"/>
  <c r="F116" i="39"/>
  <c r="E116" i="39"/>
  <c r="AM115" i="39"/>
  <c r="AL115" i="39"/>
  <c r="AG115" i="39"/>
  <c r="AF115" i="39"/>
  <c r="AE115" i="39"/>
  <c r="AD115" i="39"/>
  <c r="AC115" i="39"/>
  <c r="AB115" i="39"/>
  <c r="AA115" i="39"/>
  <c r="Z115" i="39"/>
  <c r="Y115" i="39"/>
  <c r="X115" i="39"/>
  <c r="U115" i="39"/>
  <c r="T115" i="39"/>
  <c r="S115" i="39"/>
  <c r="R115" i="39"/>
  <c r="Q115" i="39"/>
  <c r="P115" i="39"/>
  <c r="O115" i="39"/>
  <c r="N115" i="39"/>
  <c r="M115" i="39"/>
  <c r="L115" i="39"/>
  <c r="I115" i="39"/>
  <c r="H115" i="39"/>
  <c r="G115" i="39"/>
  <c r="F115" i="39"/>
  <c r="E115" i="39"/>
  <c r="AN114" i="39"/>
  <c r="D114" i="39"/>
  <c r="AN113" i="39"/>
  <c r="D113" i="39"/>
  <c r="AN112" i="39"/>
  <c r="D112" i="39"/>
  <c r="AN111" i="39"/>
  <c r="D111" i="39" s="1"/>
  <c r="AN110" i="39"/>
  <c r="D110" i="39" s="1"/>
  <c r="AM109" i="39"/>
  <c r="AL109" i="39"/>
  <c r="AK109" i="39"/>
  <c r="AJ109" i="39"/>
  <c r="AI109" i="39"/>
  <c r="AH109" i="39"/>
  <c r="AG109" i="39"/>
  <c r="AG55" i="39" s="1"/>
  <c r="AF109" i="39"/>
  <c r="AF55" i="39" s="1"/>
  <c r="AE109" i="39"/>
  <c r="AD109" i="39"/>
  <c r="AC109" i="39"/>
  <c r="AB109" i="39"/>
  <c r="AA109" i="39"/>
  <c r="Z109" i="39"/>
  <c r="Y109" i="39"/>
  <c r="X109" i="39"/>
  <c r="W109" i="39"/>
  <c r="V109" i="39"/>
  <c r="U109" i="39"/>
  <c r="U55" i="39" s="1"/>
  <c r="T109" i="39"/>
  <c r="T55" i="39" s="1"/>
  <c r="S109" i="39"/>
  <c r="R109" i="39"/>
  <c r="Q109" i="39"/>
  <c r="P109" i="39"/>
  <c r="O109" i="39"/>
  <c r="N109" i="39"/>
  <c r="M109" i="39"/>
  <c r="L109" i="39"/>
  <c r="K109" i="39"/>
  <c r="J109" i="39"/>
  <c r="I109" i="39"/>
  <c r="I55" i="39" s="1"/>
  <c r="H109" i="39"/>
  <c r="H55" i="39" s="1"/>
  <c r="G109" i="39"/>
  <c r="F109" i="39"/>
  <c r="E109" i="39"/>
  <c r="AN108" i="39"/>
  <c r="D108" i="39"/>
  <c r="AN107" i="39"/>
  <c r="D107" i="39"/>
  <c r="AN106" i="39"/>
  <c r="D106" i="39"/>
  <c r="AN105" i="39"/>
  <c r="D105" i="39"/>
  <c r="AN104" i="39"/>
  <c r="AN103" i="39"/>
  <c r="D103" i="39" s="1"/>
  <c r="AN102" i="39"/>
  <c r="D102" i="39"/>
  <c r="AN101" i="39"/>
  <c r="D101" i="39"/>
  <c r="AN100" i="39"/>
  <c r="D100" i="39"/>
  <c r="AM99" i="39"/>
  <c r="AM55" i="39" s="1"/>
  <c r="AL99" i="39"/>
  <c r="AL55" i="39" s="1"/>
  <c r="AK99" i="39"/>
  <c r="AJ99" i="39"/>
  <c r="AI99" i="39"/>
  <c r="AH99" i="39"/>
  <c r="AG99" i="39"/>
  <c r="AF99" i="39"/>
  <c r="AE99" i="39"/>
  <c r="AE55" i="39" s="1"/>
  <c r="AD99" i="39"/>
  <c r="AD55" i="39" s="1"/>
  <c r="AC99" i="39"/>
  <c r="AC55" i="39" s="1"/>
  <c r="AB99" i="39"/>
  <c r="AB55" i="39" s="1"/>
  <c r="AA99" i="39"/>
  <c r="AA55" i="39" s="1"/>
  <c r="Z99" i="39"/>
  <c r="Z55" i="39" s="1"/>
  <c r="Y99" i="39"/>
  <c r="X99" i="39"/>
  <c r="W99" i="39"/>
  <c r="V99" i="39"/>
  <c r="U99" i="39"/>
  <c r="T99" i="39"/>
  <c r="S99" i="39"/>
  <c r="S55" i="39" s="1"/>
  <c r="R99" i="39"/>
  <c r="R55" i="39" s="1"/>
  <c r="Q99" i="39"/>
  <c r="Q55" i="39" s="1"/>
  <c r="P99" i="39"/>
  <c r="P55" i="39" s="1"/>
  <c r="O99" i="39"/>
  <c r="O55" i="39" s="1"/>
  <c r="N99" i="39"/>
  <c r="N55" i="39" s="1"/>
  <c r="M99" i="39"/>
  <c r="L99" i="39"/>
  <c r="K99" i="39"/>
  <c r="J99" i="39"/>
  <c r="I99" i="39"/>
  <c r="H99" i="39"/>
  <c r="G99" i="39"/>
  <c r="G55" i="39" s="1"/>
  <c r="F99" i="39"/>
  <c r="F55" i="39" s="1"/>
  <c r="E99" i="39"/>
  <c r="E55" i="39" s="1"/>
  <c r="AN98" i="39"/>
  <c r="D98" i="39"/>
  <c r="AN97" i="39"/>
  <c r="D97" i="39" s="1"/>
  <c r="AN96" i="39"/>
  <c r="D96" i="39" s="1"/>
  <c r="AN95" i="39"/>
  <c r="D95" i="39"/>
  <c r="AN94" i="39"/>
  <c r="D94" i="39"/>
  <c r="AN93" i="39"/>
  <c r="D93" i="39"/>
  <c r="AN92" i="39"/>
  <c r="D92" i="39"/>
  <c r="AN91" i="39"/>
  <c r="D91" i="39" s="1"/>
  <c r="AN90" i="39"/>
  <c r="D90" i="39" s="1"/>
  <c r="AN89" i="39"/>
  <c r="D89" i="39"/>
  <c r="AN88" i="39"/>
  <c r="D88" i="39"/>
  <c r="AN87" i="39"/>
  <c r="D87" i="39"/>
  <c r="AN86" i="39"/>
  <c r="D86" i="39"/>
  <c r="AN85" i="39"/>
  <c r="D85" i="39" s="1"/>
  <c r="AN84" i="39"/>
  <c r="D84" i="39" s="1"/>
  <c r="AN83" i="39"/>
  <c r="D83" i="39"/>
  <c r="AM82" i="39"/>
  <c r="AL82" i="39"/>
  <c r="AK82" i="39"/>
  <c r="AJ82" i="39"/>
  <c r="AI82" i="39"/>
  <c r="AH82" i="39"/>
  <c r="AG82" i="39"/>
  <c r="AF82" i="39"/>
  <c r="AE82" i="39"/>
  <c r="AD82" i="39"/>
  <c r="AC82" i="39"/>
  <c r="AB82" i="39"/>
  <c r="AA82" i="39"/>
  <c r="Z82" i="39"/>
  <c r="Y82" i="39"/>
  <c r="X82" i="39"/>
  <c r="W82" i="39"/>
  <c r="V82" i="39"/>
  <c r="U82" i="39"/>
  <c r="T82" i="39"/>
  <c r="S82" i="39"/>
  <c r="R82" i="39"/>
  <c r="Q82" i="39"/>
  <c r="P82" i="39"/>
  <c r="O82" i="39"/>
  <c r="N82" i="39"/>
  <c r="M82" i="39"/>
  <c r="L82" i="39"/>
  <c r="K82" i="39"/>
  <c r="J82" i="39"/>
  <c r="I82" i="39"/>
  <c r="H82" i="39"/>
  <c r="G82" i="39"/>
  <c r="F82" i="39"/>
  <c r="E82" i="39"/>
  <c r="AN81" i="39"/>
  <c r="D81" i="39"/>
  <c r="AN80" i="39"/>
  <c r="D80" i="39"/>
  <c r="AN79" i="39"/>
  <c r="D79" i="39"/>
  <c r="AN78" i="39"/>
  <c r="D78" i="39" s="1"/>
  <c r="AN77" i="39"/>
  <c r="D77" i="39" s="1"/>
  <c r="AN76" i="39"/>
  <c r="D76" i="39"/>
  <c r="AN75" i="39"/>
  <c r="D75" i="39"/>
  <c r="AN74" i="39"/>
  <c r="D74" i="39"/>
  <c r="AN73" i="39"/>
  <c r="D73" i="39"/>
  <c r="AN72" i="39"/>
  <c r="D72" i="39" s="1"/>
  <c r="AN71" i="39"/>
  <c r="D71" i="39" s="1"/>
  <c r="AN70" i="39"/>
  <c r="D70" i="39"/>
  <c r="AN69" i="39"/>
  <c r="D69" i="39"/>
  <c r="AN68" i="39"/>
  <c r="D68" i="39"/>
  <c r="AN67" i="39"/>
  <c r="D67" i="39"/>
  <c r="AN66" i="39"/>
  <c r="D66" i="39" s="1"/>
  <c r="AN65" i="39"/>
  <c r="D65" i="39" s="1"/>
  <c r="AN64" i="39"/>
  <c r="D64" i="39"/>
  <c r="AM63" i="39"/>
  <c r="AL63" i="39"/>
  <c r="AK63" i="39"/>
  <c r="AJ63" i="39"/>
  <c r="AI63" i="39"/>
  <c r="AH63" i="39"/>
  <c r="AG63" i="39"/>
  <c r="AF63" i="39"/>
  <c r="AE63" i="39"/>
  <c r="AD63" i="39"/>
  <c r="AC63" i="39"/>
  <c r="AB63" i="39"/>
  <c r="AA63" i="39"/>
  <c r="Z63" i="39"/>
  <c r="Y63" i="39"/>
  <c r="X63" i="39"/>
  <c r="W63" i="39"/>
  <c r="W55" i="39" s="1"/>
  <c r="V63" i="39"/>
  <c r="V55" i="39" s="1"/>
  <c r="V3" i="39" s="1"/>
  <c r="U63" i="39"/>
  <c r="T63" i="39"/>
  <c r="S63" i="39"/>
  <c r="R63" i="39"/>
  <c r="Q63" i="39"/>
  <c r="P63" i="39"/>
  <c r="O63" i="39"/>
  <c r="N63" i="39"/>
  <c r="M63" i="39"/>
  <c r="L63" i="39"/>
  <c r="K63" i="39"/>
  <c r="J63" i="39"/>
  <c r="I63" i="39"/>
  <c r="H63" i="39"/>
  <c r="G63" i="39"/>
  <c r="F63" i="39"/>
  <c r="E63" i="39"/>
  <c r="AN62" i="39"/>
  <c r="D62" i="39"/>
  <c r="AN61" i="39"/>
  <c r="D61" i="39"/>
  <c r="AN60" i="39"/>
  <c r="D60" i="39"/>
  <c r="AN59" i="39"/>
  <c r="D59" i="39" s="1"/>
  <c r="AN58" i="39"/>
  <c r="D58" i="39" s="1"/>
  <c r="AN57" i="39"/>
  <c r="D57" i="39"/>
  <c r="AM56" i="39"/>
  <c r="AL56" i="39"/>
  <c r="AK56" i="39"/>
  <c r="AJ56" i="39"/>
  <c r="AI56" i="39"/>
  <c r="AI55" i="39" s="1"/>
  <c r="AH56" i="39"/>
  <c r="AH55" i="39" s="1"/>
  <c r="AG56" i="39"/>
  <c r="AF56" i="39"/>
  <c r="AE56" i="39"/>
  <c r="AD56" i="39"/>
  <c r="AC56" i="39"/>
  <c r="AB56" i="39"/>
  <c r="AA56" i="39"/>
  <c r="Z56" i="39"/>
  <c r="Y56" i="39"/>
  <c r="X56" i="39"/>
  <c r="W56" i="39"/>
  <c r="V56" i="39"/>
  <c r="U56" i="39"/>
  <c r="T56" i="39"/>
  <c r="S56" i="39"/>
  <c r="R56" i="39"/>
  <c r="Q56" i="39"/>
  <c r="P56" i="39"/>
  <c r="O56" i="39"/>
  <c r="N56" i="39"/>
  <c r="M56" i="39"/>
  <c r="L56" i="39"/>
  <c r="K56" i="39"/>
  <c r="J56" i="39"/>
  <c r="I56" i="39"/>
  <c r="H56" i="39"/>
  <c r="G56" i="39"/>
  <c r="F56" i="39"/>
  <c r="E56" i="39"/>
  <c r="AK55" i="39"/>
  <c r="AK3" i="39" s="1"/>
  <c r="AJ55" i="39"/>
  <c r="Y55" i="39"/>
  <c r="X55" i="39"/>
  <c r="M55" i="39"/>
  <c r="M3" i="39" s="1"/>
  <c r="L55" i="39"/>
  <c r="L3" i="39" s="1"/>
  <c r="K55" i="39"/>
  <c r="J55" i="39"/>
  <c r="AN54" i="39"/>
  <c r="D54" i="39"/>
  <c r="AN53" i="39"/>
  <c r="D53" i="39"/>
  <c r="AN52" i="39"/>
  <c r="D52" i="39"/>
  <c r="AN51" i="39"/>
  <c r="D51" i="39" s="1"/>
  <c r="AN50" i="39"/>
  <c r="D50" i="39" s="1"/>
  <c r="AN49" i="39"/>
  <c r="D49" i="39"/>
  <c r="AN48" i="39"/>
  <c r="D48" i="39"/>
  <c r="AN47" i="39"/>
  <c r="D47" i="39"/>
  <c r="AN46" i="39"/>
  <c r="D46" i="39"/>
  <c r="AM45" i="39"/>
  <c r="AM4" i="39" s="1"/>
  <c r="AL45" i="39"/>
  <c r="AL4" i="39" s="1"/>
  <c r="AK45" i="39"/>
  <c r="AJ45" i="39"/>
  <c r="AI45" i="39"/>
  <c r="AH45" i="39"/>
  <c r="AG45" i="39"/>
  <c r="AF45" i="39"/>
  <c r="AE45" i="39"/>
  <c r="AD45" i="39"/>
  <c r="AC45" i="39"/>
  <c r="AB45" i="39"/>
  <c r="AA45" i="39"/>
  <c r="AA4" i="39" s="1"/>
  <c r="Z45" i="39"/>
  <c r="Z4" i="39" s="1"/>
  <c r="Y45" i="39"/>
  <c r="X45" i="39"/>
  <c r="W45" i="39"/>
  <c r="V45" i="39"/>
  <c r="U45" i="39"/>
  <c r="T45" i="39"/>
  <c r="S45" i="39"/>
  <c r="R45" i="39"/>
  <c r="Q45" i="39"/>
  <c r="P45" i="39"/>
  <c r="O45" i="39"/>
  <c r="O4" i="39" s="1"/>
  <c r="N45" i="39"/>
  <c r="N4" i="39" s="1"/>
  <c r="M45" i="39"/>
  <c r="L45" i="39"/>
  <c r="K45" i="39"/>
  <c r="J45" i="39"/>
  <c r="I45" i="39"/>
  <c r="H45" i="39"/>
  <c r="G45" i="39"/>
  <c r="F45" i="39"/>
  <c r="E45" i="39"/>
  <c r="AN44" i="39"/>
  <c r="D44" i="39" s="1"/>
  <c r="AN43" i="39"/>
  <c r="D43" i="39" s="1"/>
  <c r="AN42" i="39"/>
  <c r="D42" i="39"/>
  <c r="AN41" i="39"/>
  <c r="D41" i="39"/>
  <c r="AN40" i="39"/>
  <c r="D40" i="39"/>
  <c r="AN39" i="39"/>
  <c r="D39" i="39"/>
  <c r="AN38" i="39"/>
  <c r="D38" i="39" s="1"/>
  <c r="AN37" i="39"/>
  <c r="D37" i="39" s="1"/>
  <c r="AN36" i="39"/>
  <c r="D36" i="39"/>
  <c r="AN35" i="39"/>
  <c r="D35" i="39"/>
  <c r="AN34" i="39"/>
  <c r="D34" i="39"/>
  <c r="AN33" i="39"/>
  <c r="D33" i="39"/>
  <c r="AN32" i="39"/>
  <c r="D32" i="39" s="1"/>
  <c r="AN31" i="39"/>
  <c r="D31" i="39" s="1"/>
  <c r="AN30" i="39"/>
  <c r="D30" i="39"/>
  <c r="AN29" i="39"/>
  <c r="D29" i="39"/>
  <c r="AN28" i="39"/>
  <c r="D28" i="39"/>
  <c r="AN27" i="39"/>
  <c r="D27" i="39"/>
  <c r="AN26" i="39"/>
  <c r="AM25" i="39"/>
  <c r="AL25" i="39"/>
  <c r="AK25" i="39"/>
  <c r="AJ25" i="39"/>
  <c r="AI25" i="39"/>
  <c r="AH25" i="39"/>
  <c r="AG25" i="39"/>
  <c r="AF25" i="39"/>
  <c r="AE25" i="39"/>
  <c r="AE4" i="39" s="1"/>
  <c r="AD25" i="39"/>
  <c r="AD4" i="39" s="1"/>
  <c r="AC25" i="39"/>
  <c r="AC4" i="39" s="1"/>
  <c r="AB25" i="39"/>
  <c r="AB4" i="39" s="1"/>
  <c r="AA25" i="39"/>
  <c r="Z25" i="39"/>
  <c r="Y25" i="39"/>
  <c r="X25" i="39"/>
  <c r="W25" i="39"/>
  <c r="V25" i="39"/>
  <c r="U25" i="39"/>
  <c r="T25" i="39"/>
  <c r="S25" i="39"/>
  <c r="S4" i="39" s="1"/>
  <c r="R25" i="39"/>
  <c r="R4" i="39" s="1"/>
  <c r="Q25" i="39"/>
  <c r="Q4" i="39" s="1"/>
  <c r="P25" i="39"/>
  <c r="P4" i="39" s="1"/>
  <c r="O25" i="39"/>
  <c r="N25" i="39"/>
  <c r="M25" i="39"/>
  <c r="L25" i="39"/>
  <c r="K25" i="39"/>
  <c r="J25" i="39"/>
  <c r="I25" i="39"/>
  <c r="H25" i="39"/>
  <c r="G25" i="39"/>
  <c r="G4" i="39" s="1"/>
  <c r="F25" i="39"/>
  <c r="F4" i="39" s="1"/>
  <c r="E25" i="39"/>
  <c r="E4" i="39" s="1"/>
  <c r="AN24" i="39"/>
  <c r="D24" i="39" s="1"/>
  <c r="AN23" i="39"/>
  <c r="D23" i="39"/>
  <c r="AN22" i="39"/>
  <c r="D22" i="39"/>
  <c r="AN21" i="39"/>
  <c r="D21" i="39"/>
  <c r="AN20" i="39"/>
  <c r="D20" i="39"/>
  <c r="AN19" i="39"/>
  <c r="D19" i="39" s="1"/>
  <c r="AN18" i="39"/>
  <c r="D18" i="39" s="1"/>
  <c r="AN17" i="39"/>
  <c r="D17" i="39"/>
  <c r="AN16" i="39"/>
  <c r="D16" i="39"/>
  <c r="AN15" i="39"/>
  <c r="D15" i="39"/>
  <c r="AN14" i="39"/>
  <c r="D14" i="39"/>
  <c r="AN13" i="39"/>
  <c r="D13" i="39" s="1"/>
  <c r="AN12" i="39"/>
  <c r="D12" i="39" s="1"/>
  <c r="AN11" i="39"/>
  <c r="D11" i="39"/>
  <c r="AN10" i="39"/>
  <c r="D10" i="39"/>
  <c r="AN9" i="39"/>
  <c r="D9" i="39"/>
  <c r="AN8" i="39"/>
  <c r="D8" i="39"/>
  <c r="AN7" i="39"/>
  <c r="D7" i="39" s="1"/>
  <c r="AN6" i="39"/>
  <c r="D6" i="39" s="1"/>
  <c r="AM5" i="39"/>
  <c r="AL5" i="39"/>
  <c r="AK5" i="39"/>
  <c r="AJ5" i="39"/>
  <c r="AI5" i="39"/>
  <c r="AH5" i="39"/>
  <c r="AG5" i="39"/>
  <c r="AG4" i="39" s="1"/>
  <c r="AF5" i="39"/>
  <c r="AF4" i="39" s="1"/>
  <c r="AE5" i="39"/>
  <c r="AD5" i="39"/>
  <c r="AC5" i="39"/>
  <c r="AB5" i="39"/>
  <c r="AA5" i="39"/>
  <c r="Z5" i="39"/>
  <c r="Y5" i="39"/>
  <c r="X5" i="39"/>
  <c r="W5" i="39"/>
  <c r="W4" i="39" s="1"/>
  <c r="V5" i="39"/>
  <c r="U5" i="39"/>
  <c r="U4" i="39" s="1"/>
  <c r="T5" i="39"/>
  <c r="T4" i="39" s="1"/>
  <c r="S5" i="39"/>
  <c r="R5" i="39"/>
  <c r="Q5" i="39"/>
  <c r="P5" i="39"/>
  <c r="O5" i="39"/>
  <c r="N5" i="39"/>
  <c r="M5" i="39"/>
  <c r="L5" i="39"/>
  <c r="K5" i="39"/>
  <c r="K4" i="39" s="1"/>
  <c r="J5" i="39"/>
  <c r="I5" i="39"/>
  <c r="I4" i="39" s="1"/>
  <c r="I3" i="39" s="1"/>
  <c r="H5" i="39"/>
  <c r="H4" i="39" s="1"/>
  <c r="G5" i="39"/>
  <c r="F5" i="39"/>
  <c r="E5" i="39"/>
  <c r="AK4" i="39"/>
  <c r="AJ4" i="39"/>
  <c r="AI4" i="39"/>
  <c r="AH4" i="39"/>
  <c r="Y4" i="39"/>
  <c r="X4" i="39"/>
  <c r="V4" i="39"/>
  <c r="M4" i="39"/>
  <c r="L4" i="39"/>
  <c r="J4" i="39"/>
  <c r="AF3" i="39" l="1"/>
  <c r="H3" i="39"/>
  <c r="T3" i="39"/>
  <c r="U3" i="39"/>
  <c r="AG3" i="39"/>
  <c r="AI3" i="39"/>
  <c r="D121" i="39"/>
  <c r="AN120" i="39"/>
  <c r="AB3" i="39"/>
  <c r="D181" i="39"/>
  <c r="AN177" i="39"/>
  <c r="W3" i="39"/>
  <c r="E3" i="39"/>
  <c r="F3" i="39"/>
  <c r="AD3" i="39"/>
  <c r="Y3" i="39"/>
  <c r="D194" i="39"/>
  <c r="AN189" i="39"/>
  <c r="Q3" i="39"/>
  <c r="S3" i="39"/>
  <c r="N152" i="39"/>
  <c r="J3" i="39"/>
  <c r="P3" i="39"/>
  <c r="D26" i="39"/>
  <c r="AN25" i="39"/>
  <c r="K3" i="39"/>
  <c r="AC3" i="39"/>
  <c r="R3" i="39"/>
  <c r="AH3" i="39"/>
  <c r="G3" i="39"/>
  <c r="AE3" i="39"/>
  <c r="Z152" i="39"/>
  <c r="AL152" i="39"/>
  <c r="AL3" i="39" s="1"/>
  <c r="D202" i="39"/>
  <c r="AN197" i="39"/>
  <c r="AN196" i="39" s="1"/>
  <c r="N3" i="39"/>
  <c r="Z3" i="39"/>
  <c r="O152" i="39"/>
  <c r="AA152" i="39"/>
  <c r="AM152" i="39"/>
  <c r="O3" i="39"/>
  <c r="AA3" i="39"/>
  <c r="AM3" i="39"/>
  <c r="X3" i="39"/>
  <c r="D134" i="39"/>
  <c r="AN129" i="39"/>
  <c r="AN168" i="39"/>
  <c r="AN45" i="39"/>
  <c r="D104" i="39"/>
  <c r="AN99" i="39"/>
  <c r="AJ3" i="39"/>
  <c r="AN138" i="39"/>
  <c r="AN5" i="39"/>
  <c r="AN109" i="39"/>
  <c r="AN153" i="39"/>
  <c r="AN56" i="39"/>
  <c r="AN63" i="39"/>
  <c r="AN82" i="39"/>
  <c r="AN116" i="39"/>
  <c r="AN115" i="39" s="1"/>
  <c r="AN119" i="39" l="1"/>
  <c r="AN55" i="39"/>
  <c r="AN152" i="39"/>
  <c r="AN4" i="39"/>
  <c r="AN3" i="39" s="1"/>
  <c r="W5" i="36" l="1"/>
  <c r="J5" i="36" l="1"/>
  <c r="V5" i="36"/>
  <c r="S5" i="36"/>
  <c r="Z5" i="36"/>
  <c r="AA5" i="36"/>
  <c r="AJ5" i="36"/>
  <c r="AJ4" i="36" s="1"/>
  <c r="L5" i="36"/>
  <c r="R5" i="36"/>
  <c r="R4" i="36" s="1"/>
  <c r="AM5" i="36"/>
  <c r="AM4" i="36" s="1"/>
  <c r="O5" i="36"/>
  <c r="O4" i="36" s="1"/>
  <c r="X5" i="36"/>
  <c r="X4" i="36" s="1"/>
  <c r="AB5" i="36"/>
  <c r="P5" i="36"/>
  <c r="AK5" i="36"/>
  <c r="AK4" i="36" s="1"/>
  <c r="Y5" i="36"/>
  <c r="M5" i="36"/>
  <c r="AH5" i="36"/>
  <c r="AG5" i="36"/>
  <c r="U5" i="36"/>
  <c r="I5" i="36"/>
  <c r="I4" i="36" s="1"/>
  <c r="AL5" i="36"/>
  <c r="AL4" i="36" s="1"/>
  <c r="N5" i="36"/>
  <c r="N4" i="36" s="1"/>
  <c r="AI5" i="36"/>
  <c r="AI4" i="36" s="1"/>
  <c r="AF5" i="36"/>
  <c r="AF4" i="36" s="1"/>
  <c r="T5" i="36"/>
  <c r="T4" i="36" s="1"/>
  <c r="H5" i="36"/>
  <c r="M4" i="36"/>
  <c r="AE5" i="36"/>
  <c r="W4" i="36"/>
  <c r="AC5" i="36"/>
  <c r="AH4" i="36"/>
  <c r="K5" i="36"/>
  <c r="K4" i="36" s="1"/>
  <c r="AD5" i="36"/>
  <c r="Q5" i="36"/>
  <c r="U4" i="36"/>
  <c r="G5" i="36"/>
  <c r="AN210" i="36"/>
  <c r="AN209" i="36" s="1"/>
  <c r="AN208" i="36" s="1"/>
  <c r="V4" i="36"/>
  <c r="F5" i="36"/>
  <c r="F4" i="36" s="1"/>
  <c r="AE4" i="36"/>
  <c r="E5" i="36"/>
  <c r="L4" i="36"/>
  <c r="U3" i="36" l="1"/>
  <c r="Z4" i="36"/>
  <c r="Z3" i="36" s="1"/>
  <c r="X3" i="36"/>
  <c r="AH3" i="36"/>
  <c r="S4" i="36"/>
  <c r="S3" i="36" s="1"/>
  <c r="Q4" i="36"/>
  <c r="Q3" i="36" s="1"/>
  <c r="AB4" i="36"/>
  <c r="AB3" i="36" s="1"/>
  <c r="AF3" i="36"/>
  <c r="H4" i="36"/>
  <c r="H3" i="36" s="1"/>
  <c r="AM3" i="36"/>
  <c r="L3" i="36"/>
  <c r="Y4" i="36"/>
  <c r="Y3" i="36" s="1"/>
  <c r="AL3" i="36"/>
  <c r="G4" i="36"/>
  <c r="P4" i="36"/>
  <c r="P3" i="36" s="1"/>
  <c r="AG4" i="36"/>
  <c r="AG3" i="36" s="1"/>
  <c r="W3" i="36"/>
  <c r="AC4" i="36"/>
  <c r="AC3" i="36" s="1"/>
  <c r="AA4" i="36"/>
  <c r="AA3" i="36" s="1"/>
  <c r="AI3" i="36"/>
  <c r="K3" i="36"/>
  <c r="J4" i="36"/>
  <c r="J3" i="36" s="1"/>
  <c r="V3" i="36"/>
  <c r="AD4" i="36"/>
  <c r="AD3" i="36" s="1"/>
  <c r="E4" i="36"/>
  <c r="E3" i="36" s="1"/>
  <c r="G3" i="36"/>
  <c r="I3" i="36"/>
  <c r="AE3" i="36"/>
  <c r="T3" i="36"/>
  <c r="M3" i="36"/>
  <c r="AK3" i="36"/>
  <c r="O3" i="36"/>
  <c r="AJ3" i="36"/>
  <c r="N3" i="36"/>
  <c r="R3" i="36"/>
  <c r="F3" i="36" l="1"/>
  <c r="AN207" i="36"/>
  <c r="D207" i="36" s="1"/>
  <c r="AN206" i="36"/>
  <c r="D206" i="36" s="1"/>
  <c r="AN205" i="36"/>
  <c r="D205" i="36" s="1"/>
  <c r="AN204" i="36"/>
  <c r="D204" i="36" s="1"/>
  <c r="AN203" i="36"/>
  <c r="D203" i="36" s="1"/>
  <c r="AN202" i="36"/>
  <c r="D202" i="36" s="1"/>
  <c r="AN201" i="36"/>
  <c r="D201" i="36" s="1"/>
  <c r="AN200" i="36"/>
  <c r="D200" i="36" s="1"/>
  <c r="AN199" i="36"/>
  <c r="D199" i="36" s="1"/>
  <c r="AN195" i="36"/>
  <c r="D195" i="36" s="1"/>
  <c r="AN194" i="36"/>
  <c r="D194" i="36" s="1"/>
  <c r="AN193" i="36"/>
  <c r="D193" i="36" s="1"/>
  <c r="AN192" i="36"/>
  <c r="D192" i="36" s="1"/>
  <c r="AN190" i="36"/>
  <c r="AN188" i="36"/>
  <c r="D188" i="36" s="1"/>
  <c r="AN187" i="36"/>
  <c r="D187" i="36" s="1"/>
  <c r="AN186" i="36"/>
  <c r="D186" i="36" s="1"/>
  <c r="AN185" i="36"/>
  <c r="D185" i="36" s="1"/>
  <c r="AN184" i="36"/>
  <c r="D184" i="36" s="1"/>
  <c r="AN183" i="36"/>
  <c r="D183" i="36" s="1"/>
  <c r="AN182" i="36"/>
  <c r="D182" i="36" s="1"/>
  <c r="AN181" i="36"/>
  <c r="D181" i="36" s="1"/>
  <c r="AN180" i="36"/>
  <c r="D180" i="36" s="1"/>
  <c r="AN179" i="36"/>
  <c r="D179" i="36" s="1"/>
  <c r="AN178" i="36"/>
  <c r="AN176" i="36"/>
  <c r="D176" i="36" s="1"/>
  <c r="AN175" i="36"/>
  <c r="D175" i="36" s="1"/>
  <c r="AN174" i="36"/>
  <c r="D174" i="36" s="1"/>
  <c r="AN173" i="36"/>
  <c r="D173" i="36" s="1"/>
  <c r="AN172" i="36"/>
  <c r="D172" i="36" s="1"/>
  <c r="AN171" i="36"/>
  <c r="D171" i="36" s="1"/>
  <c r="AN170" i="36"/>
  <c r="D170" i="36" s="1"/>
  <c r="AN169" i="36"/>
  <c r="AN167" i="36"/>
  <c r="D167" i="36" s="1"/>
  <c r="AN166" i="36"/>
  <c r="D166" i="36" s="1"/>
  <c r="AN165" i="36"/>
  <c r="D165" i="36" s="1"/>
  <c r="AN164" i="36"/>
  <c r="D164" i="36" s="1"/>
  <c r="AN163" i="36"/>
  <c r="D163" i="36" s="1"/>
  <c r="AN162" i="36"/>
  <c r="D162" i="36" s="1"/>
  <c r="AN161" i="36"/>
  <c r="D161" i="36" s="1"/>
  <c r="AN160" i="36"/>
  <c r="D160" i="36" s="1"/>
  <c r="AN159" i="36"/>
  <c r="D159" i="36" s="1"/>
  <c r="AN157" i="36"/>
  <c r="D157" i="36" s="1"/>
  <c r="AN156" i="36"/>
  <c r="D156" i="36" s="1"/>
  <c r="AN155" i="36"/>
  <c r="D155" i="36" s="1"/>
  <c r="AN154" i="36"/>
  <c r="AN151" i="36"/>
  <c r="D151" i="36" s="1"/>
  <c r="AN150" i="36"/>
  <c r="D150" i="36" s="1"/>
  <c r="AN149" i="36"/>
  <c r="D149" i="36" s="1"/>
  <c r="AN148" i="36"/>
  <c r="D148" i="36" s="1"/>
  <c r="AN147" i="36"/>
  <c r="D147" i="36" s="1"/>
  <c r="AN146" i="36"/>
  <c r="D146" i="36" s="1"/>
  <c r="AN145" i="36"/>
  <c r="D145" i="36" s="1"/>
  <c r="AN144" i="36"/>
  <c r="D144" i="36" s="1"/>
  <c r="AN143" i="36"/>
  <c r="D143" i="36" s="1"/>
  <c r="AN142" i="36"/>
  <c r="D142" i="36" s="1"/>
  <c r="AN140" i="36"/>
  <c r="D140" i="36" s="1"/>
  <c r="AN139" i="36"/>
  <c r="AN137" i="36"/>
  <c r="D137" i="36" s="1"/>
  <c r="AN136" i="36"/>
  <c r="D136" i="36" s="1"/>
  <c r="AN135" i="36"/>
  <c r="D135" i="36" s="1"/>
  <c r="AN134" i="36"/>
  <c r="D134" i="36" s="1"/>
  <c r="AN133" i="36"/>
  <c r="D133" i="36" s="1"/>
  <c r="AN132" i="36"/>
  <c r="D132" i="36" s="1"/>
  <c r="AN131" i="36"/>
  <c r="D131" i="36" s="1"/>
  <c r="AN130" i="36"/>
  <c r="AN128" i="36"/>
  <c r="D128" i="36" s="1"/>
  <c r="AN127" i="36"/>
  <c r="D127" i="36" s="1"/>
  <c r="AN126" i="36"/>
  <c r="D126" i="36" s="1"/>
  <c r="AN125" i="36"/>
  <c r="D125" i="36" s="1"/>
  <c r="AN124" i="36"/>
  <c r="D124" i="36" s="1"/>
  <c r="AN123" i="36"/>
  <c r="D123" i="36" s="1"/>
  <c r="AN122" i="36"/>
  <c r="D122" i="36" s="1"/>
  <c r="AN121" i="36"/>
  <c r="AN118" i="36"/>
  <c r="D118" i="36" s="1"/>
  <c r="AN117" i="36"/>
  <c r="AN114" i="36"/>
  <c r="D114" i="36" s="1"/>
  <c r="AN113" i="36"/>
  <c r="D113" i="36" s="1"/>
  <c r="AN112" i="36"/>
  <c r="D112" i="36" s="1"/>
  <c r="AN111" i="36"/>
  <c r="D111" i="36" s="1"/>
  <c r="AN110" i="36"/>
  <c r="AN108" i="36"/>
  <c r="D108" i="36" s="1"/>
  <c r="AN107" i="36"/>
  <c r="D107" i="36" s="1"/>
  <c r="AN106" i="36"/>
  <c r="D106" i="36" s="1"/>
  <c r="AN105" i="36"/>
  <c r="D105" i="36" s="1"/>
  <c r="AN104" i="36"/>
  <c r="D104" i="36" s="1"/>
  <c r="AN103" i="36"/>
  <c r="D103" i="36" s="1"/>
  <c r="AN102" i="36"/>
  <c r="D102" i="36" s="1"/>
  <c r="AN101" i="36"/>
  <c r="D101" i="36" s="1"/>
  <c r="AN100" i="36"/>
  <c r="AN98" i="36"/>
  <c r="D98" i="36" s="1"/>
  <c r="AN97" i="36"/>
  <c r="D97" i="36" s="1"/>
  <c r="AN96" i="36"/>
  <c r="D96" i="36" s="1"/>
  <c r="AN95" i="36"/>
  <c r="D95" i="36" s="1"/>
  <c r="AN94" i="36"/>
  <c r="D94" i="36" s="1"/>
  <c r="AN93" i="36"/>
  <c r="D93" i="36" s="1"/>
  <c r="AN92" i="36"/>
  <c r="D92" i="36" s="1"/>
  <c r="AN91" i="36"/>
  <c r="D91" i="36" s="1"/>
  <c r="AN90" i="36"/>
  <c r="D90" i="36" s="1"/>
  <c r="AN89" i="36"/>
  <c r="D89" i="36" s="1"/>
  <c r="AN88" i="36"/>
  <c r="D88" i="36" s="1"/>
  <c r="AN87" i="36"/>
  <c r="D87" i="36" s="1"/>
  <c r="AN86" i="36"/>
  <c r="D86" i="36" s="1"/>
  <c r="AN85" i="36"/>
  <c r="D85" i="36" s="1"/>
  <c r="AN84" i="36"/>
  <c r="D84" i="36" s="1"/>
  <c r="AN83" i="36"/>
  <c r="AN81" i="36"/>
  <c r="D81" i="36" s="1"/>
  <c r="AN80" i="36"/>
  <c r="D80" i="36" s="1"/>
  <c r="AN79" i="36"/>
  <c r="D79" i="36" s="1"/>
  <c r="AN78" i="36"/>
  <c r="D78" i="36" s="1"/>
  <c r="AN77" i="36"/>
  <c r="D77" i="36" s="1"/>
  <c r="AN76" i="36"/>
  <c r="D76" i="36" s="1"/>
  <c r="AN75" i="36"/>
  <c r="D75" i="36" s="1"/>
  <c r="AN74" i="36"/>
  <c r="D74" i="36" s="1"/>
  <c r="AN73" i="36"/>
  <c r="D73" i="36" s="1"/>
  <c r="AN72" i="36"/>
  <c r="D72" i="36" s="1"/>
  <c r="AN71" i="36"/>
  <c r="D71" i="36" s="1"/>
  <c r="AN70" i="36"/>
  <c r="D70" i="36" s="1"/>
  <c r="AN69" i="36"/>
  <c r="D69" i="36" s="1"/>
  <c r="AN68" i="36"/>
  <c r="D68" i="36" s="1"/>
  <c r="AN67" i="36"/>
  <c r="D67" i="36" s="1"/>
  <c r="AN66" i="36"/>
  <c r="D66" i="36" s="1"/>
  <c r="AN65" i="36"/>
  <c r="D65" i="36" s="1"/>
  <c r="AN64" i="36"/>
  <c r="AN62" i="36"/>
  <c r="D62" i="36" s="1"/>
  <c r="AN61" i="36"/>
  <c r="D61" i="36" s="1"/>
  <c r="AN60" i="36"/>
  <c r="D60" i="36" s="1"/>
  <c r="AN59" i="36"/>
  <c r="D59" i="36" s="1"/>
  <c r="AN58" i="36"/>
  <c r="D58" i="36" s="1"/>
  <c r="AN57" i="36"/>
  <c r="AN54" i="36"/>
  <c r="D54" i="36" s="1"/>
  <c r="AN53" i="36"/>
  <c r="D53" i="36" s="1"/>
  <c r="AN52" i="36"/>
  <c r="D52" i="36" s="1"/>
  <c r="AN51" i="36"/>
  <c r="D51" i="36" s="1"/>
  <c r="AN50" i="36"/>
  <c r="D50" i="36" s="1"/>
  <c r="AN49" i="36"/>
  <c r="D49" i="36" s="1"/>
  <c r="AN48" i="36"/>
  <c r="D48" i="36" s="1"/>
  <c r="AN47" i="36"/>
  <c r="D47" i="36" s="1"/>
  <c r="AN46" i="36"/>
  <c r="AN44" i="36"/>
  <c r="D44" i="36" s="1"/>
  <c r="AN43" i="36"/>
  <c r="D43" i="36" s="1"/>
  <c r="AN42" i="36"/>
  <c r="D42" i="36" s="1"/>
  <c r="AN41" i="36"/>
  <c r="D41" i="36" s="1"/>
  <c r="AN40" i="36"/>
  <c r="D40" i="36" s="1"/>
  <c r="AN39" i="36"/>
  <c r="D39" i="36" s="1"/>
  <c r="AN38" i="36"/>
  <c r="D38" i="36" s="1"/>
  <c r="AN37" i="36"/>
  <c r="D37" i="36" s="1"/>
  <c r="AN36" i="36"/>
  <c r="D36" i="36" s="1"/>
  <c r="AN35" i="36"/>
  <c r="D35" i="36" s="1"/>
  <c r="AN34" i="36"/>
  <c r="D34" i="36" s="1"/>
  <c r="AN33" i="36"/>
  <c r="D33" i="36" s="1"/>
  <c r="AN32" i="36"/>
  <c r="D32" i="36" s="1"/>
  <c r="AN31" i="36"/>
  <c r="D31" i="36" s="1"/>
  <c r="AN30" i="36"/>
  <c r="D30" i="36" s="1"/>
  <c r="AN29" i="36"/>
  <c r="D29" i="36" s="1"/>
  <c r="AN28" i="36"/>
  <c r="D28" i="36" s="1"/>
  <c r="AN27" i="36"/>
  <c r="D27" i="36" s="1"/>
  <c r="AN26" i="36"/>
  <c r="AN24" i="36"/>
  <c r="D24" i="36" s="1"/>
  <c r="AN23" i="36"/>
  <c r="D23" i="36" s="1"/>
  <c r="AN22" i="36"/>
  <c r="D22" i="36" s="1"/>
  <c r="AN21" i="36"/>
  <c r="D21" i="36" s="1"/>
  <c r="AN19" i="36"/>
  <c r="D19" i="36" s="1"/>
  <c r="AN18" i="36"/>
  <c r="D18" i="36" s="1"/>
  <c r="AN17" i="36"/>
  <c r="D17" i="36" s="1"/>
  <c r="AN16" i="36"/>
  <c r="D16" i="36" s="1"/>
  <c r="AN15" i="36"/>
  <c r="D15" i="36" s="1"/>
  <c r="AN14" i="36"/>
  <c r="D14" i="36" s="1"/>
  <c r="AN13" i="36"/>
  <c r="D13" i="36" s="1"/>
  <c r="AN11" i="36"/>
  <c r="D11" i="36" s="1"/>
  <c r="AN10" i="36"/>
  <c r="D10" i="36" s="1"/>
  <c r="AN9" i="36"/>
  <c r="D9" i="36" s="1"/>
  <c r="AN8" i="36"/>
  <c r="D8" i="36" s="1"/>
  <c r="AN7" i="36"/>
  <c r="D7" i="36" s="1"/>
  <c r="AN6" i="36"/>
  <c r="D190" i="36" l="1"/>
  <c r="D178" i="36"/>
  <c r="AN177" i="36"/>
  <c r="D169" i="36"/>
  <c r="AN168" i="36"/>
  <c r="D154" i="36"/>
  <c r="D139" i="36"/>
  <c r="D130" i="36"/>
  <c r="AN129" i="36"/>
  <c r="D121" i="36"/>
  <c r="AN120" i="36"/>
  <c r="D117" i="36"/>
  <c r="AN116" i="36"/>
  <c r="AN115" i="36" s="1"/>
  <c r="D110" i="36"/>
  <c r="AN109" i="36"/>
  <c r="D100" i="36"/>
  <c r="AN99" i="36"/>
  <c r="D83" i="36"/>
  <c r="AN82" i="36"/>
  <c r="D64" i="36"/>
  <c r="AN63" i="36"/>
  <c r="D57" i="36"/>
  <c r="AN56" i="36"/>
  <c r="D46" i="36"/>
  <c r="AN45" i="36"/>
  <c r="D26" i="36"/>
  <c r="AN25" i="36"/>
  <c r="D6" i="36"/>
  <c r="AN198" i="36"/>
  <c r="AN158" i="36"/>
  <c r="D158" i="36" s="1"/>
  <c r="AN191" i="36"/>
  <c r="D191" i="36" s="1"/>
  <c r="AN141" i="36"/>
  <c r="D141" i="36" s="1"/>
  <c r="AN12" i="36"/>
  <c r="D12" i="36" s="1"/>
  <c r="AN20" i="36"/>
  <c r="D20" i="36" s="1"/>
  <c r="AN138" i="36" l="1"/>
  <c r="AN119" i="36" s="1"/>
  <c r="AN153" i="36"/>
  <c r="AN189" i="36"/>
  <c r="D198" i="36"/>
  <c r="AN197" i="36"/>
  <c r="AN196" i="36" s="1"/>
  <c r="AN55" i="36"/>
  <c r="AN5" i="36"/>
  <c r="AN4" i="36" s="1"/>
  <c r="AN152" i="36" l="1"/>
  <c r="AN3" i="36" s="1"/>
  <c r="AO16" i="29"/>
  <c r="AO210" i="33"/>
  <c r="AN209" i="33"/>
  <c r="AN208" i="33" s="1"/>
  <c r="AM209" i="33"/>
  <c r="AL209" i="33"/>
  <c r="AL208" i="33" s="1"/>
  <c r="AK209" i="33"/>
  <c r="AK208" i="33" s="1"/>
  <c r="AJ209" i="33"/>
  <c r="AJ208" i="33" s="1"/>
  <c r="AI209" i="33"/>
  <c r="AH209" i="33"/>
  <c r="AG209" i="33"/>
  <c r="AG208" i="33" s="1"/>
  <c r="AF209" i="33"/>
  <c r="AF208" i="33" s="1"/>
  <c r="AE209" i="33"/>
  <c r="AD209" i="33"/>
  <c r="AC209" i="33"/>
  <c r="AB209" i="33"/>
  <c r="AB208" i="33" s="1"/>
  <c r="AA209" i="33"/>
  <c r="Z209" i="33"/>
  <c r="Y209" i="33"/>
  <c r="Y208" i="33" s="1"/>
  <c r="X209" i="33"/>
  <c r="X208" i="33" s="1"/>
  <c r="W209" i="33"/>
  <c r="W208" i="33" s="1"/>
  <c r="V209" i="33"/>
  <c r="V208" i="33" s="1"/>
  <c r="U209" i="33"/>
  <c r="T209" i="33"/>
  <c r="T208" i="33" s="1"/>
  <c r="S209" i="33"/>
  <c r="R209" i="33"/>
  <c r="R208" i="33" s="1"/>
  <c r="Q209" i="33"/>
  <c r="Q208" i="33" s="1"/>
  <c r="P209" i="33"/>
  <c r="P208" i="33" s="1"/>
  <c r="O209" i="33"/>
  <c r="N209" i="33"/>
  <c r="M209" i="33"/>
  <c r="M208" i="33" s="1"/>
  <c r="L209" i="33"/>
  <c r="L208" i="33" s="1"/>
  <c r="K209" i="33"/>
  <c r="J209" i="33"/>
  <c r="J208" i="33" s="1"/>
  <c r="I209" i="33"/>
  <c r="I208" i="33" s="1"/>
  <c r="H209" i="33"/>
  <c r="H208" i="33" s="1"/>
  <c r="G209" i="33"/>
  <c r="F209" i="33"/>
  <c r="E209" i="33"/>
  <c r="E208" i="33" s="1"/>
  <c r="AM208" i="33"/>
  <c r="AI208" i="33"/>
  <c r="AH208" i="33"/>
  <c r="AE208" i="33"/>
  <c r="AD208" i="33"/>
  <c r="AC208" i="33"/>
  <c r="AA208" i="33"/>
  <c r="Z208" i="33"/>
  <c r="U208" i="33"/>
  <c r="S208" i="33"/>
  <c r="O208" i="33"/>
  <c r="N208" i="33"/>
  <c r="K208" i="33"/>
  <c r="G208" i="33"/>
  <c r="F208" i="33"/>
  <c r="AO207" i="33"/>
  <c r="AO206" i="33"/>
  <c r="AO205" i="33"/>
  <c r="AO204" i="33"/>
  <c r="AO203" i="33"/>
  <c r="AO202" i="33"/>
  <c r="AO201" i="33"/>
  <c r="AO200" i="33"/>
  <c r="AO199" i="33"/>
  <c r="AO198" i="33"/>
  <c r="AN197" i="33"/>
  <c r="AM197" i="33"/>
  <c r="AL197" i="33"/>
  <c r="AL196" i="33" s="1"/>
  <c r="AK197" i="33"/>
  <c r="AK196" i="33" s="1"/>
  <c r="AJ197" i="33"/>
  <c r="AJ196" i="33" s="1"/>
  <c r="AI197" i="33"/>
  <c r="AI196" i="33" s="1"/>
  <c r="AH197" i="33"/>
  <c r="AG197" i="33"/>
  <c r="AF197" i="33"/>
  <c r="AF196" i="33" s="1"/>
  <c r="AE197" i="33"/>
  <c r="AE196" i="33" s="1"/>
  <c r="AD197" i="33"/>
  <c r="AD196" i="33" s="1"/>
  <c r="AC197" i="33"/>
  <c r="AC196" i="33" s="1"/>
  <c r="AB197" i="33"/>
  <c r="AB196" i="33" s="1"/>
  <c r="AA197" i="33"/>
  <c r="Z197" i="33"/>
  <c r="Y197" i="33"/>
  <c r="Y196" i="33" s="1"/>
  <c r="X197" i="33"/>
  <c r="X196" i="33" s="1"/>
  <c r="W197" i="33"/>
  <c r="V197" i="33"/>
  <c r="V196" i="33" s="1"/>
  <c r="U197" i="33"/>
  <c r="T197" i="33"/>
  <c r="T196" i="33" s="1"/>
  <c r="S197" i="33"/>
  <c r="S196" i="33" s="1"/>
  <c r="R197" i="33"/>
  <c r="R196" i="33" s="1"/>
  <c r="Q197" i="33"/>
  <c r="Q196" i="33" s="1"/>
  <c r="P197" i="33"/>
  <c r="P196" i="33" s="1"/>
  <c r="O197" i="33"/>
  <c r="O196" i="33" s="1"/>
  <c r="N197" i="33"/>
  <c r="N196" i="33" s="1"/>
  <c r="M197" i="33"/>
  <c r="L197" i="33"/>
  <c r="L196" i="33" s="1"/>
  <c r="K197" i="33"/>
  <c r="K196" i="33" s="1"/>
  <c r="J197" i="33"/>
  <c r="I197" i="33"/>
  <c r="I196" i="33" s="1"/>
  <c r="H197" i="33"/>
  <c r="H196" i="33" s="1"/>
  <c r="G197" i="33"/>
  <c r="G196" i="33" s="1"/>
  <c r="F197" i="33"/>
  <c r="F196" i="33" s="1"/>
  <c r="E197" i="33"/>
  <c r="AN196" i="33"/>
  <c r="AM196" i="33"/>
  <c r="AH196" i="33"/>
  <c r="AG196" i="33"/>
  <c r="AA196" i="33"/>
  <c r="Z196" i="33"/>
  <c r="W196" i="33"/>
  <c r="U196" i="33"/>
  <c r="M196" i="33"/>
  <c r="J196" i="33"/>
  <c r="E196" i="33"/>
  <c r="AO195" i="33"/>
  <c r="AO194" i="33"/>
  <c r="AO193" i="33"/>
  <c r="AO192" i="33"/>
  <c r="AO191" i="33"/>
  <c r="AO190" i="33"/>
  <c r="AN189" i="33"/>
  <c r="AM189" i="33"/>
  <c r="AL189" i="33"/>
  <c r="AK189" i="33"/>
  <c r="AJ189" i="33"/>
  <c r="AI189" i="33"/>
  <c r="AH189" i="33"/>
  <c r="AG189" i="33"/>
  <c r="AF189" i="33"/>
  <c r="AE189" i="33"/>
  <c r="AD189" i="33"/>
  <c r="AC189" i="33"/>
  <c r="AB189" i="33"/>
  <c r="AA189" i="33"/>
  <c r="Z189" i="33"/>
  <c r="Y189" i="33"/>
  <c r="X189" i="33"/>
  <c r="W189" i="33"/>
  <c r="V189" i="33"/>
  <c r="U189" i="33"/>
  <c r="T189" i="33"/>
  <c r="S189" i="33"/>
  <c r="R189" i="33"/>
  <c r="Q189" i="33"/>
  <c r="P189" i="33"/>
  <c r="O189" i="33"/>
  <c r="N189" i="33"/>
  <c r="M189" i="33"/>
  <c r="L189" i="33"/>
  <c r="K189" i="33"/>
  <c r="J189" i="33"/>
  <c r="I189" i="33"/>
  <c r="H189" i="33"/>
  <c r="G189" i="33"/>
  <c r="F189" i="33"/>
  <c r="E189" i="33"/>
  <c r="AO188" i="33"/>
  <c r="AO187" i="33"/>
  <c r="AO186" i="33"/>
  <c r="AO185" i="33"/>
  <c r="AO184" i="33"/>
  <c r="AO183" i="33"/>
  <c r="AO182" i="33"/>
  <c r="AO181" i="33"/>
  <c r="AO180" i="33"/>
  <c r="AO179" i="33"/>
  <c r="AO178" i="33"/>
  <c r="AN177" i="33"/>
  <c r="AM177" i="33"/>
  <c r="AL177" i="33"/>
  <c r="AK177" i="33"/>
  <c r="AJ177" i="33"/>
  <c r="AI177" i="33"/>
  <c r="AH177" i="33"/>
  <c r="AG177" i="33"/>
  <c r="AF177" i="33"/>
  <c r="AE177" i="33"/>
  <c r="AD177" i="33"/>
  <c r="AC177" i="33"/>
  <c r="AB177" i="33"/>
  <c r="AA177" i="33"/>
  <c r="Z177" i="33"/>
  <c r="Y177" i="33"/>
  <c r="X177" i="33"/>
  <c r="W177" i="33"/>
  <c r="V177" i="33"/>
  <c r="U177" i="33"/>
  <c r="T177" i="33"/>
  <c r="S177" i="33"/>
  <c r="R177" i="33"/>
  <c r="Q177" i="33"/>
  <c r="P177" i="33"/>
  <c r="O177" i="33"/>
  <c r="N177" i="33"/>
  <c r="M177" i="33"/>
  <c r="L177" i="33"/>
  <c r="K177" i="33"/>
  <c r="J177" i="33"/>
  <c r="I177" i="33"/>
  <c r="H177" i="33"/>
  <c r="G177" i="33"/>
  <c r="F177" i="33"/>
  <c r="E177" i="33"/>
  <c r="AO176" i="33"/>
  <c r="AO175" i="33"/>
  <c r="AO174" i="33"/>
  <c r="AO173" i="33"/>
  <c r="AO172" i="33"/>
  <c r="AO171" i="33"/>
  <c r="AO170" i="33"/>
  <c r="AO169" i="33"/>
  <c r="AN168" i="33"/>
  <c r="AM168" i="33"/>
  <c r="AL168" i="33"/>
  <c r="AK168" i="33"/>
  <c r="AJ168" i="33"/>
  <c r="AI168" i="33"/>
  <c r="AH168" i="33"/>
  <c r="AG168" i="33"/>
  <c r="AF168" i="33"/>
  <c r="AE168" i="33"/>
  <c r="AD168" i="33"/>
  <c r="AC168" i="33"/>
  <c r="AB168" i="33"/>
  <c r="AA168" i="33"/>
  <c r="Z168" i="33"/>
  <c r="Y168" i="33"/>
  <c r="X168" i="33"/>
  <c r="W168" i="33"/>
  <c r="V168" i="33"/>
  <c r="U168" i="33"/>
  <c r="T168" i="33"/>
  <c r="S168" i="33"/>
  <c r="R168" i="33"/>
  <c r="Q168" i="33"/>
  <c r="P168" i="33"/>
  <c r="O168" i="33"/>
  <c r="N168" i="33"/>
  <c r="M168" i="33"/>
  <c r="L168" i="33"/>
  <c r="K168" i="33"/>
  <c r="J168" i="33"/>
  <c r="I168" i="33"/>
  <c r="H168" i="33"/>
  <c r="G168" i="33"/>
  <c r="F168" i="33"/>
  <c r="E168" i="33"/>
  <c r="AO167" i="33"/>
  <c r="AO166" i="33"/>
  <c r="AO165" i="33"/>
  <c r="AO164" i="33"/>
  <c r="AO163" i="33"/>
  <c r="AO162" i="33"/>
  <c r="AO161" i="33"/>
  <c r="AO160" i="33"/>
  <c r="AO159" i="33"/>
  <c r="AO158" i="33"/>
  <c r="AO157" i="33"/>
  <c r="AO156" i="33"/>
  <c r="AO155" i="33"/>
  <c r="AO154" i="33"/>
  <c r="AN153" i="33"/>
  <c r="AM153" i="33"/>
  <c r="AL153" i="33"/>
  <c r="AK153" i="33"/>
  <c r="AJ153" i="33"/>
  <c r="AI153" i="33"/>
  <c r="AH153" i="33"/>
  <c r="AG153" i="33"/>
  <c r="AF153" i="33"/>
  <c r="AE153" i="33"/>
  <c r="AD153" i="33"/>
  <c r="AC153" i="33"/>
  <c r="AB153" i="33"/>
  <c r="AA153" i="33"/>
  <c r="Z153" i="33"/>
  <c r="Y153" i="33"/>
  <c r="X153" i="33"/>
  <c r="W153" i="33"/>
  <c r="V153" i="33"/>
  <c r="U153" i="33"/>
  <c r="T153" i="33"/>
  <c r="S153" i="33"/>
  <c r="R153" i="33"/>
  <c r="Q153" i="33"/>
  <c r="P153" i="33"/>
  <c r="O153" i="33"/>
  <c r="N153" i="33"/>
  <c r="M153" i="33"/>
  <c r="L153" i="33"/>
  <c r="K153" i="33"/>
  <c r="J153" i="33"/>
  <c r="I153" i="33"/>
  <c r="H153" i="33"/>
  <c r="G153" i="33"/>
  <c r="F153" i="33"/>
  <c r="E153" i="33"/>
  <c r="AO151" i="33"/>
  <c r="AO150" i="33"/>
  <c r="AO149" i="33"/>
  <c r="AO148" i="33"/>
  <c r="AO147" i="33"/>
  <c r="AO146" i="33"/>
  <c r="AO145" i="33"/>
  <c r="AO144" i="33"/>
  <c r="AO143" i="33"/>
  <c r="AO142" i="33"/>
  <c r="AO141" i="33"/>
  <c r="AO140" i="33"/>
  <c r="AO139" i="33"/>
  <c r="AN138" i="33"/>
  <c r="AM138" i="33"/>
  <c r="AL138" i="33"/>
  <c r="AK138" i="33"/>
  <c r="AJ138" i="33"/>
  <c r="AI138" i="33"/>
  <c r="AH138" i="33"/>
  <c r="AG138" i="33"/>
  <c r="AF138" i="33"/>
  <c r="AE138" i="33"/>
  <c r="AD138" i="33"/>
  <c r="AC138" i="33"/>
  <c r="AB138" i="33"/>
  <c r="AA138" i="33"/>
  <c r="Z138" i="33"/>
  <c r="Y138" i="33"/>
  <c r="X138" i="33"/>
  <c r="W138" i="33"/>
  <c r="V138" i="33"/>
  <c r="U138" i="33"/>
  <c r="T138" i="33"/>
  <c r="S138" i="33"/>
  <c r="R138" i="33"/>
  <c r="Q138" i="33"/>
  <c r="P138" i="33"/>
  <c r="O138" i="33"/>
  <c r="N138" i="33"/>
  <c r="M138" i="33"/>
  <c r="L138" i="33"/>
  <c r="K138" i="33"/>
  <c r="J138" i="33"/>
  <c r="I138" i="33"/>
  <c r="H138" i="33"/>
  <c r="G138" i="33"/>
  <c r="F138" i="33"/>
  <c r="E138" i="33"/>
  <c r="AO137" i="33"/>
  <c r="AO136" i="33"/>
  <c r="AO135" i="33"/>
  <c r="AO134" i="33"/>
  <c r="AO133" i="33"/>
  <c r="AO132" i="33"/>
  <c r="AO131" i="33"/>
  <c r="AO130" i="33"/>
  <c r="AN129" i="33"/>
  <c r="AM129" i="33"/>
  <c r="AL129" i="33"/>
  <c r="AK129" i="33"/>
  <c r="AJ129" i="33"/>
  <c r="AI129" i="33"/>
  <c r="AH129" i="33"/>
  <c r="AG129" i="33"/>
  <c r="AF129" i="33"/>
  <c r="AE129" i="33"/>
  <c r="AD129" i="33"/>
  <c r="AC129" i="33"/>
  <c r="AB129" i="33"/>
  <c r="AA129" i="33"/>
  <c r="Z129" i="33"/>
  <c r="Y129" i="33"/>
  <c r="X129" i="33"/>
  <c r="W129" i="33"/>
  <c r="V129" i="33"/>
  <c r="U129" i="33"/>
  <c r="T129" i="33"/>
  <c r="S129" i="33"/>
  <c r="R129" i="33"/>
  <c r="Q129" i="33"/>
  <c r="P129" i="33"/>
  <c r="O129" i="33"/>
  <c r="N129" i="33"/>
  <c r="M129" i="33"/>
  <c r="L129" i="33"/>
  <c r="K129" i="33"/>
  <c r="J129" i="33"/>
  <c r="I129" i="33"/>
  <c r="H129" i="33"/>
  <c r="G129" i="33"/>
  <c r="F129" i="33"/>
  <c r="E129" i="33"/>
  <c r="AO128" i="33"/>
  <c r="AO127" i="33"/>
  <c r="AO126" i="33"/>
  <c r="AO125" i="33"/>
  <c r="AO124" i="33"/>
  <c r="AO123" i="33"/>
  <c r="AO122" i="33"/>
  <c r="AO121" i="33"/>
  <c r="AN120" i="33"/>
  <c r="AM120" i="33"/>
  <c r="AM119" i="33" s="1"/>
  <c r="AL120" i="33"/>
  <c r="AL119" i="33" s="1"/>
  <c r="AK120" i="33"/>
  <c r="AJ120" i="33"/>
  <c r="AI120" i="33"/>
  <c r="AH120" i="33"/>
  <c r="AG120" i="33"/>
  <c r="AF120" i="33"/>
  <c r="AE120" i="33"/>
  <c r="AD120" i="33"/>
  <c r="AD119" i="33" s="1"/>
  <c r="AC120" i="33"/>
  <c r="AB120" i="33"/>
  <c r="AA120" i="33"/>
  <c r="Z120" i="33"/>
  <c r="Y120" i="33"/>
  <c r="X120" i="33"/>
  <c r="W120" i="33"/>
  <c r="V120" i="33"/>
  <c r="U120" i="33"/>
  <c r="T120" i="33"/>
  <c r="S120" i="33"/>
  <c r="R120" i="33"/>
  <c r="Q120" i="33"/>
  <c r="P120" i="33"/>
  <c r="O120" i="33"/>
  <c r="N120" i="33"/>
  <c r="N119" i="33" s="1"/>
  <c r="M120" i="33"/>
  <c r="L120" i="33"/>
  <c r="K120" i="33"/>
  <c r="J120" i="33"/>
  <c r="I120" i="33"/>
  <c r="H120" i="33"/>
  <c r="G120" i="33"/>
  <c r="F120" i="33"/>
  <c r="F119" i="33" s="1"/>
  <c r="E120" i="33"/>
  <c r="AO118" i="33"/>
  <c r="AO117" i="33"/>
  <c r="AN116" i="33"/>
  <c r="AN115" i="33" s="1"/>
  <c r="AM116" i="33"/>
  <c r="AM115" i="33" s="1"/>
  <c r="AL116" i="33"/>
  <c r="AL115" i="33" s="1"/>
  <c r="AK116" i="33"/>
  <c r="AJ116" i="33"/>
  <c r="AJ115" i="33" s="1"/>
  <c r="AI116" i="33"/>
  <c r="AH116" i="33"/>
  <c r="AH115" i="33" s="1"/>
  <c r="AG116" i="33"/>
  <c r="AF116" i="33"/>
  <c r="AF115" i="33" s="1"/>
  <c r="AE116" i="33"/>
  <c r="AE115" i="33" s="1"/>
  <c r="AD116" i="33"/>
  <c r="AD115" i="33" s="1"/>
  <c r="AC116" i="33"/>
  <c r="AB116" i="33"/>
  <c r="AB115" i="33" s="1"/>
  <c r="AA116" i="33"/>
  <c r="Z116" i="33"/>
  <c r="Z115" i="33" s="1"/>
  <c r="Y116" i="33"/>
  <c r="X116" i="33"/>
  <c r="X115" i="33" s="1"/>
  <c r="W116" i="33"/>
  <c r="W115" i="33" s="1"/>
  <c r="V116" i="33"/>
  <c r="V115" i="33" s="1"/>
  <c r="U116" i="33"/>
  <c r="T116" i="33"/>
  <c r="S116" i="33"/>
  <c r="S115" i="33" s="1"/>
  <c r="R116" i="33"/>
  <c r="R115" i="33" s="1"/>
  <c r="Q116" i="33"/>
  <c r="P116" i="33"/>
  <c r="P115" i="33" s="1"/>
  <c r="O116" i="33"/>
  <c r="N116" i="33"/>
  <c r="N115" i="33" s="1"/>
  <c r="M116" i="33"/>
  <c r="L116" i="33"/>
  <c r="L115" i="33" s="1"/>
  <c r="K116" i="33"/>
  <c r="K115" i="33" s="1"/>
  <c r="J116" i="33"/>
  <c r="J115" i="33" s="1"/>
  <c r="I116" i="33"/>
  <c r="I115" i="33" s="1"/>
  <c r="H116" i="33"/>
  <c r="H115" i="33" s="1"/>
  <c r="G116" i="33"/>
  <c r="G115" i="33" s="1"/>
  <c r="F116" i="33"/>
  <c r="F115" i="33" s="1"/>
  <c r="E116" i="33"/>
  <c r="E115" i="33" s="1"/>
  <c r="AK115" i="33"/>
  <c r="AI115" i="33"/>
  <c r="AG115" i="33"/>
  <c r="AC115" i="33"/>
  <c r="AA115" i="33"/>
  <c r="Y115" i="33"/>
  <c r="U115" i="33"/>
  <c r="T115" i="33"/>
  <c r="Q115" i="33"/>
  <c r="O115" i="33"/>
  <c r="M115" i="33"/>
  <c r="AO114" i="33"/>
  <c r="AO113" i="33"/>
  <c r="AO112" i="33"/>
  <c r="AO111" i="33"/>
  <c r="AO110" i="33"/>
  <c r="AN109" i="33"/>
  <c r="AM109" i="33"/>
  <c r="AL109" i="33"/>
  <c r="AK109" i="33"/>
  <c r="AJ109" i="33"/>
  <c r="AI109" i="33"/>
  <c r="AH109" i="33"/>
  <c r="AG109" i="33"/>
  <c r="AF109" i="33"/>
  <c r="AE109" i="33"/>
  <c r="AD109" i="33"/>
  <c r="AC109" i="33"/>
  <c r="AB109" i="33"/>
  <c r="AA109" i="33"/>
  <c r="Z109" i="33"/>
  <c r="Y109" i="33"/>
  <c r="X109" i="33"/>
  <c r="W109" i="33"/>
  <c r="V109" i="33"/>
  <c r="U109" i="33"/>
  <c r="T109" i="33"/>
  <c r="S109" i="33"/>
  <c r="R109" i="33"/>
  <c r="Q109" i="33"/>
  <c r="P109" i="33"/>
  <c r="O109" i="33"/>
  <c r="N109" i="33"/>
  <c r="M109" i="33"/>
  <c r="L109" i="33"/>
  <c r="K109" i="33"/>
  <c r="J109" i="33"/>
  <c r="I109" i="33"/>
  <c r="H109" i="33"/>
  <c r="G109" i="33"/>
  <c r="F109" i="33"/>
  <c r="E109" i="33"/>
  <c r="AO108" i="33"/>
  <c r="AO107" i="33"/>
  <c r="AO106" i="33"/>
  <c r="AO105" i="33"/>
  <c r="AO104" i="33"/>
  <c r="AO103" i="33"/>
  <c r="AO102" i="33"/>
  <c r="AO101" i="33"/>
  <c r="AO100" i="33"/>
  <c r="AN99" i="33"/>
  <c r="AM99" i="33"/>
  <c r="AL99" i="33"/>
  <c r="AK99" i="33"/>
  <c r="AJ99" i="33"/>
  <c r="AI99" i="33"/>
  <c r="AH99" i="33"/>
  <c r="AG99" i="33"/>
  <c r="AF99" i="33"/>
  <c r="AE99" i="33"/>
  <c r="AD99" i="33"/>
  <c r="AC99" i="33"/>
  <c r="AB99" i="33"/>
  <c r="AA99" i="33"/>
  <c r="Z99" i="33"/>
  <c r="Y99" i="33"/>
  <c r="X99" i="33"/>
  <c r="W99" i="33"/>
  <c r="V99" i="33"/>
  <c r="U99" i="33"/>
  <c r="T99" i="33"/>
  <c r="S99" i="33"/>
  <c r="R99" i="33"/>
  <c r="Q99" i="33"/>
  <c r="P99" i="33"/>
  <c r="O99" i="33"/>
  <c r="N99" i="33"/>
  <c r="M99" i="33"/>
  <c r="L99" i="33"/>
  <c r="K99" i="33"/>
  <c r="J99" i="33"/>
  <c r="I99" i="33"/>
  <c r="H99" i="33"/>
  <c r="G99" i="33"/>
  <c r="F99" i="33"/>
  <c r="E99" i="33"/>
  <c r="AO98" i="33"/>
  <c r="AO97" i="33"/>
  <c r="AO96" i="33"/>
  <c r="AO95" i="33"/>
  <c r="AO94" i="33"/>
  <c r="AO93" i="33"/>
  <c r="AO92" i="33"/>
  <c r="AO91" i="33"/>
  <c r="AO90" i="33"/>
  <c r="AO89" i="33"/>
  <c r="AO88" i="33"/>
  <c r="AO87" i="33"/>
  <c r="AO86" i="33"/>
  <c r="AO85" i="33"/>
  <c r="AO84" i="33"/>
  <c r="AO83" i="33"/>
  <c r="AN82" i="33"/>
  <c r="AM82" i="33"/>
  <c r="AL82" i="33"/>
  <c r="AK82" i="33"/>
  <c r="AJ82" i="33"/>
  <c r="AI82" i="33"/>
  <c r="AH82" i="33"/>
  <c r="AG82" i="33"/>
  <c r="AF82" i="33"/>
  <c r="AE82" i="33"/>
  <c r="AD82" i="33"/>
  <c r="AC82" i="33"/>
  <c r="AB82" i="33"/>
  <c r="AA82" i="33"/>
  <c r="Z82" i="33"/>
  <c r="Y82" i="33"/>
  <c r="X82" i="33"/>
  <c r="W82" i="33"/>
  <c r="V82" i="33"/>
  <c r="U82" i="33"/>
  <c r="T82" i="33"/>
  <c r="S82" i="33"/>
  <c r="R82" i="33"/>
  <c r="Q82" i="33"/>
  <c r="P82" i="33"/>
  <c r="O82" i="33"/>
  <c r="N82" i="33"/>
  <c r="M82" i="33"/>
  <c r="L82" i="33"/>
  <c r="K82" i="33"/>
  <c r="J82" i="33"/>
  <c r="I82" i="33"/>
  <c r="H82" i="33"/>
  <c r="G82" i="33"/>
  <c r="F82" i="33"/>
  <c r="E82" i="33"/>
  <c r="AO81" i="33"/>
  <c r="AO80" i="33"/>
  <c r="AO79" i="33"/>
  <c r="AO78" i="33"/>
  <c r="AO77" i="33"/>
  <c r="AO76" i="33"/>
  <c r="AO75" i="33"/>
  <c r="AO74" i="33"/>
  <c r="AO73" i="33"/>
  <c r="AO72" i="33"/>
  <c r="AO71" i="33"/>
  <c r="AO70" i="33"/>
  <c r="AO69" i="33"/>
  <c r="AO68" i="33"/>
  <c r="AO67" i="33"/>
  <c r="AO66" i="33"/>
  <c r="AO65" i="33"/>
  <c r="AO64" i="33"/>
  <c r="AN63" i="33"/>
  <c r="AM63" i="33"/>
  <c r="AM55" i="33" s="1"/>
  <c r="AL63" i="33"/>
  <c r="AK63" i="33"/>
  <c r="AJ63" i="33"/>
  <c r="AI63" i="33"/>
  <c r="AH63" i="33"/>
  <c r="AG63" i="33"/>
  <c r="AF63" i="33"/>
  <c r="AE63" i="33"/>
  <c r="AD63" i="33"/>
  <c r="AC63" i="33"/>
  <c r="AB63" i="33"/>
  <c r="AA63" i="33"/>
  <c r="Z63" i="33"/>
  <c r="Y63" i="33"/>
  <c r="X63" i="33"/>
  <c r="W63" i="33"/>
  <c r="V63" i="33"/>
  <c r="U63" i="33"/>
  <c r="T63" i="33"/>
  <c r="S63" i="33"/>
  <c r="R63" i="33"/>
  <c r="Q63" i="33"/>
  <c r="P63" i="33"/>
  <c r="O63" i="33"/>
  <c r="N63" i="33"/>
  <c r="M63" i="33"/>
  <c r="L63" i="33"/>
  <c r="K63" i="33"/>
  <c r="J63" i="33"/>
  <c r="I63" i="33"/>
  <c r="H63" i="33"/>
  <c r="G63" i="33"/>
  <c r="F63" i="33"/>
  <c r="E63" i="33"/>
  <c r="AO62" i="33"/>
  <c r="AO61" i="33"/>
  <c r="AO60" i="33"/>
  <c r="AO59" i="33"/>
  <c r="AO58" i="33"/>
  <c r="AO57" i="33"/>
  <c r="AN56" i="33"/>
  <c r="AM56" i="33"/>
  <c r="AL56" i="33"/>
  <c r="AK56" i="33"/>
  <c r="AJ56" i="33"/>
  <c r="AI56" i="33"/>
  <c r="AH56" i="33"/>
  <c r="AG56" i="33"/>
  <c r="AF56" i="33"/>
  <c r="AE56" i="33"/>
  <c r="AD56" i="33"/>
  <c r="AC56" i="33"/>
  <c r="AB56" i="33"/>
  <c r="AA56" i="33"/>
  <c r="Z56" i="33"/>
  <c r="Y56" i="33"/>
  <c r="X56" i="33"/>
  <c r="W56" i="33"/>
  <c r="V56" i="33"/>
  <c r="U56" i="33"/>
  <c r="T56" i="33"/>
  <c r="S56" i="33"/>
  <c r="R56" i="33"/>
  <c r="Q56" i="33"/>
  <c r="P56" i="33"/>
  <c r="O56" i="33"/>
  <c r="N56" i="33"/>
  <c r="M56" i="33"/>
  <c r="L56" i="33"/>
  <c r="K56" i="33"/>
  <c r="J56" i="33"/>
  <c r="I56" i="33"/>
  <c r="H56" i="33"/>
  <c r="G56" i="33"/>
  <c r="F56" i="33"/>
  <c r="E56" i="33"/>
  <c r="AD55" i="33"/>
  <c r="AO54" i="33"/>
  <c r="AO53" i="33"/>
  <c r="AO52" i="33"/>
  <c r="AO51" i="33"/>
  <c r="AO50" i="33"/>
  <c r="AO49" i="33"/>
  <c r="AO48" i="33"/>
  <c r="AO47" i="33"/>
  <c r="AO46"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AO44" i="33"/>
  <c r="AO43" i="33"/>
  <c r="AO42" i="33"/>
  <c r="AO41" i="33"/>
  <c r="AO39" i="33"/>
  <c r="AO38" i="33"/>
  <c r="AO37" i="33"/>
  <c r="AO36" i="33"/>
  <c r="AO35" i="33"/>
  <c r="AO34" i="33"/>
  <c r="AO33" i="33"/>
  <c r="AO32" i="33"/>
  <c r="AO31" i="33"/>
  <c r="AO30" i="33"/>
  <c r="AO29" i="33"/>
  <c r="AO28" i="33"/>
  <c r="AO27" i="33"/>
  <c r="AO26" i="33"/>
  <c r="AN25" i="33"/>
  <c r="AM25" i="33"/>
  <c r="AL25" i="33"/>
  <c r="AK25" i="33"/>
  <c r="AJ25" i="33"/>
  <c r="AI25" i="33"/>
  <c r="AH25" i="33"/>
  <c r="AG25" i="33"/>
  <c r="AF25" i="33"/>
  <c r="AE25" i="33"/>
  <c r="AD25" i="33"/>
  <c r="AC25" i="33"/>
  <c r="AB25" i="33"/>
  <c r="AA25" i="33"/>
  <c r="Z25" i="33"/>
  <c r="Y25" i="33"/>
  <c r="X25" i="33"/>
  <c r="W25" i="33"/>
  <c r="V25" i="33"/>
  <c r="U25" i="33"/>
  <c r="T25" i="33"/>
  <c r="S25" i="33"/>
  <c r="R25" i="33"/>
  <c r="Q25" i="33"/>
  <c r="P25" i="33"/>
  <c r="O25" i="33"/>
  <c r="N25" i="33"/>
  <c r="M25" i="33"/>
  <c r="L25" i="33"/>
  <c r="K25" i="33"/>
  <c r="J25" i="33"/>
  <c r="I25" i="33"/>
  <c r="H25" i="33"/>
  <c r="G25" i="33"/>
  <c r="F25" i="33"/>
  <c r="E25" i="33"/>
  <c r="AO24" i="33"/>
  <c r="AO23" i="33"/>
  <c r="AO22" i="33"/>
  <c r="AO21" i="33"/>
  <c r="AO20" i="33"/>
  <c r="AO19" i="33"/>
  <c r="AO18" i="33"/>
  <c r="AO17" i="33"/>
  <c r="AO16" i="33"/>
  <c r="AO15" i="33"/>
  <c r="AO14" i="33"/>
  <c r="AO13" i="33"/>
  <c r="AO12" i="33"/>
  <c r="AO11" i="33"/>
  <c r="AO10" i="33"/>
  <c r="AO9" i="33"/>
  <c r="AO8" i="33"/>
  <c r="AO7" i="33"/>
  <c r="AO6" i="33"/>
  <c r="AN5" i="33"/>
  <c r="AM5" i="33"/>
  <c r="AM4" i="33" s="1"/>
  <c r="AL5" i="33"/>
  <c r="AK5" i="33"/>
  <c r="AJ5" i="33"/>
  <c r="AI5" i="33"/>
  <c r="AH5" i="33"/>
  <c r="AG5" i="33"/>
  <c r="AF5" i="33"/>
  <c r="AE5" i="33"/>
  <c r="AD5" i="33"/>
  <c r="AC5" i="33"/>
  <c r="AB5" i="33"/>
  <c r="AA5" i="33"/>
  <c r="Z5" i="33"/>
  <c r="Y5" i="33"/>
  <c r="X5" i="33"/>
  <c r="W5" i="33"/>
  <c r="V5" i="33"/>
  <c r="U5" i="33"/>
  <c r="T5" i="33"/>
  <c r="S5" i="33"/>
  <c r="R5" i="33"/>
  <c r="Q5" i="33"/>
  <c r="P5" i="33"/>
  <c r="O5" i="33"/>
  <c r="N5" i="33"/>
  <c r="M5" i="33"/>
  <c r="L5" i="33"/>
  <c r="K5" i="33"/>
  <c r="J5" i="33"/>
  <c r="I5" i="33"/>
  <c r="H5" i="33"/>
  <c r="G5" i="33"/>
  <c r="F5" i="33"/>
  <c r="E5" i="33"/>
  <c r="J4" i="33" l="1"/>
  <c r="Z4" i="33"/>
  <c r="AH4" i="33"/>
  <c r="R152" i="33"/>
  <c r="J55" i="33"/>
  <c r="R55" i="33"/>
  <c r="Z55" i="33"/>
  <c r="AH55" i="33"/>
  <c r="L55" i="33"/>
  <c r="AB55" i="33"/>
  <c r="H119" i="33"/>
  <c r="AD152" i="33"/>
  <c r="M119" i="33"/>
  <c r="AG119" i="33"/>
  <c r="K4" i="33"/>
  <c r="AA4" i="33"/>
  <c r="AI4" i="33"/>
  <c r="N55" i="33"/>
  <c r="V55" i="33"/>
  <c r="I119" i="33"/>
  <c r="Y119" i="33"/>
  <c r="R119" i="33"/>
  <c r="Z119" i="33"/>
  <c r="AM152" i="33"/>
  <c r="I55" i="33"/>
  <c r="Q55" i="33"/>
  <c r="Y55" i="33"/>
  <c r="AG55" i="33"/>
  <c r="S55" i="33"/>
  <c r="AI55" i="33"/>
  <c r="AA119" i="33"/>
  <c r="AI119" i="33"/>
  <c r="W55" i="33"/>
  <c r="F55" i="33"/>
  <c r="AL55" i="33"/>
  <c r="K55" i="33"/>
  <c r="AA55" i="33"/>
  <c r="J119" i="33"/>
  <c r="AH119" i="33"/>
  <c r="S152" i="33"/>
  <c r="N4" i="33"/>
  <c r="V4" i="33"/>
  <c r="AD4" i="33"/>
  <c r="T4" i="33"/>
  <c r="AJ55" i="33"/>
  <c r="V152" i="33"/>
  <c r="AL152" i="33"/>
  <c r="AI152" i="33"/>
  <c r="P119" i="33"/>
  <c r="X119" i="33"/>
  <c r="AF119" i="33"/>
  <c r="AA152" i="33"/>
  <c r="U119" i="33"/>
  <c r="AC119" i="33"/>
  <c r="Q119" i="33"/>
  <c r="O55" i="33"/>
  <c r="T55" i="33"/>
  <c r="AK119" i="33"/>
  <c r="AD3" i="33"/>
  <c r="H4" i="33"/>
  <c r="P4" i="33"/>
  <c r="X4" i="33"/>
  <c r="AF4" i="33"/>
  <c r="AN4" i="33"/>
  <c r="O119" i="33"/>
  <c r="AE119" i="33"/>
  <c r="K152" i="33"/>
  <c r="K119" i="33"/>
  <c r="S119" i="33"/>
  <c r="Q152" i="33"/>
  <c r="Y152" i="33"/>
  <c r="AF152" i="33"/>
  <c r="N152" i="33"/>
  <c r="E4" i="33"/>
  <c r="M4" i="33"/>
  <c r="U4" i="33"/>
  <c r="AC4" i="33"/>
  <c r="AK4" i="33"/>
  <c r="M55" i="33"/>
  <c r="U55" i="33"/>
  <c r="AC55" i="33"/>
  <c r="AK55" i="33"/>
  <c r="W119" i="33"/>
  <c r="Z152" i="33"/>
  <c r="AH152" i="33"/>
  <c r="AE55" i="33"/>
  <c r="AN119" i="33"/>
  <c r="F152" i="33"/>
  <c r="AN152" i="33"/>
  <c r="E119" i="33"/>
  <c r="G55" i="33"/>
  <c r="AM3" i="33"/>
  <c r="AL4" i="33"/>
  <c r="AG152" i="33"/>
  <c r="V119" i="33"/>
  <c r="S4" i="33"/>
  <c r="R4" i="33"/>
  <c r="P152" i="33"/>
  <c r="K3" i="33"/>
  <c r="J152" i="33"/>
  <c r="AO56" i="33"/>
  <c r="AO153" i="33"/>
  <c r="G119" i="33"/>
  <c r="F4" i="33"/>
  <c r="M152" i="33"/>
  <c r="AO82" i="33"/>
  <c r="AK152" i="33"/>
  <c r="AB4" i="33"/>
  <c r="AJ4" i="33"/>
  <c r="G152" i="33"/>
  <c r="O152" i="33"/>
  <c r="W152" i="33"/>
  <c r="AE152" i="33"/>
  <c r="AC152" i="33"/>
  <c r="H152" i="33"/>
  <c r="X152" i="33"/>
  <c r="AO63" i="33"/>
  <c r="AO168" i="33"/>
  <c r="G4" i="33"/>
  <c r="O4" i="33"/>
  <c r="W4" i="33"/>
  <c r="AE4" i="33"/>
  <c r="L4" i="33"/>
  <c r="I4" i="33"/>
  <c r="Q4" i="33"/>
  <c r="Y4" i="33"/>
  <c r="AG4" i="33"/>
  <c r="AO109" i="33"/>
  <c r="L119" i="33"/>
  <c r="T119" i="33"/>
  <c r="AB119" i="33"/>
  <c r="AJ119" i="33"/>
  <c r="AO25" i="33"/>
  <c r="AO99" i="33"/>
  <c r="AO129" i="33"/>
  <c r="AO177" i="33"/>
  <c r="U152" i="33"/>
  <c r="H55" i="33"/>
  <c r="P55" i="33"/>
  <c r="X55" i="33"/>
  <c r="AF55" i="33"/>
  <c r="AN55" i="33"/>
  <c r="L152" i="33"/>
  <c r="T152" i="33"/>
  <c r="AB152" i="33"/>
  <c r="AJ152" i="33"/>
  <c r="E55" i="33"/>
  <c r="AO5" i="33"/>
  <c r="AO45" i="33"/>
  <c r="AO115" i="33"/>
  <c r="AO116" i="33"/>
  <c r="AO189" i="33"/>
  <c r="E152" i="33"/>
  <c r="AO209" i="33"/>
  <c r="I152" i="33"/>
  <c r="AO197" i="33"/>
  <c r="AO138" i="33"/>
  <c r="AO208" i="33"/>
  <c r="AO196" i="33"/>
  <c r="AO120" i="33"/>
  <c r="R3" i="33" l="1"/>
  <c r="N3" i="33"/>
  <c r="F3" i="33"/>
  <c r="AL3" i="33"/>
  <c r="AH3" i="33"/>
  <c r="AA3" i="33"/>
  <c r="Z3" i="33"/>
  <c r="AE3" i="33"/>
  <c r="J3" i="33"/>
  <c r="AC3" i="33"/>
  <c r="U3" i="33"/>
  <c r="Y3" i="33"/>
  <c r="AI3" i="33"/>
  <c r="AK3" i="33"/>
  <c r="AN3" i="33"/>
  <c r="AG3" i="33"/>
  <c r="S3" i="33"/>
  <c r="I3" i="33"/>
  <c r="V3" i="33"/>
  <c r="AF3" i="33"/>
  <c r="M3" i="33"/>
  <c r="Q3" i="33"/>
  <c r="H3" i="33"/>
  <c r="L3" i="33"/>
  <c r="X3" i="33"/>
  <c r="T3" i="33"/>
  <c r="W3" i="33"/>
  <c r="AO119" i="33"/>
  <c r="P3" i="33"/>
  <c r="O3" i="33"/>
  <c r="AO55" i="33"/>
  <c r="AO152" i="33"/>
  <c r="AB3" i="33"/>
  <c r="G3" i="33"/>
  <c r="AJ3" i="33"/>
  <c r="AO4" i="33"/>
  <c r="E3" i="33"/>
  <c r="AO3" i="33" l="1"/>
  <c r="E5" i="29" l="1"/>
  <c r="AD5" i="29" l="1"/>
  <c r="AO210" i="30" l="1"/>
  <c r="D210" i="30" s="1"/>
  <c r="AN209" i="30"/>
  <c r="AN208" i="30" s="1"/>
  <c r="AM209" i="30"/>
  <c r="AM208" i="30" s="1"/>
  <c r="AL209" i="30"/>
  <c r="AK209" i="30"/>
  <c r="AK208" i="30" s="1"/>
  <c r="AJ209" i="30"/>
  <c r="AJ208" i="30" s="1"/>
  <c r="AI209" i="30"/>
  <c r="AH209" i="30"/>
  <c r="AH208" i="30" s="1"/>
  <c r="AG209" i="30"/>
  <c r="AG208" i="30" s="1"/>
  <c r="AF209" i="30"/>
  <c r="AF208" i="30" s="1"/>
  <c r="AE209" i="30"/>
  <c r="AE208" i="30" s="1"/>
  <c r="AD209" i="30"/>
  <c r="AC209" i="30"/>
  <c r="AC208" i="30" s="1"/>
  <c r="AB209" i="30"/>
  <c r="AA209" i="30"/>
  <c r="AA208" i="30" s="1"/>
  <c r="Z209" i="30"/>
  <c r="Z208" i="30" s="1"/>
  <c r="Y209" i="30"/>
  <c r="X209" i="30"/>
  <c r="X208" i="30" s="1"/>
  <c r="W209" i="30"/>
  <c r="W208" i="30" s="1"/>
  <c r="V209" i="30"/>
  <c r="U209" i="30"/>
  <c r="U208" i="30" s="1"/>
  <c r="T209" i="30"/>
  <c r="T208" i="30" s="1"/>
  <c r="S209" i="30"/>
  <c r="R209" i="30"/>
  <c r="R208" i="30" s="1"/>
  <c r="Q209" i="30"/>
  <c r="Q208" i="30" s="1"/>
  <c r="P209" i="30"/>
  <c r="P208" i="30" s="1"/>
  <c r="O209" i="30"/>
  <c r="O208" i="30" s="1"/>
  <c r="N209" i="30"/>
  <c r="M209" i="30"/>
  <c r="M208" i="30" s="1"/>
  <c r="L209" i="30"/>
  <c r="K209" i="30"/>
  <c r="K208" i="30" s="1"/>
  <c r="J209" i="30"/>
  <c r="J208" i="30" s="1"/>
  <c r="I209" i="30"/>
  <c r="H209" i="30"/>
  <c r="H208" i="30" s="1"/>
  <c r="G209" i="30"/>
  <c r="G208" i="30" s="1"/>
  <c r="F209" i="30"/>
  <c r="E209" i="30"/>
  <c r="E208" i="30" s="1"/>
  <c r="AL208" i="30"/>
  <c r="AI208" i="30"/>
  <c r="AD208" i="30"/>
  <c r="AB208" i="30"/>
  <c r="Y208" i="30"/>
  <c r="V208" i="30"/>
  <c r="S208" i="30"/>
  <c r="N208" i="30"/>
  <c r="L208" i="30"/>
  <c r="I208" i="30"/>
  <c r="F208" i="30"/>
  <c r="AO207" i="30"/>
  <c r="D207" i="30" s="1"/>
  <c r="AO206" i="30"/>
  <c r="D206" i="30" s="1"/>
  <c r="AO205" i="30"/>
  <c r="D205" i="30" s="1"/>
  <c r="AO204" i="30"/>
  <c r="D204" i="30" s="1"/>
  <c r="AO203" i="30"/>
  <c r="D203" i="30" s="1"/>
  <c r="AO202" i="30"/>
  <c r="D202" i="30" s="1"/>
  <c r="AO201" i="30"/>
  <c r="D201" i="30"/>
  <c r="AO200" i="30"/>
  <c r="D200" i="30" s="1"/>
  <c r="AO199" i="30"/>
  <c r="D199" i="30" s="1"/>
  <c r="AO198" i="30"/>
  <c r="D198" i="30" s="1"/>
  <c r="AN197" i="30"/>
  <c r="AM197" i="30"/>
  <c r="AL197" i="30"/>
  <c r="AL196" i="30" s="1"/>
  <c r="AK197" i="30"/>
  <c r="AK196" i="30" s="1"/>
  <c r="AJ197" i="30"/>
  <c r="AJ196" i="30" s="1"/>
  <c r="AI197" i="30"/>
  <c r="AI196" i="30" s="1"/>
  <c r="AH197" i="30"/>
  <c r="AH196" i="30" s="1"/>
  <c r="AG197" i="30"/>
  <c r="AG196" i="30" s="1"/>
  <c r="AF197" i="30"/>
  <c r="AE197" i="30"/>
  <c r="AD197" i="30"/>
  <c r="AD196" i="30" s="1"/>
  <c r="AC197" i="30"/>
  <c r="AC196" i="30" s="1"/>
  <c r="AB197" i="30"/>
  <c r="AB196" i="30" s="1"/>
  <c r="AA197" i="30"/>
  <c r="Z197" i="30"/>
  <c r="Z196" i="30" s="1"/>
  <c r="Y197" i="30"/>
  <c r="Y196" i="30" s="1"/>
  <c r="X197" i="30"/>
  <c r="W197" i="30"/>
  <c r="V197" i="30"/>
  <c r="V196" i="30" s="1"/>
  <c r="U197" i="30"/>
  <c r="U196" i="30" s="1"/>
  <c r="T197" i="30"/>
  <c r="T196" i="30" s="1"/>
  <c r="S197" i="30"/>
  <c r="S196" i="30" s="1"/>
  <c r="R197" i="30"/>
  <c r="R196" i="30" s="1"/>
  <c r="Q197" i="30"/>
  <c r="Q196" i="30" s="1"/>
  <c r="P197" i="30"/>
  <c r="O197" i="30"/>
  <c r="N197" i="30"/>
  <c r="N196" i="30" s="1"/>
  <c r="M197" i="30"/>
  <c r="M196" i="30" s="1"/>
  <c r="L197" i="30"/>
  <c r="L196" i="30" s="1"/>
  <c r="K197" i="30"/>
  <c r="J197" i="30"/>
  <c r="J196" i="30" s="1"/>
  <c r="I197" i="30"/>
  <c r="I196" i="30" s="1"/>
  <c r="H197" i="30"/>
  <c r="G197" i="30"/>
  <c r="F197" i="30"/>
  <c r="F196" i="30" s="1"/>
  <c r="E197" i="30"/>
  <c r="E196" i="30" s="1"/>
  <c r="AN196" i="30"/>
  <c r="AM196" i="30"/>
  <c r="AF196" i="30"/>
  <c r="AE196" i="30"/>
  <c r="AA196" i="30"/>
  <c r="X196" i="30"/>
  <c r="W196" i="30"/>
  <c r="P196" i="30"/>
  <c r="O196" i="30"/>
  <c r="K196" i="30"/>
  <c r="H196" i="30"/>
  <c r="G196" i="30"/>
  <c r="AO195" i="30"/>
  <c r="D195" i="30" s="1"/>
  <c r="AO194" i="30"/>
  <c r="D194" i="30" s="1"/>
  <c r="AO193" i="30"/>
  <c r="D193" i="30" s="1"/>
  <c r="AO192" i="30"/>
  <c r="D192" i="30" s="1"/>
  <c r="AO191" i="30"/>
  <c r="D191" i="30" s="1"/>
  <c r="AO190" i="30"/>
  <c r="D190" i="30" s="1"/>
  <c r="AN189" i="30"/>
  <c r="AM189" i="30"/>
  <c r="AL189" i="30"/>
  <c r="AK189" i="30"/>
  <c r="AJ189" i="30"/>
  <c r="AI189" i="30"/>
  <c r="AH189" i="30"/>
  <c r="AG189" i="30"/>
  <c r="AF189" i="30"/>
  <c r="AE189" i="30"/>
  <c r="AD189" i="30"/>
  <c r="AC189" i="30"/>
  <c r="AB189" i="30"/>
  <c r="AA189" i="30"/>
  <c r="Z189" i="30"/>
  <c r="Y189" i="30"/>
  <c r="X189" i="30"/>
  <c r="W189" i="30"/>
  <c r="V189" i="30"/>
  <c r="U189" i="30"/>
  <c r="T189" i="30"/>
  <c r="S189" i="30"/>
  <c r="R189" i="30"/>
  <c r="Q189" i="30"/>
  <c r="P189" i="30"/>
  <c r="O189" i="30"/>
  <c r="N189" i="30"/>
  <c r="M189" i="30"/>
  <c r="L189" i="30"/>
  <c r="K189" i="30"/>
  <c r="J189" i="30"/>
  <c r="I189" i="30"/>
  <c r="H189" i="30"/>
  <c r="G189" i="30"/>
  <c r="F189" i="30"/>
  <c r="E189" i="30"/>
  <c r="AO188" i="30"/>
  <c r="D188" i="30" s="1"/>
  <c r="AO187" i="30"/>
  <c r="D187" i="30" s="1"/>
  <c r="AO186" i="30"/>
  <c r="D186" i="30" s="1"/>
  <c r="AO185" i="30"/>
  <c r="D185" i="30" s="1"/>
  <c r="AO184" i="30"/>
  <c r="D184" i="30" s="1"/>
  <c r="AO183" i="30"/>
  <c r="D183" i="30" s="1"/>
  <c r="AO182" i="30"/>
  <c r="D182" i="30" s="1"/>
  <c r="AO181" i="30"/>
  <c r="D181" i="30" s="1"/>
  <c r="AO180" i="30"/>
  <c r="D180" i="30" s="1"/>
  <c r="AO179" i="30"/>
  <c r="D179" i="30" s="1"/>
  <c r="AO178" i="30"/>
  <c r="D178" i="30" s="1"/>
  <c r="AN177" i="30"/>
  <c r="AM177" i="30"/>
  <c r="AL177" i="30"/>
  <c r="AK177" i="30"/>
  <c r="AJ177" i="30"/>
  <c r="AI177" i="30"/>
  <c r="AH177" i="30"/>
  <c r="AG177" i="30"/>
  <c r="AF177" i="30"/>
  <c r="AE177" i="30"/>
  <c r="AD177" i="30"/>
  <c r="AC177" i="30"/>
  <c r="AB177" i="30"/>
  <c r="AA177" i="30"/>
  <c r="Z177" i="30"/>
  <c r="Y177" i="30"/>
  <c r="X177" i="30"/>
  <c r="W177" i="30"/>
  <c r="V177" i="30"/>
  <c r="U177" i="30"/>
  <c r="T177" i="30"/>
  <c r="S177" i="30"/>
  <c r="R177" i="30"/>
  <c r="Q177" i="30"/>
  <c r="P177" i="30"/>
  <c r="O177" i="30"/>
  <c r="N177" i="30"/>
  <c r="M177" i="30"/>
  <c r="L177" i="30"/>
  <c r="K177" i="30"/>
  <c r="J177" i="30"/>
  <c r="I177" i="30"/>
  <c r="H177" i="30"/>
  <c r="G177" i="30"/>
  <c r="F177" i="30"/>
  <c r="E177" i="30"/>
  <c r="AO176" i="30"/>
  <c r="D176" i="30" s="1"/>
  <c r="AO175" i="30"/>
  <c r="D175" i="30" s="1"/>
  <c r="AO174" i="30"/>
  <c r="D174" i="30" s="1"/>
  <c r="AO173" i="30"/>
  <c r="D173" i="30" s="1"/>
  <c r="AO172" i="30"/>
  <c r="D172" i="30" s="1"/>
  <c r="AO171" i="30"/>
  <c r="D171" i="30" s="1"/>
  <c r="AO170" i="30"/>
  <c r="D170" i="30" s="1"/>
  <c r="AO169" i="30"/>
  <c r="D169" i="30" s="1"/>
  <c r="AN168" i="30"/>
  <c r="AM168" i="30"/>
  <c r="AL168" i="30"/>
  <c r="AK168" i="30"/>
  <c r="AJ168" i="30"/>
  <c r="AI168" i="30"/>
  <c r="AH168" i="30"/>
  <c r="AG168" i="30"/>
  <c r="AF168" i="30"/>
  <c r="AE168" i="30"/>
  <c r="AD168" i="30"/>
  <c r="AC168" i="30"/>
  <c r="AB168" i="30"/>
  <c r="AA168" i="30"/>
  <c r="Z168" i="30"/>
  <c r="Y168" i="30"/>
  <c r="X168" i="30"/>
  <c r="W168" i="30"/>
  <c r="V168" i="30"/>
  <c r="U168" i="30"/>
  <c r="T168" i="30"/>
  <c r="S168" i="30"/>
  <c r="R168" i="30"/>
  <c r="Q168" i="30"/>
  <c r="P168" i="30"/>
  <c r="O168" i="30"/>
  <c r="N168" i="30"/>
  <c r="M168" i="30"/>
  <c r="L168" i="30"/>
  <c r="K168" i="30"/>
  <c r="J168" i="30"/>
  <c r="I168" i="30"/>
  <c r="H168" i="30"/>
  <c r="G168" i="30"/>
  <c r="F168" i="30"/>
  <c r="E168" i="30"/>
  <c r="AO167" i="30"/>
  <c r="D167" i="30" s="1"/>
  <c r="AO166" i="30"/>
  <c r="D166" i="30" s="1"/>
  <c r="AO165" i="30"/>
  <c r="D165" i="30" s="1"/>
  <c r="AO164" i="30"/>
  <c r="D164" i="30" s="1"/>
  <c r="AO163" i="30"/>
  <c r="D163" i="30" s="1"/>
  <c r="AO162" i="30"/>
  <c r="D162" i="30" s="1"/>
  <c r="AO161" i="30"/>
  <c r="D161" i="30" s="1"/>
  <c r="AO160" i="30"/>
  <c r="D160" i="30" s="1"/>
  <c r="AO159" i="30"/>
  <c r="D159" i="30" s="1"/>
  <c r="AO158" i="30"/>
  <c r="D158" i="30" s="1"/>
  <c r="AO157" i="30"/>
  <c r="D157" i="30" s="1"/>
  <c r="AO156" i="30"/>
  <c r="D156" i="30" s="1"/>
  <c r="AO155" i="30"/>
  <c r="D155" i="30" s="1"/>
  <c r="AO154" i="30"/>
  <c r="D154" i="30" s="1"/>
  <c r="AN153" i="30"/>
  <c r="AM153" i="30"/>
  <c r="AL153" i="30"/>
  <c r="AL152" i="30" s="1"/>
  <c r="AK153" i="30"/>
  <c r="AJ153" i="30"/>
  <c r="AI153" i="30"/>
  <c r="AH153" i="30"/>
  <c r="AH152" i="30" s="1"/>
  <c r="AG153" i="30"/>
  <c r="AG152" i="30" s="1"/>
  <c r="AF153" i="30"/>
  <c r="AE153" i="30"/>
  <c r="AD153" i="30"/>
  <c r="AC153" i="30"/>
  <c r="AB153" i="30"/>
  <c r="AA153" i="30"/>
  <c r="Z153" i="30"/>
  <c r="Z152" i="30" s="1"/>
  <c r="Y153" i="30"/>
  <c r="X153" i="30"/>
  <c r="W153" i="30"/>
  <c r="V153" i="30"/>
  <c r="U153" i="30"/>
  <c r="T153" i="30"/>
  <c r="S153" i="30"/>
  <c r="R153" i="30"/>
  <c r="R152" i="30" s="1"/>
  <c r="Q153" i="30"/>
  <c r="P153" i="30"/>
  <c r="P152" i="30" s="1"/>
  <c r="O153" i="30"/>
  <c r="N153" i="30"/>
  <c r="N152" i="30" s="1"/>
  <c r="M153" i="30"/>
  <c r="L153" i="30"/>
  <c r="K153" i="30"/>
  <c r="K152" i="30" s="1"/>
  <c r="J153" i="30"/>
  <c r="J152" i="30" s="1"/>
  <c r="I153" i="30"/>
  <c r="H153" i="30"/>
  <c r="G153" i="30"/>
  <c r="F153" i="30"/>
  <c r="E153" i="30"/>
  <c r="AF152" i="30"/>
  <c r="X152" i="30"/>
  <c r="H152" i="30"/>
  <c r="AO151" i="30"/>
  <c r="D151" i="30" s="1"/>
  <c r="AO150" i="30"/>
  <c r="D150" i="30" s="1"/>
  <c r="AO149" i="30"/>
  <c r="D149" i="30" s="1"/>
  <c r="AO148" i="30"/>
  <c r="D148" i="30" s="1"/>
  <c r="AO147" i="30"/>
  <c r="D147" i="30" s="1"/>
  <c r="AO146" i="30"/>
  <c r="D146" i="30" s="1"/>
  <c r="AO145" i="30"/>
  <c r="D145" i="30" s="1"/>
  <c r="AO144" i="30"/>
  <c r="D144" i="30" s="1"/>
  <c r="AO143" i="30"/>
  <c r="D143" i="30" s="1"/>
  <c r="AO142" i="30"/>
  <c r="D142" i="30" s="1"/>
  <c r="AO141" i="30"/>
  <c r="D141" i="30"/>
  <c r="AO140" i="30"/>
  <c r="D140" i="30" s="1"/>
  <c r="AO139" i="30"/>
  <c r="D139" i="30"/>
  <c r="AN138" i="30"/>
  <c r="AM138" i="30"/>
  <c r="AL138" i="30"/>
  <c r="AK138" i="30"/>
  <c r="AJ138" i="30"/>
  <c r="AI138" i="30"/>
  <c r="AH138" i="30"/>
  <c r="AG138" i="30"/>
  <c r="AF138" i="30"/>
  <c r="AE138" i="30"/>
  <c r="AD138" i="30"/>
  <c r="AC138" i="30"/>
  <c r="AB138" i="30"/>
  <c r="AA138" i="30"/>
  <c r="Z138" i="30"/>
  <c r="Y138" i="30"/>
  <c r="X138" i="30"/>
  <c r="W138" i="30"/>
  <c r="V138" i="30"/>
  <c r="U138" i="30"/>
  <c r="T138" i="30"/>
  <c r="S138" i="30"/>
  <c r="R138" i="30"/>
  <c r="Q138" i="30"/>
  <c r="P138" i="30"/>
  <c r="O138" i="30"/>
  <c r="N138" i="30"/>
  <c r="M138" i="30"/>
  <c r="L138" i="30"/>
  <c r="K138" i="30"/>
  <c r="J138" i="30"/>
  <c r="I138" i="30"/>
  <c r="H138" i="30"/>
  <c r="G138" i="30"/>
  <c r="F138" i="30"/>
  <c r="E138" i="30"/>
  <c r="AO137" i="30"/>
  <c r="D137" i="30" s="1"/>
  <c r="AO136" i="30"/>
  <c r="D136" i="30" s="1"/>
  <c r="AO135" i="30"/>
  <c r="D135" i="30"/>
  <c r="AO134" i="30"/>
  <c r="D134" i="30" s="1"/>
  <c r="AO133" i="30"/>
  <c r="D133" i="30" s="1"/>
  <c r="AO132" i="30"/>
  <c r="D132" i="30" s="1"/>
  <c r="AO131" i="30"/>
  <c r="D131" i="30" s="1"/>
  <c r="AO130" i="30"/>
  <c r="D130" i="30" s="1"/>
  <c r="AN129" i="30"/>
  <c r="AM129" i="30"/>
  <c r="AL129" i="30"/>
  <c r="AK129" i="30"/>
  <c r="AJ129" i="30"/>
  <c r="AI129" i="30"/>
  <c r="AH129" i="30"/>
  <c r="AG129" i="30"/>
  <c r="AF129" i="30"/>
  <c r="AE129" i="30"/>
  <c r="AD129" i="30"/>
  <c r="AC129" i="30"/>
  <c r="AB129" i="30"/>
  <c r="AA129" i="30"/>
  <c r="Z129" i="30"/>
  <c r="Y129" i="30"/>
  <c r="X129" i="30"/>
  <c r="W129" i="30"/>
  <c r="V129" i="30"/>
  <c r="U129" i="30"/>
  <c r="T129" i="30"/>
  <c r="S129" i="30"/>
  <c r="R129" i="30"/>
  <c r="Q129" i="30"/>
  <c r="P129" i="30"/>
  <c r="O129" i="30"/>
  <c r="N129" i="30"/>
  <c r="M129" i="30"/>
  <c r="L129" i="30"/>
  <c r="K129" i="30"/>
  <c r="J129" i="30"/>
  <c r="I129" i="30"/>
  <c r="H129" i="30"/>
  <c r="G129" i="30"/>
  <c r="F129" i="30"/>
  <c r="E129" i="30"/>
  <c r="AO128" i="30"/>
  <c r="D128" i="30" s="1"/>
  <c r="AO127" i="30"/>
  <c r="D127" i="30" s="1"/>
  <c r="AO126" i="30"/>
  <c r="D126" i="30" s="1"/>
  <c r="AO125" i="30"/>
  <c r="D125" i="30" s="1"/>
  <c r="AO124" i="30"/>
  <c r="D124" i="30" s="1"/>
  <c r="AO123" i="30"/>
  <c r="D123" i="30" s="1"/>
  <c r="AO122" i="30"/>
  <c r="D122" i="30"/>
  <c r="AO121" i="30"/>
  <c r="D121" i="30"/>
  <c r="AN120" i="30"/>
  <c r="AM120" i="30"/>
  <c r="AL120" i="30"/>
  <c r="AK120" i="30"/>
  <c r="AJ120" i="30"/>
  <c r="AI120" i="30"/>
  <c r="AH120" i="30"/>
  <c r="AG120" i="30"/>
  <c r="AG119" i="30" s="1"/>
  <c r="AF120" i="30"/>
  <c r="AE120" i="30"/>
  <c r="AD120" i="30"/>
  <c r="AD119" i="30" s="1"/>
  <c r="AC120" i="30"/>
  <c r="AB120" i="30"/>
  <c r="AA120" i="30"/>
  <c r="Z120" i="30"/>
  <c r="Y120" i="30"/>
  <c r="Y119" i="30" s="1"/>
  <c r="X120" i="30"/>
  <c r="W120" i="30"/>
  <c r="V120" i="30"/>
  <c r="V119" i="30" s="1"/>
  <c r="U120" i="30"/>
  <c r="U119" i="30" s="1"/>
  <c r="T120" i="30"/>
  <c r="S120" i="30"/>
  <c r="S119" i="30" s="1"/>
  <c r="R120" i="30"/>
  <c r="Q120" i="30"/>
  <c r="Q119" i="30" s="1"/>
  <c r="P120" i="30"/>
  <c r="O120" i="30"/>
  <c r="N120" i="30"/>
  <c r="N119" i="30" s="1"/>
  <c r="M120" i="30"/>
  <c r="L120" i="30"/>
  <c r="K120" i="30"/>
  <c r="J120" i="30"/>
  <c r="I120" i="30"/>
  <c r="I119" i="30" s="1"/>
  <c r="H120" i="30"/>
  <c r="G120" i="30"/>
  <c r="F120" i="30"/>
  <c r="F119" i="30" s="1"/>
  <c r="E120" i="30"/>
  <c r="AL119" i="30"/>
  <c r="AI119" i="30"/>
  <c r="AA119" i="30"/>
  <c r="P119" i="30"/>
  <c r="K119" i="30"/>
  <c r="AO118" i="30"/>
  <c r="D118" i="30" s="1"/>
  <c r="AO117" i="30"/>
  <c r="D117" i="30" s="1"/>
  <c r="AN116" i="30"/>
  <c r="AN115" i="30" s="1"/>
  <c r="AM116" i="30"/>
  <c r="AM115" i="30" s="1"/>
  <c r="AL116" i="30"/>
  <c r="AK116" i="30"/>
  <c r="AK115" i="30" s="1"/>
  <c r="AJ116" i="30"/>
  <c r="AI116" i="30"/>
  <c r="AH116" i="30"/>
  <c r="AH115" i="30" s="1"/>
  <c r="AG116" i="30"/>
  <c r="AG115" i="30" s="1"/>
  <c r="AF116" i="30"/>
  <c r="AF115" i="30" s="1"/>
  <c r="AE116" i="30"/>
  <c r="AD116" i="30"/>
  <c r="AC116" i="30"/>
  <c r="AC115" i="30" s="1"/>
  <c r="AB116" i="30"/>
  <c r="AA116" i="30"/>
  <c r="AA115" i="30" s="1"/>
  <c r="Z116" i="30"/>
  <c r="Z115" i="30" s="1"/>
  <c r="Y116" i="30"/>
  <c r="Y115" i="30" s="1"/>
  <c r="X116" i="30"/>
  <c r="X115" i="30" s="1"/>
  <c r="W116" i="30"/>
  <c r="V116" i="30"/>
  <c r="U116" i="30"/>
  <c r="U115" i="30" s="1"/>
  <c r="T116" i="30"/>
  <c r="S116" i="30"/>
  <c r="R116" i="30"/>
  <c r="R115" i="30" s="1"/>
  <c r="Q116" i="30"/>
  <c r="Q115" i="30" s="1"/>
  <c r="P116" i="30"/>
  <c r="P115" i="30" s="1"/>
  <c r="O116" i="30"/>
  <c r="O115" i="30" s="1"/>
  <c r="N116" i="30"/>
  <c r="N115" i="30" s="1"/>
  <c r="M116" i="30"/>
  <c r="M115" i="30" s="1"/>
  <c r="L116" i="30"/>
  <c r="K116" i="30"/>
  <c r="J116" i="30"/>
  <c r="J115" i="30" s="1"/>
  <c r="I116" i="30"/>
  <c r="H116" i="30"/>
  <c r="H115" i="30" s="1"/>
  <c r="G116" i="30"/>
  <c r="G115" i="30" s="1"/>
  <c r="F116" i="30"/>
  <c r="E116" i="30"/>
  <c r="AL115" i="30"/>
  <c r="AJ115" i="30"/>
  <c r="AI115" i="30"/>
  <c r="AE115" i="30"/>
  <c r="AD115" i="30"/>
  <c r="AB115" i="30"/>
  <c r="W115" i="30"/>
  <c r="V115" i="30"/>
  <c r="T115" i="30"/>
  <c r="S115" i="30"/>
  <c r="L115" i="30"/>
  <c r="K115" i="30"/>
  <c r="I115" i="30"/>
  <c r="F115" i="30"/>
  <c r="AO114" i="30"/>
  <c r="D114" i="30" s="1"/>
  <c r="AO113" i="30"/>
  <c r="D113" i="30" s="1"/>
  <c r="AO112" i="30"/>
  <c r="D112" i="30" s="1"/>
  <c r="AO111" i="30"/>
  <c r="D111" i="30" s="1"/>
  <c r="AO110" i="30"/>
  <c r="D110" i="30" s="1"/>
  <c r="AN109" i="30"/>
  <c r="AM109" i="30"/>
  <c r="AL109" i="30"/>
  <c r="AK109" i="30"/>
  <c r="AJ109" i="30"/>
  <c r="AI109" i="30"/>
  <c r="AH109" i="30"/>
  <c r="AG109" i="30"/>
  <c r="AF109" i="30"/>
  <c r="AE109" i="30"/>
  <c r="AD109" i="30"/>
  <c r="AC109" i="30"/>
  <c r="AB109" i="30"/>
  <c r="AA109" i="30"/>
  <c r="Z109" i="30"/>
  <c r="Y109" i="30"/>
  <c r="X109" i="30"/>
  <c r="W109" i="30"/>
  <c r="V109" i="30"/>
  <c r="U109" i="30"/>
  <c r="T109" i="30"/>
  <c r="S109" i="30"/>
  <c r="R109" i="30"/>
  <c r="Q109" i="30"/>
  <c r="P109" i="30"/>
  <c r="O109" i="30"/>
  <c r="N109" i="30"/>
  <c r="M109" i="30"/>
  <c r="L109" i="30"/>
  <c r="K109" i="30"/>
  <c r="J109" i="30"/>
  <c r="I109" i="30"/>
  <c r="H109" i="30"/>
  <c r="G109" i="30"/>
  <c r="F109" i="30"/>
  <c r="E109" i="30"/>
  <c r="AO108" i="30"/>
  <c r="D108" i="30" s="1"/>
  <c r="AO107" i="30"/>
  <c r="D107" i="30" s="1"/>
  <c r="AO106" i="30"/>
  <c r="D106" i="30" s="1"/>
  <c r="AO105" i="30"/>
  <c r="D105" i="30" s="1"/>
  <c r="AO104" i="30"/>
  <c r="D104" i="30" s="1"/>
  <c r="AO103" i="30"/>
  <c r="D103" i="30" s="1"/>
  <c r="AO102" i="30"/>
  <c r="D102" i="30" s="1"/>
  <c r="AO101" i="30"/>
  <c r="D101" i="30" s="1"/>
  <c r="AO100" i="30"/>
  <c r="D100" i="30" s="1"/>
  <c r="AN99" i="30"/>
  <c r="AM99" i="30"/>
  <c r="AL99" i="30"/>
  <c r="AK99" i="30"/>
  <c r="AJ99" i="30"/>
  <c r="AI99" i="30"/>
  <c r="AH99" i="30"/>
  <c r="AG99" i="30"/>
  <c r="AF99" i="30"/>
  <c r="AE99" i="30"/>
  <c r="AE55" i="30" s="1"/>
  <c r="AD99" i="30"/>
  <c r="AC99" i="30"/>
  <c r="AB99" i="30"/>
  <c r="AA99" i="30"/>
  <c r="Z99" i="30"/>
  <c r="Y99" i="30"/>
  <c r="X99" i="30"/>
  <c r="W99" i="30"/>
  <c r="W55" i="30" s="1"/>
  <c r="V99" i="30"/>
  <c r="U99" i="30"/>
  <c r="T99" i="30"/>
  <c r="S99" i="30"/>
  <c r="R99" i="30"/>
  <c r="Q99" i="30"/>
  <c r="P99" i="30"/>
  <c r="O99" i="30"/>
  <c r="N99" i="30"/>
  <c r="M99" i="30"/>
  <c r="L99" i="30"/>
  <c r="K99" i="30"/>
  <c r="J99" i="30"/>
  <c r="I99" i="30"/>
  <c r="H99" i="30"/>
  <c r="G99" i="30"/>
  <c r="F99" i="30"/>
  <c r="E99" i="30"/>
  <c r="AO98" i="30"/>
  <c r="D98" i="30" s="1"/>
  <c r="AO97" i="30"/>
  <c r="D97" i="30" s="1"/>
  <c r="AO96" i="30"/>
  <c r="D96" i="30" s="1"/>
  <c r="AO95" i="30"/>
  <c r="D95" i="30" s="1"/>
  <c r="AO94" i="30"/>
  <c r="D94" i="30" s="1"/>
  <c r="AO93" i="30"/>
  <c r="D93" i="30" s="1"/>
  <c r="AO92" i="30"/>
  <c r="D92" i="30" s="1"/>
  <c r="AO91" i="30"/>
  <c r="D91" i="30" s="1"/>
  <c r="AO90" i="30"/>
  <c r="D90" i="30" s="1"/>
  <c r="AO89" i="30"/>
  <c r="D89" i="30" s="1"/>
  <c r="AO88" i="30"/>
  <c r="D88" i="30" s="1"/>
  <c r="AO87" i="30"/>
  <c r="D87" i="30" s="1"/>
  <c r="AO86" i="30"/>
  <c r="D86" i="30" s="1"/>
  <c r="AO85" i="30"/>
  <c r="D85" i="30" s="1"/>
  <c r="AO84" i="30"/>
  <c r="D84" i="30" s="1"/>
  <c r="AO83" i="30"/>
  <c r="D83" i="30"/>
  <c r="AN82" i="30"/>
  <c r="AM82" i="30"/>
  <c r="AL82" i="30"/>
  <c r="AK82" i="30"/>
  <c r="AJ82" i="30"/>
  <c r="AI82" i="30"/>
  <c r="AH82" i="30"/>
  <c r="AG82" i="30"/>
  <c r="AF82" i="30"/>
  <c r="AE82" i="30"/>
  <c r="AD82" i="30"/>
  <c r="AC82" i="30"/>
  <c r="AB82" i="30"/>
  <c r="AA82" i="30"/>
  <c r="Z82" i="30"/>
  <c r="Y82" i="30"/>
  <c r="X82" i="30"/>
  <c r="W82" i="30"/>
  <c r="V82" i="30"/>
  <c r="U82" i="30"/>
  <c r="T82" i="30"/>
  <c r="S82" i="30"/>
  <c r="R82" i="30"/>
  <c r="Q82" i="30"/>
  <c r="P82" i="30"/>
  <c r="O82" i="30"/>
  <c r="N82" i="30"/>
  <c r="M82" i="30"/>
  <c r="L82" i="30"/>
  <c r="K82" i="30"/>
  <c r="J82" i="30"/>
  <c r="I82" i="30"/>
  <c r="H82" i="30"/>
  <c r="G82" i="30"/>
  <c r="F82" i="30"/>
  <c r="E82" i="30"/>
  <c r="AO81" i="30"/>
  <c r="D81" i="30" s="1"/>
  <c r="AO80" i="30"/>
  <c r="D80" i="30" s="1"/>
  <c r="AO79" i="30"/>
  <c r="D79" i="30"/>
  <c r="AO78" i="30"/>
  <c r="D78" i="30" s="1"/>
  <c r="AO77" i="30"/>
  <c r="D77" i="30" s="1"/>
  <c r="AO76" i="30"/>
  <c r="D76" i="30" s="1"/>
  <c r="AO75" i="30"/>
  <c r="D75" i="30" s="1"/>
  <c r="AO74" i="30"/>
  <c r="D74" i="30" s="1"/>
  <c r="AO73" i="30"/>
  <c r="D73" i="30" s="1"/>
  <c r="AO72" i="30"/>
  <c r="D72" i="30" s="1"/>
  <c r="AO71" i="30"/>
  <c r="D71" i="30" s="1"/>
  <c r="AO70" i="30"/>
  <c r="D70" i="30" s="1"/>
  <c r="AO69" i="30"/>
  <c r="D69" i="30" s="1"/>
  <c r="AO68" i="30"/>
  <c r="D68" i="30" s="1"/>
  <c r="AO67" i="30"/>
  <c r="D67" i="30" s="1"/>
  <c r="AO66" i="30"/>
  <c r="D66" i="30" s="1"/>
  <c r="AO65" i="30"/>
  <c r="D65" i="30" s="1"/>
  <c r="AO64" i="30"/>
  <c r="D64" i="30" s="1"/>
  <c r="AN63" i="30"/>
  <c r="AM63" i="30"/>
  <c r="AL63" i="30"/>
  <c r="AK63" i="30"/>
  <c r="AJ63" i="30"/>
  <c r="AI63" i="30"/>
  <c r="AH63" i="30"/>
  <c r="AG63" i="30"/>
  <c r="AF63" i="30"/>
  <c r="AE63" i="30"/>
  <c r="AD63" i="30"/>
  <c r="AC63" i="30"/>
  <c r="AB63" i="30"/>
  <c r="AA63" i="30"/>
  <c r="Z63" i="30"/>
  <c r="Y63" i="30"/>
  <c r="X63" i="30"/>
  <c r="W63" i="30"/>
  <c r="V63" i="30"/>
  <c r="U63" i="30"/>
  <c r="T63" i="30"/>
  <c r="S63" i="30"/>
  <c r="R63" i="30"/>
  <c r="Q63" i="30"/>
  <c r="P63" i="30"/>
  <c r="O63" i="30"/>
  <c r="N63" i="30"/>
  <c r="M63" i="30"/>
  <c r="L63" i="30"/>
  <c r="K63" i="30"/>
  <c r="J63" i="30"/>
  <c r="I63" i="30"/>
  <c r="H63" i="30"/>
  <c r="G63" i="30"/>
  <c r="F63" i="30"/>
  <c r="E63" i="30"/>
  <c r="AO62" i="30"/>
  <c r="D62" i="30" s="1"/>
  <c r="AO61" i="30"/>
  <c r="D61" i="30" s="1"/>
  <c r="AO60" i="30"/>
  <c r="D60" i="30" s="1"/>
  <c r="AO59" i="30"/>
  <c r="D59" i="30" s="1"/>
  <c r="AO58" i="30"/>
  <c r="D58" i="30" s="1"/>
  <c r="AO57" i="30"/>
  <c r="D57" i="30" s="1"/>
  <c r="AN56" i="30"/>
  <c r="AM56" i="30"/>
  <c r="AL56" i="30"/>
  <c r="AK56" i="30"/>
  <c r="AJ56" i="30"/>
  <c r="AJ55" i="30" s="1"/>
  <c r="AI56" i="30"/>
  <c r="AH56" i="30"/>
  <c r="AG56" i="30"/>
  <c r="AF56" i="30"/>
  <c r="AE56" i="30"/>
  <c r="AD56" i="30"/>
  <c r="AC56" i="30"/>
  <c r="AB56" i="30"/>
  <c r="AB55" i="30" s="1"/>
  <c r="AA56" i="30"/>
  <c r="Z56" i="30"/>
  <c r="Z55" i="30" s="1"/>
  <c r="Y56" i="30"/>
  <c r="X56" i="30"/>
  <c r="W56" i="30"/>
  <c r="V56" i="30"/>
  <c r="V55" i="30" s="1"/>
  <c r="U56" i="30"/>
  <c r="T56" i="30"/>
  <c r="T55" i="30" s="1"/>
  <c r="S56" i="30"/>
  <c r="R56" i="30"/>
  <c r="R55" i="30" s="1"/>
  <c r="Q56" i="30"/>
  <c r="P56" i="30"/>
  <c r="O56" i="30"/>
  <c r="N56" i="30"/>
  <c r="N55" i="30" s="1"/>
  <c r="M56" i="30"/>
  <c r="L56" i="30"/>
  <c r="L55" i="30" s="1"/>
  <c r="K56" i="30"/>
  <c r="J56" i="30"/>
  <c r="J55" i="30" s="1"/>
  <c r="I56" i="30"/>
  <c r="H56" i="30"/>
  <c r="G56" i="30"/>
  <c r="F56" i="30"/>
  <c r="E56" i="30"/>
  <c r="AM55" i="30"/>
  <c r="AH55" i="30"/>
  <c r="S55" i="30"/>
  <c r="K55" i="30"/>
  <c r="AO54" i="30"/>
  <c r="D54" i="30" s="1"/>
  <c r="AO53" i="30"/>
  <c r="D53" i="30" s="1"/>
  <c r="AO52" i="30"/>
  <c r="D52" i="30" s="1"/>
  <c r="AO51" i="30"/>
  <c r="D51" i="30" s="1"/>
  <c r="AO50" i="30"/>
  <c r="D50" i="30" s="1"/>
  <c r="AO49" i="30"/>
  <c r="D49" i="30" s="1"/>
  <c r="AO48" i="30"/>
  <c r="D48" i="30" s="1"/>
  <c r="AO47" i="30"/>
  <c r="D47" i="30"/>
  <c r="AO46" i="30"/>
  <c r="D46" i="30" s="1"/>
  <c r="AN45" i="30"/>
  <c r="AM45" i="30"/>
  <c r="AL45" i="30"/>
  <c r="AK45" i="30"/>
  <c r="AJ45" i="30"/>
  <c r="AI45" i="30"/>
  <c r="AH45" i="30"/>
  <c r="AG45" i="30"/>
  <c r="AF45" i="30"/>
  <c r="AE45" i="30"/>
  <c r="AD45" i="30"/>
  <c r="AC45" i="30"/>
  <c r="AB45" i="30"/>
  <c r="AA45" i="30"/>
  <c r="Z45" i="30"/>
  <c r="Y45" i="30"/>
  <c r="X45" i="30"/>
  <c r="W45" i="30"/>
  <c r="V45" i="30"/>
  <c r="U45" i="30"/>
  <c r="T45" i="30"/>
  <c r="S45" i="30"/>
  <c r="R45" i="30"/>
  <c r="Q45" i="30"/>
  <c r="P45" i="30"/>
  <c r="O45" i="30"/>
  <c r="N45" i="30"/>
  <c r="M45" i="30"/>
  <c r="L45" i="30"/>
  <c r="K45" i="30"/>
  <c r="J45" i="30"/>
  <c r="I45" i="30"/>
  <c r="H45" i="30"/>
  <c r="G45" i="30"/>
  <c r="F45" i="30"/>
  <c r="E45" i="30"/>
  <c r="AO44" i="30"/>
  <c r="D44" i="30" s="1"/>
  <c r="AO43" i="30"/>
  <c r="D43" i="30" s="1"/>
  <c r="AO42" i="30"/>
  <c r="D42" i="30" s="1"/>
  <c r="AO41" i="30"/>
  <c r="D41" i="30" s="1"/>
  <c r="AO40" i="30"/>
  <c r="D40" i="30" s="1"/>
  <c r="AO39" i="30"/>
  <c r="D39" i="30" s="1"/>
  <c r="AO38" i="30"/>
  <c r="D38" i="30" s="1"/>
  <c r="AO37" i="30"/>
  <c r="D37" i="30" s="1"/>
  <c r="AO36" i="30"/>
  <c r="D36" i="30" s="1"/>
  <c r="AO35" i="30"/>
  <c r="D35" i="30" s="1"/>
  <c r="AO34" i="30"/>
  <c r="D34" i="30" s="1"/>
  <c r="AO33" i="30"/>
  <c r="D33" i="30" s="1"/>
  <c r="AO32" i="30"/>
  <c r="D32" i="30" s="1"/>
  <c r="AO31" i="30"/>
  <c r="D31" i="30" s="1"/>
  <c r="AO30" i="30"/>
  <c r="D30" i="30" s="1"/>
  <c r="AO29" i="30"/>
  <c r="D29" i="30" s="1"/>
  <c r="AO28" i="30"/>
  <c r="D28" i="30" s="1"/>
  <c r="AO27" i="30"/>
  <c r="D27" i="30" s="1"/>
  <c r="AO26" i="30"/>
  <c r="D26" i="30" s="1"/>
  <c r="AN25" i="30"/>
  <c r="AM25" i="30"/>
  <c r="AL25" i="30"/>
  <c r="AK25" i="30"/>
  <c r="AJ25" i="30"/>
  <c r="AI25" i="30"/>
  <c r="AI4" i="30" s="1"/>
  <c r="AH25" i="30"/>
  <c r="AG25" i="30"/>
  <c r="AF25" i="30"/>
  <c r="AE25" i="30"/>
  <c r="AD25" i="30"/>
  <c r="AC25" i="30"/>
  <c r="AB25" i="30"/>
  <c r="AA25" i="30"/>
  <c r="AA4" i="30" s="1"/>
  <c r="Z25" i="30"/>
  <c r="Y25" i="30"/>
  <c r="X25" i="30"/>
  <c r="W25" i="30"/>
  <c r="V25" i="30"/>
  <c r="U25" i="30"/>
  <c r="T25" i="30"/>
  <c r="S25" i="30"/>
  <c r="R25" i="30"/>
  <c r="Q25" i="30"/>
  <c r="P25" i="30"/>
  <c r="O25" i="30"/>
  <c r="N25" i="30"/>
  <c r="M25" i="30"/>
  <c r="L25" i="30"/>
  <c r="K25" i="30"/>
  <c r="J25" i="30"/>
  <c r="I25" i="30"/>
  <c r="H25" i="30"/>
  <c r="G25" i="30"/>
  <c r="F25" i="30"/>
  <c r="E25" i="30"/>
  <c r="AO24" i="30"/>
  <c r="D24" i="30" s="1"/>
  <c r="AO23" i="30"/>
  <c r="D23" i="30" s="1"/>
  <c r="AO22" i="30"/>
  <c r="D22" i="30" s="1"/>
  <c r="AO21" i="30"/>
  <c r="D21" i="30" s="1"/>
  <c r="AO20" i="30"/>
  <c r="D20" i="30" s="1"/>
  <c r="AO19" i="30"/>
  <c r="D19" i="30" s="1"/>
  <c r="AO18" i="30"/>
  <c r="D18" i="30" s="1"/>
  <c r="AO17" i="30"/>
  <c r="D17" i="30" s="1"/>
  <c r="AO16" i="30"/>
  <c r="D16" i="30" s="1"/>
  <c r="AO15" i="30"/>
  <c r="D15" i="30" s="1"/>
  <c r="AO14" i="30"/>
  <c r="D14" i="30" s="1"/>
  <c r="AO13" i="30"/>
  <c r="D13" i="30" s="1"/>
  <c r="AO12" i="30"/>
  <c r="D12" i="30" s="1"/>
  <c r="AO11" i="30"/>
  <c r="D11" i="30" s="1"/>
  <c r="AO10" i="30"/>
  <c r="D10" i="30" s="1"/>
  <c r="AO9" i="30"/>
  <c r="D9" i="30" s="1"/>
  <c r="AO8" i="30"/>
  <c r="D8" i="30" s="1"/>
  <c r="AO7" i="30"/>
  <c r="D7" i="30" s="1"/>
  <c r="AO6" i="30"/>
  <c r="D6" i="30" s="1"/>
  <c r="AN5" i="30"/>
  <c r="AM5" i="30"/>
  <c r="AM4" i="30" s="1"/>
  <c r="AL5" i="30"/>
  <c r="AK5" i="30"/>
  <c r="AK4" i="30" s="1"/>
  <c r="AJ5" i="30"/>
  <c r="AI5" i="30"/>
  <c r="AH5" i="30"/>
  <c r="AG5" i="30"/>
  <c r="AG4" i="30" s="1"/>
  <c r="AF5" i="30"/>
  <c r="AE5" i="30"/>
  <c r="AE4" i="30" s="1"/>
  <c r="AD5" i="30"/>
  <c r="AC5" i="30"/>
  <c r="AC4" i="30" s="1"/>
  <c r="AB5" i="30"/>
  <c r="AA5" i="30"/>
  <c r="Z5" i="30"/>
  <c r="Y5" i="30"/>
  <c r="Y4" i="30" s="1"/>
  <c r="X5" i="30"/>
  <c r="W5" i="30"/>
  <c r="W4" i="30" s="1"/>
  <c r="V5" i="30"/>
  <c r="U5" i="30"/>
  <c r="U4" i="30" s="1"/>
  <c r="T5" i="30"/>
  <c r="S5" i="30"/>
  <c r="R5" i="30"/>
  <c r="Q5" i="30"/>
  <c r="Q4" i="30" s="1"/>
  <c r="P5" i="30"/>
  <c r="P4" i="30" s="1"/>
  <c r="O5" i="30"/>
  <c r="N5" i="30"/>
  <c r="M5" i="30"/>
  <c r="M4" i="30" s="1"/>
  <c r="L5" i="30"/>
  <c r="K5" i="30"/>
  <c r="J5" i="30"/>
  <c r="I5" i="30"/>
  <c r="I4" i="30" s="1"/>
  <c r="H5" i="30"/>
  <c r="H4" i="30" s="1"/>
  <c r="G5" i="30"/>
  <c r="G4" i="30" s="1"/>
  <c r="F5" i="30"/>
  <c r="E5" i="30"/>
  <c r="O4" i="30"/>
  <c r="J119" i="30" l="1"/>
  <c r="R119" i="30"/>
  <c r="Z119" i="30"/>
  <c r="AH119" i="30"/>
  <c r="K4" i="30"/>
  <c r="K3" i="30" s="1"/>
  <c r="S4" i="30"/>
  <c r="S3" i="30" s="1"/>
  <c r="AA55" i="30"/>
  <c r="AI55" i="30"/>
  <c r="L119" i="30"/>
  <c r="T119" i="30"/>
  <c r="AB119" i="30"/>
  <c r="AJ119" i="30"/>
  <c r="S152" i="30"/>
  <c r="AA152" i="30"/>
  <c r="AI152" i="30"/>
  <c r="AI3" i="30" s="1"/>
  <c r="I152" i="30"/>
  <c r="Q152" i="30"/>
  <c r="Y152" i="30"/>
  <c r="Y3" i="30" s="1"/>
  <c r="L152" i="30"/>
  <c r="T152" i="30"/>
  <c r="AJ152" i="30"/>
  <c r="I55" i="30"/>
  <c r="I3" i="30" s="1"/>
  <c r="Q55" i="30"/>
  <c r="Y55" i="30"/>
  <c r="AG55" i="30"/>
  <c r="AG3" i="30" s="1"/>
  <c r="N4" i="30"/>
  <c r="N3" i="30" s="1"/>
  <c r="AD4" i="30"/>
  <c r="L4" i="30"/>
  <c r="T4" i="30"/>
  <c r="T3" i="30" s="1"/>
  <c r="AB4" i="30"/>
  <c r="AJ4" i="30"/>
  <c r="AJ3" i="30" s="1"/>
  <c r="G55" i="30"/>
  <c r="O55" i="30"/>
  <c r="O3" i="30" s="1"/>
  <c r="AN119" i="30"/>
  <c r="E152" i="30"/>
  <c r="AC152" i="30"/>
  <c r="F4" i="30"/>
  <c r="V4" i="30"/>
  <c r="AL4" i="30"/>
  <c r="X4" i="30"/>
  <c r="AF4" i="30"/>
  <c r="AN4" i="30"/>
  <c r="AN3" i="30" s="1"/>
  <c r="AO25" i="30"/>
  <c r="D25" i="30" s="1"/>
  <c r="AO63" i="30"/>
  <c r="D63" i="30" s="1"/>
  <c r="H119" i="30"/>
  <c r="X119" i="30"/>
  <c r="AF119" i="30"/>
  <c r="G119" i="30"/>
  <c r="O119" i="30"/>
  <c r="W119" i="30"/>
  <c r="AE119" i="30"/>
  <c r="AM119" i="30"/>
  <c r="AB152" i="30"/>
  <c r="AB3" i="30" s="1"/>
  <c r="J4" i="30"/>
  <c r="J3" i="30" s="1"/>
  <c r="R4" i="30"/>
  <c r="R3" i="30" s="1"/>
  <c r="Z4" i="30"/>
  <c r="Z3" i="30" s="1"/>
  <c r="AH4" i="30"/>
  <c r="AH3" i="30" s="1"/>
  <c r="H55" i="30"/>
  <c r="P55" i="30"/>
  <c r="P3" i="30" s="1"/>
  <c r="X55" i="30"/>
  <c r="AF55" i="30"/>
  <c r="M152" i="30"/>
  <c r="U152" i="30"/>
  <c r="AA3" i="30"/>
  <c r="AO56" i="30"/>
  <c r="D56" i="30" s="1"/>
  <c r="AD55" i="30"/>
  <c r="AL55" i="30"/>
  <c r="Q3" i="30"/>
  <c r="AO45" i="30"/>
  <c r="D45" i="30" s="1"/>
  <c r="AO99" i="30"/>
  <c r="D99" i="30" s="1"/>
  <c r="AO109" i="30"/>
  <c r="D109" i="30" s="1"/>
  <c r="O152" i="30"/>
  <c r="W152" i="30"/>
  <c r="W3" i="30" s="1"/>
  <c r="AE152" i="30"/>
  <c r="AM152" i="30"/>
  <c r="M119" i="30"/>
  <c r="AC119" i="30"/>
  <c r="AK119" i="30"/>
  <c r="M55" i="30"/>
  <c r="U55" i="30"/>
  <c r="U3" i="30" s="1"/>
  <c r="AC55" i="30"/>
  <c r="AK55" i="30"/>
  <c r="AK152" i="30"/>
  <c r="E119" i="30"/>
  <c r="AO196" i="30"/>
  <c r="D196" i="30" s="1"/>
  <c r="AN152" i="30"/>
  <c r="AO168" i="30"/>
  <c r="D168" i="30" s="1"/>
  <c r="AO153" i="30"/>
  <c r="D153" i="30" s="1"/>
  <c r="AO82" i="30"/>
  <c r="D82" i="30" s="1"/>
  <c r="AN55" i="30"/>
  <c r="AO5" i="30"/>
  <c r="AF3" i="30"/>
  <c r="L3" i="30"/>
  <c r="AO4" i="30"/>
  <c r="AK3" i="30"/>
  <c r="AO129" i="30"/>
  <c r="D129" i="30" s="1"/>
  <c r="AO177" i="30"/>
  <c r="D177" i="30" s="1"/>
  <c r="E55" i="30"/>
  <c r="AO120" i="30"/>
  <c r="D120" i="30" s="1"/>
  <c r="F55" i="30"/>
  <c r="AO138" i="30"/>
  <c r="D138" i="30" s="1"/>
  <c r="F152" i="30"/>
  <c r="V152" i="30"/>
  <c r="V3" i="30" s="1"/>
  <c r="AD152" i="30"/>
  <c r="AO208" i="30"/>
  <c r="D208" i="30" s="1"/>
  <c r="G152" i="30"/>
  <c r="AO189" i="30"/>
  <c r="D189" i="30" s="1"/>
  <c r="E4" i="30"/>
  <c r="AO116" i="30"/>
  <c r="D116" i="30" s="1"/>
  <c r="E115" i="30"/>
  <c r="AO115" i="30" s="1"/>
  <c r="D115" i="30" s="1"/>
  <c r="AO197" i="30"/>
  <c r="D197" i="30" s="1"/>
  <c r="AO209" i="30"/>
  <c r="D209" i="30" s="1"/>
  <c r="AO119" i="30" l="1"/>
  <c r="D119" i="30" s="1"/>
  <c r="AC3" i="30"/>
  <c r="X3" i="30"/>
  <c r="AL3" i="30"/>
  <c r="AM3" i="30"/>
  <c r="M3" i="30"/>
  <c r="H3" i="30"/>
  <c r="AE3" i="30"/>
  <c r="E3" i="30"/>
  <c r="F3" i="30"/>
  <c r="AO152" i="30"/>
  <c r="D152" i="30" s="1"/>
  <c r="AD3" i="30"/>
  <c r="G3" i="30"/>
  <c r="AO55" i="30"/>
  <c r="D55" i="30" s="1"/>
  <c r="AO3" i="30" l="1"/>
  <c r="F63" i="29" l="1"/>
  <c r="AM209" i="29" l="1"/>
  <c r="AM208" i="29" s="1"/>
  <c r="AL209" i="29"/>
  <c r="AL208" i="29" s="1"/>
  <c r="AK209" i="29"/>
  <c r="AK208" i="29" s="1"/>
  <c r="AJ209" i="29"/>
  <c r="AI209" i="29"/>
  <c r="AI208" i="29" s="1"/>
  <c r="AH209" i="29"/>
  <c r="AH208" i="29" s="1"/>
  <c r="AG209" i="29"/>
  <c r="AF209" i="29"/>
  <c r="AF208" i="29" s="1"/>
  <c r="AE209" i="29"/>
  <c r="AD209" i="29"/>
  <c r="AD208" i="29" s="1"/>
  <c r="AC209" i="29"/>
  <c r="AC208" i="29" s="1"/>
  <c r="AB209" i="29"/>
  <c r="AB208" i="29" s="1"/>
  <c r="AA209" i="29"/>
  <c r="AA208" i="29" s="1"/>
  <c r="Z209" i="29"/>
  <c r="Z208" i="29" s="1"/>
  <c r="Y209" i="29"/>
  <c r="Y208" i="29" s="1"/>
  <c r="X209" i="29"/>
  <c r="X208" i="29" s="1"/>
  <c r="W209" i="29"/>
  <c r="W208" i="29" s="1"/>
  <c r="V209" i="29"/>
  <c r="V208" i="29" s="1"/>
  <c r="U209" i="29"/>
  <c r="T209" i="29"/>
  <c r="S209" i="29"/>
  <c r="S208" i="29" s="1"/>
  <c r="R209" i="29"/>
  <c r="R208" i="29" s="1"/>
  <c r="Q209" i="29"/>
  <c r="Q208" i="29" s="1"/>
  <c r="P209" i="29"/>
  <c r="P208" i="29" s="1"/>
  <c r="O209" i="29"/>
  <c r="O208" i="29" s="1"/>
  <c r="N209" i="29"/>
  <c r="N208" i="29" s="1"/>
  <c r="M209" i="29"/>
  <c r="M208" i="29" s="1"/>
  <c r="L209" i="29"/>
  <c r="L208" i="29" s="1"/>
  <c r="K209" i="29"/>
  <c r="K208" i="29" s="1"/>
  <c r="J209" i="29"/>
  <c r="J208" i="29" s="1"/>
  <c r="I209" i="29"/>
  <c r="I208" i="29" s="1"/>
  <c r="H209" i="29"/>
  <c r="H208" i="29" s="1"/>
  <c r="G209" i="29"/>
  <c r="G208" i="29" s="1"/>
  <c r="F209" i="29"/>
  <c r="F208" i="29" s="1"/>
  <c r="E209" i="29"/>
  <c r="E208" i="29" s="1"/>
  <c r="AJ208" i="29"/>
  <c r="AG208" i="29"/>
  <c r="AE208" i="29"/>
  <c r="U208" i="29"/>
  <c r="T208" i="29"/>
  <c r="AO207" i="29"/>
  <c r="AO206" i="29"/>
  <c r="AO205" i="29"/>
  <c r="AO204" i="29"/>
  <c r="AO203" i="29"/>
  <c r="AO202" i="29"/>
  <c r="AO201" i="29"/>
  <c r="AO200" i="29"/>
  <c r="AO199" i="29"/>
  <c r="AO198" i="29"/>
  <c r="AN197" i="29"/>
  <c r="AN196" i="29" s="1"/>
  <c r="AM197" i="29"/>
  <c r="AM196" i="29" s="1"/>
  <c r="AL197" i="29"/>
  <c r="AL196" i="29" s="1"/>
  <c r="AK197" i="29"/>
  <c r="AJ197" i="29"/>
  <c r="AJ196" i="29" s="1"/>
  <c r="AI197" i="29"/>
  <c r="AH197" i="29"/>
  <c r="AH196" i="29" s="1"/>
  <c r="AG197" i="29"/>
  <c r="AG196" i="29" s="1"/>
  <c r="AF197" i="29"/>
  <c r="AF196" i="29" s="1"/>
  <c r="AE197" i="29"/>
  <c r="AD197" i="29"/>
  <c r="AC197" i="29"/>
  <c r="AB197" i="29"/>
  <c r="AB196" i="29" s="1"/>
  <c r="AA197" i="29"/>
  <c r="Z197" i="29"/>
  <c r="Z196" i="29" s="1"/>
  <c r="Y197" i="29"/>
  <c r="X197" i="29"/>
  <c r="X196" i="29" s="1"/>
  <c r="W197" i="29"/>
  <c r="W196" i="29" s="1"/>
  <c r="V197" i="29"/>
  <c r="V196" i="29" s="1"/>
  <c r="U197" i="29"/>
  <c r="T197" i="29"/>
  <c r="T196" i="29" s="1"/>
  <c r="S197" i="29"/>
  <c r="R197" i="29"/>
  <c r="R196" i="29" s="1"/>
  <c r="Q197" i="29"/>
  <c r="Q196" i="29" s="1"/>
  <c r="P197" i="29"/>
  <c r="P196" i="29" s="1"/>
  <c r="O197" i="29"/>
  <c r="N197" i="29"/>
  <c r="N196" i="29" s="1"/>
  <c r="M197" i="29"/>
  <c r="M196" i="29" s="1"/>
  <c r="L197" i="29"/>
  <c r="L196" i="29" s="1"/>
  <c r="K197" i="29"/>
  <c r="J197" i="29"/>
  <c r="J196" i="29" s="1"/>
  <c r="I197" i="29"/>
  <c r="I196" i="29" s="1"/>
  <c r="H197" i="29"/>
  <c r="H196" i="29" s="1"/>
  <c r="G197" i="29"/>
  <c r="G196" i="29" s="1"/>
  <c r="F197" i="29"/>
  <c r="F196" i="29" s="1"/>
  <c r="E197" i="29"/>
  <c r="AK196" i="29"/>
  <c r="AI196" i="29"/>
  <c r="AE196" i="29"/>
  <c r="AD196" i="29"/>
  <c r="AC196" i="29"/>
  <c r="AA196" i="29"/>
  <c r="Y196" i="29"/>
  <c r="U196" i="29"/>
  <c r="S196" i="29"/>
  <c r="O196" i="29"/>
  <c r="K196" i="29"/>
  <c r="E196" i="29"/>
  <c r="AO195" i="29"/>
  <c r="AO194" i="29"/>
  <c r="AO193" i="29"/>
  <c r="AO192" i="29"/>
  <c r="AO191" i="29"/>
  <c r="AO190" i="29"/>
  <c r="AN189" i="29"/>
  <c r="AM189" i="29"/>
  <c r="AL189" i="29"/>
  <c r="AK189" i="29"/>
  <c r="AJ189" i="29"/>
  <c r="AI189" i="29"/>
  <c r="AH189" i="29"/>
  <c r="AG189" i="29"/>
  <c r="AF189" i="29"/>
  <c r="AE189" i="29"/>
  <c r="AD189" i="29"/>
  <c r="AC189" i="29"/>
  <c r="AB189" i="29"/>
  <c r="AA189" i="29"/>
  <c r="Z189" i="29"/>
  <c r="Y189" i="29"/>
  <c r="X189" i="29"/>
  <c r="W189" i="29"/>
  <c r="V189" i="29"/>
  <c r="U189" i="29"/>
  <c r="T189" i="29"/>
  <c r="S189" i="29"/>
  <c r="R189" i="29"/>
  <c r="Q189" i="29"/>
  <c r="P189" i="29"/>
  <c r="O189" i="29"/>
  <c r="N189" i="29"/>
  <c r="M189" i="29"/>
  <c r="L189" i="29"/>
  <c r="K189" i="29"/>
  <c r="J189" i="29"/>
  <c r="I189" i="29"/>
  <c r="H189" i="29"/>
  <c r="G189" i="29"/>
  <c r="F189" i="29"/>
  <c r="E189" i="29"/>
  <c r="AO188" i="29"/>
  <c r="AO187" i="29"/>
  <c r="AO186" i="29"/>
  <c r="AO185" i="29"/>
  <c r="AO184" i="29"/>
  <c r="AO183" i="29"/>
  <c r="AO182" i="29"/>
  <c r="AO181" i="29"/>
  <c r="AO180" i="29"/>
  <c r="AO179" i="29"/>
  <c r="AO178" i="29"/>
  <c r="AN177" i="29"/>
  <c r="AM177" i="29"/>
  <c r="AL177" i="29"/>
  <c r="AK177" i="29"/>
  <c r="AJ177" i="29"/>
  <c r="AI177" i="29"/>
  <c r="AH177" i="29"/>
  <c r="AG177" i="29"/>
  <c r="AF177" i="29"/>
  <c r="AE177" i="29"/>
  <c r="AD177" i="29"/>
  <c r="AC177" i="29"/>
  <c r="AB177" i="29"/>
  <c r="AA177" i="29"/>
  <c r="Z177" i="29"/>
  <c r="Y177" i="29"/>
  <c r="X177" i="29"/>
  <c r="W177" i="29"/>
  <c r="V177" i="29"/>
  <c r="U177" i="29"/>
  <c r="T177" i="29"/>
  <c r="S177" i="29"/>
  <c r="R177" i="29"/>
  <c r="Q177" i="29"/>
  <c r="P177" i="29"/>
  <c r="O177" i="29"/>
  <c r="N177" i="29"/>
  <c r="M177" i="29"/>
  <c r="L177" i="29"/>
  <c r="K177" i="29"/>
  <c r="J177" i="29"/>
  <c r="I177" i="29"/>
  <c r="H177" i="29"/>
  <c r="G177" i="29"/>
  <c r="F177" i="29"/>
  <c r="E177" i="29"/>
  <c r="AO176" i="29"/>
  <c r="AO175" i="29"/>
  <c r="AO174" i="29"/>
  <c r="AO173" i="29"/>
  <c r="AO172" i="29"/>
  <c r="AO171" i="29"/>
  <c r="AO170" i="29"/>
  <c r="AO169" i="29"/>
  <c r="AN168" i="29"/>
  <c r="AM168" i="29"/>
  <c r="AL168" i="29"/>
  <c r="AK168" i="29"/>
  <c r="AJ168" i="29"/>
  <c r="AI168" i="29"/>
  <c r="AH168" i="29"/>
  <c r="AG168" i="29"/>
  <c r="AF168" i="29"/>
  <c r="AE168" i="29"/>
  <c r="AD168" i="29"/>
  <c r="AC168" i="29"/>
  <c r="AB168" i="29"/>
  <c r="AA168" i="29"/>
  <c r="Z168" i="29"/>
  <c r="Y168" i="29"/>
  <c r="X168" i="29"/>
  <c r="W168" i="29"/>
  <c r="V168" i="29"/>
  <c r="U168" i="29"/>
  <c r="T168" i="29"/>
  <c r="S168" i="29"/>
  <c r="R168" i="29"/>
  <c r="Q168" i="29"/>
  <c r="P168" i="29"/>
  <c r="O168" i="29"/>
  <c r="N168" i="29"/>
  <c r="M168" i="29"/>
  <c r="L168" i="29"/>
  <c r="K168" i="29"/>
  <c r="J168" i="29"/>
  <c r="I168" i="29"/>
  <c r="H168" i="29"/>
  <c r="G168" i="29"/>
  <c r="F168" i="29"/>
  <c r="E168" i="29"/>
  <c r="AO167" i="29"/>
  <c r="AO166" i="29"/>
  <c r="AO165" i="29"/>
  <c r="AO164" i="29"/>
  <c r="AO163" i="29"/>
  <c r="AO162" i="29"/>
  <c r="AO161" i="29"/>
  <c r="AO160" i="29"/>
  <c r="AO159" i="29"/>
  <c r="AO158" i="29"/>
  <c r="AO157" i="29"/>
  <c r="AO156" i="29"/>
  <c r="AO155" i="29"/>
  <c r="AO154" i="29"/>
  <c r="AN153" i="29"/>
  <c r="AM153" i="29"/>
  <c r="AL153" i="29"/>
  <c r="AK153" i="29"/>
  <c r="AJ153" i="29"/>
  <c r="AI153" i="29"/>
  <c r="AH153" i="29"/>
  <c r="AG153" i="29"/>
  <c r="AF153" i="29"/>
  <c r="AE153" i="29"/>
  <c r="AD153" i="29"/>
  <c r="AC153" i="29"/>
  <c r="AB153" i="29"/>
  <c r="AA153" i="29"/>
  <c r="Z153" i="29"/>
  <c r="Y153" i="29"/>
  <c r="X153" i="29"/>
  <c r="W153" i="29"/>
  <c r="V153" i="29"/>
  <c r="U153" i="29"/>
  <c r="T153" i="29"/>
  <c r="S153" i="29"/>
  <c r="R153" i="29"/>
  <c r="Q153" i="29"/>
  <c r="P153" i="29"/>
  <c r="O153" i="29"/>
  <c r="N153" i="29"/>
  <c r="M153" i="29"/>
  <c r="L153" i="29"/>
  <c r="K153" i="29"/>
  <c r="J153" i="29"/>
  <c r="I153" i="29"/>
  <c r="H153" i="29"/>
  <c r="G153" i="29"/>
  <c r="F153" i="29"/>
  <c r="E153" i="29"/>
  <c r="AO151" i="29"/>
  <c r="AO150" i="29"/>
  <c r="AO149" i="29"/>
  <c r="AO148" i="29"/>
  <c r="AO147" i="29"/>
  <c r="AO146" i="29"/>
  <c r="AO145" i="29"/>
  <c r="AO144" i="29"/>
  <c r="AO143" i="29"/>
  <c r="AO142" i="29"/>
  <c r="AO141" i="29"/>
  <c r="AO140" i="29"/>
  <c r="AO139" i="29"/>
  <c r="AN138" i="29"/>
  <c r="AM138" i="29"/>
  <c r="AL138" i="29"/>
  <c r="AK138" i="29"/>
  <c r="AJ138" i="29"/>
  <c r="AI138" i="29"/>
  <c r="AH138" i="29"/>
  <c r="AG138" i="29"/>
  <c r="AF138" i="29"/>
  <c r="AE138" i="29"/>
  <c r="AD138" i="29"/>
  <c r="AC138" i="29"/>
  <c r="AB138" i="29"/>
  <c r="AA138" i="29"/>
  <c r="Z138" i="29"/>
  <c r="Y138" i="29"/>
  <c r="X138" i="29"/>
  <c r="W138" i="29"/>
  <c r="V138" i="29"/>
  <c r="U138" i="29"/>
  <c r="T138" i="29"/>
  <c r="S138" i="29"/>
  <c r="R138" i="29"/>
  <c r="Q138" i="29"/>
  <c r="P138" i="29"/>
  <c r="O138" i="29"/>
  <c r="N138" i="29"/>
  <c r="M138" i="29"/>
  <c r="L138" i="29"/>
  <c r="K138" i="29"/>
  <c r="J138" i="29"/>
  <c r="I138" i="29"/>
  <c r="H138" i="29"/>
  <c r="G138" i="29"/>
  <c r="F138" i="29"/>
  <c r="E138" i="29"/>
  <c r="AO137" i="29"/>
  <c r="AO136" i="29"/>
  <c r="AO135" i="29"/>
  <c r="AO134" i="29"/>
  <c r="AO133" i="29"/>
  <c r="AO132" i="29"/>
  <c r="AO131" i="29"/>
  <c r="AO130" i="29"/>
  <c r="AN129" i="29"/>
  <c r="AM129" i="29"/>
  <c r="AL129" i="29"/>
  <c r="AK129" i="29"/>
  <c r="AJ129" i="29"/>
  <c r="AI129" i="29"/>
  <c r="AH129" i="29"/>
  <c r="AG129" i="29"/>
  <c r="AF129" i="29"/>
  <c r="AE129" i="29"/>
  <c r="AD129" i="29"/>
  <c r="AC129" i="29"/>
  <c r="AB129" i="29"/>
  <c r="AA129" i="29"/>
  <c r="Z129" i="29"/>
  <c r="Y129" i="29"/>
  <c r="X129" i="29"/>
  <c r="W129" i="29"/>
  <c r="V129" i="29"/>
  <c r="U129" i="29"/>
  <c r="T129" i="29"/>
  <c r="S129" i="29"/>
  <c r="R129" i="29"/>
  <c r="Q129" i="29"/>
  <c r="P129" i="29"/>
  <c r="O129" i="29"/>
  <c r="N129" i="29"/>
  <c r="M129" i="29"/>
  <c r="L129" i="29"/>
  <c r="K129" i="29"/>
  <c r="J129" i="29"/>
  <c r="I129" i="29"/>
  <c r="H129" i="29"/>
  <c r="G129" i="29"/>
  <c r="F129" i="29"/>
  <c r="E129" i="29"/>
  <c r="AO128" i="29"/>
  <c r="AO127" i="29"/>
  <c r="AO126" i="29"/>
  <c r="AO125" i="29"/>
  <c r="AO124" i="29"/>
  <c r="AO123" i="29"/>
  <c r="AO122" i="29"/>
  <c r="AO121" i="29"/>
  <c r="AN120" i="29"/>
  <c r="AM120" i="29"/>
  <c r="AL120" i="29"/>
  <c r="AK120" i="29"/>
  <c r="AJ120" i="29"/>
  <c r="AI120" i="29"/>
  <c r="AH120" i="29"/>
  <c r="AH119" i="29" s="1"/>
  <c r="AG120" i="29"/>
  <c r="AG119" i="29" s="1"/>
  <c r="AF120" i="29"/>
  <c r="AE120" i="29"/>
  <c r="AD120" i="29"/>
  <c r="AC120" i="29"/>
  <c r="AB120" i="29"/>
  <c r="AA120" i="29"/>
  <c r="Z120" i="29"/>
  <c r="Z119" i="29" s="1"/>
  <c r="Y120" i="29"/>
  <c r="Y119" i="29" s="1"/>
  <c r="X120" i="29"/>
  <c r="X119" i="29" s="1"/>
  <c r="W120" i="29"/>
  <c r="V120" i="29"/>
  <c r="U120" i="29"/>
  <c r="T120" i="29"/>
  <c r="S120" i="29"/>
  <c r="R120" i="29"/>
  <c r="R119" i="29" s="1"/>
  <c r="Q120" i="29"/>
  <c r="P120" i="29"/>
  <c r="O120" i="29"/>
  <c r="N120" i="29"/>
  <c r="M120" i="29"/>
  <c r="L120" i="29"/>
  <c r="K120" i="29"/>
  <c r="J120" i="29"/>
  <c r="J119" i="29" s="1"/>
  <c r="I120" i="29"/>
  <c r="I119" i="29" s="1"/>
  <c r="H120" i="29"/>
  <c r="H119" i="29" s="1"/>
  <c r="G120" i="29"/>
  <c r="F120" i="29"/>
  <c r="E120" i="29"/>
  <c r="AO118" i="29"/>
  <c r="AO117" i="29"/>
  <c r="AN116" i="29"/>
  <c r="AN115" i="29" s="1"/>
  <c r="AM116" i="29"/>
  <c r="AM115" i="29" s="1"/>
  <c r="AL116" i="29"/>
  <c r="AL115" i="29" s="1"/>
  <c r="AK116" i="29"/>
  <c r="AK115" i="29" s="1"/>
  <c r="AJ116" i="29"/>
  <c r="AJ115" i="29" s="1"/>
  <c r="AI116" i="29"/>
  <c r="AH116" i="29"/>
  <c r="AG116" i="29"/>
  <c r="AF116" i="29"/>
  <c r="AF115" i="29" s="1"/>
  <c r="AE116" i="29"/>
  <c r="AE115" i="29" s="1"/>
  <c r="AD116" i="29"/>
  <c r="AD115" i="29" s="1"/>
  <c r="AC116" i="29"/>
  <c r="AB116" i="29"/>
  <c r="AB115" i="29" s="1"/>
  <c r="AA116" i="29"/>
  <c r="Z116" i="29"/>
  <c r="Z115" i="29" s="1"/>
  <c r="Y116" i="29"/>
  <c r="X116" i="29"/>
  <c r="X115" i="29" s="1"/>
  <c r="W116" i="29"/>
  <c r="W115" i="29" s="1"/>
  <c r="V116" i="29"/>
  <c r="V115" i="29" s="1"/>
  <c r="U116" i="29"/>
  <c r="T116" i="29"/>
  <c r="T115" i="29" s="1"/>
  <c r="S116" i="29"/>
  <c r="S115" i="29" s="1"/>
  <c r="R116" i="29"/>
  <c r="Q116" i="29"/>
  <c r="P116" i="29"/>
  <c r="P115" i="29" s="1"/>
  <c r="O116" i="29"/>
  <c r="O115" i="29" s="1"/>
  <c r="N116" i="29"/>
  <c r="N115" i="29" s="1"/>
  <c r="M116" i="29"/>
  <c r="M115" i="29" s="1"/>
  <c r="L116" i="29"/>
  <c r="L115" i="29" s="1"/>
  <c r="K116" i="29"/>
  <c r="K115" i="29" s="1"/>
  <c r="J116" i="29"/>
  <c r="I116" i="29"/>
  <c r="I115" i="29" s="1"/>
  <c r="H116" i="29"/>
  <c r="H115" i="29" s="1"/>
  <c r="G116" i="29"/>
  <c r="G115" i="29" s="1"/>
  <c r="F116" i="29"/>
  <c r="F115" i="29" s="1"/>
  <c r="E116" i="29"/>
  <c r="E115" i="29" s="1"/>
  <c r="AI115" i="29"/>
  <c r="AH115" i="29"/>
  <c r="AG115" i="29"/>
  <c r="AC115" i="29"/>
  <c r="AA115" i="29"/>
  <c r="Y115" i="29"/>
  <c r="U115" i="29"/>
  <c r="R115" i="29"/>
  <c r="Q115" i="29"/>
  <c r="J115" i="29"/>
  <c r="AO114" i="29"/>
  <c r="AO113" i="29"/>
  <c r="AO112" i="29"/>
  <c r="AO111" i="29"/>
  <c r="AO110" i="29"/>
  <c r="AN109" i="29"/>
  <c r="AM109" i="29"/>
  <c r="AL109" i="29"/>
  <c r="AK109" i="29"/>
  <c r="AJ109" i="29"/>
  <c r="AI109" i="29"/>
  <c r="AH109" i="29"/>
  <c r="AG109" i="29"/>
  <c r="AF109" i="29"/>
  <c r="AE109" i="29"/>
  <c r="AD109" i="29"/>
  <c r="AC109" i="29"/>
  <c r="AB109" i="29"/>
  <c r="AA109" i="29"/>
  <c r="Z109" i="29"/>
  <c r="Y109" i="29"/>
  <c r="X109" i="29"/>
  <c r="W109" i="29"/>
  <c r="V109" i="29"/>
  <c r="U109" i="29"/>
  <c r="T109" i="29"/>
  <c r="S109" i="29"/>
  <c r="R109" i="29"/>
  <c r="Q109" i="29"/>
  <c r="P109" i="29"/>
  <c r="O109" i="29"/>
  <c r="N109" i="29"/>
  <c r="M109" i="29"/>
  <c r="L109" i="29"/>
  <c r="K109" i="29"/>
  <c r="J109" i="29"/>
  <c r="I109" i="29"/>
  <c r="H109" i="29"/>
  <c r="G109" i="29"/>
  <c r="F109" i="29"/>
  <c r="E109" i="29"/>
  <c r="AO108" i="29"/>
  <c r="AO107" i="29"/>
  <c r="AO106" i="29"/>
  <c r="AO105" i="29"/>
  <c r="AO104" i="29"/>
  <c r="AO103" i="29"/>
  <c r="AO102" i="29"/>
  <c r="AO101" i="29"/>
  <c r="AO100" i="29"/>
  <c r="AN99" i="29"/>
  <c r="AM99" i="29"/>
  <c r="AL99" i="29"/>
  <c r="AK99" i="29"/>
  <c r="AJ99" i="29"/>
  <c r="AI99" i="29"/>
  <c r="AH99" i="29"/>
  <c r="AG99" i="29"/>
  <c r="AF99" i="29"/>
  <c r="AE99" i="29"/>
  <c r="AD99" i="29"/>
  <c r="AC99" i="29"/>
  <c r="AB99" i="29"/>
  <c r="AA99" i="29"/>
  <c r="Z99" i="29"/>
  <c r="Y99" i="29"/>
  <c r="X99" i="29"/>
  <c r="W99" i="29"/>
  <c r="V99" i="29"/>
  <c r="U99" i="29"/>
  <c r="T99" i="29"/>
  <c r="S99" i="29"/>
  <c r="R99" i="29"/>
  <c r="Q99" i="29"/>
  <c r="P99" i="29"/>
  <c r="O99" i="29"/>
  <c r="N99" i="29"/>
  <c r="M99" i="29"/>
  <c r="L99" i="29"/>
  <c r="K99" i="29"/>
  <c r="J99" i="29"/>
  <c r="I99" i="29"/>
  <c r="H99" i="29"/>
  <c r="G99" i="29"/>
  <c r="F99" i="29"/>
  <c r="E99" i="29"/>
  <c r="AO98" i="29"/>
  <c r="AO97" i="29"/>
  <c r="AO96" i="29"/>
  <c r="AO95" i="29"/>
  <c r="AO94" i="29"/>
  <c r="AO93" i="29"/>
  <c r="AO92" i="29"/>
  <c r="AO91" i="29"/>
  <c r="AO90" i="29"/>
  <c r="AO89" i="29"/>
  <c r="AO88" i="29"/>
  <c r="AO87" i="29"/>
  <c r="AO86" i="29"/>
  <c r="AO85" i="29"/>
  <c r="AO84" i="29"/>
  <c r="AO83" i="29"/>
  <c r="AN82" i="29"/>
  <c r="AM82" i="29"/>
  <c r="AL82" i="29"/>
  <c r="AK82" i="29"/>
  <c r="AJ82" i="29"/>
  <c r="AI82" i="29"/>
  <c r="AH82" i="29"/>
  <c r="AG82" i="29"/>
  <c r="AF82" i="29"/>
  <c r="AE82" i="29"/>
  <c r="AD82" i="29"/>
  <c r="AC82" i="29"/>
  <c r="AB82" i="29"/>
  <c r="AA82" i="29"/>
  <c r="Z82" i="29"/>
  <c r="Y82" i="29"/>
  <c r="X82" i="29"/>
  <c r="W82" i="29"/>
  <c r="V82" i="29"/>
  <c r="U82" i="29"/>
  <c r="T82" i="29"/>
  <c r="S82" i="29"/>
  <c r="R82" i="29"/>
  <c r="Q82" i="29"/>
  <c r="P82" i="29"/>
  <c r="O82" i="29"/>
  <c r="N82" i="29"/>
  <c r="M82" i="29"/>
  <c r="L82" i="29"/>
  <c r="K82" i="29"/>
  <c r="J82" i="29"/>
  <c r="I82" i="29"/>
  <c r="H82" i="29"/>
  <c r="G82" i="29"/>
  <c r="F82" i="29"/>
  <c r="E82" i="29"/>
  <c r="AO81" i="29"/>
  <c r="AO80" i="29"/>
  <c r="AO79" i="29"/>
  <c r="AO78" i="29"/>
  <c r="AO77" i="29"/>
  <c r="AO76" i="29"/>
  <c r="AO75" i="29"/>
  <c r="AO74" i="29"/>
  <c r="AO73" i="29"/>
  <c r="AO72" i="29"/>
  <c r="AO71" i="29"/>
  <c r="AO70" i="29"/>
  <c r="AO69" i="29"/>
  <c r="AO68" i="29"/>
  <c r="AO67" i="29"/>
  <c r="AO66" i="29"/>
  <c r="AO65" i="29"/>
  <c r="AO64" i="29"/>
  <c r="AN63" i="29"/>
  <c r="AM63" i="29"/>
  <c r="AL63" i="29"/>
  <c r="AK63" i="29"/>
  <c r="AJ63" i="29"/>
  <c r="AI63" i="29"/>
  <c r="AH63" i="29"/>
  <c r="AG63" i="29"/>
  <c r="AF63" i="29"/>
  <c r="AE63" i="29"/>
  <c r="AD63" i="29"/>
  <c r="AC63" i="29"/>
  <c r="AB63" i="29"/>
  <c r="AA63" i="29"/>
  <c r="Z63" i="29"/>
  <c r="Y63" i="29"/>
  <c r="X63" i="29"/>
  <c r="W63" i="29"/>
  <c r="V63" i="29"/>
  <c r="U63" i="29"/>
  <c r="T63" i="29"/>
  <c r="S63" i="29"/>
  <c r="R63" i="29"/>
  <c r="Q63" i="29"/>
  <c r="P63" i="29"/>
  <c r="O63" i="29"/>
  <c r="N63" i="29"/>
  <c r="M63" i="29"/>
  <c r="L63" i="29"/>
  <c r="K63" i="29"/>
  <c r="J63" i="29"/>
  <c r="I63" i="29"/>
  <c r="H63" i="29"/>
  <c r="G63" i="29"/>
  <c r="E63" i="29"/>
  <c r="AO62" i="29"/>
  <c r="AO61" i="29"/>
  <c r="AO60" i="29"/>
  <c r="AO59" i="29"/>
  <c r="AO58" i="29"/>
  <c r="AO57" i="29"/>
  <c r="AN56" i="29"/>
  <c r="AM56" i="29"/>
  <c r="AL56" i="29"/>
  <c r="AK56" i="29"/>
  <c r="AJ56" i="29"/>
  <c r="AI56" i="29"/>
  <c r="AH56" i="29"/>
  <c r="AG56" i="29"/>
  <c r="AF56" i="29"/>
  <c r="AE56" i="29"/>
  <c r="AD56" i="29"/>
  <c r="AC56" i="29"/>
  <c r="AB56" i="29"/>
  <c r="AA56" i="29"/>
  <c r="Z56" i="29"/>
  <c r="Y56" i="29"/>
  <c r="X56" i="29"/>
  <c r="W56" i="29"/>
  <c r="V56" i="29"/>
  <c r="U56" i="29"/>
  <c r="T56" i="29"/>
  <c r="S56" i="29"/>
  <c r="R56" i="29"/>
  <c r="Q56" i="29"/>
  <c r="P56" i="29"/>
  <c r="O56" i="29"/>
  <c r="N56" i="29"/>
  <c r="M56" i="29"/>
  <c r="L56" i="29"/>
  <c r="K56" i="29"/>
  <c r="J56" i="29"/>
  <c r="I56" i="29"/>
  <c r="H56" i="29"/>
  <c r="G56" i="29"/>
  <c r="F56" i="29"/>
  <c r="E56" i="29"/>
  <c r="AO54" i="29"/>
  <c r="AO53" i="29"/>
  <c r="AO52" i="29"/>
  <c r="AO51" i="29"/>
  <c r="AO50" i="29"/>
  <c r="AO49" i="29"/>
  <c r="AO48" i="29"/>
  <c r="AO47" i="29"/>
  <c r="AO46" i="29"/>
  <c r="AN45" i="29"/>
  <c r="AM45" i="29"/>
  <c r="AL45" i="29"/>
  <c r="AK45" i="29"/>
  <c r="AJ45" i="29"/>
  <c r="AI45" i="29"/>
  <c r="AH45" i="29"/>
  <c r="AG45" i="29"/>
  <c r="AF45" i="29"/>
  <c r="AE45" i="29"/>
  <c r="AD45" i="29"/>
  <c r="AC45" i="29"/>
  <c r="AB45" i="29"/>
  <c r="AA45" i="29"/>
  <c r="Z45" i="29"/>
  <c r="Y45" i="29"/>
  <c r="X45" i="29"/>
  <c r="W45" i="29"/>
  <c r="V45" i="29"/>
  <c r="U45" i="29"/>
  <c r="T45" i="29"/>
  <c r="S45" i="29"/>
  <c r="R45" i="29"/>
  <c r="Q45" i="29"/>
  <c r="P45" i="29"/>
  <c r="O45" i="29"/>
  <c r="N45" i="29"/>
  <c r="M45" i="29"/>
  <c r="L45" i="29"/>
  <c r="K45" i="29"/>
  <c r="J45" i="29"/>
  <c r="I45" i="29"/>
  <c r="H45" i="29"/>
  <c r="G45" i="29"/>
  <c r="F45" i="29"/>
  <c r="E45" i="29"/>
  <c r="AO44" i="29"/>
  <c r="AO43" i="29"/>
  <c r="AO42" i="29"/>
  <c r="AO41" i="29"/>
  <c r="AO40" i="29"/>
  <c r="AO39" i="29"/>
  <c r="AO38" i="29"/>
  <c r="AO37" i="29"/>
  <c r="AO36" i="29"/>
  <c r="AO35" i="29"/>
  <c r="AO34" i="29"/>
  <c r="AO33" i="29"/>
  <c r="AO32" i="29"/>
  <c r="AO31" i="29"/>
  <c r="AO30" i="29"/>
  <c r="AO29" i="29"/>
  <c r="AO28" i="29"/>
  <c r="AO27" i="29"/>
  <c r="AO26" i="29"/>
  <c r="AN25" i="29"/>
  <c r="AM25" i="29"/>
  <c r="AL25" i="29"/>
  <c r="AK25" i="29"/>
  <c r="AJ25" i="29"/>
  <c r="AI25" i="29"/>
  <c r="AH25" i="29"/>
  <c r="AG25" i="29"/>
  <c r="AF25" i="29"/>
  <c r="AE25" i="29"/>
  <c r="AD25" i="29"/>
  <c r="AC25" i="29"/>
  <c r="AB25" i="29"/>
  <c r="AA25" i="29"/>
  <c r="Z25" i="29"/>
  <c r="Y25" i="29"/>
  <c r="X25" i="29"/>
  <c r="W25" i="29"/>
  <c r="V25" i="29"/>
  <c r="U25" i="29"/>
  <c r="T25" i="29"/>
  <c r="S25" i="29"/>
  <c r="R25" i="29"/>
  <c r="Q25" i="29"/>
  <c r="P25" i="29"/>
  <c r="O25" i="29"/>
  <c r="N25" i="29"/>
  <c r="M25" i="29"/>
  <c r="L25" i="29"/>
  <c r="K25" i="29"/>
  <c r="J25" i="29"/>
  <c r="I25" i="29"/>
  <c r="H25" i="29"/>
  <c r="G25" i="29"/>
  <c r="F25" i="29"/>
  <c r="E25" i="29"/>
  <c r="AO24" i="29"/>
  <c r="AO23" i="29"/>
  <c r="AO22" i="29"/>
  <c r="AO21" i="29"/>
  <c r="AO20" i="29"/>
  <c r="AO19" i="29"/>
  <c r="AO18" i="29"/>
  <c r="AO17" i="29"/>
  <c r="AO15" i="29"/>
  <c r="AO14" i="29"/>
  <c r="AO13" i="29"/>
  <c r="AO12" i="29"/>
  <c r="AO11" i="29"/>
  <c r="AO10" i="29"/>
  <c r="AO9" i="29"/>
  <c r="AO8" i="29"/>
  <c r="AO7" i="29"/>
  <c r="AO6" i="29"/>
  <c r="AN5" i="29"/>
  <c r="AM5" i="29"/>
  <c r="AL5" i="29"/>
  <c r="AK5" i="29"/>
  <c r="AJ5" i="29"/>
  <c r="AI5" i="29"/>
  <c r="AH5" i="29"/>
  <c r="AG5" i="29"/>
  <c r="AF5" i="29"/>
  <c r="AE5" i="29"/>
  <c r="AC5" i="29"/>
  <c r="AB5" i="29"/>
  <c r="AA5" i="29"/>
  <c r="AA4" i="29" s="1"/>
  <c r="Z5" i="29"/>
  <c r="Y5" i="29"/>
  <c r="X5" i="29"/>
  <c r="W5" i="29"/>
  <c r="V5" i="29"/>
  <c r="U5" i="29"/>
  <c r="T5" i="29"/>
  <c r="S5" i="29"/>
  <c r="S4" i="29" s="1"/>
  <c r="R5" i="29"/>
  <c r="Q5" i="29"/>
  <c r="P5" i="29"/>
  <c r="O5" i="29"/>
  <c r="N5" i="29"/>
  <c r="M5" i="29"/>
  <c r="L5" i="29"/>
  <c r="K5" i="29"/>
  <c r="K4" i="29" s="1"/>
  <c r="J5" i="29"/>
  <c r="I5" i="29"/>
  <c r="H5" i="29"/>
  <c r="G5" i="29"/>
  <c r="F5" i="29"/>
  <c r="AD4" i="29" l="1"/>
  <c r="U4" i="29"/>
  <c r="AM152" i="29"/>
  <c r="AK4" i="29"/>
  <c r="U119" i="29"/>
  <c r="AC119" i="29"/>
  <c r="AK119" i="29"/>
  <c r="F119" i="29"/>
  <c r="N119" i="29"/>
  <c r="P4" i="29"/>
  <c r="X4" i="29"/>
  <c r="P119" i="29"/>
  <c r="AD119" i="29"/>
  <c r="AL119" i="29"/>
  <c r="N4" i="29"/>
  <c r="V4" i="29"/>
  <c r="AC55" i="29"/>
  <c r="AA55" i="29"/>
  <c r="AH4" i="29"/>
  <c r="AN4" i="29"/>
  <c r="S152" i="29"/>
  <c r="AE152" i="29"/>
  <c r="I152" i="29"/>
  <c r="Q152" i="29"/>
  <c r="AA152" i="29"/>
  <c r="AI152" i="29"/>
  <c r="K119" i="29"/>
  <c r="AA119" i="29"/>
  <c r="W152" i="29"/>
  <c r="K55" i="29"/>
  <c r="AI55" i="29"/>
  <c r="O55" i="29"/>
  <c r="X152" i="29"/>
  <c r="R152" i="29"/>
  <c r="AH55" i="29"/>
  <c r="S55" i="29"/>
  <c r="S119" i="29"/>
  <c r="AI119" i="29"/>
  <c r="Z55" i="29"/>
  <c r="AF152" i="29"/>
  <c r="AK55" i="29"/>
  <c r="H152" i="29"/>
  <c r="J55" i="29"/>
  <c r="Z152" i="29"/>
  <c r="AH152" i="29"/>
  <c r="T55" i="29"/>
  <c r="AJ55" i="29"/>
  <c r="U55" i="29"/>
  <c r="AB55" i="29"/>
  <c r="AL55" i="29"/>
  <c r="L55" i="29"/>
  <c r="AO99" i="29"/>
  <c r="AF119" i="29"/>
  <c r="K152" i="29"/>
  <c r="G152" i="29"/>
  <c r="J4" i="29"/>
  <c r="E152" i="29"/>
  <c r="U152" i="29"/>
  <c r="AC152" i="29"/>
  <c r="AK152" i="29"/>
  <c r="N152" i="29"/>
  <c r="AD152" i="29"/>
  <c r="O119" i="29"/>
  <c r="W119" i="29"/>
  <c r="AE119" i="29"/>
  <c r="AM119" i="29"/>
  <c r="M119" i="29"/>
  <c r="V119" i="29"/>
  <c r="R55" i="29"/>
  <c r="M55" i="29"/>
  <c r="G55" i="29"/>
  <c r="W55" i="29"/>
  <c r="AE55" i="29"/>
  <c r="AM55" i="29"/>
  <c r="L4" i="29"/>
  <c r="AJ4" i="29"/>
  <c r="H4" i="29"/>
  <c r="M4" i="29"/>
  <c r="O152" i="29"/>
  <c r="AO129" i="29"/>
  <c r="Y152" i="29"/>
  <c r="T4" i="29"/>
  <c r="AO197" i="29"/>
  <c r="F152" i="29"/>
  <c r="V152" i="29"/>
  <c r="AL152" i="29"/>
  <c r="M152" i="29"/>
  <c r="AG152" i="29"/>
  <c r="T152" i="29"/>
  <c r="AB152" i="29"/>
  <c r="AJ152" i="29"/>
  <c r="AO120" i="29"/>
  <c r="G119" i="29"/>
  <c r="AN119" i="29"/>
  <c r="Q119" i="29"/>
  <c r="L119" i="29"/>
  <c r="T119" i="29"/>
  <c r="AB119" i="29"/>
  <c r="AJ119" i="29"/>
  <c r="I55" i="29"/>
  <c r="Q55" i="29"/>
  <c r="Y55" i="29"/>
  <c r="AG55" i="29"/>
  <c r="AO109" i="29"/>
  <c r="AO82" i="29"/>
  <c r="AO63" i="29"/>
  <c r="P55" i="29"/>
  <c r="X55" i="29"/>
  <c r="X3" i="29" s="1"/>
  <c r="AN55" i="29"/>
  <c r="N55" i="29"/>
  <c r="V55" i="29"/>
  <c r="AD55" i="29"/>
  <c r="AE4" i="29"/>
  <c r="W4" i="29"/>
  <c r="I4" i="29"/>
  <c r="Q4" i="29"/>
  <c r="AG4" i="29"/>
  <c r="O4" i="29"/>
  <c r="AB4" i="29"/>
  <c r="AO5" i="29"/>
  <c r="AC4" i="29"/>
  <c r="AL4" i="29"/>
  <c r="AL3" i="29" s="1"/>
  <c r="AN152" i="29"/>
  <c r="L152" i="29"/>
  <c r="J152" i="29"/>
  <c r="E4" i="29"/>
  <c r="F55" i="29"/>
  <c r="Z4" i="29"/>
  <c r="AF4" i="29"/>
  <c r="AF55" i="29"/>
  <c r="AI4" i="29"/>
  <c r="AM4" i="29"/>
  <c r="H55" i="29"/>
  <c r="E119" i="29"/>
  <c r="P152" i="29"/>
  <c r="Y4" i="29"/>
  <c r="R4" i="29"/>
  <c r="G4" i="29"/>
  <c r="AO168" i="29"/>
  <c r="AO153" i="29"/>
  <c r="AO45" i="29"/>
  <c r="F4" i="29"/>
  <c r="AO25" i="29"/>
  <c r="AO138" i="29"/>
  <c r="AO177" i="29"/>
  <c r="AO189" i="29"/>
  <c r="AO56" i="29"/>
  <c r="AO116" i="29"/>
  <c r="E55" i="29"/>
  <c r="AO115" i="29"/>
  <c r="AO196" i="29"/>
  <c r="AE3" i="29" l="1"/>
  <c r="AA3" i="29"/>
  <c r="E3" i="29"/>
  <c r="U3" i="29"/>
  <c r="AC3" i="29"/>
  <c r="AK3" i="29"/>
  <c r="AH3" i="29"/>
  <c r="S3" i="29"/>
  <c r="N3" i="29"/>
  <c r="AI3" i="29"/>
  <c r="K3" i="29"/>
  <c r="P3" i="29"/>
  <c r="J3" i="29"/>
  <c r="R3" i="29"/>
  <c r="AD3" i="29"/>
  <c r="Z3" i="29"/>
  <c r="AG3" i="29"/>
  <c r="Q3" i="29"/>
  <c r="W3" i="29"/>
  <c r="O3" i="29"/>
  <c r="H3" i="29"/>
  <c r="V3" i="29"/>
  <c r="L3" i="29"/>
  <c r="AM3" i="29"/>
  <c r="I3" i="29"/>
  <c r="M3" i="29"/>
  <c r="G3" i="29"/>
  <c r="Y3" i="29"/>
  <c r="T3" i="29"/>
  <c r="AB3" i="29"/>
  <c r="AJ3" i="29"/>
  <c r="AO119" i="29"/>
  <c r="AF3" i="29"/>
  <c r="F3" i="29"/>
  <c r="AO55" i="29"/>
  <c r="AO152" i="29"/>
  <c r="AO4" i="29"/>
  <c r="AN49" i="21" l="1"/>
  <c r="AF209" i="21"/>
  <c r="AF208" i="21"/>
  <c r="AF197" i="21"/>
  <c r="AF196" i="21" s="1"/>
  <c r="AF189" i="21"/>
  <c r="AF177" i="21"/>
  <c r="AF168" i="21"/>
  <c r="AF153" i="21"/>
  <c r="AF138" i="21"/>
  <c r="AF129" i="21"/>
  <c r="AF120" i="21"/>
  <c r="AF116" i="21"/>
  <c r="AF115" i="21" s="1"/>
  <c r="AF109" i="21"/>
  <c r="AF99" i="21"/>
  <c r="AF82" i="21"/>
  <c r="AF63" i="21"/>
  <c r="AF56" i="21"/>
  <c r="AF45" i="21"/>
  <c r="AF25" i="21"/>
  <c r="AF5" i="21"/>
  <c r="AF55" i="21" l="1"/>
  <c r="AF152" i="21"/>
  <c r="AF119" i="21"/>
  <c r="AF4" i="21"/>
  <c r="AN194" i="21"/>
  <c r="AF3" i="21" l="1"/>
  <c r="AN176" i="21" l="1"/>
  <c r="AN195" i="21" l="1"/>
  <c r="AN54" i="21" l="1"/>
  <c r="AN8" i="21" l="1"/>
  <c r="AN14" i="21"/>
  <c r="AN26" i="21"/>
  <c r="AN32" i="21"/>
  <c r="AN37" i="21"/>
  <c r="AN38" i="21"/>
  <c r="AN50" i="21"/>
  <c r="AN57" i="21"/>
  <c r="AN58" i="21"/>
  <c r="AN59" i="21"/>
  <c r="AN61" i="21"/>
  <c r="AN64" i="21"/>
  <c r="AN65" i="21"/>
  <c r="AN66" i="21"/>
  <c r="AN67" i="21"/>
  <c r="AN69" i="21"/>
  <c r="AN71" i="21"/>
  <c r="AN72" i="21"/>
  <c r="AN73" i="21"/>
  <c r="AN74" i="21"/>
  <c r="AN75" i="21"/>
  <c r="AN76" i="21"/>
  <c r="AN77" i="21"/>
  <c r="AN78" i="21"/>
  <c r="AN79" i="21"/>
  <c r="AN80" i="21"/>
  <c r="AN83" i="21"/>
  <c r="AN84" i="21"/>
  <c r="AN85" i="21"/>
  <c r="AN86" i="21"/>
  <c r="AN87" i="21"/>
  <c r="AN88" i="21"/>
  <c r="AN89" i="21"/>
  <c r="AN90" i="21"/>
  <c r="AN91" i="21"/>
  <c r="AN92" i="21"/>
  <c r="AN93" i="21"/>
  <c r="AN94" i="21"/>
  <c r="AN95" i="21"/>
  <c r="AN97" i="21"/>
  <c r="AN98" i="21"/>
  <c r="AN100" i="21"/>
  <c r="AN101" i="21"/>
  <c r="AN102" i="21"/>
  <c r="AN103" i="21"/>
  <c r="AN104" i="21"/>
  <c r="AN105" i="21"/>
  <c r="AN106" i="21"/>
  <c r="AN107" i="21"/>
  <c r="AN108" i="21"/>
  <c r="AN110" i="21"/>
  <c r="AN111" i="21"/>
  <c r="AN114" i="21"/>
  <c r="AN118" i="21"/>
  <c r="AN121" i="21"/>
  <c r="AN123" i="21"/>
  <c r="AN124" i="21"/>
  <c r="AN125" i="21"/>
  <c r="AN126" i="21"/>
  <c r="AN127" i="21"/>
  <c r="AN128" i="21"/>
  <c r="AN130" i="21"/>
  <c r="AN131" i="21"/>
  <c r="AN132" i="21"/>
  <c r="AN133" i="21"/>
  <c r="AN134" i="21"/>
  <c r="AN136" i="21"/>
  <c r="AN139" i="21"/>
  <c r="AN140" i="21"/>
  <c r="AN145" i="21"/>
  <c r="AN146" i="21"/>
  <c r="AN148" i="21"/>
  <c r="AN149" i="21"/>
  <c r="AN154" i="21"/>
  <c r="AN155" i="21"/>
  <c r="AN156" i="21"/>
  <c r="AN159" i="21"/>
  <c r="AN160" i="21"/>
  <c r="AN161" i="21"/>
  <c r="AN162" i="21"/>
  <c r="AN163" i="21"/>
  <c r="AN164" i="21"/>
  <c r="AN166" i="21"/>
  <c r="AN167" i="21"/>
  <c r="AN170" i="21"/>
  <c r="AN171" i="21"/>
  <c r="AN173" i="21"/>
  <c r="AN174" i="21"/>
  <c r="AN179" i="21"/>
  <c r="AN180" i="21"/>
  <c r="AN182" i="21"/>
  <c r="AN184" i="21"/>
  <c r="AN193" i="21"/>
  <c r="AN199" i="21"/>
  <c r="AN200" i="21"/>
  <c r="AN201" i="21"/>
  <c r="AN202" i="21"/>
  <c r="AN203" i="21"/>
  <c r="AN204" i="21"/>
  <c r="AN205" i="21"/>
  <c r="AN206" i="21"/>
  <c r="AN207" i="21"/>
  <c r="AN210" i="21"/>
  <c r="AN172" i="21"/>
  <c r="AN42" i="21"/>
  <c r="AN30" i="21"/>
  <c r="AN29" i="21"/>
  <c r="AN81" i="21" l="1"/>
  <c r="AN141" i="21"/>
  <c r="AN191" i="21"/>
  <c r="AN183" i="21"/>
  <c r="AN158" i="21"/>
  <c r="AN23" i="21"/>
  <c r="AN35" i="21"/>
  <c r="AN43" i="21"/>
  <c r="AN40" i="21"/>
  <c r="AN52" i="21"/>
  <c r="AN144" i="21"/>
  <c r="AN181" i="21"/>
  <c r="AN188" i="21"/>
  <c r="AN18" i="21"/>
  <c r="AN22" i="21"/>
  <c r="AN10" i="21"/>
  <c r="AN9" i="21"/>
  <c r="AN68" i="21"/>
  <c r="AN143" i="21"/>
  <c r="AN175" i="21"/>
  <c r="AN186" i="21"/>
  <c r="AN20" i="21"/>
  <c r="AN151" i="21"/>
  <c r="AN13" i="21"/>
  <c r="AN117" i="21"/>
  <c r="AN27" i="21"/>
  <c r="AN24" i="21"/>
  <c r="AN33" i="21"/>
  <c r="AN31" i="21"/>
  <c r="AN36" i="21"/>
  <c r="AN44" i="21"/>
  <c r="AN60" i="21"/>
  <c r="AN96" i="21"/>
  <c r="AN165" i="21"/>
  <c r="AN28" i="21"/>
  <c r="AN41" i="21"/>
  <c r="AN48" i="21"/>
  <c r="AN53" i="21"/>
  <c r="AN147" i="21"/>
  <c r="AN190" i="21"/>
  <c r="AN192" i="21"/>
  <c r="AN198" i="21"/>
  <c r="AN47" i="21"/>
  <c r="AN70" i="21"/>
  <c r="AN11" i="21"/>
  <c r="AN16" i="21"/>
  <c r="AN112" i="21"/>
  <c r="AN15" i="21"/>
  <c r="AN19" i="21"/>
  <c r="AN12" i="21"/>
  <c r="AN17" i="21"/>
  <c r="AN21" i="21"/>
  <c r="AN34" i="21"/>
  <c r="AN113" i="21"/>
  <c r="AN137" i="21"/>
  <c r="AN157" i="21"/>
  <c r="AN178" i="21"/>
  <c r="AN39" i="21"/>
  <c r="AN46" i="21"/>
  <c r="AN51" i="21"/>
  <c r="AN62" i="21"/>
  <c r="AN135" i="21"/>
  <c r="AN169" i="21"/>
  <c r="AN187" i="21"/>
  <c r="AN122" i="21"/>
  <c r="AN142" i="21"/>
  <c r="AN150" i="21"/>
  <c r="AN185" i="21"/>
  <c r="AN7" i="21"/>
  <c r="AM150" i="13" l="1"/>
  <c r="AM194" i="13" l="1"/>
  <c r="AM176" i="13"/>
  <c r="AM42" i="13"/>
  <c r="AM207" i="13"/>
  <c r="AM206" i="13"/>
  <c r="AM205" i="13"/>
  <c r="AM204" i="13"/>
  <c r="AM203" i="13"/>
  <c r="AM202" i="13"/>
  <c r="AM201" i="13"/>
  <c r="AM200" i="13"/>
  <c r="AM199" i="13"/>
  <c r="AM193" i="13"/>
  <c r="AM191" i="13"/>
  <c r="AM184" i="13"/>
  <c r="AM182" i="13"/>
  <c r="AM180" i="13"/>
  <c r="AM179" i="13"/>
  <c r="AM178" i="13"/>
  <c r="AM174" i="13"/>
  <c r="AM173" i="13"/>
  <c r="AM171" i="13"/>
  <c r="AM170" i="13"/>
  <c r="AM169" i="13"/>
  <c r="AM167" i="13"/>
  <c r="AM166" i="13"/>
  <c r="AM164" i="13"/>
  <c r="AM163" i="13"/>
  <c r="AM162" i="13"/>
  <c r="AM161" i="13"/>
  <c r="AM160" i="13"/>
  <c r="AM159" i="13"/>
  <c r="AM156" i="13"/>
  <c r="AM155" i="13"/>
  <c r="AM154" i="13"/>
  <c r="AM149" i="13"/>
  <c r="AM148" i="13"/>
  <c r="AM146" i="13"/>
  <c r="AM145" i="13"/>
  <c r="AM139" i="13"/>
  <c r="AM136" i="13"/>
  <c r="AM134" i="13"/>
  <c r="AM133" i="13"/>
  <c r="AM131" i="13"/>
  <c r="AM130" i="13"/>
  <c r="AM128" i="13"/>
  <c r="AM127" i="13"/>
  <c r="AM126" i="13"/>
  <c r="AM125" i="13"/>
  <c r="AM124" i="13"/>
  <c r="AM123" i="13"/>
  <c r="AM121" i="13"/>
  <c r="AM114" i="13"/>
  <c r="AM111" i="13"/>
  <c r="AM110" i="13"/>
  <c r="AM108" i="13"/>
  <c r="AM107" i="13"/>
  <c r="AM106" i="13"/>
  <c r="AM105" i="13"/>
  <c r="AM104" i="13"/>
  <c r="AM103" i="13"/>
  <c r="AM102" i="13"/>
  <c r="AM101" i="13"/>
  <c r="AM100" i="13"/>
  <c r="AM98" i="13"/>
  <c r="AM97" i="13"/>
  <c r="AM95" i="13"/>
  <c r="AM94" i="13"/>
  <c r="AM93" i="13"/>
  <c r="AM92" i="13"/>
  <c r="AM91" i="13"/>
  <c r="AM90" i="13"/>
  <c r="AM89" i="13"/>
  <c r="AM88" i="13"/>
  <c r="AM87" i="13"/>
  <c r="AM86" i="13"/>
  <c r="AM85" i="13"/>
  <c r="AM84" i="13"/>
  <c r="AM83" i="13"/>
  <c r="AM80" i="13"/>
  <c r="AM79" i="13"/>
  <c r="AM78" i="13"/>
  <c r="AM77" i="13"/>
  <c r="AM76" i="13"/>
  <c r="AM75" i="13"/>
  <c r="AM74" i="13"/>
  <c r="AM73" i="13"/>
  <c r="AM72" i="13"/>
  <c r="AM71" i="13"/>
  <c r="AM69" i="13"/>
  <c r="AM68" i="13"/>
  <c r="AM67" i="13"/>
  <c r="AM66" i="13"/>
  <c r="AM65" i="13"/>
  <c r="AM64" i="13"/>
  <c r="AM61" i="13"/>
  <c r="AM59" i="13"/>
  <c r="AM57" i="13"/>
  <c r="AM54" i="13"/>
  <c r="AM52" i="13"/>
  <c r="AM50" i="13"/>
  <c r="AM46" i="13"/>
  <c r="AM32" i="13"/>
  <c r="AM37" i="13"/>
  <c r="AM38" i="13"/>
  <c r="AM186" i="13" l="1"/>
  <c r="AM51" i="13"/>
  <c r="AM118" i="13"/>
  <c r="AM141" i="13"/>
  <c r="AM28" i="13"/>
  <c r="AM43" i="13"/>
  <c r="AM132" i="13"/>
  <c r="AM137" i="13"/>
  <c r="AM142" i="13"/>
  <c r="AM185" i="13"/>
  <c r="AM187" i="13"/>
  <c r="AM190" i="13"/>
  <c r="AM192" i="13"/>
  <c r="AM41" i="13"/>
  <c r="AM36" i="13"/>
  <c r="AM34" i="13"/>
  <c r="AM49" i="13"/>
  <c r="AM62" i="13"/>
  <c r="AM113" i="13"/>
  <c r="AM143" i="13"/>
  <c r="AM181" i="13"/>
  <c r="AM195" i="13"/>
  <c r="AM40" i="13"/>
  <c r="AM35" i="13"/>
  <c r="AM58" i="13"/>
  <c r="AM70" i="13"/>
  <c r="AM27" i="13"/>
  <c r="AM144" i="13"/>
  <c r="AM175" i="13"/>
  <c r="AM44" i="13"/>
  <c r="AM39" i="13"/>
  <c r="AM31" i="13"/>
  <c r="AM47" i="13"/>
  <c r="AM183" i="13"/>
  <c r="AM117" i="13"/>
  <c r="AM140" i="13"/>
  <c r="AM147" i="13"/>
  <c r="AM151" i="13"/>
  <c r="AM157" i="13"/>
  <c r="AM188" i="13"/>
  <c r="AM198" i="13"/>
  <c r="AM33" i="13"/>
  <c r="AM29" i="13"/>
  <c r="AM48" i="13"/>
  <c r="AM53" i="13"/>
  <c r="AM60" i="13"/>
  <c r="AM96" i="13"/>
  <c r="AM112" i="13"/>
  <c r="AM122" i="13"/>
  <c r="AM158" i="13"/>
  <c r="AM165" i="13"/>
  <c r="AM172" i="13"/>
  <c r="AM30" i="13"/>
  <c r="AM135" i="13"/>
  <c r="AM81" i="13"/>
  <c r="I209" i="21" l="1"/>
  <c r="I197" i="21"/>
  <c r="I189" i="21"/>
  <c r="I177" i="21"/>
  <c r="I168" i="21"/>
  <c r="I153" i="21"/>
  <c r="I138" i="21"/>
  <c r="I129" i="21"/>
  <c r="I120" i="21"/>
  <c r="I116" i="21"/>
  <c r="I109" i="21"/>
  <c r="I99" i="21"/>
  <c r="I82" i="21"/>
  <c r="I63" i="21"/>
  <c r="I56" i="21"/>
  <c r="I45" i="21"/>
  <c r="I25" i="21"/>
  <c r="I5" i="21"/>
  <c r="I115" i="21" l="1"/>
  <c r="I208" i="21"/>
  <c r="I196" i="21"/>
  <c r="I4" i="21"/>
  <c r="I119" i="21"/>
  <c r="I152" i="21"/>
  <c r="I55" i="21"/>
  <c r="I3" i="21" l="1"/>
  <c r="AK209" i="21"/>
  <c r="AK197" i="21"/>
  <c r="AK189" i="21"/>
  <c r="AK177" i="21"/>
  <c r="AK168" i="21"/>
  <c r="AK153" i="21"/>
  <c r="AK138" i="21"/>
  <c r="AK129" i="21"/>
  <c r="AK120" i="21"/>
  <c r="AK116" i="21"/>
  <c r="AK109" i="21"/>
  <c r="AK99" i="21"/>
  <c r="AK82" i="21"/>
  <c r="AK63" i="21"/>
  <c r="AK56" i="21"/>
  <c r="AK45" i="21"/>
  <c r="AK25" i="21"/>
  <c r="AK5" i="21"/>
  <c r="AC63" i="21"/>
  <c r="AC56" i="21"/>
  <c r="AC45" i="21"/>
  <c r="AC25" i="21"/>
  <c r="AC5" i="21"/>
  <c r="Q209" i="21"/>
  <c r="Q197" i="21"/>
  <c r="Q189" i="21"/>
  <c r="Q177" i="21"/>
  <c r="Q168" i="21"/>
  <c r="Q153" i="21"/>
  <c r="Q138" i="21"/>
  <c r="Q129" i="21"/>
  <c r="Q120" i="21"/>
  <c r="Q116" i="21"/>
  <c r="Q109" i="21"/>
  <c r="Q99" i="21"/>
  <c r="Q82" i="21"/>
  <c r="Q63" i="21"/>
  <c r="Q56" i="21"/>
  <c r="Q45" i="21"/>
  <c r="Q25" i="21"/>
  <c r="Q5" i="21"/>
  <c r="G209" i="21"/>
  <c r="G197" i="21"/>
  <c r="G189" i="21"/>
  <c r="G177" i="21"/>
  <c r="G168" i="21"/>
  <c r="G153" i="21"/>
  <c r="G138" i="21"/>
  <c r="G129" i="21"/>
  <c r="G120" i="21"/>
  <c r="G116" i="21"/>
  <c r="G109" i="21"/>
  <c r="G99" i="21"/>
  <c r="G82" i="21"/>
  <c r="G63" i="21"/>
  <c r="G56" i="21"/>
  <c r="G45" i="21"/>
  <c r="G25" i="21"/>
  <c r="G5" i="21"/>
  <c r="V209" i="21"/>
  <c r="V197" i="21"/>
  <c r="V189" i="21"/>
  <c r="V177" i="21"/>
  <c r="V168" i="21"/>
  <c r="V153" i="21"/>
  <c r="V138" i="21"/>
  <c r="V129" i="21"/>
  <c r="V120" i="21"/>
  <c r="V116" i="21"/>
  <c r="V109" i="21"/>
  <c r="V99" i="21"/>
  <c r="V82" i="21"/>
  <c r="V63" i="21"/>
  <c r="V56" i="21"/>
  <c r="V45" i="21"/>
  <c r="V25" i="21"/>
  <c r="V5" i="21"/>
  <c r="G196" i="21" l="1"/>
  <c r="AC4" i="21"/>
  <c r="V115" i="21"/>
  <c r="V196" i="21"/>
  <c r="Q55" i="21"/>
  <c r="V208" i="21"/>
  <c r="G115" i="21"/>
  <c r="G208" i="21"/>
  <c r="Q115" i="21"/>
  <c r="Q196" i="21"/>
  <c r="AK115" i="21"/>
  <c r="AK196" i="21"/>
  <c r="Q208" i="21"/>
  <c r="AK208" i="21"/>
  <c r="Q4" i="21"/>
  <c r="AK4" i="21"/>
  <c r="AK119" i="21"/>
  <c r="V152" i="21"/>
  <c r="V119" i="21"/>
  <c r="V55" i="21"/>
  <c r="G4" i="21"/>
  <c r="Q152" i="21"/>
  <c r="AK55" i="21"/>
  <c r="G119" i="21"/>
  <c r="AK152" i="21"/>
  <c r="V4" i="21"/>
  <c r="G152" i="21"/>
  <c r="G55" i="21"/>
  <c r="Q119" i="21"/>
  <c r="Z82" i="21"/>
  <c r="Z63" i="21"/>
  <c r="Z56" i="21"/>
  <c r="Z45" i="21"/>
  <c r="Z25" i="21"/>
  <c r="G3" i="21" l="1"/>
  <c r="V3" i="21"/>
  <c r="AK3" i="21"/>
  <c r="Q3" i="21"/>
  <c r="AM210" i="13" l="1"/>
  <c r="AL209" i="13"/>
  <c r="AK209" i="13"/>
  <c r="AJ209" i="13"/>
  <c r="AI209" i="13"/>
  <c r="AH209" i="13"/>
  <c r="AG209" i="13"/>
  <c r="AF209" i="13"/>
  <c r="AE209" i="13"/>
  <c r="AD209" i="13"/>
  <c r="AC209" i="13"/>
  <c r="AB209" i="13"/>
  <c r="AA209" i="13"/>
  <c r="Z209" i="13"/>
  <c r="Y209" i="13"/>
  <c r="X209" i="13"/>
  <c r="W209" i="13"/>
  <c r="V209" i="13"/>
  <c r="U209" i="13"/>
  <c r="T209" i="13"/>
  <c r="S209" i="13"/>
  <c r="R209" i="13"/>
  <c r="Q209" i="13"/>
  <c r="P209" i="13"/>
  <c r="O209" i="13"/>
  <c r="N209" i="13"/>
  <c r="M209" i="13"/>
  <c r="L209" i="13"/>
  <c r="K209" i="13"/>
  <c r="J209" i="13"/>
  <c r="I209" i="13"/>
  <c r="H209" i="13"/>
  <c r="G209" i="13"/>
  <c r="F209" i="13"/>
  <c r="E209" i="13"/>
  <c r="D209" i="13"/>
  <c r="AI208" i="13"/>
  <c r="AE208" i="13"/>
  <c r="AA208" i="13"/>
  <c r="X208" i="13"/>
  <c r="W208" i="13"/>
  <c r="K208" i="13"/>
  <c r="F208" i="13"/>
  <c r="AL197" i="13"/>
  <c r="AK197" i="13"/>
  <c r="AJ197" i="13"/>
  <c r="AI197" i="13"/>
  <c r="AH197" i="13"/>
  <c r="AG197" i="13"/>
  <c r="AF197" i="13"/>
  <c r="AE197" i="13"/>
  <c r="AD197" i="13"/>
  <c r="AC197" i="13"/>
  <c r="AB197" i="13"/>
  <c r="AA197" i="13"/>
  <c r="Z197" i="13"/>
  <c r="Y197" i="13"/>
  <c r="X197" i="13"/>
  <c r="W197" i="13"/>
  <c r="V197" i="13"/>
  <c r="U197" i="13"/>
  <c r="T197" i="13"/>
  <c r="S197" i="13"/>
  <c r="R197" i="13"/>
  <c r="Q197" i="13"/>
  <c r="P197" i="13"/>
  <c r="O197" i="13"/>
  <c r="N197" i="13"/>
  <c r="M197" i="13"/>
  <c r="L197" i="13"/>
  <c r="K197" i="13"/>
  <c r="J197" i="13"/>
  <c r="I197" i="13"/>
  <c r="H197" i="13"/>
  <c r="G197" i="13"/>
  <c r="G196" i="13" s="1"/>
  <c r="F197" i="13"/>
  <c r="E197" i="13"/>
  <c r="D197" i="13"/>
  <c r="AG196" i="13"/>
  <c r="T196" i="13"/>
  <c r="AL189" i="13"/>
  <c r="AK189" i="13"/>
  <c r="AJ189" i="13"/>
  <c r="AI189" i="13"/>
  <c r="AH189" i="13"/>
  <c r="AG189" i="13"/>
  <c r="AF189" i="13"/>
  <c r="AE189" i="13"/>
  <c r="AD189" i="13"/>
  <c r="AC189" i="13"/>
  <c r="AB189" i="13"/>
  <c r="AA189" i="13"/>
  <c r="Z189" i="13"/>
  <c r="Y189" i="13"/>
  <c r="X189" i="13"/>
  <c r="W189" i="13"/>
  <c r="V189" i="13"/>
  <c r="U189" i="13"/>
  <c r="T189" i="13"/>
  <c r="S189" i="13"/>
  <c r="R189" i="13"/>
  <c r="Q189" i="13"/>
  <c r="P189" i="13"/>
  <c r="O189" i="13"/>
  <c r="N189" i="13"/>
  <c r="M189" i="13"/>
  <c r="L189" i="13"/>
  <c r="K189" i="13"/>
  <c r="J189" i="13"/>
  <c r="I189" i="13"/>
  <c r="H189" i="13"/>
  <c r="G189" i="13"/>
  <c r="F189" i="13"/>
  <c r="E189" i="13"/>
  <c r="D189" i="13"/>
  <c r="AL177" i="13"/>
  <c r="AK177" i="13"/>
  <c r="AJ177" i="13"/>
  <c r="AI177" i="13"/>
  <c r="AH177" i="13"/>
  <c r="AG177" i="13"/>
  <c r="AF177" i="13"/>
  <c r="AE177" i="13"/>
  <c r="AD177" i="13"/>
  <c r="AC177" i="13"/>
  <c r="AB177" i="13"/>
  <c r="AA177" i="13"/>
  <c r="Z177" i="13"/>
  <c r="Y177" i="13"/>
  <c r="X177" i="13"/>
  <c r="W177" i="13"/>
  <c r="V177" i="13"/>
  <c r="U177" i="13"/>
  <c r="T177" i="13"/>
  <c r="S177" i="13"/>
  <c r="R177" i="13"/>
  <c r="Q177" i="13"/>
  <c r="P177" i="13"/>
  <c r="O177" i="13"/>
  <c r="N177" i="13"/>
  <c r="M177" i="13"/>
  <c r="L177" i="13"/>
  <c r="K177" i="13"/>
  <c r="J177" i="13"/>
  <c r="I177" i="13"/>
  <c r="H177" i="13"/>
  <c r="G177" i="13"/>
  <c r="F177" i="13"/>
  <c r="E177" i="13"/>
  <c r="D177" i="13"/>
  <c r="AL168" i="13"/>
  <c r="AK168" i="13"/>
  <c r="AJ168" i="13"/>
  <c r="AI168" i="13"/>
  <c r="AH168" i="13"/>
  <c r="AG168" i="13"/>
  <c r="AF168" i="13"/>
  <c r="AE168" i="13"/>
  <c r="AD168" i="13"/>
  <c r="AC168" i="13"/>
  <c r="AB168" i="13"/>
  <c r="AA168" i="13"/>
  <c r="Z168" i="13"/>
  <c r="Y168" i="13"/>
  <c r="X168" i="13"/>
  <c r="W168" i="13"/>
  <c r="V168" i="13"/>
  <c r="U168" i="13"/>
  <c r="T168" i="13"/>
  <c r="S168" i="13"/>
  <c r="R168" i="13"/>
  <c r="Q168" i="13"/>
  <c r="P168" i="13"/>
  <c r="O168" i="13"/>
  <c r="N168" i="13"/>
  <c r="M168" i="13"/>
  <c r="L168" i="13"/>
  <c r="K168" i="13"/>
  <c r="J168" i="13"/>
  <c r="I168" i="13"/>
  <c r="H168" i="13"/>
  <c r="G168" i="13"/>
  <c r="F168" i="13"/>
  <c r="E168" i="13"/>
  <c r="D168" i="13"/>
  <c r="AL153" i="13"/>
  <c r="AK153" i="13"/>
  <c r="AJ153" i="13"/>
  <c r="AI153" i="13"/>
  <c r="AH153" i="13"/>
  <c r="AG153" i="13"/>
  <c r="AF153" i="13"/>
  <c r="AE153" i="13"/>
  <c r="AD153" i="13"/>
  <c r="AC153" i="13"/>
  <c r="AB153" i="13"/>
  <c r="AA153" i="13"/>
  <c r="Z153" i="13"/>
  <c r="Y153" i="13"/>
  <c r="X153" i="13"/>
  <c r="W153" i="13"/>
  <c r="V153" i="13"/>
  <c r="U153" i="13"/>
  <c r="T153" i="13"/>
  <c r="S153" i="13"/>
  <c r="R153" i="13"/>
  <c r="Q153" i="13"/>
  <c r="P153" i="13"/>
  <c r="O153" i="13"/>
  <c r="N153" i="13"/>
  <c r="M153" i="13"/>
  <c r="L153" i="13"/>
  <c r="K153" i="13"/>
  <c r="J153" i="13"/>
  <c r="I153" i="13"/>
  <c r="H153" i="13"/>
  <c r="G153" i="13"/>
  <c r="F153" i="13"/>
  <c r="E153" i="13"/>
  <c r="D153" i="13"/>
  <c r="AL138" i="13"/>
  <c r="AK138" i="13"/>
  <c r="AJ138" i="13"/>
  <c r="AI138" i="13"/>
  <c r="AH138" i="13"/>
  <c r="AG138" i="13"/>
  <c r="AF138" i="13"/>
  <c r="AE138" i="13"/>
  <c r="AD138" i="13"/>
  <c r="AC138" i="13"/>
  <c r="AB138" i="13"/>
  <c r="AA138" i="13"/>
  <c r="Z138" i="13"/>
  <c r="Y138" i="13"/>
  <c r="X138" i="13"/>
  <c r="W138" i="13"/>
  <c r="V138" i="13"/>
  <c r="U138" i="13"/>
  <c r="T138" i="13"/>
  <c r="S138" i="13"/>
  <c r="R138" i="13"/>
  <c r="Q138" i="13"/>
  <c r="P138" i="13"/>
  <c r="O138" i="13"/>
  <c r="N138" i="13"/>
  <c r="M138" i="13"/>
  <c r="L138" i="13"/>
  <c r="K138" i="13"/>
  <c r="J138" i="13"/>
  <c r="I138" i="13"/>
  <c r="H138" i="13"/>
  <c r="G138" i="13"/>
  <c r="F138" i="13"/>
  <c r="E138" i="13"/>
  <c r="D138" i="13"/>
  <c r="AL129" i="13"/>
  <c r="AK129" i="13"/>
  <c r="AJ129" i="13"/>
  <c r="AI129" i="13"/>
  <c r="AH129" i="13"/>
  <c r="AG129" i="13"/>
  <c r="AF129" i="13"/>
  <c r="AE129" i="13"/>
  <c r="AD129" i="13"/>
  <c r="AC129" i="13"/>
  <c r="AB129" i="13"/>
  <c r="AA129" i="13"/>
  <c r="Z129" i="13"/>
  <c r="Y129" i="13"/>
  <c r="X129" i="13"/>
  <c r="W129" i="13"/>
  <c r="V129" i="13"/>
  <c r="U129" i="13"/>
  <c r="T129" i="13"/>
  <c r="S129" i="13"/>
  <c r="R129" i="13"/>
  <c r="Q129" i="13"/>
  <c r="P129" i="13"/>
  <c r="O129" i="13"/>
  <c r="N129" i="13"/>
  <c r="M129" i="13"/>
  <c r="L129" i="13"/>
  <c r="K129" i="13"/>
  <c r="J129" i="13"/>
  <c r="I129" i="13"/>
  <c r="H129" i="13"/>
  <c r="G129" i="13"/>
  <c r="F129" i="13"/>
  <c r="E129" i="13"/>
  <c r="D129" i="13"/>
  <c r="AL120" i="13"/>
  <c r="AK120" i="13"/>
  <c r="AJ120" i="13"/>
  <c r="AI120" i="13"/>
  <c r="AH120" i="13"/>
  <c r="AG120" i="13"/>
  <c r="AF120" i="13"/>
  <c r="AE120" i="13"/>
  <c r="AD120" i="13"/>
  <c r="AC120" i="13"/>
  <c r="AB120" i="13"/>
  <c r="AA120" i="13"/>
  <c r="Z120" i="13"/>
  <c r="Y120" i="13"/>
  <c r="X120" i="13"/>
  <c r="W120" i="13"/>
  <c r="V120" i="13"/>
  <c r="U120" i="13"/>
  <c r="T120" i="13"/>
  <c r="S120" i="13"/>
  <c r="R120" i="13"/>
  <c r="Q120" i="13"/>
  <c r="P120" i="13"/>
  <c r="O120" i="13"/>
  <c r="N120" i="13"/>
  <c r="M120" i="13"/>
  <c r="L120" i="13"/>
  <c r="K120" i="13"/>
  <c r="J120" i="13"/>
  <c r="I120" i="13"/>
  <c r="H120" i="13"/>
  <c r="G120" i="13"/>
  <c r="F120" i="13"/>
  <c r="E120" i="13"/>
  <c r="D120" i="13"/>
  <c r="AL116" i="13"/>
  <c r="AK116" i="13"/>
  <c r="AJ116" i="13"/>
  <c r="AI116" i="13"/>
  <c r="AH116" i="13"/>
  <c r="AG116" i="13"/>
  <c r="AF116" i="13"/>
  <c r="AE116" i="13"/>
  <c r="AD116" i="13"/>
  <c r="AC116" i="13"/>
  <c r="AB116" i="13"/>
  <c r="AA116" i="13"/>
  <c r="Z116" i="13"/>
  <c r="Y116" i="13"/>
  <c r="X116" i="13"/>
  <c r="W116" i="13"/>
  <c r="V116" i="13"/>
  <c r="U116" i="13"/>
  <c r="T116" i="13"/>
  <c r="S116" i="13"/>
  <c r="R116" i="13"/>
  <c r="Q116" i="13"/>
  <c r="P116" i="13"/>
  <c r="O116" i="13"/>
  <c r="N116" i="13"/>
  <c r="M116" i="13"/>
  <c r="L116" i="13"/>
  <c r="K116" i="13"/>
  <c r="J116" i="13"/>
  <c r="I116" i="13"/>
  <c r="H116" i="13"/>
  <c r="G116" i="13"/>
  <c r="F116" i="13"/>
  <c r="E116" i="13"/>
  <c r="E115" i="13" s="1"/>
  <c r="D116" i="13"/>
  <c r="K115" i="13"/>
  <c r="AL109" i="13"/>
  <c r="AK109" i="13"/>
  <c r="AJ109" i="13"/>
  <c r="AI109" i="13"/>
  <c r="AH109" i="13"/>
  <c r="AG109" i="13"/>
  <c r="AF109" i="13"/>
  <c r="AE109" i="13"/>
  <c r="AD109" i="13"/>
  <c r="AC109" i="13"/>
  <c r="AB109" i="13"/>
  <c r="AA109" i="13"/>
  <c r="Z109" i="13"/>
  <c r="Y109" i="13"/>
  <c r="X109" i="13"/>
  <c r="W109" i="13"/>
  <c r="V109" i="13"/>
  <c r="U109" i="13"/>
  <c r="T109" i="13"/>
  <c r="S109" i="13"/>
  <c r="R109" i="13"/>
  <c r="Q109" i="13"/>
  <c r="P109" i="13"/>
  <c r="O109" i="13"/>
  <c r="N109" i="13"/>
  <c r="M109" i="13"/>
  <c r="L109" i="13"/>
  <c r="K109" i="13"/>
  <c r="J109" i="13"/>
  <c r="I109" i="13"/>
  <c r="H109" i="13"/>
  <c r="G109" i="13"/>
  <c r="F109" i="13"/>
  <c r="E109" i="13"/>
  <c r="D109" i="13"/>
  <c r="AL99" i="13"/>
  <c r="AK99" i="13"/>
  <c r="AJ99" i="13"/>
  <c r="AI99" i="13"/>
  <c r="AH99" i="13"/>
  <c r="AG99" i="13"/>
  <c r="AF99" i="13"/>
  <c r="AE99" i="13"/>
  <c r="AD99" i="13"/>
  <c r="AC99" i="13"/>
  <c r="AB99" i="13"/>
  <c r="AA99" i="13"/>
  <c r="Z99" i="13"/>
  <c r="Y99" i="13"/>
  <c r="X99" i="13"/>
  <c r="W99" i="13"/>
  <c r="V99" i="13"/>
  <c r="U99" i="13"/>
  <c r="T99" i="13"/>
  <c r="S99" i="13"/>
  <c r="R99" i="13"/>
  <c r="Q99" i="13"/>
  <c r="P99" i="13"/>
  <c r="O99" i="13"/>
  <c r="N99" i="13"/>
  <c r="M99" i="13"/>
  <c r="L99" i="13"/>
  <c r="K99" i="13"/>
  <c r="J99" i="13"/>
  <c r="I99" i="13"/>
  <c r="H99" i="13"/>
  <c r="G99" i="13"/>
  <c r="F99" i="13"/>
  <c r="E99" i="13"/>
  <c r="D99" i="13"/>
  <c r="AL82" i="13"/>
  <c r="AK82" i="13"/>
  <c r="AJ82" i="13"/>
  <c r="AI82" i="13"/>
  <c r="AH82" i="13"/>
  <c r="AG82" i="13"/>
  <c r="AF82" i="13"/>
  <c r="AE82" i="13"/>
  <c r="AD82" i="13"/>
  <c r="AC82" i="13"/>
  <c r="AB82" i="13"/>
  <c r="AA82" i="13"/>
  <c r="Z82" i="13"/>
  <c r="Y82" i="13"/>
  <c r="X82" i="13"/>
  <c r="W82" i="13"/>
  <c r="V82" i="13"/>
  <c r="U82" i="13"/>
  <c r="T82" i="13"/>
  <c r="S82" i="13"/>
  <c r="R82" i="13"/>
  <c r="Q82" i="13"/>
  <c r="P82" i="13"/>
  <c r="O82" i="13"/>
  <c r="N82" i="13"/>
  <c r="M82" i="13"/>
  <c r="L82" i="13"/>
  <c r="K82" i="13"/>
  <c r="J82" i="13"/>
  <c r="I82" i="13"/>
  <c r="H82" i="13"/>
  <c r="G82" i="13"/>
  <c r="F82" i="13"/>
  <c r="E82" i="13"/>
  <c r="D82" i="13"/>
  <c r="AL63" i="13"/>
  <c r="AK63" i="13"/>
  <c r="AJ63" i="13"/>
  <c r="AI63" i="13"/>
  <c r="AH63" i="13"/>
  <c r="AG63" i="13"/>
  <c r="AF63" i="13"/>
  <c r="AE63" i="13"/>
  <c r="AD63" i="13"/>
  <c r="AC63" i="13"/>
  <c r="AB63" i="13"/>
  <c r="AA63" i="13"/>
  <c r="Z63" i="13"/>
  <c r="Y63" i="13"/>
  <c r="X63" i="13"/>
  <c r="W63" i="13"/>
  <c r="V63" i="13"/>
  <c r="U63" i="13"/>
  <c r="T63" i="13"/>
  <c r="S63" i="13"/>
  <c r="R63" i="13"/>
  <c r="Q63" i="13"/>
  <c r="P63" i="13"/>
  <c r="O63" i="13"/>
  <c r="N63" i="13"/>
  <c r="M63" i="13"/>
  <c r="L63" i="13"/>
  <c r="K63" i="13"/>
  <c r="J63" i="13"/>
  <c r="I63" i="13"/>
  <c r="H63" i="13"/>
  <c r="G63" i="13"/>
  <c r="F63" i="13"/>
  <c r="E63" i="13"/>
  <c r="D63" i="13"/>
  <c r="AL56" i="13"/>
  <c r="AK56" i="13"/>
  <c r="AJ56" i="13"/>
  <c r="AI56" i="13"/>
  <c r="AH56" i="13"/>
  <c r="AG56" i="13"/>
  <c r="AF56" i="13"/>
  <c r="AE56" i="13"/>
  <c r="AD56" i="13"/>
  <c r="AC56" i="13"/>
  <c r="AB56" i="13"/>
  <c r="AA56" i="13"/>
  <c r="Z56" i="13"/>
  <c r="Y56" i="13"/>
  <c r="X56" i="13"/>
  <c r="W56" i="13"/>
  <c r="V56" i="13"/>
  <c r="U56" i="13"/>
  <c r="T56" i="13"/>
  <c r="S56" i="13"/>
  <c r="R56" i="13"/>
  <c r="Q56" i="13"/>
  <c r="P56" i="13"/>
  <c r="O56" i="13"/>
  <c r="N56" i="13"/>
  <c r="M56" i="13"/>
  <c r="L56" i="13"/>
  <c r="K56" i="13"/>
  <c r="J56" i="13"/>
  <c r="I56" i="13"/>
  <c r="H56" i="13"/>
  <c r="G56" i="13"/>
  <c r="F56" i="13"/>
  <c r="E56" i="13"/>
  <c r="D56" i="13"/>
  <c r="AL45" i="13"/>
  <c r="AK45" i="13"/>
  <c r="AJ45" i="13"/>
  <c r="AI45" i="13"/>
  <c r="AH45" i="13"/>
  <c r="AG45" i="13"/>
  <c r="AF45" i="13"/>
  <c r="AE45" i="13"/>
  <c r="AD45" i="13"/>
  <c r="AC45" i="13"/>
  <c r="AB45" i="13"/>
  <c r="AA45" i="13"/>
  <c r="Z45" i="13"/>
  <c r="Y45" i="13"/>
  <c r="X45" i="13"/>
  <c r="W45" i="13"/>
  <c r="V45" i="13"/>
  <c r="U45" i="13"/>
  <c r="T45" i="13"/>
  <c r="S45" i="13"/>
  <c r="R45" i="13"/>
  <c r="Q45" i="13"/>
  <c r="P45" i="13"/>
  <c r="O45" i="13"/>
  <c r="N45" i="13"/>
  <c r="M45" i="13"/>
  <c r="L45" i="13"/>
  <c r="K45" i="13"/>
  <c r="J45" i="13"/>
  <c r="I45" i="13"/>
  <c r="H45" i="13"/>
  <c r="G45" i="13"/>
  <c r="F45" i="13"/>
  <c r="E45" i="13"/>
  <c r="D45" i="13"/>
  <c r="AL25" i="13"/>
  <c r="AK25" i="13"/>
  <c r="AJ25" i="13"/>
  <c r="AI25" i="13"/>
  <c r="AH25" i="13"/>
  <c r="AG25" i="13"/>
  <c r="AF25" i="13"/>
  <c r="AE25" i="13"/>
  <c r="AD25" i="13"/>
  <c r="AC25" i="13"/>
  <c r="AB25" i="13"/>
  <c r="AA25" i="13"/>
  <c r="Z25" i="13"/>
  <c r="Y25" i="13"/>
  <c r="X25" i="13"/>
  <c r="W25" i="13"/>
  <c r="V25" i="13"/>
  <c r="U25" i="13"/>
  <c r="T25" i="13"/>
  <c r="S25" i="13"/>
  <c r="R25" i="13"/>
  <c r="Q25" i="13"/>
  <c r="P25" i="13"/>
  <c r="O25" i="13"/>
  <c r="N25" i="13"/>
  <c r="M25" i="13"/>
  <c r="L25" i="13"/>
  <c r="K25" i="13"/>
  <c r="J25" i="13"/>
  <c r="I25" i="13"/>
  <c r="H25" i="13"/>
  <c r="G25" i="13"/>
  <c r="F25" i="13"/>
  <c r="E25" i="13"/>
  <c r="D25" i="13"/>
  <c r="AM24" i="13"/>
  <c r="AM23" i="13"/>
  <c r="AM22" i="13"/>
  <c r="AM21" i="13"/>
  <c r="AM20" i="13"/>
  <c r="AM19" i="13"/>
  <c r="AM18" i="13"/>
  <c r="AM17" i="13"/>
  <c r="AM16" i="13"/>
  <c r="AM15" i="13"/>
  <c r="AM13" i="13"/>
  <c r="AM12" i="13"/>
  <c r="AM11" i="13"/>
  <c r="AM10" i="13"/>
  <c r="AM9" i="13"/>
  <c r="AM7" i="13"/>
  <c r="AM6" i="13"/>
  <c r="AL5" i="13"/>
  <c r="AK5" i="13"/>
  <c r="AJ5" i="13"/>
  <c r="AI5" i="13"/>
  <c r="AH5"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AF196" i="13" l="1"/>
  <c r="O196" i="13"/>
  <c r="V196" i="13"/>
  <c r="H208" i="13"/>
  <c r="AF208" i="13"/>
  <c r="P208" i="13"/>
  <c r="AJ196" i="13"/>
  <c r="S208" i="13"/>
  <c r="G208" i="13"/>
  <c r="AD208" i="13"/>
  <c r="P115" i="13"/>
  <c r="AL196" i="13"/>
  <c r="Q115" i="13"/>
  <c r="N115" i="13"/>
  <c r="T115" i="13"/>
  <c r="V115" i="13"/>
  <c r="O115" i="13"/>
  <c r="L115" i="13"/>
  <c r="M115" i="13"/>
  <c r="G115" i="13"/>
  <c r="I196" i="13"/>
  <c r="Q196" i="13"/>
  <c r="Y196" i="13"/>
  <c r="L208" i="13"/>
  <c r="W115" i="13"/>
  <c r="AJ115" i="13"/>
  <c r="AE115" i="13"/>
  <c r="K196" i="13"/>
  <c r="R196" i="13"/>
  <c r="V152" i="13"/>
  <c r="K119" i="13"/>
  <c r="AI119" i="13"/>
  <c r="AA119" i="13"/>
  <c r="P119" i="13"/>
  <c r="X119" i="13"/>
  <c r="F196" i="13"/>
  <c r="S196" i="13"/>
  <c r="N196" i="13"/>
  <c r="X196" i="13"/>
  <c r="P196" i="13"/>
  <c r="AA196" i="13"/>
  <c r="AD196" i="13"/>
  <c r="Q119" i="13"/>
  <c r="T119" i="13"/>
  <c r="Y119" i="13"/>
  <c r="I119" i="13"/>
  <c r="AD119" i="13"/>
  <c r="Y115" i="13"/>
  <c r="AA115" i="13"/>
  <c r="D115" i="13"/>
  <c r="AB115" i="13"/>
  <c r="I115" i="13"/>
  <c r="S115" i="13"/>
  <c r="AI115" i="13"/>
  <c r="AE55" i="13"/>
  <c r="AA55" i="13"/>
  <c r="W55" i="13"/>
  <c r="U115" i="13"/>
  <c r="AD115" i="13"/>
  <c r="H119" i="13"/>
  <c r="S119" i="13"/>
  <c r="AC119" i="13"/>
  <c r="R152" i="13"/>
  <c r="D196" i="13"/>
  <c r="W196" i="13"/>
  <c r="V208" i="13"/>
  <c r="N4" i="13"/>
  <c r="AF115" i="13"/>
  <c r="U119" i="13"/>
  <c r="AF119" i="13"/>
  <c r="AD152" i="13"/>
  <c r="AH196" i="13"/>
  <c r="N208" i="13"/>
  <c r="Z4" i="13"/>
  <c r="AI55" i="13"/>
  <c r="F115" i="13"/>
  <c r="X115" i="13"/>
  <c r="AG115" i="13"/>
  <c r="L119" i="13"/>
  <c r="V119" i="13"/>
  <c r="AG119" i="13"/>
  <c r="AH152" i="13"/>
  <c r="H196" i="13"/>
  <c r="Z196" i="13"/>
  <c r="AI196" i="13"/>
  <c r="D208" i="13"/>
  <c r="O208" i="13"/>
  <c r="Y208" i="13"/>
  <c r="AJ208" i="13"/>
  <c r="AG208" i="13"/>
  <c r="M119" i="13"/>
  <c r="AL152" i="13"/>
  <c r="AD4" i="13"/>
  <c r="AH4" i="13"/>
  <c r="H115" i="13"/>
  <c r="D119" i="13"/>
  <c r="N119" i="13"/>
  <c r="AJ119" i="13"/>
  <c r="J196" i="13"/>
  <c r="AB196" i="13"/>
  <c r="Q208" i="13"/>
  <c r="AB208" i="13"/>
  <c r="F4" i="13"/>
  <c r="AK115" i="13"/>
  <c r="E119" i="13"/>
  <c r="AK119" i="13"/>
  <c r="G119" i="13"/>
  <c r="F152" i="13"/>
  <c r="AL4" i="13"/>
  <c r="K55" i="13"/>
  <c r="AC115" i="13"/>
  <c r="AL115" i="13"/>
  <c r="F119" i="13"/>
  <c r="AB119" i="13"/>
  <c r="AL119" i="13"/>
  <c r="J152" i="13"/>
  <c r="L196" i="13"/>
  <c r="AE196" i="13"/>
  <c r="I208" i="13"/>
  <c r="T208" i="13"/>
  <c r="E4" i="13"/>
  <c r="M4" i="13"/>
  <c r="AC4" i="13"/>
  <c r="AK4" i="13"/>
  <c r="J4" i="13"/>
  <c r="H4" i="13"/>
  <c r="P4" i="13"/>
  <c r="X4" i="13"/>
  <c r="AF4" i="13"/>
  <c r="G55" i="13"/>
  <c r="O119" i="13"/>
  <c r="W119" i="13"/>
  <c r="AE119" i="13"/>
  <c r="N152" i="13"/>
  <c r="L152" i="13"/>
  <c r="T152" i="13"/>
  <c r="AB152" i="13"/>
  <c r="AJ152" i="13"/>
  <c r="K152" i="13"/>
  <c r="S152" i="13"/>
  <c r="AA152" i="13"/>
  <c r="AI152" i="13"/>
  <c r="AM197" i="13"/>
  <c r="J208" i="13"/>
  <c r="R208" i="13"/>
  <c r="Z208" i="13"/>
  <c r="AH208" i="13"/>
  <c r="O4" i="13"/>
  <c r="AE4" i="13"/>
  <c r="AM82" i="13"/>
  <c r="H55" i="13"/>
  <c r="P55" i="13"/>
  <c r="X55" i="13"/>
  <c r="AF55" i="13"/>
  <c r="AM116" i="13"/>
  <c r="AM138" i="13"/>
  <c r="G4" i="13"/>
  <c r="W4" i="13"/>
  <c r="R4" i="13"/>
  <c r="AM63" i="13"/>
  <c r="U55" i="13"/>
  <c r="AK55" i="13"/>
  <c r="M152" i="13"/>
  <c r="U152" i="13"/>
  <c r="AC152" i="13"/>
  <c r="AK152" i="13"/>
  <c r="O55" i="13"/>
  <c r="M55" i="13"/>
  <c r="AC55" i="13"/>
  <c r="V4" i="13"/>
  <c r="I4" i="13"/>
  <c r="Q4" i="13"/>
  <c r="Y4" i="13"/>
  <c r="AG4" i="13"/>
  <c r="S55" i="13"/>
  <c r="AM56" i="13"/>
  <c r="J55" i="13"/>
  <c r="R55" i="13"/>
  <c r="Z55" i="13"/>
  <c r="AH55" i="13"/>
  <c r="J115" i="13"/>
  <c r="R115" i="13"/>
  <c r="Z115" i="13"/>
  <c r="AH115" i="13"/>
  <c r="J119" i="13"/>
  <c r="R119" i="13"/>
  <c r="Z119" i="13"/>
  <c r="AH119" i="13"/>
  <c r="AM120" i="13"/>
  <c r="Z152" i="13"/>
  <c r="AM177" i="13"/>
  <c r="E196" i="13"/>
  <c r="M196" i="13"/>
  <c r="U196" i="13"/>
  <c r="AC196" i="13"/>
  <c r="AK196" i="13"/>
  <c r="E208" i="13"/>
  <c r="M208" i="13"/>
  <c r="U208" i="13"/>
  <c r="AC208" i="13"/>
  <c r="AK208" i="13"/>
  <c r="AM45" i="13"/>
  <c r="L4" i="13"/>
  <c r="T4" i="13"/>
  <c r="AB4" i="13"/>
  <c r="AJ4" i="13"/>
  <c r="AM99" i="13"/>
  <c r="H152" i="13"/>
  <c r="P152" i="13"/>
  <c r="X152" i="13"/>
  <c r="AF152" i="13"/>
  <c r="G152" i="13"/>
  <c r="O152" i="13"/>
  <c r="W152" i="13"/>
  <c r="AE152" i="13"/>
  <c r="K4" i="13"/>
  <c r="S4" i="13"/>
  <c r="AA4" i="13"/>
  <c r="AI4" i="13"/>
  <c r="AM109" i="13"/>
  <c r="L55" i="13"/>
  <c r="T55" i="13"/>
  <c r="AB55" i="13"/>
  <c r="AJ55" i="13"/>
  <c r="I55" i="13"/>
  <c r="Q55" i="13"/>
  <c r="Y55" i="13"/>
  <c r="AG55" i="13"/>
  <c r="AM129" i="13"/>
  <c r="I152" i="13"/>
  <c r="Q152" i="13"/>
  <c r="Y152" i="13"/>
  <c r="AG152" i="13"/>
  <c r="AL208" i="13"/>
  <c r="U4" i="13"/>
  <c r="F55" i="13"/>
  <c r="N55" i="13"/>
  <c r="V55" i="13"/>
  <c r="AD55" i="13"/>
  <c r="AL55" i="13"/>
  <c r="AM153" i="13"/>
  <c r="E152" i="13"/>
  <c r="AM168" i="13"/>
  <c r="AM5" i="13"/>
  <c r="AM209" i="13"/>
  <c r="AM25" i="13"/>
  <c r="D55" i="13"/>
  <c r="E55" i="13"/>
  <c r="D152" i="13"/>
  <c r="AM189" i="13"/>
  <c r="D4" i="13"/>
  <c r="AB3" i="13" l="1"/>
  <c r="AK3" i="13"/>
  <c r="AJ3" i="13"/>
  <c r="AF3" i="13"/>
  <c r="P3" i="13"/>
  <c r="M3" i="13"/>
  <c r="AC3" i="13"/>
  <c r="AM208" i="13"/>
  <c r="AL3" i="13"/>
  <c r="T3" i="13"/>
  <c r="Y3" i="13"/>
  <c r="AM115" i="13"/>
  <c r="AD3" i="13"/>
  <c r="K3" i="13"/>
  <c r="R3" i="13"/>
  <c r="O3" i="13"/>
  <c r="D3" i="13"/>
  <c r="U3" i="13"/>
  <c r="AM55" i="13"/>
  <c r="L3" i="13"/>
  <c r="Q3" i="13"/>
  <c r="V3" i="13"/>
  <c r="AI3" i="13"/>
  <c r="AM4" i="13"/>
  <c r="H3" i="13"/>
  <c r="I3" i="13"/>
  <c r="J3" i="13"/>
  <c r="AA3" i="13"/>
  <c r="AH3" i="13"/>
  <c r="W3" i="13"/>
  <c r="N3" i="13"/>
  <c r="AG3" i="13"/>
  <c r="F3" i="13"/>
  <c r="AM196" i="13"/>
  <c r="S3" i="13"/>
  <c r="X3" i="13"/>
  <c r="Z3" i="13"/>
  <c r="G3" i="13"/>
  <c r="AE3" i="13"/>
  <c r="AM119" i="13"/>
  <c r="AM152" i="13"/>
  <c r="E3" i="13"/>
  <c r="AM3" i="13" l="1"/>
  <c r="AM209" i="21"/>
  <c r="AL209" i="21"/>
  <c r="AJ209" i="21"/>
  <c r="AI209" i="21"/>
  <c r="AH209" i="21"/>
  <c r="AG209" i="21"/>
  <c r="AE209" i="21"/>
  <c r="AD209" i="21"/>
  <c r="AC209" i="21"/>
  <c r="AB209" i="21"/>
  <c r="AA209" i="21"/>
  <c r="Z209" i="21"/>
  <c r="Y209" i="21"/>
  <c r="X209" i="21"/>
  <c r="W209" i="21"/>
  <c r="U209" i="21"/>
  <c r="T209" i="21"/>
  <c r="S209" i="21"/>
  <c r="R209" i="21"/>
  <c r="P209" i="21"/>
  <c r="O209" i="21"/>
  <c r="N209" i="21"/>
  <c r="M209" i="21"/>
  <c r="L209" i="21"/>
  <c r="K209" i="21"/>
  <c r="J209" i="21"/>
  <c r="H209" i="21"/>
  <c r="F209" i="21"/>
  <c r="E209" i="21"/>
  <c r="D209" i="21"/>
  <c r="AM197" i="21"/>
  <c r="AL197" i="21"/>
  <c r="AJ197" i="21"/>
  <c r="AI197" i="21"/>
  <c r="AH197" i="21"/>
  <c r="AG197" i="21"/>
  <c r="AE197" i="21"/>
  <c r="AD197" i="21"/>
  <c r="AC197" i="21"/>
  <c r="AB197" i="21"/>
  <c r="AA197" i="21"/>
  <c r="Z197" i="21"/>
  <c r="Y197" i="21"/>
  <c r="X197" i="21"/>
  <c r="W197" i="21"/>
  <c r="U197" i="21"/>
  <c r="T197" i="21"/>
  <c r="S197" i="21"/>
  <c r="R197" i="21"/>
  <c r="P197" i="21"/>
  <c r="O197" i="21"/>
  <c r="N197" i="21"/>
  <c r="M197" i="21"/>
  <c r="L197" i="21"/>
  <c r="K197" i="21"/>
  <c r="J197" i="21"/>
  <c r="H197" i="21"/>
  <c r="F197" i="21"/>
  <c r="E197" i="21"/>
  <c r="D197" i="21"/>
  <c r="AM189" i="21"/>
  <c r="AL189" i="21"/>
  <c r="AJ189" i="21"/>
  <c r="AI189" i="21"/>
  <c r="AH189" i="21"/>
  <c r="AG189" i="21"/>
  <c r="AE189" i="21"/>
  <c r="AD189" i="21"/>
  <c r="AC189" i="21"/>
  <c r="AB189" i="21"/>
  <c r="AA189" i="21"/>
  <c r="Z189" i="21"/>
  <c r="Y189" i="21"/>
  <c r="X189" i="21"/>
  <c r="W189" i="21"/>
  <c r="U189" i="21"/>
  <c r="T189" i="21"/>
  <c r="S189" i="21"/>
  <c r="R189" i="21"/>
  <c r="P189" i="21"/>
  <c r="O189" i="21"/>
  <c r="N189" i="21"/>
  <c r="M189" i="21"/>
  <c r="L189" i="21"/>
  <c r="K189" i="21"/>
  <c r="J189" i="21"/>
  <c r="H189" i="21"/>
  <c r="F189" i="21"/>
  <c r="E189" i="21"/>
  <c r="D189" i="21"/>
  <c r="AM177" i="21"/>
  <c r="AL177" i="21"/>
  <c r="AJ177" i="21"/>
  <c r="AI177" i="21"/>
  <c r="AH177" i="21"/>
  <c r="AG177" i="21"/>
  <c r="AE177" i="21"/>
  <c r="AD177" i="21"/>
  <c r="AC177" i="21"/>
  <c r="AB177" i="21"/>
  <c r="AA177" i="21"/>
  <c r="Z177" i="21"/>
  <c r="Y177" i="21"/>
  <c r="X177" i="21"/>
  <c r="W177" i="21"/>
  <c r="U177" i="21"/>
  <c r="T177" i="21"/>
  <c r="S177" i="21"/>
  <c r="R177" i="21"/>
  <c r="P177" i="21"/>
  <c r="O177" i="21"/>
  <c r="N177" i="21"/>
  <c r="M177" i="21"/>
  <c r="L177" i="21"/>
  <c r="K177" i="21"/>
  <c r="J177" i="21"/>
  <c r="H177" i="21"/>
  <c r="F177" i="21"/>
  <c r="E177" i="21"/>
  <c r="D177" i="21"/>
  <c r="AM168" i="21"/>
  <c r="AL168" i="21"/>
  <c r="AJ168" i="21"/>
  <c r="AI168" i="21"/>
  <c r="AH168" i="21"/>
  <c r="AG168" i="21"/>
  <c r="AE168" i="21"/>
  <c r="AD168" i="21"/>
  <c r="AC168" i="21"/>
  <c r="AB168" i="21"/>
  <c r="AA168" i="21"/>
  <c r="Z168" i="21"/>
  <c r="Y168" i="21"/>
  <c r="X168" i="21"/>
  <c r="W168" i="21"/>
  <c r="U168" i="21"/>
  <c r="T168" i="21"/>
  <c r="S168" i="21"/>
  <c r="R168" i="21"/>
  <c r="P168" i="21"/>
  <c r="O168" i="21"/>
  <c r="N168" i="21"/>
  <c r="M168" i="21"/>
  <c r="L168" i="21"/>
  <c r="K168" i="21"/>
  <c r="J168" i="21"/>
  <c r="H168" i="21"/>
  <c r="F168" i="21"/>
  <c r="E168" i="21"/>
  <c r="D168" i="21"/>
  <c r="AM153" i="21"/>
  <c r="AL153" i="21"/>
  <c r="AJ153" i="21"/>
  <c r="AI153" i="21"/>
  <c r="AH153" i="21"/>
  <c r="AG153" i="21"/>
  <c r="AE153" i="21"/>
  <c r="AD153" i="21"/>
  <c r="AC153" i="21"/>
  <c r="AB153" i="21"/>
  <c r="AA153" i="21"/>
  <c r="Z153" i="21"/>
  <c r="Y153" i="21"/>
  <c r="X153" i="21"/>
  <c r="W153" i="21"/>
  <c r="U153" i="21"/>
  <c r="T153" i="21"/>
  <c r="S153" i="21"/>
  <c r="R153" i="21"/>
  <c r="P153" i="21"/>
  <c r="O153" i="21"/>
  <c r="N153" i="21"/>
  <c r="M153" i="21"/>
  <c r="L153" i="21"/>
  <c r="K153" i="21"/>
  <c r="J153" i="21"/>
  <c r="H153" i="21"/>
  <c r="F153" i="21"/>
  <c r="E153" i="21"/>
  <c r="D153" i="21"/>
  <c r="AM138" i="21"/>
  <c r="AL138" i="21"/>
  <c r="AJ138" i="21"/>
  <c r="AI138" i="21"/>
  <c r="AH138" i="21"/>
  <c r="AG138" i="21"/>
  <c r="AE138" i="21"/>
  <c r="AD138" i="21"/>
  <c r="AC138" i="21"/>
  <c r="AB138" i="21"/>
  <c r="AA138" i="21"/>
  <c r="Z138" i="21"/>
  <c r="Y138" i="21"/>
  <c r="X138" i="21"/>
  <c r="W138" i="21"/>
  <c r="U138" i="21"/>
  <c r="T138" i="21"/>
  <c r="S138" i="21"/>
  <c r="R138" i="21"/>
  <c r="P138" i="21"/>
  <c r="O138" i="21"/>
  <c r="N138" i="21"/>
  <c r="M138" i="21"/>
  <c r="L138" i="21"/>
  <c r="K138" i="21"/>
  <c r="J138" i="21"/>
  <c r="H138" i="21"/>
  <c r="F138" i="21"/>
  <c r="E138" i="21"/>
  <c r="D138" i="21"/>
  <c r="AM129" i="21"/>
  <c r="AL129" i="21"/>
  <c r="AJ129" i="21"/>
  <c r="AI129" i="21"/>
  <c r="AH129" i="21"/>
  <c r="AG129" i="21"/>
  <c r="AE129" i="21"/>
  <c r="AD129" i="21"/>
  <c r="AC129" i="21"/>
  <c r="AB129" i="21"/>
  <c r="AA129" i="21"/>
  <c r="Z129" i="21"/>
  <c r="Y129" i="21"/>
  <c r="X129" i="21"/>
  <c r="W129" i="21"/>
  <c r="U129" i="21"/>
  <c r="T129" i="21"/>
  <c r="S129" i="21"/>
  <c r="R129" i="21"/>
  <c r="P129" i="21"/>
  <c r="O129" i="21"/>
  <c r="N129" i="21"/>
  <c r="M129" i="21"/>
  <c r="L129" i="21"/>
  <c r="K129" i="21"/>
  <c r="J129" i="21"/>
  <c r="H129" i="21"/>
  <c r="F129" i="21"/>
  <c r="E129" i="21"/>
  <c r="D129" i="21"/>
  <c r="AM120" i="21"/>
  <c r="AL120" i="21"/>
  <c r="AJ120" i="21"/>
  <c r="AI120" i="21"/>
  <c r="AH120" i="21"/>
  <c r="AG120" i="21"/>
  <c r="AE120" i="21"/>
  <c r="AD120" i="21"/>
  <c r="AC120" i="21"/>
  <c r="AB120" i="21"/>
  <c r="AA120" i="21"/>
  <c r="Z120" i="21"/>
  <c r="Y120" i="21"/>
  <c r="X120" i="21"/>
  <c r="W120" i="21"/>
  <c r="U120" i="21"/>
  <c r="T120" i="21"/>
  <c r="S120" i="21"/>
  <c r="R120" i="21"/>
  <c r="P120" i="21"/>
  <c r="O120" i="21"/>
  <c r="N120" i="21"/>
  <c r="M120" i="21"/>
  <c r="L120" i="21"/>
  <c r="K120" i="21"/>
  <c r="J120" i="21"/>
  <c r="H120" i="21"/>
  <c r="F120" i="21"/>
  <c r="E120" i="21"/>
  <c r="D120" i="21"/>
  <c r="AM116" i="21"/>
  <c r="AL116" i="21"/>
  <c r="AJ116" i="21"/>
  <c r="AI116" i="21"/>
  <c r="AH116" i="21"/>
  <c r="AG116" i="21"/>
  <c r="AE116" i="21"/>
  <c r="AD116" i="21"/>
  <c r="AC116" i="21"/>
  <c r="AB116" i="21"/>
  <c r="AA116" i="21"/>
  <c r="Z116" i="21"/>
  <c r="Y116" i="21"/>
  <c r="X116" i="21"/>
  <c r="W116" i="21"/>
  <c r="U116" i="21"/>
  <c r="T116" i="21"/>
  <c r="S116" i="21"/>
  <c r="R116" i="21"/>
  <c r="P116" i="21"/>
  <c r="O116" i="21"/>
  <c r="N116" i="21"/>
  <c r="M116" i="21"/>
  <c r="L116" i="21"/>
  <c r="K116" i="21"/>
  <c r="J116" i="21"/>
  <c r="H116" i="21"/>
  <c r="F116" i="21"/>
  <c r="E116" i="21"/>
  <c r="D116" i="21"/>
  <c r="AM109" i="21"/>
  <c r="AL109" i="21"/>
  <c r="AJ109" i="21"/>
  <c r="AI109" i="21"/>
  <c r="AH109" i="21"/>
  <c r="AG109" i="21"/>
  <c r="AE109" i="21"/>
  <c r="AD109" i="21"/>
  <c r="AC109" i="21"/>
  <c r="AB109" i="21"/>
  <c r="AA109" i="21"/>
  <c r="Z109" i="21"/>
  <c r="Y109" i="21"/>
  <c r="X109" i="21"/>
  <c r="W109" i="21"/>
  <c r="U109" i="21"/>
  <c r="T109" i="21"/>
  <c r="S109" i="21"/>
  <c r="R109" i="21"/>
  <c r="P109" i="21"/>
  <c r="O109" i="21"/>
  <c r="N109" i="21"/>
  <c r="M109" i="21"/>
  <c r="L109" i="21"/>
  <c r="K109" i="21"/>
  <c r="J109" i="21"/>
  <c r="H109" i="21"/>
  <c r="F109" i="21"/>
  <c r="E109" i="21"/>
  <c r="D109" i="21"/>
  <c r="AM99" i="21"/>
  <c r="AL99" i="21"/>
  <c r="AJ99" i="21"/>
  <c r="AI99" i="21"/>
  <c r="AH99" i="21"/>
  <c r="AG99" i="21"/>
  <c r="AE99" i="21"/>
  <c r="AD99" i="21"/>
  <c r="AC99" i="21"/>
  <c r="AB99" i="21"/>
  <c r="AA99" i="21"/>
  <c r="Z99" i="21"/>
  <c r="Y99" i="21"/>
  <c r="X99" i="21"/>
  <c r="W99" i="21"/>
  <c r="U99" i="21"/>
  <c r="T99" i="21"/>
  <c r="S99" i="21"/>
  <c r="R99" i="21"/>
  <c r="P99" i="21"/>
  <c r="O99" i="21"/>
  <c r="N99" i="21"/>
  <c r="M99" i="21"/>
  <c r="L99" i="21"/>
  <c r="K99" i="21"/>
  <c r="J99" i="21"/>
  <c r="H99" i="21"/>
  <c r="F99" i="21"/>
  <c r="E99" i="21"/>
  <c r="D99" i="21"/>
  <c r="AM82" i="21"/>
  <c r="AL82" i="21"/>
  <c r="AJ82" i="21"/>
  <c r="AI82" i="21"/>
  <c r="AH82" i="21"/>
  <c r="AG82" i="21"/>
  <c r="AE82" i="21"/>
  <c r="AD82" i="21"/>
  <c r="AC82" i="21"/>
  <c r="AB82" i="21"/>
  <c r="AA82" i="21"/>
  <c r="Y82" i="21"/>
  <c r="X82" i="21"/>
  <c r="W82" i="21"/>
  <c r="U82" i="21"/>
  <c r="T82" i="21"/>
  <c r="S82" i="21"/>
  <c r="R82" i="21"/>
  <c r="P82" i="21"/>
  <c r="O82" i="21"/>
  <c r="N82" i="21"/>
  <c r="M82" i="21"/>
  <c r="L82" i="21"/>
  <c r="K82" i="21"/>
  <c r="J82" i="21"/>
  <c r="H82" i="21"/>
  <c r="F82" i="21"/>
  <c r="E82" i="21"/>
  <c r="D82" i="21"/>
  <c r="AM63" i="21"/>
  <c r="AL63" i="21"/>
  <c r="AJ63" i="21"/>
  <c r="AI63" i="21"/>
  <c r="AH63" i="21"/>
  <c r="AG63" i="21"/>
  <c r="AE63" i="21"/>
  <c r="AD63" i="21"/>
  <c r="AB63" i="21"/>
  <c r="AA63" i="21"/>
  <c r="Y63" i="21"/>
  <c r="X63" i="21"/>
  <c r="W63" i="21"/>
  <c r="U63" i="21"/>
  <c r="T63" i="21"/>
  <c r="S63" i="21"/>
  <c r="R63" i="21"/>
  <c r="P63" i="21"/>
  <c r="O63" i="21"/>
  <c r="N63" i="21"/>
  <c r="M63" i="21"/>
  <c r="L63" i="21"/>
  <c r="K63" i="21"/>
  <c r="J63" i="21"/>
  <c r="H63" i="21"/>
  <c r="F63" i="21"/>
  <c r="E63" i="21"/>
  <c r="D63" i="21"/>
  <c r="AM56" i="21"/>
  <c r="AL56" i="21"/>
  <c r="AJ56" i="21"/>
  <c r="AI56" i="21"/>
  <c r="AH56" i="21"/>
  <c r="AG56" i="21"/>
  <c r="AE56" i="21"/>
  <c r="AD56" i="21"/>
  <c r="AB56" i="21"/>
  <c r="AA56" i="21"/>
  <c r="Y56" i="21"/>
  <c r="X56" i="21"/>
  <c r="W56" i="21"/>
  <c r="U56" i="21"/>
  <c r="T56" i="21"/>
  <c r="S56" i="21"/>
  <c r="R56" i="21"/>
  <c r="P56" i="21"/>
  <c r="O56" i="21"/>
  <c r="N56" i="21"/>
  <c r="M56" i="21"/>
  <c r="L56" i="21"/>
  <c r="K56" i="21"/>
  <c r="J56" i="21"/>
  <c r="H56" i="21"/>
  <c r="F56" i="21"/>
  <c r="E56" i="21"/>
  <c r="D56" i="21"/>
  <c r="AM45" i="21"/>
  <c r="AL45" i="21"/>
  <c r="AJ45" i="21"/>
  <c r="AI45" i="21"/>
  <c r="AH45" i="21"/>
  <c r="AG45" i="21"/>
  <c r="AE45" i="21"/>
  <c r="AD45" i="21"/>
  <c r="AB45" i="21"/>
  <c r="AA45" i="21"/>
  <c r="Y45" i="21"/>
  <c r="X45" i="21"/>
  <c r="W45" i="21"/>
  <c r="U45" i="21"/>
  <c r="T45" i="21"/>
  <c r="S45" i="21"/>
  <c r="R45" i="21"/>
  <c r="P45" i="21"/>
  <c r="O45" i="21"/>
  <c r="N45" i="21"/>
  <c r="M45" i="21"/>
  <c r="L45" i="21"/>
  <c r="K45" i="21"/>
  <c r="J45" i="21"/>
  <c r="H45" i="21"/>
  <c r="F45" i="21"/>
  <c r="E45" i="21"/>
  <c r="D45" i="21"/>
  <c r="AM25" i="21"/>
  <c r="AL25" i="21"/>
  <c r="AJ25" i="21"/>
  <c r="AI25" i="21"/>
  <c r="AH25" i="21"/>
  <c r="AG25" i="21"/>
  <c r="AE25" i="21"/>
  <c r="AD25" i="21"/>
  <c r="AB25" i="21"/>
  <c r="AA25" i="21"/>
  <c r="Y25" i="21"/>
  <c r="X25" i="21"/>
  <c r="W25" i="21"/>
  <c r="U25" i="21"/>
  <c r="T25" i="21"/>
  <c r="S25" i="21"/>
  <c r="R25" i="21"/>
  <c r="P25" i="21"/>
  <c r="O25" i="21"/>
  <c r="N25" i="21"/>
  <c r="M25" i="21"/>
  <c r="L25" i="21"/>
  <c r="K25" i="21"/>
  <c r="J25" i="21"/>
  <c r="H25" i="21"/>
  <c r="F25" i="21"/>
  <c r="E25" i="21"/>
  <c r="D25" i="21"/>
  <c r="AN6" i="21"/>
  <c r="AM5" i="21"/>
  <c r="AL5" i="21"/>
  <c r="AJ5" i="21"/>
  <c r="AI5" i="21"/>
  <c r="AH5" i="21"/>
  <c r="AG5" i="21"/>
  <c r="AE5" i="21"/>
  <c r="AD5" i="21"/>
  <c r="AB5" i="21"/>
  <c r="AA5" i="21"/>
  <c r="Z5" i="21"/>
  <c r="Y5" i="21"/>
  <c r="X5" i="21"/>
  <c r="W5" i="21"/>
  <c r="U5" i="21"/>
  <c r="T5" i="21"/>
  <c r="S5" i="21"/>
  <c r="R5" i="21"/>
  <c r="P5" i="21"/>
  <c r="O5" i="21"/>
  <c r="N5" i="21"/>
  <c r="M5" i="21"/>
  <c r="L5" i="21"/>
  <c r="K5" i="21"/>
  <c r="J5" i="21"/>
  <c r="H5" i="21"/>
  <c r="F5" i="21"/>
  <c r="E5" i="21"/>
  <c r="D5" i="21"/>
  <c r="AN209" i="21" l="1"/>
  <c r="AN56" i="21"/>
  <c r="AJ115" i="21"/>
  <c r="AN116" i="21"/>
  <c r="AN197" i="21"/>
  <c r="AN189" i="21"/>
  <c r="AN177" i="21"/>
  <c r="AN168" i="21"/>
  <c r="AN153" i="21"/>
  <c r="AN138" i="21"/>
  <c r="AN129" i="21"/>
  <c r="AN120" i="21"/>
  <c r="AN109" i="21"/>
  <c r="AN99" i="21"/>
  <c r="AN82" i="21"/>
  <c r="AN63" i="21"/>
  <c r="AN45" i="21"/>
  <c r="AN25" i="21"/>
  <c r="AJ196" i="21"/>
  <c r="U208" i="21"/>
  <c r="M208" i="21"/>
  <c r="Y208" i="21"/>
  <c r="AL208" i="21"/>
  <c r="AC55" i="21"/>
  <c r="Z55" i="21"/>
  <c r="L115" i="21"/>
  <c r="T115" i="21"/>
  <c r="AB115" i="21"/>
  <c r="D196" i="21"/>
  <c r="L196" i="21"/>
  <c r="T196" i="21"/>
  <c r="AB196" i="21"/>
  <c r="H208" i="21"/>
  <c r="P208" i="21"/>
  <c r="X208" i="21"/>
  <c r="AG208" i="21"/>
  <c r="E115" i="21"/>
  <c r="M115" i="21"/>
  <c r="U115" i="21"/>
  <c r="AC115" i="21"/>
  <c r="AL115" i="21"/>
  <c r="E196" i="21"/>
  <c r="M196" i="21"/>
  <c r="U196" i="21"/>
  <c r="AL196" i="21"/>
  <c r="F115" i="21"/>
  <c r="N115" i="21"/>
  <c r="AD115" i="21"/>
  <c r="AM115" i="21"/>
  <c r="F196" i="21"/>
  <c r="AD196" i="21"/>
  <c r="AM196" i="21"/>
  <c r="AH208" i="21"/>
  <c r="J208" i="21"/>
  <c r="R208" i="21"/>
  <c r="Z208" i="21"/>
  <c r="AI208" i="21"/>
  <c r="O115" i="21"/>
  <c r="W115" i="21"/>
  <c r="AE115" i="21"/>
  <c r="W196" i="21"/>
  <c r="AE196" i="21"/>
  <c r="K208" i="21"/>
  <c r="S208" i="21"/>
  <c r="AA208" i="21"/>
  <c r="AJ208" i="21"/>
  <c r="H115" i="21"/>
  <c r="X115" i="21"/>
  <c r="AG115" i="21"/>
  <c r="H196" i="21"/>
  <c r="P196" i="21"/>
  <c r="X196" i="21"/>
  <c r="AG196" i="21"/>
  <c r="D208" i="21"/>
  <c r="L208" i="21"/>
  <c r="T208" i="21"/>
  <c r="AB208" i="21"/>
  <c r="Y115" i="21"/>
  <c r="AH115" i="21"/>
  <c r="Y196" i="21"/>
  <c r="AH196" i="21"/>
  <c r="AC208" i="21"/>
  <c r="J115" i="21"/>
  <c r="R115" i="21"/>
  <c r="Z115" i="21"/>
  <c r="AI115" i="21"/>
  <c r="AC196" i="21"/>
  <c r="J196" i="21"/>
  <c r="R196" i="21"/>
  <c r="Z196" i="21"/>
  <c r="AI196" i="21"/>
  <c r="F208" i="21"/>
  <c r="N208" i="21"/>
  <c r="AD208" i="21"/>
  <c r="AM208" i="21"/>
  <c r="K115" i="21"/>
  <c r="AA115" i="21"/>
  <c r="K196" i="21"/>
  <c r="S196" i="21"/>
  <c r="AA196" i="21"/>
  <c r="O208" i="21"/>
  <c r="W208" i="21"/>
  <c r="AE208" i="21"/>
  <c r="E208" i="21"/>
  <c r="P115" i="21"/>
  <c r="S115" i="21"/>
  <c r="O196" i="21"/>
  <c r="N196" i="21"/>
  <c r="D115" i="21"/>
  <c r="O119" i="21"/>
  <c r="E119" i="21"/>
  <c r="AH119" i="21"/>
  <c r="F119" i="21"/>
  <c r="J119" i="21"/>
  <c r="N119" i="21"/>
  <c r="R119" i="21"/>
  <c r="Z119" i="21"/>
  <c r="AD119" i="21"/>
  <c r="N152" i="21"/>
  <c r="R152" i="21"/>
  <c r="Z152" i="21"/>
  <c r="AD152" i="21"/>
  <c r="AI152" i="21"/>
  <c r="AM152" i="21"/>
  <c r="K119" i="21"/>
  <c r="S119" i="21"/>
  <c r="W119" i="21"/>
  <c r="AA119" i="21"/>
  <c r="AJ119" i="21"/>
  <c r="AL4" i="21"/>
  <c r="F4" i="21"/>
  <c r="J4" i="21"/>
  <c r="N4" i="21"/>
  <c r="R4" i="21"/>
  <c r="Z4" i="21"/>
  <c r="AD4" i="21"/>
  <c r="AI4" i="21"/>
  <c r="AM4" i="21"/>
  <c r="F152" i="21"/>
  <c r="J152" i="21"/>
  <c r="AI119" i="21"/>
  <c r="AM119" i="21"/>
  <c r="H152" i="21"/>
  <c r="L152" i="21"/>
  <c r="P152" i="21"/>
  <c r="T152" i="21"/>
  <c r="X152" i="21"/>
  <c r="AB152" i="21"/>
  <c r="AG152" i="21"/>
  <c r="E152" i="21"/>
  <c r="M152" i="21"/>
  <c r="U152" i="21"/>
  <c r="Y152" i="21"/>
  <c r="AC152" i="21"/>
  <c r="AL152" i="21"/>
  <c r="K152" i="21"/>
  <c r="O152" i="21"/>
  <c r="S152" i="21"/>
  <c r="W152" i="21"/>
  <c r="AE152" i="21"/>
  <c r="AJ152" i="21"/>
  <c r="K55" i="21"/>
  <c r="O55" i="21"/>
  <c r="AA55" i="21"/>
  <c r="AJ55" i="21"/>
  <c r="W55" i="21"/>
  <c r="AE55" i="21"/>
  <c r="M119" i="21"/>
  <c r="U119" i="21"/>
  <c r="Y119" i="21"/>
  <c r="AC119" i="21"/>
  <c r="AL119" i="21"/>
  <c r="X119" i="21"/>
  <c r="D119" i="21"/>
  <c r="H119" i="21"/>
  <c r="L119" i="21"/>
  <c r="P119" i="21"/>
  <c r="T119" i="21"/>
  <c r="AB119" i="21"/>
  <c r="AG119" i="21"/>
  <c r="AE119" i="21"/>
  <c r="S55" i="21"/>
  <c r="F55" i="21"/>
  <c r="J55" i="21"/>
  <c r="N55" i="21"/>
  <c r="R55" i="21"/>
  <c r="AD55" i="21"/>
  <c r="AI55" i="21"/>
  <c r="AM55" i="21"/>
  <c r="H55" i="21"/>
  <c r="L55" i="21"/>
  <c r="P55" i="21"/>
  <c r="T55" i="21"/>
  <c r="X55" i="21"/>
  <c r="AB55" i="21"/>
  <c r="AG55" i="21"/>
  <c r="E55" i="21"/>
  <c r="M55" i="21"/>
  <c r="U55" i="21"/>
  <c r="Y55" i="21"/>
  <c r="AH55" i="21"/>
  <c r="AL55" i="21"/>
  <c r="AH4" i="21"/>
  <c r="M4" i="21"/>
  <c r="U4" i="21"/>
  <c r="Y4" i="21"/>
  <c r="H4" i="21"/>
  <c r="P4" i="21"/>
  <c r="X4" i="21"/>
  <c r="L4" i="21"/>
  <c r="T4" i="21"/>
  <c r="AG4" i="21"/>
  <c r="K4" i="21"/>
  <c r="O4" i="21"/>
  <c r="S4" i="21"/>
  <c r="AA4" i="21"/>
  <c r="AE4" i="21"/>
  <c r="AJ4" i="21"/>
  <c r="E4" i="21"/>
  <c r="W4" i="21"/>
  <c r="AA152" i="21"/>
  <c r="AB4" i="21"/>
  <c r="AN5" i="21"/>
  <c r="AH152" i="21"/>
  <c r="D55" i="21"/>
  <c r="D4" i="21"/>
  <c r="D152" i="21"/>
  <c r="AN208" i="21" l="1"/>
  <c r="AN152" i="21"/>
  <c r="AN115" i="21"/>
  <c r="AN55" i="21"/>
  <c r="AN196" i="21"/>
  <c r="AN119" i="21"/>
  <c r="AC3" i="21"/>
  <c r="AM3" i="21"/>
  <c r="AI3" i="21"/>
  <c r="R3" i="21"/>
  <c r="N3" i="21"/>
  <c r="AJ3" i="21"/>
  <c r="AD3" i="21"/>
  <c r="Z3" i="21"/>
  <c r="F3" i="21"/>
  <c r="J3" i="21"/>
  <c r="M3" i="21"/>
  <c r="K3" i="21"/>
  <c r="AA3" i="21"/>
  <c r="AL3" i="21"/>
  <c r="AB3" i="21"/>
  <c r="AE3" i="21"/>
  <c r="Y3" i="21"/>
  <c r="O3" i="21"/>
  <c r="W3" i="21"/>
  <c r="L3" i="21"/>
  <c r="X3" i="21"/>
  <c r="E3" i="21"/>
  <c r="H3" i="21"/>
  <c r="AG3" i="21"/>
  <c r="P3" i="21"/>
  <c r="S3" i="21"/>
  <c r="T3" i="21"/>
  <c r="U3" i="21"/>
  <c r="AH3" i="21"/>
  <c r="AN4" i="21"/>
  <c r="D3" i="21"/>
  <c r="AN3" i="21" l="1"/>
  <c r="AO210" i="14" l="1"/>
  <c r="AN209" i="14"/>
  <c r="AN208" i="14" s="1"/>
  <c r="AM209" i="14"/>
  <c r="AL209" i="14"/>
  <c r="AK209" i="14"/>
  <c r="AK208" i="14" s="1"/>
  <c r="AJ209" i="14"/>
  <c r="AJ208" i="14" s="1"/>
  <c r="AI209" i="14"/>
  <c r="AI208" i="14" s="1"/>
  <c r="AH209" i="14"/>
  <c r="AH208" i="14" s="1"/>
  <c r="AG209" i="14"/>
  <c r="AG208" i="14" s="1"/>
  <c r="AF209" i="14"/>
  <c r="AF208" i="14" s="1"/>
  <c r="AE209" i="14"/>
  <c r="AE208" i="14" s="1"/>
  <c r="AD209" i="14"/>
  <c r="AD208" i="14" s="1"/>
  <c r="AC209" i="14"/>
  <c r="AC208" i="14" s="1"/>
  <c r="AB209" i="14"/>
  <c r="AB208" i="14" s="1"/>
  <c r="AA209" i="14"/>
  <c r="AA208" i="14" s="1"/>
  <c r="Z209" i="14"/>
  <c r="Z208" i="14" s="1"/>
  <c r="Y209" i="14"/>
  <c r="Y208" i="14" s="1"/>
  <c r="X209" i="14"/>
  <c r="X208" i="14" s="1"/>
  <c r="W209" i="14"/>
  <c r="V209" i="14"/>
  <c r="V208" i="14" s="1"/>
  <c r="U209" i="14"/>
  <c r="U208" i="14" s="1"/>
  <c r="T209" i="14"/>
  <c r="T208" i="14" s="1"/>
  <c r="S209" i="14"/>
  <c r="S208" i="14" s="1"/>
  <c r="R209" i="14"/>
  <c r="R208" i="14" s="1"/>
  <c r="Q209" i="14"/>
  <c r="Q208" i="14" s="1"/>
  <c r="P209" i="14"/>
  <c r="P208" i="14" s="1"/>
  <c r="O209" i="14"/>
  <c r="O208" i="14" s="1"/>
  <c r="N209" i="14"/>
  <c r="N208" i="14" s="1"/>
  <c r="M209" i="14"/>
  <c r="M208" i="14" s="1"/>
  <c r="L209" i="14"/>
  <c r="L208" i="14" s="1"/>
  <c r="K209" i="14"/>
  <c r="K208" i="14" s="1"/>
  <c r="J209" i="14"/>
  <c r="J208" i="14" s="1"/>
  <c r="I209" i="14"/>
  <c r="I208" i="14" s="1"/>
  <c r="H209" i="14"/>
  <c r="H208" i="14" s="1"/>
  <c r="G209" i="14"/>
  <c r="F209" i="14"/>
  <c r="E209" i="14"/>
  <c r="E208" i="14" s="1"/>
  <c r="D209" i="14"/>
  <c r="D208" i="14" s="1"/>
  <c r="AM208" i="14"/>
  <c r="AL208" i="14"/>
  <c r="W208" i="14"/>
  <c r="G208" i="14"/>
  <c r="F208" i="14"/>
  <c r="AO207" i="14"/>
  <c r="AO206" i="14"/>
  <c r="AO205" i="14"/>
  <c r="AO204" i="14"/>
  <c r="AO203" i="14"/>
  <c r="AO202" i="14"/>
  <c r="AO201" i="14"/>
  <c r="AO200" i="14"/>
  <c r="AO199" i="14"/>
  <c r="AO198" i="14"/>
  <c r="AN197" i="14"/>
  <c r="AM197" i="14"/>
  <c r="AM196" i="14" s="1"/>
  <c r="AL197" i="14"/>
  <c r="AL196" i="14" s="1"/>
  <c r="AK197" i="14"/>
  <c r="AK196" i="14" s="1"/>
  <c r="AJ197" i="14"/>
  <c r="AJ196" i="14" s="1"/>
  <c r="AI197" i="14"/>
  <c r="AI196" i="14" s="1"/>
  <c r="AH197" i="14"/>
  <c r="AH196" i="14" s="1"/>
  <c r="AG197" i="14"/>
  <c r="AF197" i="14"/>
  <c r="AF196" i="14" s="1"/>
  <c r="AE197" i="14"/>
  <c r="AE196" i="14" s="1"/>
  <c r="AD197" i="14"/>
  <c r="AD196" i="14" s="1"/>
  <c r="AC197" i="14"/>
  <c r="AC196" i="14" s="1"/>
  <c r="AB197" i="14"/>
  <c r="AB196" i="14" s="1"/>
  <c r="AA197" i="14"/>
  <c r="AA196" i="14" s="1"/>
  <c r="Z197" i="14"/>
  <c r="Z196" i="14" s="1"/>
  <c r="Y197" i="14"/>
  <c r="X197" i="14"/>
  <c r="W197" i="14"/>
  <c r="W196" i="14" s="1"/>
  <c r="V197" i="14"/>
  <c r="V196" i="14" s="1"/>
  <c r="U197" i="14"/>
  <c r="U196" i="14" s="1"/>
  <c r="T197" i="14"/>
  <c r="T196" i="14" s="1"/>
  <c r="S197" i="14"/>
  <c r="S196" i="14" s="1"/>
  <c r="R197" i="14"/>
  <c r="R196" i="14" s="1"/>
  <c r="Q197" i="14"/>
  <c r="P197" i="14"/>
  <c r="P196" i="14" s="1"/>
  <c r="O197" i="14"/>
  <c r="O196" i="14" s="1"/>
  <c r="N197" i="14"/>
  <c r="N196" i="14" s="1"/>
  <c r="M197" i="14"/>
  <c r="M196" i="14" s="1"/>
  <c r="L197" i="14"/>
  <c r="L196" i="14" s="1"/>
  <c r="K197" i="14"/>
  <c r="K196" i="14" s="1"/>
  <c r="J197" i="14"/>
  <c r="J196" i="14" s="1"/>
  <c r="I197" i="14"/>
  <c r="H197" i="14"/>
  <c r="G197" i="14"/>
  <c r="G196" i="14" s="1"/>
  <c r="F197" i="14"/>
  <c r="F196" i="14" s="1"/>
  <c r="E197" i="14"/>
  <c r="E196" i="14" s="1"/>
  <c r="D197" i="14"/>
  <c r="AN196" i="14"/>
  <c r="AG196" i="14"/>
  <c r="Y196" i="14"/>
  <c r="X196" i="14"/>
  <c r="Q196" i="14"/>
  <c r="I196" i="14"/>
  <c r="H196" i="14"/>
  <c r="AO195" i="14"/>
  <c r="AO194" i="14"/>
  <c r="AO193" i="14"/>
  <c r="AO192" i="14"/>
  <c r="AO191" i="14"/>
  <c r="AO190" i="14"/>
  <c r="AN189" i="14"/>
  <c r="AM189" i="14"/>
  <c r="AL189" i="14"/>
  <c r="AK189" i="14"/>
  <c r="AJ189" i="14"/>
  <c r="AI189" i="14"/>
  <c r="AH189" i="14"/>
  <c r="AG189" i="14"/>
  <c r="AF189" i="14"/>
  <c r="AE189" i="14"/>
  <c r="AD189" i="14"/>
  <c r="AC189" i="14"/>
  <c r="AB189" i="14"/>
  <c r="AA189"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AO188" i="14"/>
  <c r="AO187" i="14"/>
  <c r="AO186" i="14"/>
  <c r="AO185" i="14"/>
  <c r="AO184" i="14"/>
  <c r="AO183" i="14"/>
  <c r="AO182" i="14"/>
  <c r="AO181" i="14"/>
  <c r="AO180" i="14"/>
  <c r="AO179" i="14"/>
  <c r="AO178" i="14"/>
  <c r="AN177" i="14"/>
  <c r="AM177" i="14"/>
  <c r="AL177" i="14"/>
  <c r="AK177" i="14"/>
  <c r="AJ177" i="14"/>
  <c r="AI177" i="14"/>
  <c r="AH177" i="14"/>
  <c r="AG177" i="14"/>
  <c r="AF177" i="14"/>
  <c r="AE177" i="14"/>
  <c r="AD177" i="14"/>
  <c r="AC177" i="14"/>
  <c r="AB177" i="14"/>
  <c r="AA177"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AO176" i="14"/>
  <c r="AO175" i="14"/>
  <c r="AO174" i="14"/>
  <c r="AO173" i="14"/>
  <c r="AO172" i="14"/>
  <c r="AO171" i="14"/>
  <c r="AO170" i="14"/>
  <c r="AO169" i="14"/>
  <c r="AN168" i="14"/>
  <c r="AM168" i="14"/>
  <c r="AL168" i="14"/>
  <c r="AK168" i="14"/>
  <c r="AJ168" i="14"/>
  <c r="AI168" i="14"/>
  <c r="AH168" i="14"/>
  <c r="AG168" i="14"/>
  <c r="AF168" i="14"/>
  <c r="AE168" i="14"/>
  <c r="AD168" i="14"/>
  <c r="AC168" i="14"/>
  <c r="AB168" i="14"/>
  <c r="AA168"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AO167" i="14"/>
  <c r="AO166" i="14"/>
  <c r="AO165" i="14"/>
  <c r="AO164" i="14"/>
  <c r="AO163" i="14"/>
  <c r="AO162" i="14"/>
  <c r="AO161" i="14"/>
  <c r="AO160" i="14"/>
  <c r="AO159" i="14"/>
  <c r="AO158" i="14"/>
  <c r="AO157" i="14"/>
  <c r="AO156" i="14"/>
  <c r="AO155" i="14"/>
  <c r="AO154" i="14"/>
  <c r="AN153" i="14"/>
  <c r="AM153" i="14"/>
  <c r="AL153" i="14"/>
  <c r="AK153" i="14"/>
  <c r="AJ153" i="14"/>
  <c r="AI153" i="14"/>
  <c r="AH153" i="14"/>
  <c r="AH152" i="14" s="1"/>
  <c r="AG153" i="14"/>
  <c r="AF153" i="14"/>
  <c r="AE153" i="14"/>
  <c r="AD153" i="14"/>
  <c r="AC153" i="14"/>
  <c r="AB153" i="14"/>
  <c r="AA153"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R152" i="14"/>
  <c r="AO151" i="14"/>
  <c r="AO150" i="14"/>
  <c r="AO149" i="14"/>
  <c r="AO148" i="14"/>
  <c r="AO147" i="14"/>
  <c r="AO146" i="14"/>
  <c r="AO145" i="14"/>
  <c r="AO144" i="14"/>
  <c r="AO143" i="14"/>
  <c r="AO142" i="14"/>
  <c r="AO141" i="14"/>
  <c r="AO140" i="14"/>
  <c r="AO139" i="14"/>
  <c r="AN138" i="14"/>
  <c r="AM138" i="14"/>
  <c r="AL138" i="14"/>
  <c r="AL119" i="14" s="1"/>
  <c r="AK138" i="14"/>
  <c r="AJ138" i="14"/>
  <c r="AI138" i="14"/>
  <c r="AH138" i="14"/>
  <c r="AG138" i="14"/>
  <c r="AF138" i="14"/>
  <c r="AE138" i="14"/>
  <c r="AD138" i="14"/>
  <c r="AC138" i="14"/>
  <c r="AB138" i="14"/>
  <c r="AA138" i="14"/>
  <c r="Z138" i="14"/>
  <c r="Y138" i="14"/>
  <c r="X138" i="14"/>
  <c r="W138" i="14"/>
  <c r="V138" i="14"/>
  <c r="U138" i="14"/>
  <c r="T138" i="14"/>
  <c r="S138" i="14"/>
  <c r="R138" i="14"/>
  <c r="R119" i="14" s="1"/>
  <c r="Q138" i="14"/>
  <c r="P138" i="14"/>
  <c r="O138" i="14"/>
  <c r="N138" i="14"/>
  <c r="M138" i="14"/>
  <c r="L138" i="14"/>
  <c r="K138" i="14"/>
  <c r="J138" i="14"/>
  <c r="I138" i="14"/>
  <c r="H138" i="14"/>
  <c r="G138" i="14"/>
  <c r="F138" i="14"/>
  <c r="F119" i="14" s="1"/>
  <c r="E138" i="14"/>
  <c r="D138" i="14"/>
  <c r="AO137" i="14"/>
  <c r="AO136" i="14"/>
  <c r="AO135" i="14"/>
  <c r="AO134" i="14"/>
  <c r="AO133" i="14"/>
  <c r="AO132" i="14"/>
  <c r="AO131" i="14"/>
  <c r="AO130" i="14"/>
  <c r="AN129" i="14"/>
  <c r="AM129" i="14"/>
  <c r="AM119" i="14" s="1"/>
  <c r="AL129" i="14"/>
  <c r="AK129" i="14"/>
  <c r="AJ129" i="14"/>
  <c r="AI129" i="14"/>
  <c r="AH129" i="14"/>
  <c r="AG129" i="14"/>
  <c r="AF129" i="14"/>
  <c r="AE129" i="14"/>
  <c r="AE119" i="14" s="1"/>
  <c r="AD129" i="14"/>
  <c r="AD119" i="14" s="1"/>
  <c r="AC129" i="14"/>
  <c r="AB129" i="14"/>
  <c r="AA129" i="14"/>
  <c r="AA119" i="14" s="1"/>
  <c r="Z129" i="14"/>
  <c r="Y129" i="14"/>
  <c r="X129" i="14"/>
  <c r="W129" i="14"/>
  <c r="W119" i="14" s="1"/>
  <c r="V129" i="14"/>
  <c r="U129" i="14"/>
  <c r="T129" i="14"/>
  <c r="S129" i="14"/>
  <c r="S119" i="14" s="1"/>
  <c r="R129" i="14"/>
  <c r="Q129" i="14"/>
  <c r="P129" i="14"/>
  <c r="O129" i="14"/>
  <c r="O119" i="14" s="1"/>
  <c r="N129" i="14"/>
  <c r="M129" i="14"/>
  <c r="L129" i="14"/>
  <c r="K129" i="14"/>
  <c r="J129" i="14"/>
  <c r="I129" i="14"/>
  <c r="H129" i="14"/>
  <c r="G129" i="14"/>
  <c r="G119" i="14" s="1"/>
  <c r="F129" i="14"/>
  <c r="E129" i="14"/>
  <c r="D129" i="14"/>
  <c r="AO128" i="14"/>
  <c r="AO127" i="14"/>
  <c r="AO126" i="14"/>
  <c r="AO125" i="14"/>
  <c r="AO124" i="14"/>
  <c r="AO123" i="14"/>
  <c r="AO122" i="14"/>
  <c r="AO121" i="14"/>
  <c r="AN120" i="14"/>
  <c r="AN119" i="14" s="1"/>
  <c r="AM120" i="14"/>
  <c r="AL120" i="14"/>
  <c r="AK120" i="14"/>
  <c r="AJ120" i="14"/>
  <c r="AJ119" i="14" s="1"/>
  <c r="AI120" i="14"/>
  <c r="AH120" i="14"/>
  <c r="AG120" i="14"/>
  <c r="AF120" i="14"/>
  <c r="AF119" i="14" s="1"/>
  <c r="AE120" i="14"/>
  <c r="AD120" i="14"/>
  <c r="AC120" i="14"/>
  <c r="AB120" i="14"/>
  <c r="AB119" i="14" s="1"/>
  <c r="AA120" i="14"/>
  <c r="Z120" i="14"/>
  <c r="Y120" i="14"/>
  <c r="X120" i="14"/>
  <c r="X119" i="14" s="1"/>
  <c r="W120" i="14"/>
  <c r="V120" i="14"/>
  <c r="U120" i="14"/>
  <c r="T120" i="14"/>
  <c r="T119" i="14" s="1"/>
  <c r="S120" i="14"/>
  <c r="R120" i="14"/>
  <c r="Q120" i="14"/>
  <c r="P120" i="14"/>
  <c r="P119" i="14" s="1"/>
  <c r="O120" i="14"/>
  <c r="N120" i="14"/>
  <c r="M120" i="14"/>
  <c r="L120" i="14"/>
  <c r="L119" i="14" s="1"/>
  <c r="K120" i="14"/>
  <c r="J120" i="14"/>
  <c r="I120" i="14"/>
  <c r="H120" i="14"/>
  <c r="H119" i="14" s="1"/>
  <c r="G120" i="14"/>
  <c r="F120" i="14"/>
  <c r="E120" i="14"/>
  <c r="D120" i="14"/>
  <c r="D119" i="14" s="1"/>
  <c r="AO118" i="14"/>
  <c r="AO117" i="14"/>
  <c r="AN116" i="14"/>
  <c r="AM116" i="14"/>
  <c r="AM115" i="14" s="1"/>
  <c r="AL116" i="14"/>
  <c r="AL115" i="14" s="1"/>
  <c r="AK116" i="14"/>
  <c r="AK115" i="14" s="1"/>
  <c r="AJ116" i="14"/>
  <c r="AJ115" i="14" s="1"/>
  <c r="AI116" i="14"/>
  <c r="AI115" i="14" s="1"/>
  <c r="AH116" i="14"/>
  <c r="AH115" i="14" s="1"/>
  <c r="AG116" i="14"/>
  <c r="AF116" i="14"/>
  <c r="AE116" i="14"/>
  <c r="AE115" i="14" s="1"/>
  <c r="AD116" i="14"/>
  <c r="AD115" i="14" s="1"/>
  <c r="AC116" i="14"/>
  <c r="AC115" i="14" s="1"/>
  <c r="AB116" i="14"/>
  <c r="AB115" i="14" s="1"/>
  <c r="AA116" i="14"/>
  <c r="AA115" i="14" s="1"/>
  <c r="Z116" i="14"/>
  <c r="Z115" i="14" s="1"/>
  <c r="Y116" i="14"/>
  <c r="X116" i="14"/>
  <c r="W116" i="14"/>
  <c r="W115" i="14" s="1"/>
  <c r="V116" i="14"/>
  <c r="V115" i="14" s="1"/>
  <c r="U116" i="14"/>
  <c r="U115" i="14" s="1"/>
  <c r="T116" i="14"/>
  <c r="T115" i="14" s="1"/>
  <c r="S116" i="14"/>
  <c r="S115" i="14" s="1"/>
  <c r="R116" i="14"/>
  <c r="R115" i="14" s="1"/>
  <c r="Q116" i="14"/>
  <c r="P116" i="14"/>
  <c r="O116" i="14"/>
  <c r="O115" i="14" s="1"/>
  <c r="N116" i="14"/>
  <c r="N115" i="14" s="1"/>
  <c r="M116" i="14"/>
  <c r="M115" i="14" s="1"/>
  <c r="L116" i="14"/>
  <c r="L115" i="14" s="1"/>
  <c r="K116" i="14"/>
  <c r="K115" i="14" s="1"/>
  <c r="J116" i="14"/>
  <c r="J115" i="14" s="1"/>
  <c r="I116" i="14"/>
  <c r="H116" i="14"/>
  <c r="G116" i="14"/>
  <c r="G115" i="14" s="1"/>
  <c r="F116" i="14"/>
  <c r="F115" i="14" s="1"/>
  <c r="E116" i="14"/>
  <c r="E115" i="14" s="1"/>
  <c r="D116" i="14"/>
  <c r="D115" i="14" s="1"/>
  <c r="AN115" i="14"/>
  <c r="AG115" i="14"/>
  <c r="AF115" i="14"/>
  <c r="Y115" i="14"/>
  <c r="X115" i="14"/>
  <c r="Q115" i="14"/>
  <c r="P115" i="14"/>
  <c r="I115" i="14"/>
  <c r="H115" i="14"/>
  <c r="AO114" i="14"/>
  <c r="AO113" i="14"/>
  <c r="AO112" i="14"/>
  <c r="AO111" i="14"/>
  <c r="AO110" i="14"/>
  <c r="AN109" i="14"/>
  <c r="AM109" i="14"/>
  <c r="AL109" i="14"/>
  <c r="AK109" i="14"/>
  <c r="AJ109" i="14"/>
  <c r="AI109" i="14"/>
  <c r="AH109" i="14"/>
  <c r="AG109" i="14"/>
  <c r="AF109" i="14"/>
  <c r="AE109" i="14"/>
  <c r="AD109" i="14"/>
  <c r="AC109" i="14"/>
  <c r="AB109" i="14"/>
  <c r="AA109"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AO108" i="14"/>
  <c r="AO107" i="14"/>
  <c r="AO106" i="14"/>
  <c r="AO105" i="14"/>
  <c r="AO104" i="14"/>
  <c r="AO103" i="14"/>
  <c r="AO102" i="14"/>
  <c r="AO101" i="14"/>
  <c r="AO100" i="14"/>
  <c r="AN99" i="14"/>
  <c r="AM99" i="14"/>
  <c r="AL99" i="14"/>
  <c r="AK99" i="14"/>
  <c r="AJ99" i="14"/>
  <c r="AI99" i="14"/>
  <c r="AH99" i="14"/>
  <c r="AG99" i="14"/>
  <c r="AF99" i="14"/>
  <c r="AE99" i="14"/>
  <c r="AD99" i="14"/>
  <c r="AC99" i="14"/>
  <c r="AB99" i="14"/>
  <c r="AA99" i="14"/>
  <c r="Z99" i="14"/>
  <c r="Y99" i="14"/>
  <c r="X99" i="14"/>
  <c r="W99" i="14"/>
  <c r="V99" i="14"/>
  <c r="U99" i="14"/>
  <c r="T99" i="14"/>
  <c r="S99" i="14"/>
  <c r="R99" i="14"/>
  <c r="Q99" i="14"/>
  <c r="P99" i="14"/>
  <c r="O99" i="14"/>
  <c r="N99" i="14"/>
  <c r="M99" i="14"/>
  <c r="L99" i="14"/>
  <c r="K99" i="14"/>
  <c r="J99" i="14"/>
  <c r="I99" i="14"/>
  <c r="H99" i="14"/>
  <c r="G99" i="14"/>
  <c r="F99" i="14"/>
  <c r="E99" i="14"/>
  <c r="D99" i="14"/>
  <c r="AO98" i="14"/>
  <c r="AO97" i="14"/>
  <c r="AO96" i="14"/>
  <c r="AO95" i="14"/>
  <c r="AO94" i="14"/>
  <c r="AO93" i="14"/>
  <c r="AO92" i="14"/>
  <c r="AO91" i="14"/>
  <c r="AO90" i="14"/>
  <c r="AO89" i="14"/>
  <c r="AO88" i="14"/>
  <c r="AO87" i="14"/>
  <c r="AO86" i="14"/>
  <c r="AO85" i="14"/>
  <c r="AO84" i="14"/>
  <c r="AO83" i="14"/>
  <c r="AN82" i="14"/>
  <c r="AM82" i="14"/>
  <c r="AL82" i="14"/>
  <c r="AK82" i="14"/>
  <c r="AJ82" i="14"/>
  <c r="AI82" i="14"/>
  <c r="AH82" i="14"/>
  <c r="AG82" i="14"/>
  <c r="AF82" i="14"/>
  <c r="AE82" i="14"/>
  <c r="AD82" i="14"/>
  <c r="AC82" i="14"/>
  <c r="AB82" i="14"/>
  <c r="AA82" i="14"/>
  <c r="Z82" i="14"/>
  <c r="Y82" i="14"/>
  <c r="X82" i="14"/>
  <c r="W82" i="14"/>
  <c r="V82" i="14"/>
  <c r="U82" i="14"/>
  <c r="T82" i="14"/>
  <c r="S82" i="14"/>
  <c r="R82" i="14"/>
  <c r="Q82" i="14"/>
  <c r="P82" i="14"/>
  <c r="O82" i="14"/>
  <c r="N82" i="14"/>
  <c r="M82" i="14"/>
  <c r="L82" i="14"/>
  <c r="K82" i="14"/>
  <c r="J82" i="14"/>
  <c r="I82" i="14"/>
  <c r="H82" i="14"/>
  <c r="G82" i="14"/>
  <c r="F82" i="14"/>
  <c r="E82" i="14"/>
  <c r="D82" i="14"/>
  <c r="AO81" i="14"/>
  <c r="AO80" i="14"/>
  <c r="AO79" i="14"/>
  <c r="AO78" i="14"/>
  <c r="AO77" i="14"/>
  <c r="AO76" i="14"/>
  <c r="AO75" i="14"/>
  <c r="AO74" i="14"/>
  <c r="AO73" i="14"/>
  <c r="AO72" i="14"/>
  <c r="AO71" i="14"/>
  <c r="AO70" i="14"/>
  <c r="AO69" i="14"/>
  <c r="AO68" i="14"/>
  <c r="AO67" i="14"/>
  <c r="AO66" i="14"/>
  <c r="AO65" i="14"/>
  <c r="AO64" i="14"/>
  <c r="AN63" i="14"/>
  <c r="AM63" i="14"/>
  <c r="AL63" i="14"/>
  <c r="AK63" i="14"/>
  <c r="AJ63" i="14"/>
  <c r="AI63" i="14"/>
  <c r="AI55" i="14" s="1"/>
  <c r="AH63" i="14"/>
  <c r="AG63" i="14"/>
  <c r="AF63" i="14"/>
  <c r="AE63" i="14"/>
  <c r="AD63" i="14"/>
  <c r="AC63" i="14"/>
  <c r="AB63" i="14"/>
  <c r="AA63" i="14"/>
  <c r="AA55" i="14" s="1"/>
  <c r="Z63" i="14"/>
  <c r="Y63" i="14"/>
  <c r="X63" i="14"/>
  <c r="W63" i="14"/>
  <c r="V63" i="14"/>
  <c r="U63" i="14"/>
  <c r="T63" i="14"/>
  <c r="S63" i="14"/>
  <c r="R63" i="14"/>
  <c r="Q63" i="14"/>
  <c r="P63" i="14"/>
  <c r="O63" i="14"/>
  <c r="N63" i="14"/>
  <c r="M63" i="14"/>
  <c r="L63" i="14"/>
  <c r="K63" i="14"/>
  <c r="J63" i="14"/>
  <c r="I63" i="14"/>
  <c r="H63" i="14"/>
  <c r="G63" i="14"/>
  <c r="F63" i="14"/>
  <c r="E63" i="14"/>
  <c r="D63" i="14"/>
  <c r="AO62" i="14"/>
  <c r="AO61" i="14"/>
  <c r="AO60" i="14"/>
  <c r="AO59" i="14"/>
  <c r="AO58" i="14"/>
  <c r="AO57" i="14"/>
  <c r="AN56" i="14"/>
  <c r="AM56" i="14"/>
  <c r="AL56" i="14"/>
  <c r="AL55" i="14" s="1"/>
  <c r="AK56" i="14"/>
  <c r="AJ56" i="14"/>
  <c r="AI56" i="14"/>
  <c r="AH56" i="14"/>
  <c r="AH55" i="14" s="1"/>
  <c r="AG56" i="14"/>
  <c r="AF56" i="14"/>
  <c r="AE56" i="14"/>
  <c r="AD56" i="14"/>
  <c r="AD55" i="14" s="1"/>
  <c r="AC56" i="14"/>
  <c r="AB56" i="14"/>
  <c r="AA56" i="14"/>
  <c r="Z56" i="14"/>
  <c r="Z55" i="14" s="1"/>
  <c r="Y56" i="14"/>
  <c r="X56" i="14"/>
  <c r="W56" i="14"/>
  <c r="V56" i="14"/>
  <c r="V55" i="14" s="1"/>
  <c r="U56" i="14"/>
  <c r="T56" i="14"/>
  <c r="S56" i="14"/>
  <c r="R56" i="14"/>
  <c r="R55" i="14" s="1"/>
  <c r="Q56" i="14"/>
  <c r="P56" i="14"/>
  <c r="O56" i="14"/>
  <c r="N56" i="14"/>
  <c r="N55" i="14" s="1"/>
  <c r="M56" i="14"/>
  <c r="L56" i="14"/>
  <c r="K56" i="14"/>
  <c r="J56" i="14"/>
  <c r="J55" i="14" s="1"/>
  <c r="I56" i="14"/>
  <c r="H56" i="14"/>
  <c r="G56" i="14"/>
  <c r="F56" i="14"/>
  <c r="F55" i="14" s="1"/>
  <c r="E56" i="14"/>
  <c r="D56" i="14"/>
  <c r="K55" i="14"/>
  <c r="AO54" i="14"/>
  <c r="AO53" i="14"/>
  <c r="AO52" i="14"/>
  <c r="AO51" i="14"/>
  <c r="AO50" i="14"/>
  <c r="AO49" i="14"/>
  <c r="AO48" i="14"/>
  <c r="AO47" i="14"/>
  <c r="AO46" i="14"/>
  <c r="AN45" i="14"/>
  <c r="AM45" i="14"/>
  <c r="AL45" i="14"/>
  <c r="AK45" i="14"/>
  <c r="AJ45" i="14"/>
  <c r="AI45" i="14"/>
  <c r="AH45" i="14"/>
  <c r="AG45" i="14"/>
  <c r="AF45" i="14"/>
  <c r="AE45" i="14"/>
  <c r="AD45" i="14"/>
  <c r="AC45" i="14"/>
  <c r="AB45" i="14"/>
  <c r="AA45" i="14"/>
  <c r="Z45" i="14"/>
  <c r="Y45" i="14"/>
  <c r="X45" i="14"/>
  <c r="W45" i="14"/>
  <c r="V45" i="14"/>
  <c r="U45" i="14"/>
  <c r="T45" i="14"/>
  <c r="S45" i="14"/>
  <c r="R45" i="14"/>
  <c r="Q45" i="14"/>
  <c r="P45" i="14"/>
  <c r="O45" i="14"/>
  <c r="N45" i="14"/>
  <c r="M45" i="14"/>
  <c r="L45" i="14"/>
  <c r="K45" i="14"/>
  <c r="J45" i="14"/>
  <c r="I45" i="14"/>
  <c r="H45" i="14"/>
  <c r="G45" i="14"/>
  <c r="F45" i="14"/>
  <c r="E45" i="14"/>
  <c r="D45" i="14"/>
  <c r="AO44" i="14"/>
  <c r="AO43" i="14"/>
  <c r="AO42" i="14"/>
  <c r="AO41" i="14"/>
  <c r="AO40" i="14"/>
  <c r="AO39" i="14"/>
  <c r="AO38" i="14"/>
  <c r="AO37" i="14"/>
  <c r="AO36" i="14"/>
  <c r="AO35" i="14"/>
  <c r="AO34" i="14"/>
  <c r="AO33" i="14"/>
  <c r="AO32" i="14"/>
  <c r="AO31" i="14"/>
  <c r="AO30" i="14"/>
  <c r="AO29" i="14"/>
  <c r="AO28" i="14"/>
  <c r="AO27" i="14"/>
  <c r="AO26" i="14"/>
  <c r="AN25" i="14"/>
  <c r="AM25" i="14"/>
  <c r="AL25" i="14"/>
  <c r="AK25" i="14"/>
  <c r="AJ25" i="14"/>
  <c r="AI25" i="14"/>
  <c r="AH25" i="14"/>
  <c r="AG25" i="14"/>
  <c r="AF25" i="14"/>
  <c r="AE25" i="14"/>
  <c r="AD25" i="14"/>
  <c r="AC25" i="14"/>
  <c r="AB25" i="14"/>
  <c r="AA25" i="14"/>
  <c r="Z25" i="14"/>
  <c r="Y25" i="14"/>
  <c r="X25" i="14"/>
  <c r="W25" i="14"/>
  <c r="V25" i="14"/>
  <c r="U25" i="14"/>
  <c r="T25" i="14"/>
  <c r="S25" i="14"/>
  <c r="R25" i="14"/>
  <c r="Q25" i="14"/>
  <c r="P25" i="14"/>
  <c r="O25" i="14"/>
  <c r="N25" i="14"/>
  <c r="M25" i="14"/>
  <c r="L25" i="14"/>
  <c r="K25" i="14"/>
  <c r="J25" i="14"/>
  <c r="I25" i="14"/>
  <c r="H25" i="14"/>
  <c r="G25" i="14"/>
  <c r="F25" i="14"/>
  <c r="E25" i="14"/>
  <c r="D25" i="14"/>
  <c r="AO24" i="14"/>
  <c r="AO23" i="14"/>
  <c r="AO22" i="14"/>
  <c r="AO21" i="14"/>
  <c r="AO20" i="14"/>
  <c r="AO19" i="14"/>
  <c r="AO18" i="14"/>
  <c r="AO17" i="14"/>
  <c r="AO16" i="14"/>
  <c r="AO15" i="14"/>
  <c r="AO14" i="14"/>
  <c r="AO13" i="14"/>
  <c r="AO12" i="14"/>
  <c r="AO11" i="14"/>
  <c r="AO10" i="14"/>
  <c r="AO9" i="14"/>
  <c r="AO8" i="14"/>
  <c r="AO7" i="14"/>
  <c r="AO6" i="14"/>
  <c r="AN5" i="14"/>
  <c r="AN4" i="14" s="1"/>
  <c r="AM5" i="14"/>
  <c r="AM4" i="14" s="1"/>
  <c r="AL5" i="14"/>
  <c r="AL4" i="14" s="1"/>
  <c r="AK5" i="14"/>
  <c r="AK4" i="14" s="1"/>
  <c r="AJ5" i="14"/>
  <c r="AJ4" i="14" s="1"/>
  <c r="AI5" i="14"/>
  <c r="AI4" i="14" s="1"/>
  <c r="AH5" i="14"/>
  <c r="AG5" i="14"/>
  <c r="AF5" i="14"/>
  <c r="AF4" i="14" s="1"/>
  <c r="AE5" i="14"/>
  <c r="AE4" i="14" s="1"/>
  <c r="AD5" i="14"/>
  <c r="AD4" i="14" s="1"/>
  <c r="AC5" i="14"/>
  <c r="AC4" i="14" s="1"/>
  <c r="AB5" i="14"/>
  <c r="AB4" i="14" s="1"/>
  <c r="AA5" i="14"/>
  <c r="AA4" i="14" s="1"/>
  <c r="Z5" i="14"/>
  <c r="Y5" i="14"/>
  <c r="Y4" i="14" s="1"/>
  <c r="X5" i="14"/>
  <c r="X4" i="14" s="1"/>
  <c r="W5" i="14"/>
  <c r="W4" i="14" s="1"/>
  <c r="V5" i="14"/>
  <c r="V4" i="14" s="1"/>
  <c r="U5" i="14"/>
  <c r="U4" i="14" s="1"/>
  <c r="T5" i="14"/>
  <c r="T4" i="14" s="1"/>
  <c r="S5" i="14"/>
  <c r="S4" i="14" s="1"/>
  <c r="R5" i="14"/>
  <c r="Q5" i="14"/>
  <c r="P5" i="14"/>
  <c r="P4" i="14" s="1"/>
  <c r="O5" i="14"/>
  <c r="O4" i="14" s="1"/>
  <c r="N5" i="14"/>
  <c r="N4" i="14" s="1"/>
  <c r="M5" i="14"/>
  <c r="M4" i="14" s="1"/>
  <c r="L5" i="14"/>
  <c r="L4" i="14" s="1"/>
  <c r="K5" i="14"/>
  <c r="K4" i="14" s="1"/>
  <c r="J5" i="14"/>
  <c r="I5" i="14"/>
  <c r="I4" i="14" s="1"/>
  <c r="H5" i="14"/>
  <c r="H4" i="14" s="1"/>
  <c r="G5" i="14"/>
  <c r="G4" i="14" s="1"/>
  <c r="F5" i="14"/>
  <c r="F4" i="14" s="1"/>
  <c r="E5" i="14"/>
  <c r="E4" i="14" s="1"/>
  <c r="D5" i="14"/>
  <c r="AH4" i="14"/>
  <c r="AG4" i="14"/>
  <c r="Z4" i="14"/>
  <c r="R4" i="14"/>
  <c r="Q4" i="14"/>
  <c r="J4" i="14"/>
  <c r="AN210" i="7"/>
  <c r="AN209" i="7"/>
  <c r="AN208" i="7"/>
  <c r="AN207" i="7"/>
  <c r="AN206" i="7"/>
  <c r="AN205" i="7"/>
  <c r="AN204" i="7"/>
  <c r="AN203" i="7"/>
  <c r="AN202" i="7"/>
  <c r="AN201" i="7"/>
  <c r="AN200" i="7"/>
  <c r="AN199" i="7"/>
  <c r="AN198" i="7"/>
  <c r="AM197" i="7"/>
  <c r="AL197" i="7"/>
  <c r="AL196" i="7" s="1"/>
  <c r="AK197" i="7"/>
  <c r="AK196" i="7" s="1"/>
  <c r="AJ197" i="7"/>
  <c r="AJ196" i="7" s="1"/>
  <c r="AI197" i="7"/>
  <c r="AI196" i="7" s="1"/>
  <c r="AH197" i="7"/>
  <c r="AH196" i="7" s="1"/>
  <c r="AG197" i="7"/>
  <c r="AF197" i="7"/>
  <c r="AF196" i="7" s="1"/>
  <c r="AE197" i="7"/>
  <c r="AE196" i="7" s="1"/>
  <c r="AD197" i="7"/>
  <c r="AD196" i="7" s="1"/>
  <c r="AC197" i="7"/>
  <c r="AB197" i="7"/>
  <c r="AA197" i="7"/>
  <c r="AA196" i="7" s="1"/>
  <c r="Z197" i="7"/>
  <c r="Z196" i="7" s="1"/>
  <c r="Y197" i="7"/>
  <c r="X197" i="7"/>
  <c r="X196" i="7" s="1"/>
  <c r="W197" i="7"/>
  <c r="W196" i="7" s="1"/>
  <c r="V197" i="7"/>
  <c r="V196" i="7" s="1"/>
  <c r="U197" i="7"/>
  <c r="U196" i="7" s="1"/>
  <c r="T197" i="7"/>
  <c r="T196" i="7" s="1"/>
  <c r="S197" i="7"/>
  <c r="S196" i="7" s="1"/>
  <c r="R197" i="7"/>
  <c r="R196" i="7" s="1"/>
  <c r="Q197" i="7"/>
  <c r="P197" i="7"/>
  <c r="P196" i="7" s="1"/>
  <c r="O197" i="7"/>
  <c r="O196" i="7" s="1"/>
  <c r="N197" i="7"/>
  <c r="N196" i="7" s="1"/>
  <c r="M197" i="7"/>
  <c r="L197" i="7"/>
  <c r="K197" i="7"/>
  <c r="K196" i="7" s="1"/>
  <c r="J197" i="7"/>
  <c r="J196" i="7" s="1"/>
  <c r="I197" i="7"/>
  <c r="H197" i="7"/>
  <c r="H196" i="7" s="1"/>
  <c r="G197" i="7"/>
  <c r="G196" i="7" s="1"/>
  <c r="F197" i="7"/>
  <c r="F196" i="7" s="1"/>
  <c r="E197" i="7"/>
  <c r="E196" i="7" s="1"/>
  <c r="D197" i="7"/>
  <c r="AM196" i="7"/>
  <c r="AG196" i="7"/>
  <c r="AC196" i="7"/>
  <c r="AB196" i="7"/>
  <c r="Y196" i="7"/>
  <c r="Q196" i="7"/>
  <c r="M196" i="7"/>
  <c r="L196" i="7"/>
  <c r="I196" i="7"/>
  <c r="AN195" i="7"/>
  <c r="AN194" i="7"/>
  <c r="AN193" i="7"/>
  <c r="AN192" i="7"/>
  <c r="AN191" i="7"/>
  <c r="AN190" i="7"/>
  <c r="AM189" i="7"/>
  <c r="AL189" i="7"/>
  <c r="AK189" i="7"/>
  <c r="AJ189" i="7"/>
  <c r="AJ152" i="7" s="1"/>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H189" i="7"/>
  <c r="G189" i="7"/>
  <c r="F189" i="7"/>
  <c r="E189" i="7"/>
  <c r="D189" i="7"/>
  <c r="AN188" i="7"/>
  <c r="AN187" i="7"/>
  <c r="AN186" i="7"/>
  <c r="AN185" i="7"/>
  <c r="AN184" i="7"/>
  <c r="AN183" i="7"/>
  <c r="AN182" i="7"/>
  <c r="AN181" i="7"/>
  <c r="AN180" i="7"/>
  <c r="AN179" i="7"/>
  <c r="AN178"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E177" i="7"/>
  <c r="D177" i="7"/>
  <c r="AN176" i="7"/>
  <c r="AN175" i="7"/>
  <c r="AN174" i="7"/>
  <c r="AN173" i="7"/>
  <c r="AN172" i="7"/>
  <c r="AN171" i="7"/>
  <c r="AN170" i="7"/>
  <c r="AN169" i="7"/>
  <c r="AM168" i="7"/>
  <c r="AM152" i="7" s="1"/>
  <c r="AL168" i="7"/>
  <c r="AK168" i="7"/>
  <c r="AJ168" i="7"/>
  <c r="AI168" i="7"/>
  <c r="AI152" i="7" s="1"/>
  <c r="AH168" i="7"/>
  <c r="AG168" i="7"/>
  <c r="AF168" i="7"/>
  <c r="AE168" i="7"/>
  <c r="AE152" i="7" s="1"/>
  <c r="AD168" i="7"/>
  <c r="AC168" i="7"/>
  <c r="AB168" i="7"/>
  <c r="AA168" i="7"/>
  <c r="AA152" i="7" s="1"/>
  <c r="Z168" i="7"/>
  <c r="Y168" i="7"/>
  <c r="X168" i="7"/>
  <c r="W168" i="7"/>
  <c r="W152" i="7" s="1"/>
  <c r="V168" i="7"/>
  <c r="U168" i="7"/>
  <c r="T168" i="7"/>
  <c r="T152" i="7" s="1"/>
  <c r="T3" i="7" s="1"/>
  <c r="S168" i="7"/>
  <c r="S152" i="7" s="1"/>
  <c r="R168" i="7"/>
  <c r="Q168" i="7"/>
  <c r="P168" i="7"/>
  <c r="P152" i="7" s="1"/>
  <c r="O168" i="7"/>
  <c r="O152" i="7" s="1"/>
  <c r="N168" i="7"/>
  <c r="M168" i="7"/>
  <c r="L168" i="7"/>
  <c r="K168" i="7"/>
  <c r="J168" i="7"/>
  <c r="I168" i="7"/>
  <c r="H168" i="7"/>
  <c r="G168" i="7"/>
  <c r="G152" i="7" s="1"/>
  <c r="F168" i="7"/>
  <c r="E168" i="7"/>
  <c r="D168" i="7"/>
  <c r="AN167" i="7"/>
  <c r="AN166" i="7"/>
  <c r="AN165" i="7"/>
  <c r="AN164" i="7"/>
  <c r="AN163" i="7"/>
  <c r="AN162" i="7"/>
  <c r="AN161" i="7"/>
  <c r="AN160" i="7"/>
  <c r="AN159" i="7"/>
  <c r="AN158" i="7"/>
  <c r="AN157" i="7"/>
  <c r="AN156" i="7"/>
  <c r="AN155" i="7"/>
  <c r="AN154" i="7"/>
  <c r="AM153" i="7"/>
  <c r="AL153" i="7"/>
  <c r="AL152" i="7" s="1"/>
  <c r="AK153" i="7"/>
  <c r="AK152" i="7" s="1"/>
  <c r="AJ153" i="7"/>
  <c r="AI153" i="7"/>
  <c r="AH153" i="7"/>
  <c r="AH152" i="7" s="1"/>
  <c r="AG153" i="7"/>
  <c r="AG152" i="7" s="1"/>
  <c r="AF153" i="7"/>
  <c r="AE153" i="7"/>
  <c r="AD153" i="7"/>
  <c r="AD152" i="7" s="1"/>
  <c r="AC153" i="7"/>
  <c r="AC152" i="7" s="1"/>
  <c r="AB153" i="7"/>
  <c r="AA153" i="7"/>
  <c r="Z153" i="7"/>
  <c r="Z152" i="7" s="1"/>
  <c r="Y153" i="7"/>
  <c r="Y152" i="7" s="1"/>
  <c r="X153" i="7"/>
  <c r="W153" i="7"/>
  <c r="V153" i="7"/>
  <c r="V152" i="7" s="1"/>
  <c r="U153" i="7"/>
  <c r="T153" i="7"/>
  <c r="S153" i="7"/>
  <c r="R153" i="7"/>
  <c r="R152" i="7" s="1"/>
  <c r="Q153" i="7"/>
  <c r="Q152" i="7" s="1"/>
  <c r="P153" i="7"/>
  <c r="O153" i="7"/>
  <c r="N153" i="7"/>
  <c r="N152" i="7" s="1"/>
  <c r="M153" i="7"/>
  <c r="M152" i="7" s="1"/>
  <c r="L153" i="7"/>
  <c r="K153" i="7"/>
  <c r="J153" i="7"/>
  <c r="J152" i="7" s="1"/>
  <c r="I153" i="7"/>
  <c r="I152" i="7" s="1"/>
  <c r="H153" i="7"/>
  <c r="G153" i="7"/>
  <c r="F153" i="7"/>
  <c r="F152" i="7" s="1"/>
  <c r="E153" i="7"/>
  <c r="E152" i="7" s="1"/>
  <c r="D153" i="7"/>
  <c r="AF152" i="7"/>
  <c r="U152" i="7"/>
  <c r="K152" i="7"/>
  <c r="AN151" i="7"/>
  <c r="AN150" i="7"/>
  <c r="AN149" i="7"/>
  <c r="AN148" i="7"/>
  <c r="AN147" i="7"/>
  <c r="AN146" i="7"/>
  <c r="AN145" i="7"/>
  <c r="AN144" i="7"/>
  <c r="AN143" i="7"/>
  <c r="AN142" i="7"/>
  <c r="AN141" i="7"/>
  <c r="AN140" i="7"/>
  <c r="AN139" i="7"/>
  <c r="AM138" i="7"/>
  <c r="AL138" i="7"/>
  <c r="AK138" i="7"/>
  <c r="AJ138" i="7"/>
  <c r="AI138" i="7"/>
  <c r="AH138" i="7"/>
  <c r="AG138" i="7"/>
  <c r="AF138" i="7"/>
  <c r="AE138" i="7"/>
  <c r="AD138" i="7"/>
  <c r="AC138" i="7"/>
  <c r="AB138" i="7"/>
  <c r="AA138" i="7"/>
  <c r="Z138" i="7"/>
  <c r="Y138" i="7"/>
  <c r="X138" i="7"/>
  <c r="W138" i="7"/>
  <c r="V138" i="7"/>
  <c r="U138" i="7"/>
  <c r="T138" i="7"/>
  <c r="S138" i="7"/>
  <c r="R138" i="7"/>
  <c r="Q138" i="7"/>
  <c r="P138" i="7"/>
  <c r="O138" i="7"/>
  <c r="N138" i="7"/>
  <c r="M138" i="7"/>
  <c r="L138" i="7"/>
  <c r="K138" i="7"/>
  <c r="J138" i="7"/>
  <c r="I138" i="7"/>
  <c r="H138" i="7"/>
  <c r="G138" i="7"/>
  <c r="F138" i="7"/>
  <c r="E138" i="7"/>
  <c r="D138" i="7"/>
  <c r="AN137" i="7"/>
  <c r="AN136" i="7"/>
  <c r="AN135" i="7"/>
  <c r="AN134" i="7"/>
  <c r="AN133" i="7"/>
  <c r="AN132" i="7"/>
  <c r="AN131" i="7"/>
  <c r="AN130" i="7"/>
  <c r="AM129" i="7"/>
  <c r="AL129" i="7"/>
  <c r="AK129" i="7"/>
  <c r="AJ129" i="7"/>
  <c r="AI129" i="7"/>
  <c r="AH129" i="7"/>
  <c r="AG129" i="7"/>
  <c r="AF129" i="7"/>
  <c r="AE129" i="7"/>
  <c r="AD129" i="7"/>
  <c r="AC129" i="7"/>
  <c r="AB129" i="7"/>
  <c r="AA129" i="7"/>
  <c r="Z129" i="7"/>
  <c r="Y129" i="7"/>
  <c r="X129" i="7"/>
  <c r="W129" i="7"/>
  <c r="V129" i="7"/>
  <c r="U129" i="7"/>
  <c r="T129" i="7"/>
  <c r="S129" i="7"/>
  <c r="R129" i="7"/>
  <c r="Q129" i="7"/>
  <c r="P129" i="7"/>
  <c r="O129" i="7"/>
  <c r="N129" i="7"/>
  <c r="M129" i="7"/>
  <c r="L129" i="7"/>
  <c r="K129" i="7"/>
  <c r="J129" i="7"/>
  <c r="I129" i="7"/>
  <c r="H129" i="7"/>
  <c r="G129" i="7"/>
  <c r="F129" i="7"/>
  <c r="E129" i="7"/>
  <c r="D129" i="7"/>
  <c r="AN128" i="7"/>
  <c r="AN127" i="7"/>
  <c r="AN126" i="7"/>
  <c r="AN125" i="7"/>
  <c r="AN124" i="7"/>
  <c r="AN123" i="7"/>
  <c r="AN122" i="7"/>
  <c r="AN121" i="7"/>
  <c r="AM120" i="7"/>
  <c r="AM119" i="7" s="1"/>
  <c r="AL120" i="7"/>
  <c r="AK120" i="7"/>
  <c r="AJ120" i="7"/>
  <c r="AI120" i="7"/>
  <c r="AI119" i="7" s="1"/>
  <c r="AH120" i="7"/>
  <c r="AG120" i="7"/>
  <c r="AF120" i="7"/>
  <c r="AE120" i="7"/>
  <c r="AE119" i="7" s="1"/>
  <c r="AD120" i="7"/>
  <c r="AC120" i="7"/>
  <c r="AB120" i="7"/>
  <c r="AA120" i="7"/>
  <c r="AA119" i="7" s="1"/>
  <c r="Z120" i="7"/>
  <c r="Y120" i="7"/>
  <c r="X120" i="7"/>
  <c r="W120" i="7"/>
  <c r="W119" i="7" s="1"/>
  <c r="V120" i="7"/>
  <c r="U120" i="7"/>
  <c r="T120" i="7"/>
  <c r="S120" i="7"/>
  <c r="S119" i="7" s="1"/>
  <c r="R120" i="7"/>
  <c r="Q120" i="7"/>
  <c r="P120" i="7"/>
  <c r="O120" i="7"/>
  <c r="O119" i="7" s="1"/>
  <c r="N120" i="7"/>
  <c r="M120" i="7"/>
  <c r="L120" i="7"/>
  <c r="K120" i="7"/>
  <c r="K119" i="7" s="1"/>
  <c r="J120" i="7"/>
  <c r="I120" i="7"/>
  <c r="H120" i="7"/>
  <c r="G120" i="7"/>
  <c r="G119" i="7" s="1"/>
  <c r="F120" i="7"/>
  <c r="E120" i="7"/>
  <c r="D120" i="7"/>
  <c r="AJ119" i="7"/>
  <c r="AF119" i="7"/>
  <c r="AB119" i="7"/>
  <c r="X119" i="7"/>
  <c r="T119" i="7"/>
  <c r="P119" i="7"/>
  <c r="L119" i="7"/>
  <c r="H119" i="7"/>
  <c r="D119" i="7"/>
  <c r="AN118" i="7"/>
  <c r="AN117" i="7"/>
  <c r="AM116" i="7"/>
  <c r="AM115" i="7" s="1"/>
  <c r="AL116" i="7"/>
  <c r="AK116" i="7"/>
  <c r="AK115" i="7" s="1"/>
  <c r="AJ116" i="7"/>
  <c r="AJ115" i="7" s="1"/>
  <c r="AI116" i="7"/>
  <c r="AI115" i="7" s="1"/>
  <c r="AH116" i="7"/>
  <c r="AG116" i="7"/>
  <c r="AG115" i="7" s="1"/>
  <c r="AF116" i="7"/>
  <c r="AF115" i="7" s="1"/>
  <c r="AE116" i="7"/>
  <c r="AE115" i="7" s="1"/>
  <c r="AD116" i="7"/>
  <c r="AC116" i="7"/>
  <c r="AB116" i="7"/>
  <c r="AB115" i="7" s="1"/>
  <c r="AA116" i="7"/>
  <c r="AA115" i="7" s="1"/>
  <c r="Z116" i="7"/>
  <c r="Y116" i="7"/>
  <c r="X116" i="7"/>
  <c r="W116" i="7"/>
  <c r="W115" i="7" s="1"/>
  <c r="V116" i="7"/>
  <c r="U116" i="7"/>
  <c r="U115" i="7" s="1"/>
  <c r="T116" i="7"/>
  <c r="T115" i="7" s="1"/>
  <c r="S116" i="7"/>
  <c r="S115" i="7" s="1"/>
  <c r="R116" i="7"/>
  <c r="Q116" i="7"/>
  <c r="Q115" i="7" s="1"/>
  <c r="P116" i="7"/>
  <c r="P115" i="7" s="1"/>
  <c r="O116" i="7"/>
  <c r="O115" i="7" s="1"/>
  <c r="N116" i="7"/>
  <c r="M116" i="7"/>
  <c r="L116" i="7"/>
  <c r="L115" i="7" s="1"/>
  <c r="K116" i="7"/>
  <c r="K115" i="7" s="1"/>
  <c r="J116" i="7"/>
  <c r="I116" i="7"/>
  <c r="H116" i="7"/>
  <c r="G116" i="7"/>
  <c r="G115" i="7" s="1"/>
  <c r="F116" i="7"/>
  <c r="E116" i="7"/>
  <c r="E115" i="7" s="1"/>
  <c r="D116" i="7"/>
  <c r="AN116" i="7" s="1"/>
  <c r="AL115" i="7"/>
  <c r="AH115" i="7"/>
  <c r="AD115" i="7"/>
  <c r="AC115" i="7"/>
  <c r="Z115" i="7"/>
  <c r="Y115" i="7"/>
  <c r="X115" i="7"/>
  <c r="V115" i="7"/>
  <c r="R115" i="7"/>
  <c r="N115" i="7"/>
  <c r="M115" i="7"/>
  <c r="J115" i="7"/>
  <c r="I115" i="7"/>
  <c r="H115" i="7"/>
  <c r="F115" i="7"/>
  <c r="AN114" i="7"/>
  <c r="AN113" i="7"/>
  <c r="AN112" i="7"/>
  <c r="AN111" i="7"/>
  <c r="AN110"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AN108" i="7"/>
  <c r="AN107" i="7"/>
  <c r="AN106" i="7"/>
  <c r="AN105" i="7"/>
  <c r="AN104" i="7"/>
  <c r="AN103" i="7"/>
  <c r="AN102" i="7"/>
  <c r="AN101" i="7"/>
  <c r="AN100"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AN98" i="7"/>
  <c r="AN97" i="7"/>
  <c r="AN96" i="7"/>
  <c r="AN95" i="7"/>
  <c r="AN94" i="7"/>
  <c r="AN93" i="7"/>
  <c r="AN92" i="7"/>
  <c r="AN91" i="7"/>
  <c r="AN90" i="7"/>
  <c r="AN89" i="7"/>
  <c r="AN88" i="7"/>
  <c r="AN87" i="7"/>
  <c r="AN86" i="7"/>
  <c r="AN85" i="7"/>
  <c r="AN84" i="7"/>
  <c r="AN83" i="7"/>
  <c r="AM82" i="7"/>
  <c r="AL82" i="7"/>
  <c r="AK82" i="7"/>
  <c r="AJ82" i="7"/>
  <c r="AI82" i="7"/>
  <c r="AH82" i="7"/>
  <c r="AG82" i="7"/>
  <c r="AF82" i="7"/>
  <c r="AE82" i="7"/>
  <c r="AD82" i="7"/>
  <c r="AC82" i="7"/>
  <c r="AB82" i="7"/>
  <c r="AA82" i="7"/>
  <c r="Z82" i="7"/>
  <c r="Y82" i="7"/>
  <c r="X82" i="7"/>
  <c r="W82" i="7"/>
  <c r="V82" i="7"/>
  <c r="U82" i="7"/>
  <c r="T82" i="7"/>
  <c r="S82" i="7"/>
  <c r="R82" i="7"/>
  <c r="Q82" i="7"/>
  <c r="P82" i="7"/>
  <c r="O82" i="7"/>
  <c r="N82" i="7"/>
  <c r="M82" i="7"/>
  <c r="L82" i="7"/>
  <c r="K82" i="7"/>
  <c r="J82" i="7"/>
  <c r="I82" i="7"/>
  <c r="H82" i="7"/>
  <c r="G82" i="7"/>
  <c r="F82" i="7"/>
  <c r="E82" i="7"/>
  <c r="D82" i="7"/>
  <c r="AN81" i="7"/>
  <c r="AN80" i="7"/>
  <c r="AN79" i="7"/>
  <c r="AN78" i="7"/>
  <c r="AN77" i="7"/>
  <c r="AN76" i="7"/>
  <c r="AN75" i="7"/>
  <c r="AN74" i="7"/>
  <c r="AN73" i="7"/>
  <c r="AN72" i="7"/>
  <c r="AN71" i="7"/>
  <c r="AN70" i="7"/>
  <c r="AN69" i="7"/>
  <c r="AN68" i="7"/>
  <c r="AN67" i="7"/>
  <c r="AN66" i="7"/>
  <c r="AN65" i="7"/>
  <c r="AN64" i="7"/>
  <c r="AM63" i="7"/>
  <c r="AL63" i="7"/>
  <c r="AK63" i="7"/>
  <c r="AJ63" i="7"/>
  <c r="AJ55" i="7" s="1"/>
  <c r="AI63" i="7"/>
  <c r="AH63" i="7"/>
  <c r="AG63" i="7"/>
  <c r="AF63" i="7"/>
  <c r="AE63" i="7"/>
  <c r="AD63" i="7"/>
  <c r="AC63" i="7"/>
  <c r="AB63" i="7"/>
  <c r="AA63" i="7"/>
  <c r="Z63" i="7"/>
  <c r="Y63" i="7"/>
  <c r="X63" i="7"/>
  <c r="X55" i="7" s="1"/>
  <c r="W63" i="7"/>
  <c r="V63" i="7"/>
  <c r="U63" i="7"/>
  <c r="T63" i="7"/>
  <c r="T55" i="7" s="1"/>
  <c r="S63" i="7"/>
  <c r="R63" i="7"/>
  <c r="Q63" i="7"/>
  <c r="P63" i="7"/>
  <c r="O63" i="7"/>
  <c r="N63" i="7"/>
  <c r="M63" i="7"/>
  <c r="L63" i="7"/>
  <c r="K63" i="7"/>
  <c r="J63" i="7"/>
  <c r="I63" i="7"/>
  <c r="H63" i="7"/>
  <c r="H55" i="7" s="1"/>
  <c r="G63" i="7"/>
  <c r="F63" i="7"/>
  <c r="E63" i="7"/>
  <c r="D63" i="7"/>
  <c r="AN63" i="7" s="1"/>
  <c r="AN62" i="7"/>
  <c r="AN61" i="7"/>
  <c r="AN60" i="7"/>
  <c r="AN59" i="7"/>
  <c r="AN58" i="7"/>
  <c r="AN57" i="7"/>
  <c r="AM56" i="7"/>
  <c r="AL56" i="7"/>
  <c r="AK56" i="7"/>
  <c r="AJ56" i="7"/>
  <c r="AI56" i="7"/>
  <c r="AH56" i="7"/>
  <c r="AG56" i="7"/>
  <c r="AF56" i="7"/>
  <c r="AE56" i="7"/>
  <c r="AD56" i="7"/>
  <c r="AC56" i="7"/>
  <c r="AB56" i="7"/>
  <c r="AA56" i="7"/>
  <c r="Z56" i="7"/>
  <c r="Y56" i="7"/>
  <c r="X56" i="7"/>
  <c r="W56" i="7"/>
  <c r="V56" i="7"/>
  <c r="U56" i="7"/>
  <c r="T56" i="7"/>
  <c r="S56" i="7"/>
  <c r="R56" i="7"/>
  <c r="Q56" i="7"/>
  <c r="P56" i="7"/>
  <c r="O56" i="7"/>
  <c r="N56" i="7"/>
  <c r="M56" i="7"/>
  <c r="L56" i="7"/>
  <c r="K56" i="7"/>
  <c r="J56" i="7"/>
  <c r="I56" i="7"/>
  <c r="H56" i="7"/>
  <c r="G56" i="7"/>
  <c r="F56" i="7"/>
  <c r="E56" i="7"/>
  <c r="D56" i="7"/>
  <c r="AF55" i="7"/>
  <c r="AB55" i="7"/>
  <c r="P55" i="7"/>
  <c r="L55" i="7"/>
  <c r="D55" i="7"/>
  <c r="AN54" i="7"/>
  <c r="AN53" i="7"/>
  <c r="AN52" i="7"/>
  <c r="AN51" i="7"/>
  <c r="AN50" i="7"/>
  <c r="AN49" i="7"/>
  <c r="AN48" i="7"/>
  <c r="AN47" i="7"/>
  <c r="AN46" i="7"/>
  <c r="AM45" i="7"/>
  <c r="AL45"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45" i="7"/>
  <c r="E45" i="7"/>
  <c r="D45" i="7"/>
  <c r="AN44" i="7"/>
  <c r="AN43" i="7"/>
  <c r="AN42" i="7"/>
  <c r="AN41" i="7"/>
  <c r="AN40" i="7"/>
  <c r="AN39" i="7"/>
  <c r="AN38" i="7"/>
  <c r="AN37" i="7"/>
  <c r="AN36" i="7"/>
  <c r="AN35" i="7"/>
  <c r="AN34" i="7"/>
  <c r="AN33" i="7"/>
  <c r="AN32" i="7"/>
  <c r="AN31" i="7"/>
  <c r="AN30" i="7"/>
  <c r="AN29" i="7"/>
  <c r="AN28" i="7"/>
  <c r="AN27" i="7"/>
  <c r="AN26" i="7"/>
  <c r="AM25" i="7"/>
  <c r="AL25" i="7"/>
  <c r="AK25" i="7"/>
  <c r="AK4" i="7" s="1"/>
  <c r="AJ25" i="7"/>
  <c r="AI25" i="7"/>
  <c r="AH25" i="7"/>
  <c r="AG25" i="7"/>
  <c r="AF25" i="7"/>
  <c r="AE25" i="7"/>
  <c r="AD25" i="7"/>
  <c r="AC25" i="7"/>
  <c r="AB25" i="7"/>
  <c r="AA25" i="7"/>
  <c r="Z25" i="7"/>
  <c r="Y25" i="7"/>
  <c r="Y4" i="7" s="1"/>
  <c r="X25" i="7"/>
  <c r="X4" i="7" s="1"/>
  <c r="W25" i="7"/>
  <c r="V25" i="7"/>
  <c r="U25" i="7"/>
  <c r="U4" i="7" s="1"/>
  <c r="T25" i="7"/>
  <c r="S25" i="7"/>
  <c r="R25" i="7"/>
  <c r="Q25" i="7"/>
  <c r="P25" i="7"/>
  <c r="O25" i="7"/>
  <c r="N25" i="7"/>
  <c r="M25" i="7"/>
  <c r="L25" i="7"/>
  <c r="K25" i="7"/>
  <c r="J25" i="7"/>
  <c r="I25" i="7"/>
  <c r="I4" i="7" s="1"/>
  <c r="H25" i="7"/>
  <c r="G25" i="7"/>
  <c r="F25" i="7"/>
  <c r="E25" i="7"/>
  <c r="E4" i="7" s="1"/>
  <c r="D25" i="7"/>
  <c r="AN25" i="7" s="1"/>
  <c r="AN24" i="7"/>
  <c r="AN23" i="7"/>
  <c r="AN22" i="7"/>
  <c r="AN21" i="7"/>
  <c r="AN20" i="7"/>
  <c r="AN19" i="7"/>
  <c r="AN18" i="7"/>
  <c r="AN17" i="7"/>
  <c r="AN16" i="7"/>
  <c r="AN15" i="7"/>
  <c r="AN14" i="7"/>
  <c r="AN13" i="7"/>
  <c r="AN12" i="7"/>
  <c r="AN11" i="7"/>
  <c r="AN10" i="7"/>
  <c r="AN9" i="7"/>
  <c r="AN8" i="7"/>
  <c r="AN7" i="7"/>
  <c r="AN6" i="7"/>
  <c r="AM5" i="7"/>
  <c r="AL5" i="7"/>
  <c r="AL4" i="7" s="1"/>
  <c r="AK5" i="7"/>
  <c r="AJ5" i="7"/>
  <c r="AJ4" i="7" s="1"/>
  <c r="AI5" i="7"/>
  <c r="AI4" i="7" s="1"/>
  <c r="AH5" i="7"/>
  <c r="AH4" i="7" s="1"/>
  <c r="AG5" i="7"/>
  <c r="AF5" i="7"/>
  <c r="AF4" i="7" s="1"/>
  <c r="AE5" i="7"/>
  <c r="AE4" i="7" s="1"/>
  <c r="AD5" i="7"/>
  <c r="AD4" i="7" s="1"/>
  <c r="AC5" i="7"/>
  <c r="AB5" i="7"/>
  <c r="AA5" i="7"/>
  <c r="AA4" i="7" s="1"/>
  <c r="Z5" i="7"/>
  <c r="Z4" i="7" s="1"/>
  <c r="Y5" i="7"/>
  <c r="X5" i="7"/>
  <c r="W5" i="7"/>
  <c r="V5" i="7"/>
  <c r="V4" i="7" s="1"/>
  <c r="U5" i="7"/>
  <c r="T5" i="7"/>
  <c r="T4" i="7" s="1"/>
  <c r="S5" i="7"/>
  <c r="S4" i="7" s="1"/>
  <c r="R5" i="7"/>
  <c r="R4" i="7" s="1"/>
  <c r="Q5" i="7"/>
  <c r="P5" i="7"/>
  <c r="P4" i="7" s="1"/>
  <c r="O5" i="7"/>
  <c r="O4" i="7" s="1"/>
  <c r="N5" i="7"/>
  <c r="N4" i="7" s="1"/>
  <c r="M5" i="7"/>
  <c r="L5" i="7"/>
  <c r="K5" i="7"/>
  <c r="K4" i="7" s="1"/>
  <c r="J5" i="7"/>
  <c r="J4" i="7" s="1"/>
  <c r="I5" i="7"/>
  <c r="H5" i="7"/>
  <c r="G5" i="7"/>
  <c r="F5" i="7"/>
  <c r="F4" i="7" s="1"/>
  <c r="E5" i="7"/>
  <c r="D5" i="7"/>
  <c r="AM4" i="7"/>
  <c r="AG4" i="7"/>
  <c r="AC4" i="7"/>
  <c r="AB4" i="7"/>
  <c r="W4" i="7"/>
  <c r="Q4" i="7"/>
  <c r="M4" i="7"/>
  <c r="L4" i="7"/>
  <c r="H4" i="7"/>
  <c r="G4" i="7"/>
  <c r="AJ3" i="7"/>
  <c r="AF3" i="7"/>
  <c r="P3" i="7"/>
  <c r="AM52" i="3"/>
  <c r="AK52" i="3"/>
  <c r="AH52" i="3"/>
  <c r="AF52" i="3"/>
  <c r="AB52" i="3"/>
  <c r="Y52" i="3"/>
  <c r="M52" i="3"/>
  <c r="J52" i="3"/>
  <c r="H52" i="3"/>
  <c r="AM51" i="3"/>
  <c r="AK51" i="3"/>
  <c r="AH51" i="3"/>
  <c r="AF51" i="3"/>
  <c r="AB51" i="3"/>
  <c r="Y51" i="3"/>
  <c r="M51" i="3"/>
  <c r="J51" i="3"/>
  <c r="H51" i="3"/>
  <c r="AO50" i="3"/>
  <c r="AN50" i="3"/>
  <c r="AL50" i="3"/>
  <c r="AJ50" i="3"/>
  <c r="AI50" i="3"/>
  <c r="AG50" i="3"/>
  <c r="AE50" i="3"/>
  <c r="AD50" i="3"/>
  <c r="AC50" i="3"/>
  <c r="AA50" i="3"/>
  <c r="Z50" i="3"/>
  <c r="X50" i="3"/>
  <c r="W50" i="3"/>
  <c r="V50" i="3"/>
  <c r="U50" i="3"/>
  <c r="T50" i="3"/>
  <c r="S50" i="3"/>
  <c r="R50" i="3"/>
  <c r="Q50" i="3"/>
  <c r="P50" i="3"/>
  <c r="O50" i="3"/>
  <c r="N50" i="3"/>
  <c r="L50" i="3"/>
  <c r="K50" i="3"/>
  <c r="I50" i="3"/>
  <c r="G50" i="3"/>
  <c r="F50" i="3"/>
  <c r="E50" i="3"/>
  <c r="D50" i="3"/>
  <c r="C50" i="3"/>
  <c r="AM49" i="3"/>
  <c r="AM50" i="3" s="1"/>
  <c r="AK49" i="3"/>
  <c r="AK50" i="3" s="1"/>
  <c r="AH49" i="3"/>
  <c r="AH50" i="3" s="1"/>
  <c r="AF49" i="3"/>
  <c r="AF50" i="3" s="1"/>
  <c r="AB49" i="3"/>
  <c r="AB50" i="3" s="1"/>
  <c r="Y49" i="3"/>
  <c r="Y50" i="3" s="1"/>
  <c r="M49" i="3"/>
  <c r="M50" i="3" s="1"/>
  <c r="J49" i="3"/>
  <c r="J50" i="3" s="1"/>
  <c r="H49" i="3"/>
  <c r="H50" i="3" s="1"/>
  <c r="AO48" i="3"/>
  <c r="AN48" i="3"/>
  <c r="AL48" i="3"/>
  <c r="AJ48" i="3"/>
  <c r="AI48" i="3"/>
  <c r="AG48" i="3"/>
  <c r="AE48" i="3"/>
  <c r="AD48" i="3"/>
  <c r="AC48" i="3"/>
  <c r="AA48" i="3"/>
  <c r="Z48" i="3"/>
  <c r="X48" i="3"/>
  <c r="W48" i="3"/>
  <c r="V48" i="3"/>
  <c r="U48" i="3"/>
  <c r="T48" i="3"/>
  <c r="S48" i="3"/>
  <c r="R48" i="3"/>
  <c r="Q48" i="3"/>
  <c r="P48" i="3"/>
  <c r="O48" i="3"/>
  <c r="N48" i="3"/>
  <c r="L48" i="3"/>
  <c r="K48" i="3"/>
  <c r="I48" i="3"/>
  <c r="G48" i="3"/>
  <c r="F48" i="3"/>
  <c r="E48" i="3"/>
  <c r="D48" i="3"/>
  <c r="C48" i="3"/>
  <c r="AM47" i="3"/>
  <c r="AK47" i="3"/>
  <c r="AH47" i="3"/>
  <c r="AF47" i="3"/>
  <c r="AB47" i="3"/>
  <c r="Y47" i="3"/>
  <c r="M47" i="3"/>
  <c r="J47" i="3"/>
  <c r="H47" i="3"/>
  <c r="AM46" i="3"/>
  <c r="AK46" i="3"/>
  <c r="AH46" i="3"/>
  <c r="AF46" i="3"/>
  <c r="AB46" i="3"/>
  <c r="Y46" i="3"/>
  <c r="M46" i="3"/>
  <c r="J46" i="3"/>
  <c r="H46" i="3"/>
  <c r="AM45" i="3"/>
  <c r="AK45" i="3"/>
  <c r="AH45" i="3"/>
  <c r="AF45" i="3"/>
  <c r="AB45" i="3"/>
  <c r="Y45" i="3"/>
  <c r="M45" i="3"/>
  <c r="J45" i="3"/>
  <c r="H45" i="3"/>
  <c r="AM44" i="3"/>
  <c r="AK44" i="3"/>
  <c r="AH44" i="3"/>
  <c r="AF44" i="3"/>
  <c r="AB44" i="3"/>
  <c r="Y44" i="3"/>
  <c r="M44" i="3"/>
  <c r="J44" i="3"/>
  <c r="H44" i="3"/>
  <c r="AO43" i="3"/>
  <c r="AN43" i="3"/>
  <c r="AL43" i="3"/>
  <c r="AJ43" i="3"/>
  <c r="AI43" i="3"/>
  <c r="AG43" i="3"/>
  <c r="AE43" i="3"/>
  <c r="AD43" i="3"/>
  <c r="AC43" i="3"/>
  <c r="AA43" i="3"/>
  <c r="Z43" i="3"/>
  <c r="X43" i="3"/>
  <c r="W43" i="3"/>
  <c r="V43" i="3"/>
  <c r="U43" i="3"/>
  <c r="T43" i="3"/>
  <c r="S43" i="3"/>
  <c r="R43" i="3"/>
  <c r="Q43" i="3"/>
  <c r="P43" i="3"/>
  <c r="O43" i="3"/>
  <c r="N43" i="3"/>
  <c r="L43" i="3"/>
  <c r="K43" i="3"/>
  <c r="I43" i="3"/>
  <c r="G43" i="3"/>
  <c r="F43" i="3"/>
  <c r="E43" i="3"/>
  <c r="D43" i="3"/>
  <c r="C43" i="3"/>
  <c r="AM42" i="3"/>
  <c r="AK42" i="3"/>
  <c r="AH42" i="3"/>
  <c r="AF42" i="3"/>
  <c r="AB42" i="3"/>
  <c r="Y42" i="3"/>
  <c r="M42" i="3"/>
  <c r="J42" i="3"/>
  <c r="H42" i="3"/>
  <c r="AM41" i="3"/>
  <c r="AK41" i="3"/>
  <c r="AH41" i="3"/>
  <c r="AF41" i="3"/>
  <c r="AB41" i="3"/>
  <c r="Y41" i="3"/>
  <c r="M41" i="3"/>
  <c r="J41" i="3"/>
  <c r="H41" i="3"/>
  <c r="AM40" i="3"/>
  <c r="AK40" i="3"/>
  <c r="AH40" i="3"/>
  <c r="AF40" i="3"/>
  <c r="AB40" i="3"/>
  <c r="Y40" i="3"/>
  <c r="M40" i="3"/>
  <c r="J40" i="3"/>
  <c r="H40" i="3"/>
  <c r="AM39" i="3"/>
  <c r="AK39" i="3"/>
  <c r="AH39" i="3"/>
  <c r="AF39" i="3"/>
  <c r="AB39" i="3"/>
  <c r="Y39" i="3"/>
  <c r="M39" i="3"/>
  <c r="J39" i="3"/>
  <c r="H39" i="3"/>
  <c r="AO38" i="3"/>
  <c r="AN38" i="3"/>
  <c r="AL38" i="3"/>
  <c r="AJ38" i="3"/>
  <c r="AI38" i="3"/>
  <c r="AG38" i="3"/>
  <c r="AE38" i="3"/>
  <c r="AD38" i="3"/>
  <c r="AC38" i="3"/>
  <c r="AA38" i="3"/>
  <c r="Z38" i="3"/>
  <c r="X38" i="3"/>
  <c r="W38" i="3"/>
  <c r="V38" i="3"/>
  <c r="U38" i="3"/>
  <c r="T38" i="3"/>
  <c r="S38" i="3"/>
  <c r="R38" i="3"/>
  <c r="Q38" i="3"/>
  <c r="P38" i="3"/>
  <c r="O38" i="3"/>
  <c r="N38" i="3"/>
  <c r="L38" i="3"/>
  <c r="K38" i="3"/>
  <c r="I38" i="3"/>
  <c r="G38" i="3"/>
  <c r="F38" i="3"/>
  <c r="E38" i="3"/>
  <c r="D38" i="3"/>
  <c r="C38" i="3"/>
  <c r="AM37" i="3"/>
  <c r="AM38" i="3" s="1"/>
  <c r="AK37" i="3"/>
  <c r="AK38" i="3" s="1"/>
  <c r="AH37" i="3"/>
  <c r="AH38" i="3" s="1"/>
  <c r="AF37" i="3"/>
  <c r="AF38" i="3" s="1"/>
  <c r="AB37" i="3"/>
  <c r="AB38" i="3" s="1"/>
  <c r="Y37" i="3"/>
  <c r="Y38" i="3" s="1"/>
  <c r="M37" i="3"/>
  <c r="M38" i="3" s="1"/>
  <c r="J37" i="3"/>
  <c r="J38" i="3" s="1"/>
  <c r="H37" i="3"/>
  <c r="H38" i="3" s="1"/>
  <c r="AO36" i="3"/>
  <c r="AN36" i="3"/>
  <c r="AL36" i="3"/>
  <c r="AJ36" i="3"/>
  <c r="AI36" i="3"/>
  <c r="AG36" i="3"/>
  <c r="AE36" i="3"/>
  <c r="AD36" i="3"/>
  <c r="AC36" i="3"/>
  <c r="AA36" i="3"/>
  <c r="Z36" i="3"/>
  <c r="X36" i="3"/>
  <c r="W36" i="3"/>
  <c r="V36" i="3"/>
  <c r="U36" i="3"/>
  <c r="T36" i="3"/>
  <c r="S36" i="3"/>
  <c r="R36" i="3"/>
  <c r="Q36" i="3"/>
  <c r="P36" i="3"/>
  <c r="O36" i="3"/>
  <c r="N36" i="3"/>
  <c r="L36" i="3"/>
  <c r="K36" i="3"/>
  <c r="I36" i="3"/>
  <c r="G36" i="3"/>
  <c r="F36" i="3"/>
  <c r="E36" i="3"/>
  <c r="D36" i="3"/>
  <c r="C36" i="3"/>
  <c r="AM35" i="3"/>
  <c r="AK35" i="3"/>
  <c r="AH35" i="3"/>
  <c r="AF35" i="3"/>
  <c r="AB35" i="3"/>
  <c r="Y35" i="3"/>
  <c r="Y36" i="3" s="1"/>
  <c r="M35" i="3"/>
  <c r="J35" i="3"/>
  <c r="H35" i="3"/>
  <c r="AM34" i="3"/>
  <c r="AK34" i="3"/>
  <c r="AH34" i="3"/>
  <c r="AF34" i="3"/>
  <c r="AB34" i="3"/>
  <c r="Y34" i="3"/>
  <c r="M34" i="3"/>
  <c r="J34" i="3"/>
  <c r="H34" i="3"/>
  <c r="AM33" i="3"/>
  <c r="AK33" i="3"/>
  <c r="AH33" i="3"/>
  <c r="AF33" i="3"/>
  <c r="AB33" i="3"/>
  <c r="Y33" i="3"/>
  <c r="M33" i="3"/>
  <c r="J33" i="3"/>
  <c r="H33" i="3"/>
  <c r="AM32" i="3"/>
  <c r="AK32" i="3"/>
  <c r="AH32" i="3"/>
  <c r="AF32" i="3"/>
  <c r="AB32" i="3"/>
  <c r="Y32" i="3"/>
  <c r="M32" i="3"/>
  <c r="J32" i="3"/>
  <c r="H32" i="3"/>
  <c r="AO31" i="3"/>
  <c r="AN31" i="3"/>
  <c r="AL31" i="3"/>
  <c r="AJ31" i="3"/>
  <c r="AI31" i="3"/>
  <c r="AG31" i="3"/>
  <c r="AE31" i="3"/>
  <c r="AD31" i="3"/>
  <c r="AC31" i="3"/>
  <c r="AA31" i="3"/>
  <c r="Z31" i="3"/>
  <c r="X31" i="3"/>
  <c r="W31" i="3"/>
  <c r="V31" i="3"/>
  <c r="U31" i="3"/>
  <c r="T31" i="3"/>
  <c r="S31" i="3"/>
  <c r="R31" i="3"/>
  <c r="Q31" i="3"/>
  <c r="P31" i="3"/>
  <c r="O31" i="3"/>
  <c r="N31" i="3"/>
  <c r="L31" i="3"/>
  <c r="K31" i="3"/>
  <c r="I31" i="3"/>
  <c r="G31" i="3"/>
  <c r="F31" i="3"/>
  <c r="E31" i="3"/>
  <c r="D31" i="3"/>
  <c r="C31" i="3"/>
  <c r="AM30" i="3"/>
  <c r="AK30" i="3"/>
  <c r="AH30" i="3"/>
  <c r="AF30" i="3"/>
  <c r="AB30" i="3"/>
  <c r="Y30" i="3"/>
  <c r="M30" i="3"/>
  <c r="J30" i="3"/>
  <c r="H30" i="3"/>
  <c r="AM29" i="3"/>
  <c r="AK29" i="3"/>
  <c r="AH29" i="3"/>
  <c r="AF29" i="3"/>
  <c r="AB29" i="3"/>
  <c r="Y29" i="3"/>
  <c r="M29" i="3"/>
  <c r="J29" i="3"/>
  <c r="H29" i="3"/>
  <c r="AO28" i="3"/>
  <c r="AN28" i="3"/>
  <c r="AL28" i="3"/>
  <c r="AJ28" i="3"/>
  <c r="AI28" i="3"/>
  <c r="AG28" i="3"/>
  <c r="AE28" i="3"/>
  <c r="AD28" i="3"/>
  <c r="AC28" i="3"/>
  <c r="AA28" i="3"/>
  <c r="Z28" i="3"/>
  <c r="X28" i="3"/>
  <c r="W28" i="3"/>
  <c r="V28" i="3"/>
  <c r="U28" i="3"/>
  <c r="T28" i="3"/>
  <c r="S28" i="3"/>
  <c r="R28" i="3"/>
  <c r="Q28" i="3"/>
  <c r="P28" i="3"/>
  <c r="O28" i="3"/>
  <c r="N28" i="3"/>
  <c r="L28" i="3"/>
  <c r="K28" i="3"/>
  <c r="I28" i="3"/>
  <c r="G28" i="3"/>
  <c r="F28" i="3"/>
  <c r="E28" i="3"/>
  <c r="D28" i="3"/>
  <c r="C28" i="3"/>
  <c r="AM27" i="3"/>
  <c r="AM28" i="3" s="1"/>
  <c r="AK27" i="3"/>
  <c r="AK28" i="3" s="1"/>
  <c r="AH27" i="3"/>
  <c r="AH28" i="3" s="1"/>
  <c r="AF27" i="3"/>
  <c r="AF28" i="3" s="1"/>
  <c r="AB27" i="3"/>
  <c r="AB28" i="3" s="1"/>
  <c r="Y27" i="3"/>
  <c r="Y28" i="3" s="1"/>
  <c r="M27" i="3"/>
  <c r="M28" i="3" s="1"/>
  <c r="J27" i="3"/>
  <c r="J28" i="3" s="1"/>
  <c r="H27" i="3"/>
  <c r="H28" i="3" s="1"/>
  <c r="AO26" i="3"/>
  <c r="AN26" i="3"/>
  <c r="AL26" i="3"/>
  <c r="AJ26" i="3"/>
  <c r="AI26" i="3"/>
  <c r="AG26" i="3"/>
  <c r="AE26" i="3"/>
  <c r="AD26" i="3"/>
  <c r="AC26" i="3"/>
  <c r="AA26" i="3"/>
  <c r="Z26" i="3"/>
  <c r="X26" i="3"/>
  <c r="W26" i="3"/>
  <c r="V26" i="3"/>
  <c r="U26" i="3"/>
  <c r="T26" i="3"/>
  <c r="S26" i="3"/>
  <c r="R26" i="3"/>
  <c r="Q26" i="3"/>
  <c r="P26" i="3"/>
  <c r="O26" i="3"/>
  <c r="N26" i="3"/>
  <c r="L26" i="3"/>
  <c r="K26" i="3"/>
  <c r="I26" i="3"/>
  <c r="G26" i="3"/>
  <c r="F26" i="3"/>
  <c r="E26" i="3"/>
  <c r="D26" i="3"/>
  <c r="C26" i="3"/>
  <c r="AM25" i="3"/>
  <c r="AK25" i="3"/>
  <c r="AH25" i="3"/>
  <c r="AF25" i="3"/>
  <c r="AB25" i="3"/>
  <c r="Y25" i="3"/>
  <c r="M25" i="3"/>
  <c r="J25" i="3"/>
  <c r="H25" i="3"/>
  <c r="AM24" i="3"/>
  <c r="AK24" i="3"/>
  <c r="AH24" i="3"/>
  <c r="AF24" i="3"/>
  <c r="AB24" i="3"/>
  <c r="Y24" i="3"/>
  <c r="M24" i="3"/>
  <c r="J24" i="3"/>
  <c r="H24" i="3"/>
  <c r="AM23" i="3"/>
  <c r="AK23" i="3"/>
  <c r="AH23" i="3"/>
  <c r="AF23" i="3"/>
  <c r="AB23" i="3"/>
  <c r="Y23" i="3"/>
  <c r="M23" i="3"/>
  <c r="J23" i="3"/>
  <c r="H23" i="3"/>
  <c r="AM22" i="3"/>
  <c r="AK22" i="3"/>
  <c r="AH22" i="3"/>
  <c r="AF22" i="3"/>
  <c r="AB22" i="3"/>
  <c r="Y22" i="3"/>
  <c r="M22" i="3"/>
  <c r="J22" i="3"/>
  <c r="H22" i="3"/>
  <c r="AM21" i="3"/>
  <c r="AK21" i="3"/>
  <c r="AH21" i="3"/>
  <c r="AF21" i="3"/>
  <c r="AB21" i="3"/>
  <c r="Y21" i="3"/>
  <c r="M21" i="3"/>
  <c r="J21" i="3"/>
  <c r="H21" i="3"/>
  <c r="AO20" i="3"/>
  <c r="AN20" i="3"/>
  <c r="AL20" i="3"/>
  <c r="AJ20" i="3"/>
  <c r="AI20" i="3"/>
  <c r="AG20" i="3"/>
  <c r="AE20" i="3"/>
  <c r="AD20" i="3"/>
  <c r="AC20" i="3"/>
  <c r="AA20" i="3"/>
  <c r="Z20" i="3"/>
  <c r="X20" i="3"/>
  <c r="W20" i="3"/>
  <c r="V20" i="3"/>
  <c r="U20" i="3"/>
  <c r="T20" i="3"/>
  <c r="S20" i="3"/>
  <c r="R20" i="3"/>
  <c r="Q20" i="3"/>
  <c r="P20" i="3"/>
  <c r="O20" i="3"/>
  <c r="N20" i="3"/>
  <c r="L20" i="3"/>
  <c r="K20" i="3"/>
  <c r="I20" i="3"/>
  <c r="G20" i="3"/>
  <c r="F20" i="3"/>
  <c r="E20" i="3"/>
  <c r="D20" i="3"/>
  <c r="C20" i="3"/>
  <c r="AM19" i="3"/>
  <c r="AM20" i="3" s="1"/>
  <c r="AK19" i="3"/>
  <c r="AK20" i="3" s="1"/>
  <c r="AH19" i="3"/>
  <c r="AH20" i="3" s="1"/>
  <c r="AF19" i="3"/>
  <c r="AF20" i="3" s="1"/>
  <c r="AB19" i="3"/>
  <c r="AB20" i="3" s="1"/>
  <c r="Y19" i="3"/>
  <c r="Y20" i="3" s="1"/>
  <c r="M19" i="3"/>
  <c r="M20" i="3" s="1"/>
  <c r="J19" i="3"/>
  <c r="J20" i="3" s="1"/>
  <c r="H19" i="3"/>
  <c r="AO18" i="3"/>
  <c r="AN18" i="3"/>
  <c r="AL18" i="3"/>
  <c r="AJ18" i="3"/>
  <c r="AI18" i="3"/>
  <c r="AG18" i="3"/>
  <c r="AE18" i="3"/>
  <c r="AD18" i="3"/>
  <c r="AC18" i="3"/>
  <c r="AA18" i="3"/>
  <c r="Z18" i="3"/>
  <c r="X18" i="3"/>
  <c r="W18" i="3"/>
  <c r="V18" i="3"/>
  <c r="U18" i="3"/>
  <c r="T18" i="3"/>
  <c r="S18" i="3"/>
  <c r="R18" i="3"/>
  <c r="Q18" i="3"/>
  <c r="P18" i="3"/>
  <c r="O18" i="3"/>
  <c r="N18" i="3"/>
  <c r="L18" i="3"/>
  <c r="K18" i="3"/>
  <c r="I18" i="3"/>
  <c r="G18" i="3"/>
  <c r="F18" i="3"/>
  <c r="E18" i="3"/>
  <c r="D18" i="3"/>
  <c r="C18" i="3"/>
  <c r="AM17" i="3"/>
  <c r="AK17" i="3"/>
  <c r="AH17" i="3"/>
  <c r="AF17" i="3"/>
  <c r="AB17" i="3"/>
  <c r="Y17" i="3"/>
  <c r="M17" i="3"/>
  <c r="J17" i="3"/>
  <c r="H17" i="3"/>
  <c r="AM16" i="3"/>
  <c r="AK16" i="3"/>
  <c r="AH16" i="3"/>
  <c r="AF16" i="3"/>
  <c r="AB16" i="3"/>
  <c r="AB18" i="3" s="1"/>
  <c r="Y16" i="3"/>
  <c r="M16" i="3"/>
  <c r="M18" i="3" s="1"/>
  <c r="J16" i="3"/>
  <c r="H16" i="3"/>
  <c r="AO15" i="3"/>
  <c r="AN15" i="3"/>
  <c r="AL15" i="3"/>
  <c r="AJ15" i="3"/>
  <c r="AI15" i="3"/>
  <c r="AG15" i="3"/>
  <c r="AE15" i="3"/>
  <c r="AD15" i="3"/>
  <c r="AC15" i="3"/>
  <c r="AA15" i="3"/>
  <c r="Z15" i="3"/>
  <c r="X15" i="3"/>
  <c r="W15" i="3"/>
  <c r="V15" i="3"/>
  <c r="U15" i="3"/>
  <c r="T15" i="3"/>
  <c r="S15" i="3"/>
  <c r="R15" i="3"/>
  <c r="Q15" i="3"/>
  <c r="P15" i="3"/>
  <c r="O15" i="3"/>
  <c r="N15" i="3"/>
  <c r="L15" i="3"/>
  <c r="K15" i="3"/>
  <c r="I15" i="3"/>
  <c r="G15" i="3"/>
  <c r="F15" i="3"/>
  <c r="E15" i="3"/>
  <c r="D15" i="3"/>
  <c r="C15" i="3"/>
  <c r="AM14" i="3"/>
  <c r="AK14" i="3"/>
  <c r="AH14" i="3"/>
  <c r="AF14" i="3"/>
  <c r="AB14" i="3"/>
  <c r="Y14" i="3"/>
  <c r="M14" i="3"/>
  <c r="J14" i="3"/>
  <c r="H14" i="3"/>
  <c r="AM13" i="3"/>
  <c r="AK13" i="3"/>
  <c r="AH13" i="3"/>
  <c r="AF13" i="3"/>
  <c r="AB13" i="3"/>
  <c r="Y13" i="3"/>
  <c r="M13" i="3"/>
  <c r="J13" i="3"/>
  <c r="H13" i="3"/>
  <c r="AM12" i="3"/>
  <c r="AK12" i="3"/>
  <c r="AH12" i="3"/>
  <c r="AF12" i="3"/>
  <c r="AB12" i="3"/>
  <c r="Y12" i="3"/>
  <c r="M12" i="3"/>
  <c r="J12" i="3"/>
  <c r="H12" i="3"/>
  <c r="AM11" i="3"/>
  <c r="AK11" i="3"/>
  <c r="AH11" i="3"/>
  <c r="AF11" i="3"/>
  <c r="AB11" i="3"/>
  <c r="Y11" i="3"/>
  <c r="M11" i="3"/>
  <c r="J11" i="3"/>
  <c r="H11" i="3"/>
  <c r="AM10" i="3"/>
  <c r="AK10" i="3"/>
  <c r="AH10" i="3"/>
  <c r="AF10" i="3"/>
  <c r="AB10" i="3"/>
  <c r="Y10" i="3"/>
  <c r="M10" i="3"/>
  <c r="J10" i="3"/>
  <c r="H10" i="3"/>
  <c r="AM9" i="3"/>
  <c r="AK9" i="3"/>
  <c r="AH9" i="3"/>
  <c r="AF9" i="3"/>
  <c r="AB9" i="3"/>
  <c r="Y9" i="3"/>
  <c r="M9" i="3"/>
  <c r="J9" i="3"/>
  <c r="H9" i="3"/>
  <c r="AM8" i="3"/>
  <c r="AK8" i="3"/>
  <c r="AH8" i="3"/>
  <c r="AF8" i="3"/>
  <c r="AB8" i="3"/>
  <c r="Y8" i="3"/>
  <c r="M8" i="3"/>
  <c r="J8" i="3"/>
  <c r="H8" i="3"/>
  <c r="AM7" i="3"/>
  <c r="AK7" i="3"/>
  <c r="AH7" i="3"/>
  <c r="AF7" i="3"/>
  <c r="AB7" i="3"/>
  <c r="Y7" i="3"/>
  <c r="M7" i="3"/>
  <c r="J7" i="3"/>
  <c r="H7" i="3"/>
  <c r="AM6" i="3"/>
  <c r="AK6" i="3"/>
  <c r="AH6" i="3"/>
  <c r="AF6" i="3"/>
  <c r="AB6" i="3"/>
  <c r="Y6" i="3"/>
  <c r="M6" i="3"/>
  <c r="J6" i="3"/>
  <c r="H6" i="3"/>
  <c r="AM5" i="3"/>
  <c r="AK5" i="3"/>
  <c r="AH5" i="3"/>
  <c r="AF5" i="3"/>
  <c r="AB5" i="3"/>
  <c r="Y5" i="3"/>
  <c r="M5" i="3"/>
  <c r="J5" i="3"/>
  <c r="H5" i="3"/>
  <c r="AM4" i="3"/>
  <c r="AK4" i="3"/>
  <c r="AH4" i="3"/>
  <c r="AF4" i="3"/>
  <c r="AB4" i="3"/>
  <c r="Y4" i="3"/>
  <c r="M4" i="3"/>
  <c r="J4" i="3"/>
  <c r="H4" i="3"/>
  <c r="AM3" i="3"/>
  <c r="AK3" i="3"/>
  <c r="AH3" i="3"/>
  <c r="AF3" i="3"/>
  <c r="AB3" i="3"/>
  <c r="Y3" i="3"/>
  <c r="M3" i="3"/>
  <c r="J3" i="3"/>
  <c r="H3" i="3"/>
  <c r="AH48" i="3" l="1"/>
  <c r="AK36" i="3"/>
  <c r="M15" i="3"/>
  <c r="AM18" i="3"/>
  <c r="H31" i="3"/>
  <c r="Y18" i="3"/>
  <c r="AB31" i="3"/>
  <c r="J18" i="3"/>
  <c r="AF31" i="3"/>
  <c r="M36" i="3"/>
  <c r="AM36" i="3"/>
  <c r="J48" i="3"/>
  <c r="AK18" i="3"/>
  <c r="AM31" i="3"/>
  <c r="AF18" i="3"/>
  <c r="M48" i="3"/>
  <c r="J26" i="3"/>
  <c r="O55" i="14"/>
  <c r="W55" i="14"/>
  <c r="W3" i="14" s="1"/>
  <c r="AM55" i="14"/>
  <c r="AM3" i="14" s="1"/>
  <c r="AH26" i="3"/>
  <c r="H36" i="3"/>
  <c r="AB36" i="3"/>
  <c r="J119" i="14"/>
  <c r="G55" i="14"/>
  <c r="AE55" i="14"/>
  <c r="J15" i="3"/>
  <c r="AF15" i="3"/>
  <c r="AB15" i="3"/>
  <c r="H15" i="3"/>
  <c r="H3" i="7"/>
  <c r="AF26" i="3"/>
  <c r="J31" i="3"/>
  <c r="J43" i="3"/>
  <c r="AF43" i="3"/>
  <c r="H43" i="3"/>
  <c r="AB43" i="3"/>
  <c r="AM43" i="3"/>
  <c r="AF48" i="3"/>
  <c r="AN189" i="7"/>
  <c r="D152" i="7"/>
  <c r="AN5" i="7"/>
  <c r="I119" i="7"/>
  <c r="Q119" i="7"/>
  <c r="Y119" i="7"/>
  <c r="AG119" i="7"/>
  <c r="H152" i="7"/>
  <c r="AN152" i="7" s="1"/>
  <c r="AB152" i="7"/>
  <c r="AB3" i="7" s="1"/>
  <c r="AN197" i="7"/>
  <c r="D196" i="7"/>
  <c r="AN196" i="7" s="1"/>
  <c r="S55" i="14"/>
  <c r="Y15" i="3"/>
  <c r="AK15" i="3"/>
  <c r="AH15" i="3"/>
  <c r="M26" i="3"/>
  <c r="AM26" i="3"/>
  <c r="Y26" i="3"/>
  <c r="AK26" i="3"/>
  <c r="M31" i="3"/>
  <c r="AH31" i="3"/>
  <c r="J36" i="3"/>
  <c r="AF36" i="3"/>
  <c r="M43" i="3"/>
  <c r="AH43" i="3"/>
  <c r="D4" i="7"/>
  <c r="AN4" i="7" s="1"/>
  <c r="E55" i="7"/>
  <c r="I55" i="7"/>
  <c r="I3" i="7" s="1"/>
  <c r="M55" i="7"/>
  <c r="Q55" i="7"/>
  <c r="U55" i="7"/>
  <c r="Y55" i="7"/>
  <c r="Y3" i="7" s="1"/>
  <c r="AC55" i="7"/>
  <c r="AC3" i="7" s="1"/>
  <c r="AG55" i="7"/>
  <c r="AG3" i="7" s="1"/>
  <c r="AK55" i="7"/>
  <c r="AN109" i="7"/>
  <c r="F119" i="7"/>
  <c r="J119" i="7"/>
  <c r="N119" i="7"/>
  <c r="R119" i="7"/>
  <c r="V119" i="7"/>
  <c r="Z119" i="7"/>
  <c r="AD119" i="7"/>
  <c r="AH119" i="7"/>
  <c r="AL119" i="7"/>
  <c r="AO25" i="14"/>
  <c r="I152" i="14"/>
  <c r="M152" i="14"/>
  <c r="M3" i="14" s="1"/>
  <c r="Q152" i="14"/>
  <c r="U152" i="14"/>
  <c r="Y152" i="14"/>
  <c r="AC152" i="14"/>
  <c r="AG152" i="14"/>
  <c r="AK152" i="14"/>
  <c r="E119" i="7"/>
  <c r="AN119" i="7" s="1"/>
  <c r="M119" i="7"/>
  <c r="U119" i="7"/>
  <c r="AC119" i="7"/>
  <c r="AK119" i="7"/>
  <c r="AN168" i="7"/>
  <c r="L152" i="7"/>
  <c r="L3" i="7" s="1"/>
  <c r="X152" i="7"/>
  <c r="X3" i="7" s="1"/>
  <c r="AN177" i="7"/>
  <c r="AO197" i="14"/>
  <c r="D196" i="14"/>
  <c r="AO196" i="14" s="1"/>
  <c r="AM15" i="3"/>
  <c r="AH18" i="3"/>
  <c r="H18" i="3"/>
  <c r="H20" i="3"/>
  <c r="H26" i="3"/>
  <c r="AB26" i="3"/>
  <c r="Y31" i="3"/>
  <c r="AK31" i="3"/>
  <c r="AH36" i="3"/>
  <c r="Y43" i="3"/>
  <c r="AK43" i="3"/>
  <c r="H48" i="3"/>
  <c r="AB48" i="3"/>
  <c r="AM48" i="3"/>
  <c r="Y48" i="3"/>
  <c r="AK48" i="3"/>
  <c r="AN45" i="7"/>
  <c r="D115" i="7"/>
  <c r="D3" i="7" s="1"/>
  <c r="E55" i="14"/>
  <c r="AO55" i="14" s="1"/>
  <c r="I55" i="14"/>
  <c r="M55" i="14"/>
  <c r="Q55" i="14"/>
  <c r="Q3" i="14" s="1"/>
  <c r="U55" i="14"/>
  <c r="U3" i="14" s="1"/>
  <c r="Y55" i="14"/>
  <c r="AC55" i="14"/>
  <c r="AG55" i="14"/>
  <c r="AK55" i="14"/>
  <c r="AO109" i="14"/>
  <c r="K119" i="14"/>
  <c r="AI119" i="14"/>
  <c r="N119" i="14"/>
  <c r="N3" i="14" s="1"/>
  <c r="V119" i="14"/>
  <c r="Z119" i="14"/>
  <c r="AH119" i="14"/>
  <c r="AO138" i="14"/>
  <c r="F152" i="14"/>
  <c r="J152" i="14"/>
  <c r="N152" i="14"/>
  <c r="V152" i="14"/>
  <c r="V3" i="14" s="1"/>
  <c r="Z152" i="14"/>
  <c r="AD152" i="14"/>
  <c r="AL152" i="14"/>
  <c r="AL3" i="14" s="1"/>
  <c r="G55" i="7"/>
  <c r="G3" i="7" s="1"/>
  <c r="K55" i="7"/>
  <c r="K3" i="7" s="1"/>
  <c r="O55" i="7"/>
  <c r="O3" i="7" s="1"/>
  <c r="S55" i="7"/>
  <c r="S3" i="7" s="1"/>
  <c r="W55" i="7"/>
  <c r="W3" i="7" s="1"/>
  <c r="AA55" i="7"/>
  <c r="AA3" i="7" s="1"/>
  <c r="AE55" i="7"/>
  <c r="AE3" i="7" s="1"/>
  <c r="AI55" i="7"/>
  <c r="AI3" i="7" s="1"/>
  <c r="AM55" i="7"/>
  <c r="AM3" i="7" s="1"/>
  <c r="F55" i="7"/>
  <c r="J55" i="7"/>
  <c r="N55" i="7"/>
  <c r="N3" i="7" s="1"/>
  <c r="R55" i="7"/>
  <c r="R3" i="7" s="1"/>
  <c r="V55" i="7"/>
  <c r="Z55" i="7"/>
  <c r="AD55" i="7"/>
  <c r="AD3" i="7" s="1"/>
  <c r="AH55" i="7"/>
  <c r="AH3" i="7" s="1"/>
  <c r="AL55" i="7"/>
  <c r="AO82" i="14"/>
  <c r="E119" i="14"/>
  <c r="AO119" i="14" s="1"/>
  <c r="I119" i="14"/>
  <c r="M119" i="14"/>
  <c r="Q119" i="14"/>
  <c r="U119" i="14"/>
  <c r="Y119" i="14"/>
  <c r="AC119" i="14"/>
  <c r="AG119" i="14"/>
  <c r="AK119" i="14"/>
  <c r="G152" i="14"/>
  <c r="K152" i="14"/>
  <c r="O152" i="14"/>
  <c r="S152" i="14"/>
  <c r="W152" i="14"/>
  <c r="AA152" i="14"/>
  <c r="AE152" i="14"/>
  <c r="AI152" i="14"/>
  <c r="AM152" i="14"/>
  <c r="AO168" i="14"/>
  <c r="AN56" i="7"/>
  <c r="AN82" i="7"/>
  <c r="AN99" i="7"/>
  <c r="AN120" i="7"/>
  <c r="AN129" i="7"/>
  <c r="AN138" i="7"/>
  <c r="AN153" i="7"/>
  <c r="D55" i="14"/>
  <c r="H55" i="14"/>
  <c r="L55" i="14"/>
  <c r="P55" i="14"/>
  <c r="T55" i="14"/>
  <c r="X55" i="14"/>
  <c r="AB55" i="14"/>
  <c r="AF55" i="14"/>
  <c r="AJ55" i="14"/>
  <c r="AN55" i="14"/>
  <c r="AO63" i="14"/>
  <c r="AO115" i="14"/>
  <c r="AO120" i="14"/>
  <c r="H3" i="14"/>
  <c r="X3" i="14"/>
  <c r="I3" i="14"/>
  <c r="Y3" i="14"/>
  <c r="AG3" i="14"/>
  <c r="G3" i="14"/>
  <c r="K3" i="14"/>
  <c r="O3" i="14"/>
  <c r="S3" i="14"/>
  <c r="AA3" i="14"/>
  <c r="AE3" i="14"/>
  <c r="AI3" i="14"/>
  <c r="E152" i="14"/>
  <c r="AO189" i="14"/>
  <c r="AO5" i="14"/>
  <c r="D4" i="14"/>
  <c r="AO4" i="14" s="1"/>
  <c r="E3" i="14"/>
  <c r="AC3" i="14"/>
  <c r="AK3" i="14"/>
  <c r="AO56" i="14"/>
  <c r="AO129" i="14"/>
  <c r="AO208" i="14"/>
  <c r="AB3" i="14"/>
  <c r="F3" i="14"/>
  <c r="J3" i="14"/>
  <c r="R3" i="14"/>
  <c r="Z3" i="14"/>
  <c r="AD3" i="14"/>
  <c r="AH3" i="14"/>
  <c r="AO99" i="14"/>
  <c r="AO116" i="14"/>
  <c r="AO153" i="14"/>
  <c r="D152" i="14"/>
  <c r="H152" i="14"/>
  <c r="L152" i="14"/>
  <c r="P152" i="14"/>
  <c r="P3" i="14" s="1"/>
  <c r="T152" i="14"/>
  <c r="T3" i="14" s="1"/>
  <c r="X152" i="14"/>
  <c r="AB152" i="14"/>
  <c r="AF152" i="14"/>
  <c r="AF3" i="14" s="1"/>
  <c r="AJ152" i="14"/>
  <c r="AJ3" i="14" s="1"/>
  <c r="AN152" i="14"/>
  <c r="AO177" i="14"/>
  <c r="AO209" i="14"/>
  <c r="AO45" i="14"/>
  <c r="AN115" i="7"/>
  <c r="F3" i="7"/>
  <c r="J3" i="7"/>
  <c r="V3" i="7"/>
  <c r="Z3" i="7"/>
  <c r="AL3" i="7"/>
  <c r="M3" i="7" l="1"/>
  <c r="AN3" i="14"/>
  <c r="AK3" i="7"/>
  <c r="U3" i="7"/>
  <c r="AN3" i="7" s="1"/>
  <c r="E3" i="7"/>
  <c r="AN55" i="7"/>
  <c r="L3" i="14"/>
  <c r="Q3" i="7"/>
  <c r="AO152" i="14"/>
  <c r="D3" i="14"/>
  <c r="AO3" i="14" l="1"/>
  <c r="D210" i="33" l="1"/>
  <c r="AN209" i="29" l="1"/>
  <c r="AO209" i="29" s="1"/>
  <c r="AO210" i="29"/>
  <c r="AN208" i="29" l="1"/>
  <c r="AN3" i="29" s="1"/>
  <c r="AO208" i="29"/>
  <c r="AO3" i="29" l="1"/>
  <c r="D210" i="29"/>
</calcChain>
</file>

<file path=xl/sharedStrings.xml><?xml version="1.0" encoding="utf-8"?>
<sst xmlns="http://schemas.openxmlformats.org/spreadsheetml/2006/main" count="7577" uniqueCount="295">
  <si>
    <t>China</t>
  </si>
  <si>
    <t>East Asia</t>
  </si>
  <si>
    <t>India</t>
  </si>
  <si>
    <t>Mexico</t>
  </si>
  <si>
    <t>USA</t>
  </si>
  <si>
    <t>Indonesia</t>
  </si>
  <si>
    <t>South Korea</t>
  </si>
  <si>
    <t>Malaysia</t>
  </si>
  <si>
    <t>Chile</t>
  </si>
  <si>
    <t>Bangladesh</t>
  </si>
  <si>
    <t>Philippines</t>
  </si>
  <si>
    <t>Myanmar</t>
  </si>
  <si>
    <t>Sri Lanka</t>
  </si>
  <si>
    <t>Australia</t>
  </si>
  <si>
    <t>Vietnam</t>
  </si>
  <si>
    <t>New Zealand</t>
  </si>
  <si>
    <t>Ecuador</t>
  </si>
  <si>
    <t>Taiwan</t>
  </si>
  <si>
    <t>Japan</t>
  </si>
  <si>
    <t>North Korea</t>
  </si>
  <si>
    <t>Colombia</t>
  </si>
  <si>
    <t>Ethiopia</t>
  </si>
  <si>
    <t>Thailand</t>
  </si>
  <si>
    <t>Peru</t>
  </si>
  <si>
    <t>Cuba</t>
  </si>
  <si>
    <t>Sudan</t>
  </si>
  <si>
    <t>Djibouti</t>
  </si>
  <si>
    <t>Tanzania</t>
  </si>
  <si>
    <t>Spain</t>
  </si>
  <si>
    <t>Nepal</t>
  </si>
  <si>
    <t>Pakistan</t>
  </si>
  <si>
    <t>El Salvador</t>
  </si>
  <si>
    <t>Guatemala</t>
  </si>
  <si>
    <t>Italy</t>
  </si>
  <si>
    <t>Costa Rica</t>
  </si>
  <si>
    <t>Israel</t>
  </si>
  <si>
    <t>Uruguay</t>
  </si>
  <si>
    <t>Yemen</t>
  </si>
  <si>
    <t>South Africa</t>
  </si>
  <si>
    <t>Nicaragua</t>
  </si>
  <si>
    <t>Madagascar</t>
  </si>
  <si>
    <t>Zimbabwe</t>
  </si>
  <si>
    <t>Angola</t>
  </si>
  <si>
    <t>Belgium</t>
  </si>
  <si>
    <t>Kenya</t>
  </si>
  <si>
    <t>UAE</t>
  </si>
  <si>
    <t>Panama</t>
  </si>
  <si>
    <t>Canada</t>
  </si>
  <si>
    <t>Brazil</t>
  </si>
  <si>
    <t>UK</t>
  </si>
  <si>
    <t>Nigeria</t>
  </si>
  <si>
    <t>Cameroon</t>
  </si>
  <si>
    <t>Singapore</t>
  </si>
  <si>
    <t>Laos</t>
  </si>
  <si>
    <t>Portugal</t>
  </si>
  <si>
    <t>Malta</t>
  </si>
  <si>
    <t>Norway</t>
  </si>
  <si>
    <t>Ghana</t>
  </si>
  <si>
    <t>Jordan</t>
  </si>
  <si>
    <t>Mauritius</t>
  </si>
  <si>
    <t>Guyana</t>
  </si>
  <si>
    <t>Argentina</t>
  </si>
  <si>
    <t>Dominican Republic</t>
  </si>
  <si>
    <t>Ireland</t>
  </si>
  <si>
    <t>Turkey</t>
  </si>
  <si>
    <t>Papua New Guinea</t>
  </si>
  <si>
    <t>Oman</t>
  </si>
  <si>
    <t>Benin</t>
  </si>
  <si>
    <t>Cote d'Ivoire</t>
  </si>
  <si>
    <t>Gabon</t>
  </si>
  <si>
    <t>Mozambique</t>
  </si>
  <si>
    <t>Mongolia</t>
  </si>
  <si>
    <t>Russia</t>
  </si>
  <si>
    <t>Ukraine</t>
  </si>
  <si>
    <t>Netherlands</t>
  </si>
  <si>
    <t>Germany</t>
  </si>
  <si>
    <t>Romania</t>
  </si>
  <si>
    <t>Albania</t>
  </si>
  <si>
    <t>Senegal</t>
  </si>
  <si>
    <t>Algeria</t>
  </si>
  <si>
    <t>Mali</t>
  </si>
  <si>
    <t>Slovakia</t>
  </si>
  <si>
    <t>Morocco</t>
  </si>
  <si>
    <t>France</t>
  </si>
  <si>
    <t>Bulgaria</t>
  </si>
  <si>
    <t>Moldova</t>
  </si>
  <si>
    <t>Austria</t>
  </si>
  <si>
    <t>Greece</t>
  </si>
  <si>
    <t>Lebanon</t>
  </si>
  <si>
    <t>Hungary</t>
  </si>
  <si>
    <t>Iran</t>
  </si>
  <si>
    <t>Libya</t>
  </si>
  <si>
    <t>Iraq</t>
  </si>
  <si>
    <t>Afghanistan</t>
  </si>
  <si>
    <t>Azerbaijan</t>
  </si>
  <si>
    <t>Venezuela</t>
  </si>
  <si>
    <t>Suriname</t>
  </si>
  <si>
    <t>Trinidad</t>
  </si>
  <si>
    <t>Qatar</t>
  </si>
  <si>
    <t>Saudi Arabia</t>
  </si>
  <si>
    <t>Kuwait</t>
  </si>
  <si>
    <t>Egypt</t>
  </si>
  <si>
    <t>Bahrain</t>
  </si>
  <si>
    <t>Lithuania</t>
  </si>
  <si>
    <t>Croatia</t>
  </si>
  <si>
    <t>Uzbekistan</t>
  </si>
  <si>
    <t>Poland</t>
  </si>
  <si>
    <t>Belarus</t>
  </si>
  <si>
    <t>Latvia</t>
  </si>
  <si>
    <t>Estonia</t>
  </si>
  <si>
    <t>Czech Republic</t>
  </si>
  <si>
    <t>Serbia</t>
  </si>
  <si>
    <t>Sweden</t>
  </si>
  <si>
    <t>Denmark</t>
  </si>
  <si>
    <t>Finland</t>
  </si>
  <si>
    <t>Slovenia</t>
  </si>
  <si>
    <t>Kazakhstan</t>
  </si>
  <si>
    <t>Liberia</t>
  </si>
  <si>
    <t>Bosnia &amp; Herzegovina</t>
  </si>
  <si>
    <t>Switzerland</t>
  </si>
  <si>
    <t>Togo</t>
  </si>
  <si>
    <t>Luxembourg</t>
  </si>
  <si>
    <t>Cyprus</t>
  </si>
  <si>
    <t>Paraguay</t>
  </si>
  <si>
    <t>Zambia</t>
  </si>
  <si>
    <t>Africa</t>
  </si>
  <si>
    <t>C&amp;S America</t>
  </si>
  <si>
    <t>Return to index</t>
  </si>
  <si>
    <t>West Europe</t>
  </si>
  <si>
    <t>Iceland</t>
  </si>
  <si>
    <t>United Kingdom</t>
  </si>
  <si>
    <t>Other</t>
  </si>
  <si>
    <t>East Europe</t>
  </si>
  <si>
    <t>CIS</t>
  </si>
  <si>
    <t>North Africa</t>
  </si>
  <si>
    <t>West Africa</t>
  </si>
  <si>
    <t>Southern Africa</t>
  </si>
  <si>
    <t>North America</t>
  </si>
  <si>
    <t>United States</t>
  </si>
  <si>
    <t>Central America</t>
  </si>
  <si>
    <t>Caribbean</t>
  </si>
  <si>
    <t>South America</t>
  </si>
  <si>
    <t>Middle East</t>
  </si>
  <si>
    <t>United Arab Emirates</t>
  </si>
  <si>
    <t>South-East Asia</t>
  </si>
  <si>
    <t>South Asia</t>
  </si>
  <si>
    <t>Oceania</t>
  </si>
  <si>
    <t>World Total</t>
  </si>
  <si>
    <t xml:space="preserve"> </t>
  </si>
  <si>
    <t>Georgia</t>
  </si>
  <si>
    <t>Macedonia</t>
  </si>
  <si>
    <t>Kyrgyzstan</t>
  </si>
  <si>
    <t>Tajikistan</t>
  </si>
  <si>
    <t>Tunisia</t>
  </si>
  <si>
    <t>Burkina Faso</t>
  </si>
  <si>
    <t>Mauritania</t>
  </si>
  <si>
    <t>Sierra Leone</t>
  </si>
  <si>
    <t>Central Africa</t>
  </si>
  <si>
    <t>Chad</t>
  </si>
  <si>
    <t>Congo</t>
  </si>
  <si>
    <t>East Africa</t>
  </si>
  <si>
    <t>Rwanda</t>
  </si>
  <si>
    <t>Uganda</t>
  </si>
  <si>
    <t>Belize</t>
  </si>
  <si>
    <t>Honduras</t>
  </si>
  <si>
    <t>Bahamas</t>
  </si>
  <si>
    <t>Jamaica</t>
  </si>
  <si>
    <t>Bolivia</t>
  </si>
  <si>
    <t>Cambodia</t>
  </si>
  <si>
    <t>Maldives</t>
  </si>
  <si>
    <t>Fiji</t>
  </si>
  <si>
    <t>New Caledonia</t>
  </si>
  <si>
    <t>Data Source: CRU</t>
  </si>
  <si>
    <t>Various</t>
  </si>
  <si>
    <t>Central Europe</t>
  </si>
  <si>
    <t>FSU</t>
  </si>
  <si>
    <t>Latin America</t>
  </si>
  <si>
    <t>Syria</t>
  </si>
  <si>
    <t>South East Asia</t>
  </si>
  <si>
    <t>'000 Product tonnes</t>
  </si>
  <si>
    <t>Abu Dhabi</t>
  </si>
  <si>
    <t>Total Exports</t>
  </si>
  <si>
    <t>U.K.</t>
  </si>
  <si>
    <t>Korea South Rep</t>
  </si>
  <si>
    <t>Other Asia</t>
  </si>
  <si>
    <t>World total</t>
  </si>
  <si>
    <t>Montenegro</t>
  </si>
  <si>
    <t>Others</t>
  </si>
  <si>
    <t>Asia</t>
  </si>
  <si>
    <t>Haiti</t>
  </si>
  <si>
    <t>Turkmenistan</t>
  </si>
  <si>
    <t>Armenia</t>
  </si>
  <si>
    <t>Burundi</t>
  </si>
  <si>
    <t>Comoros</t>
  </si>
  <si>
    <t>Eritrea</t>
  </si>
  <si>
    <t>Malawi</t>
  </si>
  <si>
    <t>Reunion</t>
  </si>
  <si>
    <t>Seychelles</t>
  </si>
  <si>
    <t>Somalia</t>
  </si>
  <si>
    <t>Cape Verde</t>
  </si>
  <si>
    <t>Gambia</t>
  </si>
  <si>
    <t>Guinea</t>
  </si>
  <si>
    <t>Guinea-Bissau</t>
  </si>
  <si>
    <t>Niger</t>
  </si>
  <si>
    <t>Central African Republic</t>
  </si>
  <si>
    <t>DR Congo</t>
  </si>
  <si>
    <t>Equatorial Guinea</t>
  </si>
  <si>
    <t>South Sudan</t>
  </si>
  <si>
    <t>Botswana</t>
  </si>
  <si>
    <t>Lesotho</t>
  </si>
  <si>
    <t>Namibia</t>
  </si>
  <si>
    <t>Swaziland</t>
  </si>
  <si>
    <t>Lesser Antilles</t>
  </si>
  <si>
    <t>Puerto Rico</t>
  </si>
  <si>
    <t>French Guiana</t>
  </si>
  <si>
    <t>Bhutan</t>
  </si>
  <si>
    <t>Brunei</t>
  </si>
  <si>
    <t>East Timor</t>
  </si>
  <si>
    <t>Christmas Island</t>
  </si>
  <si>
    <t>Nauru</t>
  </si>
  <si>
    <t>Polynesia</t>
  </si>
  <si>
    <t>Solomon Islands</t>
  </si>
  <si>
    <t>Vanuatu</t>
  </si>
  <si>
    <t>Unidentified</t>
  </si>
  <si>
    <t>Trade Matrix, 2010</t>
  </si>
  <si>
    <t xml:space="preserve">Oman </t>
  </si>
  <si>
    <t>various</t>
  </si>
  <si>
    <t>Bosnia</t>
  </si>
  <si>
    <t>Czech.</t>
  </si>
  <si>
    <t>El</t>
  </si>
  <si>
    <t>Korea South</t>
  </si>
  <si>
    <t>Trade Matrix, 2011</t>
  </si>
  <si>
    <t>Korea South rep</t>
  </si>
  <si>
    <t>Trade Matrix, 2012</t>
  </si>
  <si>
    <t>Trade Matrix, 2013</t>
  </si>
  <si>
    <t>MENA</t>
  </si>
  <si>
    <t>Trinidad &amp; Tobago</t>
  </si>
  <si>
    <t>Sub-Saharan Africa</t>
  </si>
  <si>
    <t>Data Source: CRU, GTIS</t>
  </si>
  <si>
    <t>Ammonia Trade Matrix, 2014 January - December  (tonnes)</t>
  </si>
  <si>
    <t>2015 trade matrix</t>
  </si>
  <si>
    <t>'000t product</t>
  </si>
  <si>
    <t>Full year</t>
  </si>
  <si>
    <t>Europe &amp; CIS Total</t>
  </si>
  <si>
    <t>West Europe Total</t>
  </si>
  <si>
    <t>Europe &amp; CIS</t>
  </si>
  <si>
    <t>East Europe Total</t>
  </si>
  <si>
    <t>CIS Total</t>
  </si>
  <si>
    <t>Africa Total</t>
  </si>
  <si>
    <t>North Africa Total</t>
  </si>
  <si>
    <t>East Africa Total</t>
  </si>
  <si>
    <t>West Africa Total</t>
  </si>
  <si>
    <t>Central Africa Total</t>
  </si>
  <si>
    <t>Southern Africa Total</t>
  </si>
  <si>
    <t>North America Total</t>
  </si>
  <si>
    <t>Central &amp; South America Total</t>
  </si>
  <si>
    <t>Caribbean Total</t>
  </si>
  <si>
    <t>Central &amp; South America</t>
  </si>
  <si>
    <t>Central America Total</t>
  </si>
  <si>
    <t>South America Total</t>
  </si>
  <si>
    <t>Asia Total</t>
  </si>
  <si>
    <t>Middle East Total</t>
  </si>
  <si>
    <t>South Asia Total</t>
  </si>
  <si>
    <t>South-East Asia Total</t>
  </si>
  <si>
    <t>East Asia Total</t>
  </si>
  <si>
    <t>Oceania Total</t>
  </si>
  <si>
    <t>Unidentified Total</t>
  </si>
  <si>
    <t>Full year 2016</t>
  </si>
  <si>
    <t>Exporters -&gt;</t>
  </si>
  <si>
    <t>`</t>
  </si>
  <si>
    <t>Full year 2017</t>
  </si>
  <si>
    <t>Full year 2018</t>
  </si>
  <si>
    <t>By reading this publication you agree that you will not copy or replicate any part of it (including any supply data) in any format without the express permission of CRU. If you need to share CRU data please contact customer.service@crugroup.com for more information.</t>
  </si>
  <si>
    <t>CRU's Ammonia Trade Matrices</t>
  </si>
  <si>
    <t>Full year 2019</t>
  </si>
  <si>
    <t>Full year 2020</t>
  </si>
  <si>
    <t>Taiwan, China</t>
  </si>
  <si>
    <t>Full year 2021</t>
  </si>
  <si>
    <t>.</t>
  </si>
  <si>
    <t>-</t>
  </si>
  <si>
    <t>Full year 2022</t>
  </si>
  <si>
    <t>Please refer questions or queries to:</t>
  </si>
  <si>
    <t>Pranshi Goyal</t>
  </si>
  <si>
    <t>pranshi.goyal@crugroup.com</t>
  </si>
  <si>
    <t>'000t</t>
  </si>
  <si>
    <t>Full year 2023</t>
  </si>
  <si>
    <t>Nitrogen Team, Analyst</t>
  </si>
  <si>
    <t>Ashmita Sen</t>
  </si>
  <si>
    <t>ashmita.sen@crugroup.com</t>
  </si>
  <si>
    <t>Lea Ong</t>
  </si>
  <si>
    <t>lea.ong@crugroup.com</t>
  </si>
  <si>
    <t>Charlie Stephen</t>
  </si>
  <si>
    <t>Nitrogen &amp; Hydrogen Analysis Lead</t>
  </si>
  <si>
    <t>charlie.stephen@crugroup.com</t>
  </si>
  <si>
    <t>Copyright © 2025 CRU International Ltd.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</si>
</sst>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 #,##0_-;_-* &quot;-&quot;_-;_-@_-"/>
    <numFmt numFmtId="43" formatCode="_-* #,##0.00_-;\-* #,##0.00_-;_-* &quot;-&quot;??_-;_-@_-"/>
    <numFmt numFmtId="164" formatCode="_(* #,##0.00_);_(* \(#,##0.00\);_(* &quot;-&quot;??_);_(@_)"/>
    <numFmt numFmtId="165" formatCode="0_)"/>
    <numFmt numFmtId="166" formatCode="_(* #,##0_);_(* \(#,##0\);_(* &quot;-&quot;??_);_(@_)"/>
    <numFmt numFmtId="167" formatCode="#,##0_ ;\-#,##0\ "/>
    <numFmt numFmtId="168" formatCode="#,##0.0;\-#,##0.0"/>
    <numFmt numFmtId="169" formatCode="0.0"/>
    <numFmt numFmtId="170" formatCode="#,##0.0_);\(#,##0.0\)"/>
    <numFmt numFmtId="171" formatCode="dd\ mmmm\ yyyy"/>
    <numFmt numFmtId="172" formatCode="_-* #,##0_-;\-* #,##0_-;_-* &quot;-&quot;??_-;_-@_-"/>
  </numFmts>
  <fonts count="39" x14ac:knownFonts="1">
    <font>
      <sz val="8"/>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9.5"/>
      <name val="Times New Roman"/>
      <family val="1"/>
    </font>
    <font>
      <sz val="9"/>
      <color theme="1"/>
      <name val="Calibri"/>
      <family val="2"/>
    </font>
    <font>
      <u/>
      <sz val="11"/>
      <color theme="10"/>
      <name val="Calibri"/>
      <family val="2"/>
    </font>
    <font>
      <sz val="9"/>
      <color theme="1"/>
      <name val="Calibri"/>
      <family val="2"/>
      <scheme val="minor"/>
    </font>
    <font>
      <sz val="8"/>
      <color theme="1"/>
      <name val="Calibri"/>
      <family val="2"/>
    </font>
    <font>
      <sz val="10"/>
      <color theme="1"/>
      <name val="Calibri"/>
      <family val="2"/>
    </font>
    <font>
      <sz val="10"/>
      <name val="Arial Black"/>
      <family val="2"/>
    </font>
    <font>
      <b/>
      <sz val="7.5"/>
      <name val="Arial"/>
      <family val="2"/>
    </font>
    <font>
      <sz val="7.5"/>
      <name val="Arial"/>
      <family val="2"/>
    </font>
    <font>
      <sz val="8"/>
      <name val="Arial"/>
      <family val="2"/>
    </font>
    <font>
      <b/>
      <sz val="11"/>
      <name val="Calibri"/>
      <family val="2"/>
      <scheme val="minor"/>
    </font>
    <font>
      <sz val="8"/>
      <color theme="1"/>
      <name val="Calibri"/>
      <family val="2"/>
      <scheme val="minor"/>
    </font>
    <font>
      <b/>
      <sz val="14"/>
      <color rgb="FF0070C0"/>
      <name val="Calibri"/>
      <family val="2"/>
      <scheme val="minor"/>
    </font>
    <font>
      <b/>
      <sz val="8"/>
      <color theme="1"/>
      <name val="Calibri"/>
      <family val="2"/>
      <scheme val="minor"/>
    </font>
    <font>
      <sz val="10"/>
      <color theme="1"/>
      <name val="Calibri"/>
      <family val="2"/>
      <scheme val="minor"/>
    </font>
    <font>
      <b/>
      <sz val="18"/>
      <color theme="9"/>
      <name val="Calibri"/>
      <family val="2"/>
      <scheme val="minor"/>
    </font>
    <font>
      <sz val="11"/>
      <color theme="9"/>
      <name val="Calibri"/>
      <family val="2"/>
      <scheme val="minor"/>
    </font>
    <font>
      <b/>
      <sz val="11"/>
      <color theme="1"/>
      <name val="Calibri"/>
      <family val="2"/>
      <scheme val="minor"/>
    </font>
    <font>
      <u/>
      <sz val="10"/>
      <color theme="10"/>
      <name val="Calibri"/>
      <family val="2"/>
    </font>
    <font>
      <sz val="9"/>
      <color theme="1"/>
      <name val="Cambria"/>
      <family val="2"/>
      <scheme val="major"/>
    </font>
    <font>
      <sz val="10"/>
      <color theme="9"/>
      <name val="Arial Black"/>
      <family val="2"/>
    </font>
    <font>
      <sz val="11"/>
      <color theme="9"/>
      <name val="Arial Black"/>
      <family val="2"/>
    </font>
    <font>
      <b/>
      <sz val="26"/>
      <color theme="9"/>
      <name val="Arial Black"/>
      <family val="2"/>
    </font>
    <font>
      <sz val="8"/>
      <color theme="9"/>
      <name val="Calibri"/>
      <family val="2"/>
    </font>
    <font>
      <b/>
      <sz val="12"/>
      <color theme="9"/>
      <name val="Arial"/>
      <family val="2"/>
    </font>
    <font>
      <b/>
      <sz val="10"/>
      <color theme="9"/>
      <name val="Arial Black"/>
      <family val="2"/>
    </font>
    <font>
      <sz val="9"/>
      <color theme="9"/>
      <name val="Calibri"/>
      <family val="2"/>
    </font>
    <font>
      <b/>
      <sz val="9"/>
      <color theme="9"/>
      <name val="Calibri"/>
      <family val="2"/>
      <scheme val="minor"/>
    </font>
    <font>
      <sz val="9"/>
      <color theme="9"/>
      <name val="Calibri"/>
      <family val="2"/>
      <scheme val="minor"/>
    </font>
    <font>
      <u/>
      <sz val="11"/>
      <color theme="9"/>
      <name val="Calibri"/>
      <family val="2"/>
    </font>
    <font>
      <i/>
      <sz val="9"/>
      <color theme="9"/>
      <name val="Calibri"/>
      <family val="2"/>
      <scheme val="minor"/>
    </font>
    <font>
      <b/>
      <sz val="9"/>
      <color theme="9"/>
      <name val="Calibri"/>
      <family val="2"/>
    </font>
    <font>
      <i/>
      <sz val="9"/>
      <color theme="9"/>
      <name val="Calibri"/>
      <family val="2"/>
    </font>
    <font>
      <b/>
      <i/>
      <sz val="9"/>
      <color theme="9"/>
      <name val="Calibri"/>
      <family val="2"/>
    </font>
    <font>
      <u/>
      <sz val="9"/>
      <color theme="9"/>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4.9989318521683403E-2"/>
        <bgColor indexed="64"/>
      </patternFill>
    </fill>
  </fills>
  <borders count="26">
    <border>
      <left/>
      <right/>
      <top/>
      <bottom/>
      <diagonal/>
    </border>
    <border>
      <left/>
      <right/>
      <top style="thin">
        <color indexed="64"/>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bottom/>
      <diagonal/>
    </border>
    <border>
      <left/>
      <right/>
      <top style="thin">
        <color auto="1"/>
      </top>
      <bottom/>
      <diagonal/>
    </border>
    <border>
      <left/>
      <right/>
      <top style="medium">
        <color indexed="64"/>
      </top>
      <bottom/>
      <diagonal/>
    </border>
    <border>
      <left style="medium">
        <color indexed="64"/>
      </left>
      <right/>
      <top style="medium">
        <color indexed="64"/>
      </top>
      <bottom/>
      <diagonal/>
    </border>
    <border>
      <left/>
      <right/>
      <top style="medium">
        <color indexed="64"/>
      </top>
      <bottom style="medium">
        <color indexed="64"/>
      </bottom>
      <diagonal/>
    </border>
    <border>
      <left style="thick">
        <color indexed="64"/>
      </left>
      <right/>
      <top style="medium">
        <color indexed="64"/>
      </top>
      <bottom/>
      <diagonal/>
    </border>
    <border>
      <left style="thick">
        <color indexed="64"/>
      </left>
      <right/>
      <top/>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s>
  <cellStyleXfs count="11">
    <xf numFmtId="0" fontId="0" fillId="0" borderId="0"/>
    <xf numFmtId="0" fontId="4" fillId="0" borderId="0"/>
    <xf numFmtId="0" fontId="5" fillId="0" borderId="0"/>
    <xf numFmtId="0" fontId="6" fillId="0" borderId="0" applyNumberFormat="0" applyFill="0" applyBorder="0" applyAlignment="0" applyProtection="0">
      <alignment vertical="top"/>
      <protection locked="0"/>
    </xf>
    <xf numFmtId="164" fontId="8" fillId="0" borderId="0" applyFont="0" applyFill="0" applyBorder="0" applyAlignment="0" applyProtection="0"/>
    <xf numFmtId="0" fontId="3" fillId="0" borderId="0"/>
    <xf numFmtId="0" fontId="2" fillId="0" borderId="0"/>
    <xf numFmtId="0" fontId="7" fillId="0" borderId="0"/>
    <xf numFmtId="0" fontId="1" fillId="0" borderId="0"/>
    <xf numFmtId="0" fontId="1" fillId="0" borderId="0"/>
    <xf numFmtId="0" fontId="1" fillId="0" borderId="0"/>
  </cellStyleXfs>
  <cellXfs count="227">
    <xf numFmtId="0" fontId="0" fillId="0" borderId="0" xfId="0"/>
    <xf numFmtId="0" fontId="6" fillId="0" borderId="0" xfId="3" quotePrefix="1" applyAlignment="1" applyProtection="1">
      <alignment horizontal="left" indent="1"/>
    </xf>
    <xf numFmtId="0" fontId="1" fillId="0" borderId="0" xfId="8"/>
    <xf numFmtId="0" fontId="19" fillId="0" borderId="0" xfId="8" applyFont="1" applyAlignment="1">
      <alignment horizontal="left" indent="1"/>
    </xf>
    <xf numFmtId="171" fontId="20" fillId="0" borderId="0" xfId="8" applyNumberFormat="1" applyFont="1" applyAlignment="1">
      <alignment horizontal="left" indent="1"/>
    </xf>
    <xf numFmtId="0" fontId="17" fillId="0" borderId="0" xfId="8" applyFont="1"/>
    <xf numFmtId="0" fontId="21" fillId="0" borderId="0" xfId="2" applyFont="1" applyAlignment="1">
      <alignment horizontal="left" indent="1"/>
    </xf>
    <xf numFmtId="0" fontId="9" fillId="0" borderId="0" xfId="2" quotePrefix="1" applyFont="1" applyAlignment="1">
      <alignment horizontal="left" indent="1"/>
    </xf>
    <xf numFmtId="0" fontId="22" fillId="0" borderId="0" xfId="3" quotePrefix="1" applyFont="1" applyAlignment="1" applyProtection="1">
      <alignment horizontal="left" indent="1"/>
    </xf>
    <xf numFmtId="0" fontId="23" fillId="0" borderId="0" xfId="2" quotePrefix="1" applyFont="1" applyAlignment="1">
      <alignment horizontal="left" indent="1"/>
    </xf>
    <xf numFmtId="0" fontId="18" fillId="0" borderId="0" xfId="8" quotePrefix="1" applyFont="1" applyAlignment="1">
      <alignment horizontal="left" indent="1"/>
    </xf>
    <xf numFmtId="0" fontId="14" fillId="0" borderId="0" xfId="8" applyFont="1" applyAlignment="1">
      <alignment horizontal="left" indent="1"/>
    </xf>
    <xf numFmtId="0" fontId="15" fillId="0" borderId="0" xfId="8" applyFont="1" applyAlignment="1">
      <alignment horizontal="left" vertical="center" wrapText="1" indent="1"/>
    </xf>
    <xf numFmtId="0" fontId="6" fillId="0" borderId="0" xfId="3" applyAlignment="1" applyProtection="1">
      <alignment horizontal="left" indent="1"/>
    </xf>
    <xf numFmtId="0" fontId="1" fillId="0" borderId="0" xfId="8" quotePrefix="1" applyAlignment="1">
      <alignment horizontal="left" indent="1"/>
    </xf>
    <xf numFmtId="0" fontId="16" fillId="0" borderId="0" xfId="8" applyFont="1" applyAlignment="1">
      <alignment horizontal="left" indent="1"/>
    </xf>
    <xf numFmtId="0" fontId="15" fillId="0" borderId="0" xfId="8" applyFont="1" applyAlignment="1">
      <alignment vertical="center" wrapText="1"/>
    </xf>
    <xf numFmtId="0" fontId="24" fillId="0" borderId="0" xfId="2" applyFont="1" applyAlignment="1">
      <alignment horizontal="left" vertical="center"/>
    </xf>
    <xf numFmtId="0" fontId="25" fillId="0" borderId="0" xfId="2" applyFont="1" applyAlignment="1">
      <alignment horizontal="left" vertical="center"/>
    </xf>
    <xf numFmtId="0" fontId="24" fillId="5" borderId="0" xfId="2" applyFont="1" applyFill="1" applyAlignment="1">
      <alignment horizontal="left" vertical="center"/>
    </xf>
    <xf numFmtId="0" fontId="25" fillId="5" borderId="0" xfId="2" applyFont="1" applyFill="1" applyAlignment="1">
      <alignment horizontal="left" vertical="center"/>
    </xf>
    <xf numFmtId="0" fontId="30" fillId="0" borderId="0" xfId="2" applyFont="1" applyAlignment="1">
      <alignment horizontal="left" vertical="center"/>
    </xf>
    <xf numFmtId="3" fontId="24" fillId="0" borderId="1" xfId="1" applyNumberFormat="1" applyFont="1" applyBorder="1" applyAlignment="1">
      <alignment horizontal="left" vertical="center"/>
    </xf>
    <xf numFmtId="3" fontId="25" fillId="0" borderId="1" xfId="6" applyNumberFormat="1" applyFont="1" applyBorder="1" applyAlignment="1">
      <alignment vertical="center"/>
    </xf>
    <xf numFmtId="0" fontId="25" fillId="0" borderId="1" xfId="6" applyFont="1" applyBorder="1" applyAlignment="1">
      <alignment vertical="center"/>
    </xf>
    <xf numFmtId="0" fontId="29" fillId="0" borderId="0" xfId="7" applyFont="1" applyAlignment="1">
      <alignment horizontal="left" vertical="center"/>
    </xf>
    <xf numFmtId="0" fontId="24" fillId="0" borderId="0" xfId="7" applyFont="1" applyAlignment="1">
      <alignment horizontal="left" vertical="center"/>
    </xf>
    <xf numFmtId="0" fontId="10" fillId="0" borderId="0" xfId="7" applyFont="1" applyAlignment="1">
      <alignment horizontal="left" vertical="center"/>
    </xf>
    <xf numFmtId="168" fontId="11" fillId="0" borderId="15" xfId="7" applyNumberFormat="1" applyFont="1" applyBorder="1" applyAlignment="1">
      <alignment horizontal="left" vertical="center"/>
    </xf>
    <xf numFmtId="0" fontId="12" fillId="0" borderId="0" xfId="7" applyFont="1" applyAlignment="1">
      <alignment horizontal="left" vertical="center"/>
    </xf>
    <xf numFmtId="3" fontId="11" fillId="4" borderId="16" xfId="7" applyNumberFormat="1" applyFont="1" applyFill="1" applyBorder="1" applyAlignment="1">
      <alignment horizontal="left" vertical="center"/>
    </xf>
    <xf numFmtId="3" fontId="11" fillId="4" borderId="15" xfId="7" applyNumberFormat="1" applyFont="1" applyFill="1" applyBorder="1" applyAlignment="1">
      <alignment horizontal="left" vertical="center"/>
    </xf>
    <xf numFmtId="167" fontId="11" fillId="4" borderId="15" xfId="7" applyNumberFormat="1" applyFont="1" applyFill="1" applyBorder="1" applyAlignment="1">
      <alignment horizontal="left" vertical="center"/>
    </xf>
    <xf numFmtId="3" fontId="11" fillId="2" borderId="0" xfId="7" applyNumberFormat="1" applyFont="1" applyFill="1" applyAlignment="1">
      <alignment horizontal="left" vertical="center"/>
    </xf>
    <xf numFmtId="167" fontId="11" fillId="2" borderId="0" xfId="7" applyNumberFormat="1" applyFont="1" applyFill="1" applyAlignment="1">
      <alignment horizontal="left" vertical="center"/>
    </xf>
    <xf numFmtId="3" fontId="11" fillId="3" borderId="0" xfId="7" applyNumberFormat="1" applyFont="1" applyFill="1" applyAlignment="1">
      <alignment horizontal="left" vertical="center"/>
    </xf>
    <xf numFmtId="167" fontId="11" fillId="3" borderId="0" xfId="7" applyNumberFormat="1" applyFont="1" applyFill="1" applyAlignment="1">
      <alignment horizontal="left" vertical="center"/>
    </xf>
    <xf numFmtId="3" fontId="12" fillId="0" borderId="0" xfId="7" applyNumberFormat="1" applyFont="1" applyAlignment="1">
      <alignment horizontal="left" vertical="center"/>
    </xf>
    <xf numFmtId="167" fontId="12" fillId="0" borderId="0" xfId="7" applyNumberFormat="1" applyFont="1" applyAlignment="1">
      <alignment horizontal="left" vertical="center"/>
    </xf>
    <xf numFmtId="0" fontId="13" fillId="0" borderId="0" xfId="7" applyFont="1" applyAlignment="1">
      <alignment horizontal="left" vertical="center"/>
    </xf>
    <xf numFmtId="168" fontId="11" fillId="0" borderId="15" xfId="7" applyNumberFormat="1" applyFont="1" applyBorder="1" applyAlignment="1">
      <alignment horizontal="center" vertical="center"/>
    </xf>
    <xf numFmtId="0" fontId="33" fillId="0" borderId="0" xfId="3" applyFont="1" applyAlignment="1" applyProtection="1">
      <alignment horizontal="left" vertical="center"/>
    </xf>
    <xf numFmtId="0" fontId="31" fillId="0" borderId="6" xfId="2" applyFont="1" applyBorder="1" applyAlignment="1">
      <alignment horizontal="left" vertical="center"/>
    </xf>
    <xf numFmtId="0" fontId="31" fillId="0" borderId="5" xfId="2" applyFont="1" applyBorder="1" applyAlignment="1">
      <alignment horizontal="left" vertical="center"/>
    </xf>
    <xf numFmtId="0" fontId="31" fillId="0" borderId="7" xfId="2" applyFont="1" applyBorder="1" applyAlignment="1">
      <alignment horizontal="center" vertical="center"/>
    </xf>
    <xf numFmtId="0" fontId="31" fillId="0" borderId="8" xfId="2" applyFont="1" applyBorder="1" applyAlignment="1">
      <alignment horizontal="center" vertical="center"/>
    </xf>
    <xf numFmtId="0" fontId="31" fillId="0" borderId="0" xfId="2" applyFont="1" applyAlignment="1">
      <alignment horizontal="left" vertical="center"/>
    </xf>
    <xf numFmtId="0" fontId="35" fillId="0" borderId="0" xfId="2" applyFont="1" applyAlignment="1">
      <alignment horizontal="left" vertical="center"/>
    </xf>
    <xf numFmtId="0" fontId="32" fillId="0" borderId="13" xfId="2" applyFont="1" applyBorder="1" applyAlignment="1">
      <alignment horizontal="left" vertical="center"/>
    </xf>
    <xf numFmtId="41" fontId="32" fillId="0" borderId="0" xfId="2" applyNumberFormat="1" applyFont="1" applyAlignment="1">
      <alignment horizontal="center" vertical="center"/>
    </xf>
    <xf numFmtId="41" fontId="31" fillId="0" borderId="10" xfId="2" applyNumberFormat="1" applyFont="1" applyBorder="1" applyAlignment="1">
      <alignment horizontal="right" vertical="center"/>
    </xf>
    <xf numFmtId="41" fontId="32" fillId="0" borderId="0" xfId="2" applyNumberFormat="1" applyFont="1" applyAlignment="1">
      <alignment horizontal="left" vertical="center"/>
    </xf>
    <xf numFmtId="0" fontId="31" fillId="0" borderId="4" xfId="2" applyFont="1" applyBorder="1" applyAlignment="1">
      <alignment horizontal="left" vertical="center"/>
    </xf>
    <xf numFmtId="0" fontId="31" fillId="6" borderId="9" xfId="2" applyFont="1" applyFill="1" applyBorder="1" applyAlignment="1">
      <alignment horizontal="left" vertical="center"/>
    </xf>
    <xf numFmtId="41" fontId="31" fillId="6" borderId="4" xfId="2" applyNumberFormat="1" applyFont="1" applyFill="1" applyBorder="1" applyAlignment="1">
      <alignment horizontal="center" vertical="center"/>
    </xf>
    <xf numFmtId="41" fontId="31" fillId="6" borderId="11" xfId="2" applyNumberFormat="1" applyFont="1" applyFill="1" applyBorder="1" applyAlignment="1">
      <alignment horizontal="right" vertical="center"/>
    </xf>
    <xf numFmtId="41" fontId="31" fillId="0" borderId="0" xfId="2" applyNumberFormat="1" applyFont="1" applyAlignment="1">
      <alignment horizontal="left" vertical="center"/>
    </xf>
    <xf numFmtId="0" fontId="31" fillId="6" borderId="13" xfId="2" applyFont="1" applyFill="1" applyBorder="1" applyAlignment="1">
      <alignment horizontal="left" vertical="center"/>
    </xf>
    <xf numFmtId="41" fontId="31" fillId="6" borderId="0" xfId="2" applyNumberFormat="1" applyFont="1" applyFill="1" applyAlignment="1">
      <alignment horizontal="center" vertical="center"/>
    </xf>
    <xf numFmtId="41" fontId="31" fillId="6" borderId="10" xfId="2" applyNumberFormat="1" applyFont="1" applyFill="1" applyBorder="1" applyAlignment="1">
      <alignment horizontal="right" vertical="center"/>
    </xf>
    <xf numFmtId="0" fontId="31" fillId="3" borderId="5" xfId="2" applyFont="1" applyFill="1" applyBorder="1" applyAlignment="1">
      <alignment horizontal="left" vertical="center"/>
    </xf>
    <xf numFmtId="41" fontId="31" fillId="3" borderId="7" xfId="2" applyNumberFormat="1" applyFont="1" applyFill="1" applyBorder="1" applyAlignment="1">
      <alignment horizontal="center" vertical="center"/>
    </xf>
    <xf numFmtId="41" fontId="31" fillId="3" borderId="8" xfId="2" applyNumberFormat="1" applyFont="1" applyFill="1" applyBorder="1" applyAlignment="1">
      <alignment horizontal="right" vertical="center"/>
    </xf>
    <xf numFmtId="0" fontId="32" fillId="0" borderId="0" xfId="2" applyFont="1" applyAlignment="1">
      <alignment horizontal="left" vertical="center"/>
    </xf>
    <xf numFmtId="41" fontId="32" fillId="0" borderId="0" xfId="2" applyNumberFormat="1" applyFont="1" applyAlignment="1">
      <alignment horizontal="right" vertical="center"/>
    </xf>
    <xf numFmtId="0" fontId="33" fillId="5" borderId="0" xfId="3" applyFont="1" applyFill="1" applyAlignment="1" applyProtection="1">
      <alignment horizontal="left" vertical="center"/>
    </xf>
    <xf numFmtId="0" fontId="35" fillId="5" borderId="6" xfId="2" applyFont="1" applyFill="1" applyBorder="1" applyAlignment="1">
      <alignment horizontal="left" vertical="center"/>
    </xf>
    <xf numFmtId="0" fontId="35" fillId="5" borderId="7" xfId="2" applyFont="1" applyFill="1" applyBorder="1" applyAlignment="1">
      <alignment horizontal="left" vertical="center"/>
    </xf>
    <xf numFmtId="0" fontId="31" fillId="5" borderId="7" xfId="2" applyFont="1" applyFill="1" applyBorder="1" applyAlignment="1">
      <alignment horizontal="center" vertical="center"/>
    </xf>
    <xf numFmtId="0" fontId="31" fillId="5" borderId="8" xfId="2" applyFont="1" applyFill="1" applyBorder="1" applyAlignment="1">
      <alignment horizontal="center" vertical="center"/>
    </xf>
    <xf numFmtId="0" fontId="35" fillId="5" borderId="0" xfId="2" applyFont="1" applyFill="1" applyAlignment="1">
      <alignment horizontal="left" vertical="center"/>
    </xf>
    <xf numFmtId="0" fontId="30" fillId="5" borderId="0" xfId="2" applyFont="1" applyFill="1" applyAlignment="1">
      <alignment horizontal="left" vertical="center"/>
    </xf>
    <xf numFmtId="0" fontId="30" fillId="5" borderId="13" xfId="2" applyFont="1" applyFill="1" applyBorder="1" applyAlignment="1">
      <alignment horizontal="left" vertical="center"/>
    </xf>
    <xf numFmtId="41" fontId="30" fillId="5" borderId="0" xfId="2" applyNumberFormat="1" applyFont="1" applyFill="1" applyAlignment="1">
      <alignment horizontal="center" vertical="center"/>
    </xf>
    <xf numFmtId="41" fontId="30" fillId="5" borderId="10" xfId="2" applyNumberFormat="1" applyFont="1" applyFill="1" applyBorder="1" applyAlignment="1">
      <alignment horizontal="center" vertical="center"/>
    </xf>
    <xf numFmtId="0" fontId="31" fillId="5" borderId="4" xfId="2" applyFont="1" applyFill="1" applyBorder="1" applyAlignment="1">
      <alignment horizontal="left" vertical="center"/>
    </xf>
    <xf numFmtId="0" fontId="31" fillId="5" borderId="9" xfId="2" applyFont="1" applyFill="1" applyBorder="1" applyAlignment="1">
      <alignment horizontal="left" vertical="center"/>
    </xf>
    <xf numFmtId="41" fontId="31" fillId="5" borderId="4" xfId="2" applyNumberFormat="1" applyFont="1" applyFill="1" applyBorder="1" applyAlignment="1">
      <alignment horizontal="center" vertical="center"/>
    </xf>
    <xf numFmtId="41" fontId="31" fillId="5" borderId="11" xfId="2" applyNumberFormat="1" applyFont="1" applyFill="1" applyBorder="1" applyAlignment="1">
      <alignment horizontal="center" vertical="center"/>
    </xf>
    <xf numFmtId="41" fontId="30" fillId="5" borderId="0" xfId="2" applyNumberFormat="1" applyFont="1" applyFill="1" applyAlignment="1">
      <alignment horizontal="left" vertical="center"/>
    </xf>
    <xf numFmtId="0" fontId="31" fillId="5" borderId="0" xfId="2" applyFont="1" applyFill="1" applyAlignment="1">
      <alignment horizontal="left" vertical="center"/>
    </xf>
    <xf numFmtId="0" fontId="31" fillId="5" borderId="13" xfId="2" applyFont="1" applyFill="1" applyBorder="1" applyAlignment="1">
      <alignment horizontal="left" vertical="center"/>
    </xf>
    <xf numFmtId="41" fontId="31" fillId="5" borderId="0" xfId="2" applyNumberFormat="1" applyFont="1" applyFill="1" applyAlignment="1">
      <alignment horizontal="center" vertical="center"/>
    </xf>
    <xf numFmtId="41" fontId="31" fillId="5" borderId="10" xfId="2" applyNumberFormat="1" applyFont="1" applyFill="1" applyBorder="1" applyAlignment="1">
      <alignment horizontal="center" vertical="center"/>
    </xf>
    <xf numFmtId="0" fontId="31" fillId="5" borderId="6" xfId="2" applyFont="1" applyFill="1" applyBorder="1" applyAlignment="1">
      <alignment horizontal="left" vertical="center"/>
    </xf>
    <xf numFmtId="0" fontId="31" fillId="5" borderId="5" xfId="2" applyFont="1" applyFill="1" applyBorder="1" applyAlignment="1">
      <alignment horizontal="left" vertical="center"/>
    </xf>
    <xf numFmtId="41" fontId="31" fillId="5" borderId="7" xfId="2" applyNumberFormat="1" applyFont="1" applyFill="1" applyBorder="1" applyAlignment="1">
      <alignment horizontal="center" vertical="center"/>
    </xf>
    <xf numFmtId="41" fontId="31" fillId="5" borderId="8" xfId="2" applyNumberFormat="1" applyFont="1" applyFill="1" applyBorder="1" applyAlignment="1">
      <alignment horizontal="center" vertical="center"/>
    </xf>
    <xf numFmtId="0" fontId="32" fillId="5" borderId="0" xfId="2" applyFont="1" applyFill="1" applyAlignment="1">
      <alignment horizontal="left" vertical="center"/>
    </xf>
    <xf numFmtId="41" fontId="32" fillId="5" borderId="0" xfId="2" applyNumberFormat="1" applyFont="1" applyFill="1" applyAlignment="1">
      <alignment horizontal="left" vertical="center"/>
    </xf>
    <xf numFmtId="41" fontId="31" fillId="5" borderId="0" xfId="2" applyNumberFormat="1" applyFont="1" applyFill="1" applyAlignment="1">
      <alignment horizontal="left" vertical="center"/>
    </xf>
    <xf numFmtId="165" fontId="32" fillId="5" borderId="0" xfId="2" applyNumberFormat="1" applyFont="1" applyFill="1" applyAlignment="1">
      <alignment horizontal="left" vertical="center"/>
    </xf>
    <xf numFmtId="0" fontId="36" fillId="5" borderId="0" xfId="2" quotePrefix="1" applyFont="1" applyFill="1" applyAlignment="1">
      <alignment horizontal="left" vertical="center"/>
    </xf>
    <xf numFmtId="0" fontId="32" fillId="5" borderId="13" xfId="2" applyFont="1" applyFill="1" applyBorder="1" applyAlignment="1">
      <alignment horizontal="left" vertical="center"/>
    </xf>
    <xf numFmtId="41" fontId="31" fillId="5" borderId="10" xfId="2" applyNumberFormat="1" applyFont="1" applyFill="1" applyBorder="1" applyAlignment="1">
      <alignment horizontal="left" vertical="center"/>
    </xf>
    <xf numFmtId="165" fontId="30" fillId="5" borderId="13" xfId="2" applyNumberFormat="1" applyFont="1" applyFill="1" applyBorder="1" applyAlignment="1">
      <alignment horizontal="left" vertical="center"/>
    </xf>
    <xf numFmtId="41" fontId="31" fillId="5" borderId="4" xfId="2" applyNumberFormat="1" applyFont="1" applyFill="1" applyBorder="1" applyAlignment="1">
      <alignment horizontal="left" vertical="center"/>
    </xf>
    <xf numFmtId="41" fontId="31" fillId="5" borderId="11" xfId="2" applyNumberFormat="1" applyFont="1" applyFill="1" applyBorder="1" applyAlignment="1">
      <alignment horizontal="left" vertical="center"/>
    </xf>
    <xf numFmtId="41" fontId="31" fillId="5" borderId="7" xfId="2" applyNumberFormat="1" applyFont="1" applyFill="1" applyBorder="1" applyAlignment="1">
      <alignment horizontal="left" vertical="center"/>
    </xf>
    <xf numFmtId="41" fontId="31" fillId="5" borderId="8" xfId="2" applyNumberFormat="1" applyFont="1" applyFill="1" applyBorder="1" applyAlignment="1">
      <alignment horizontal="left" vertical="center"/>
    </xf>
    <xf numFmtId="0" fontId="37" fillId="0" borderId="23" xfId="2" quotePrefix="1" applyFont="1" applyBorder="1" applyAlignment="1">
      <alignment horizontal="left" vertical="center"/>
    </xf>
    <xf numFmtId="3" fontId="31" fillId="0" borderId="6" xfId="2" applyNumberFormat="1" applyFont="1" applyBorder="1" applyAlignment="1">
      <alignment horizontal="center" vertical="center"/>
    </xf>
    <xf numFmtId="3" fontId="31" fillId="0" borderId="7" xfId="2" applyNumberFormat="1" applyFont="1" applyBorder="1" applyAlignment="1">
      <alignment horizontal="center" vertical="center"/>
    </xf>
    <xf numFmtId="3" fontId="31" fillId="0" borderId="5" xfId="2" applyNumberFormat="1" applyFont="1" applyBorder="1" applyAlignment="1">
      <alignment horizontal="center" vertical="center"/>
    </xf>
    <xf numFmtId="3" fontId="31" fillId="0" borderId="24" xfId="2" applyNumberFormat="1" applyFont="1" applyBorder="1" applyAlignment="1">
      <alignment horizontal="center" vertical="center"/>
    </xf>
    <xf numFmtId="3" fontId="32" fillId="0" borderId="22" xfId="2" applyNumberFormat="1" applyFont="1" applyBorder="1" applyAlignment="1">
      <alignment horizontal="left" vertical="center"/>
    </xf>
    <xf numFmtId="41" fontId="31" fillId="0" borderId="22" xfId="2" applyNumberFormat="1" applyFont="1" applyBorder="1" applyAlignment="1">
      <alignment horizontal="left" vertical="center"/>
    </xf>
    <xf numFmtId="3" fontId="32" fillId="0" borderId="10" xfId="2" applyNumberFormat="1" applyFont="1" applyBorder="1" applyAlignment="1">
      <alignment horizontal="left" vertical="center"/>
    </xf>
    <xf numFmtId="41" fontId="31" fillId="0" borderId="10" xfId="2" applyNumberFormat="1" applyFont="1" applyBorder="1" applyAlignment="1">
      <alignment horizontal="left" vertical="center"/>
    </xf>
    <xf numFmtId="3" fontId="32" fillId="0" borderId="11" xfId="2" applyNumberFormat="1" applyFont="1" applyBorder="1" applyAlignment="1">
      <alignment horizontal="left" vertical="center"/>
    </xf>
    <xf numFmtId="41" fontId="31" fillId="0" borderId="11" xfId="2" applyNumberFormat="1" applyFont="1" applyBorder="1" applyAlignment="1">
      <alignment horizontal="left" vertical="center"/>
    </xf>
    <xf numFmtId="0" fontId="30" fillId="6" borderId="0" xfId="2" applyFont="1" applyFill="1" applyAlignment="1">
      <alignment horizontal="left" vertical="center"/>
    </xf>
    <xf numFmtId="3" fontId="31" fillId="6" borderId="25" xfId="2" applyNumberFormat="1" applyFont="1" applyFill="1" applyBorder="1" applyAlignment="1">
      <alignment horizontal="left" vertical="center"/>
    </xf>
    <xf numFmtId="41" fontId="31" fillId="6" borderId="6" xfId="2" applyNumberFormat="1" applyFont="1" applyFill="1" applyBorder="1" applyAlignment="1">
      <alignment horizontal="left" vertical="center"/>
    </xf>
    <xf numFmtId="41" fontId="31" fillId="6" borderId="7" xfId="2" applyNumberFormat="1" applyFont="1" applyFill="1" applyBorder="1" applyAlignment="1">
      <alignment horizontal="left" vertical="center"/>
    </xf>
    <xf numFmtId="41" fontId="31" fillId="6" borderId="5" xfId="2" applyNumberFormat="1" applyFont="1" applyFill="1" applyBorder="1" applyAlignment="1">
      <alignment horizontal="left" vertical="center"/>
    </xf>
    <xf numFmtId="41" fontId="31" fillId="6" borderId="13" xfId="2" applyNumberFormat="1" applyFont="1" applyFill="1" applyBorder="1" applyAlignment="1">
      <alignment horizontal="left" vertical="center"/>
    </xf>
    <xf numFmtId="3" fontId="32" fillId="0" borderId="23" xfId="2" applyNumberFormat="1" applyFont="1" applyBorder="1" applyAlignment="1">
      <alignment horizontal="left" vertical="center"/>
    </xf>
    <xf numFmtId="41" fontId="32" fillId="0" borderId="25" xfId="2" applyNumberFormat="1" applyFont="1" applyBorder="1" applyAlignment="1">
      <alignment horizontal="left" vertical="center"/>
    </xf>
    <xf numFmtId="3" fontId="32" fillId="0" borderId="25" xfId="2" applyNumberFormat="1" applyFont="1" applyBorder="1" applyAlignment="1">
      <alignment horizontal="left" vertical="center"/>
    </xf>
    <xf numFmtId="3" fontId="31" fillId="6" borderId="8" xfId="2" applyNumberFormat="1" applyFont="1" applyFill="1" applyBorder="1" applyAlignment="1">
      <alignment horizontal="left" vertical="center"/>
    </xf>
    <xf numFmtId="41" fontId="31" fillId="6" borderId="8" xfId="2" applyNumberFormat="1" applyFont="1" applyFill="1" applyBorder="1" applyAlignment="1">
      <alignment horizontal="left" vertical="center"/>
    </xf>
    <xf numFmtId="3" fontId="32" fillId="0" borderId="8" xfId="2" applyNumberFormat="1" applyFont="1" applyBorder="1" applyAlignment="1">
      <alignment horizontal="left" vertical="center"/>
    </xf>
    <xf numFmtId="41" fontId="31" fillId="0" borderId="8" xfId="2" applyNumberFormat="1" applyFont="1" applyBorder="1" applyAlignment="1">
      <alignment horizontal="left" vertical="center"/>
    </xf>
    <xf numFmtId="41" fontId="35" fillId="6" borderId="6" xfId="2" applyNumberFormat="1" applyFont="1" applyFill="1" applyBorder="1" applyAlignment="1">
      <alignment horizontal="left" vertical="center"/>
    </xf>
    <xf numFmtId="41" fontId="35" fillId="6" borderId="7" xfId="2" applyNumberFormat="1" applyFont="1" applyFill="1" applyBorder="1" applyAlignment="1">
      <alignment horizontal="left" vertical="center"/>
    </xf>
    <xf numFmtId="41" fontId="35" fillId="6" borderId="5" xfId="2" applyNumberFormat="1" applyFont="1" applyFill="1" applyBorder="1" applyAlignment="1">
      <alignment horizontal="left" vertical="center"/>
    </xf>
    <xf numFmtId="41" fontId="35" fillId="6" borderId="8" xfId="2" applyNumberFormat="1" applyFont="1" applyFill="1" applyBorder="1" applyAlignment="1">
      <alignment horizontal="left" vertical="center"/>
    </xf>
    <xf numFmtId="41" fontId="32" fillId="6" borderId="6" xfId="2" applyNumberFormat="1" applyFont="1" applyFill="1" applyBorder="1" applyAlignment="1">
      <alignment horizontal="left" vertical="center"/>
    </xf>
    <xf numFmtId="41" fontId="32" fillId="6" borderId="7" xfId="2" applyNumberFormat="1" applyFont="1" applyFill="1" applyBorder="1" applyAlignment="1">
      <alignment horizontal="left" vertical="center"/>
    </xf>
    <xf numFmtId="41" fontId="32" fillId="6" borderId="5" xfId="2" applyNumberFormat="1" applyFont="1" applyFill="1" applyBorder="1" applyAlignment="1">
      <alignment horizontal="left" vertical="center"/>
    </xf>
    <xf numFmtId="41" fontId="32" fillId="6" borderId="8" xfId="2" applyNumberFormat="1" applyFont="1" applyFill="1" applyBorder="1" applyAlignment="1">
      <alignment horizontal="left" vertical="center"/>
    </xf>
    <xf numFmtId="3" fontId="32" fillId="0" borderId="0" xfId="2" applyNumberFormat="1" applyFont="1" applyAlignment="1">
      <alignment horizontal="left" vertical="center"/>
    </xf>
    <xf numFmtId="41" fontId="31" fillId="6" borderId="11" xfId="2" applyNumberFormat="1" applyFont="1" applyFill="1" applyBorder="1" applyAlignment="1">
      <alignment horizontal="left" vertical="center"/>
    </xf>
    <xf numFmtId="3" fontId="31" fillId="3" borderId="8" xfId="2" applyNumberFormat="1" applyFont="1" applyFill="1" applyBorder="1" applyAlignment="1">
      <alignment horizontal="left" vertical="center"/>
    </xf>
    <xf numFmtId="41" fontId="32" fillId="3" borderId="6" xfId="2" applyNumberFormat="1" applyFont="1" applyFill="1" applyBorder="1" applyAlignment="1">
      <alignment horizontal="left" vertical="center"/>
    </xf>
    <xf numFmtId="41" fontId="32" fillId="3" borderId="7" xfId="2" applyNumberFormat="1" applyFont="1" applyFill="1" applyBorder="1" applyAlignment="1">
      <alignment horizontal="left" vertical="center"/>
    </xf>
    <xf numFmtId="41" fontId="31" fillId="3" borderId="7" xfId="2" applyNumberFormat="1" applyFont="1" applyFill="1" applyBorder="1" applyAlignment="1">
      <alignment horizontal="left" vertical="center"/>
    </xf>
    <xf numFmtId="41" fontId="32" fillId="3" borderId="5" xfId="2" applyNumberFormat="1" applyFont="1" applyFill="1" applyBorder="1" applyAlignment="1">
      <alignment horizontal="left" vertical="center"/>
    </xf>
    <xf numFmtId="41" fontId="31" fillId="3" borderId="8" xfId="2" applyNumberFormat="1" applyFont="1" applyFill="1" applyBorder="1" applyAlignment="1">
      <alignment horizontal="left" vertical="center"/>
    </xf>
    <xf numFmtId="0" fontId="30" fillId="3" borderId="0" xfId="2" applyFont="1" applyFill="1" applyAlignment="1">
      <alignment horizontal="left" vertical="center"/>
    </xf>
    <xf numFmtId="41" fontId="30" fillId="0" borderId="0" xfId="2" applyNumberFormat="1" applyFont="1" applyAlignment="1">
      <alignment horizontal="left" vertical="center"/>
    </xf>
    <xf numFmtId="3" fontId="25" fillId="0" borderId="14" xfId="6" applyNumberFormat="1" applyFont="1" applyBorder="1" applyAlignment="1">
      <alignment vertical="center"/>
    </xf>
    <xf numFmtId="0" fontId="33" fillId="0" borderId="0" xfId="3" applyFont="1" applyAlignment="1" applyProtection="1">
      <alignment vertical="center"/>
    </xf>
    <xf numFmtId="3" fontId="31" fillId="0" borderId="2" xfId="6" applyNumberFormat="1" applyFont="1" applyBorder="1" applyAlignment="1">
      <alignment horizontal="left" vertical="center"/>
    </xf>
    <xf numFmtId="3" fontId="31" fillId="0" borderId="2" xfId="6" applyNumberFormat="1" applyFont="1" applyBorder="1" applyAlignment="1">
      <alignment horizontal="center" vertical="center"/>
    </xf>
    <xf numFmtId="3" fontId="31" fillId="0" borderId="2" xfId="6" applyNumberFormat="1" applyFont="1" applyBorder="1" applyAlignment="1">
      <alignment vertical="center"/>
    </xf>
    <xf numFmtId="0" fontId="31" fillId="0" borderId="2" xfId="6" applyFont="1" applyBorder="1" applyAlignment="1">
      <alignment vertical="center"/>
    </xf>
    <xf numFmtId="0" fontId="31" fillId="0" borderId="2" xfId="6" applyFont="1" applyBorder="1" applyAlignment="1">
      <alignment horizontal="left" vertical="center"/>
    </xf>
    <xf numFmtId="0" fontId="31" fillId="0" borderId="2" xfId="6" applyFont="1" applyBorder="1" applyAlignment="1">
      <alignment horizontal="center" vertical="center"/>
    </xf>
    <xf numFmtId="3" fontId="31" fillId="0" borderId="4" xfId="6" applyNumberFormat="1" applyFont="1" applyBorder="1" applyAlignment="1">
      <alignment vertical="center"/>
    </xf>
    <xf numFmtId="3" fontId="31" fillId="2" borderId="2" xfId="6" applyNumberFormat="1" applyFont="1" applyFill="1" applyBorder="1" applyAlignment="1">
      <alignment horizontal="left" vertical="center"/>
    </xf>
    <xf numFmtId="3" fontId="31" fillId="0" borderId="0" xfId="6" applyNumberFormat="1" applyFont="1" applyAlignment="1">
      <alignment vertical="center"/>
    </xf>
    <xf numFmtId="3" fontId="31" fillId="3" borderId="2" xfId="6" applyNumberFormat="1" applyFont="1" applyFill="1" applyBorder="1" applyAlignment="1">
      <alignment horizontal="left" vertical="center"/>
    </xf>
    <xf numFmtId="3" fontId="32" fillId="0" borderId="2" xfId="6" applyNumberFormat="1" applyFont="1" applyBorder="1" applyAlignment="1">
      <alignment horizontal="left" vertical="center"/>
    </xf>
    <xf numFmtId="3" fontId="32" fillId="0" borderId="0" xfId="6" applyNumberFormat="1" applyFont="1" applyAlignment="1">
      <alignment vertical="center"/>
    </xf>
    <xf numFmtId="0" fontId="31" fillId="3" borderId="2" xfId="6" applyFont="1" applyFill="1" applyBorder="1" applyAlignment="1">
      <alignment horizontal="left" vertical="center"/>
    </xf>
    <xf numFmtId="0" fontId="20" fillId="0" borderId="2" xfId="6" applyFont="1" applyBorder="1" applyAlignment="1">
      <alignment vertical="center"/>
    </xf>
    <xf numFmtId="3" fontId="32" fillId="0" borderId="3" xfId="6" applyNumberFormat="1" applyFont="1" applyBorder="1" applyAlignment="1">
      <alignment horizontal="left" vertical="center"/>
    </xf>
    <xf numFmtId="3" fontId="32" fillId="0" borderId="0" xfId="6" applyNumberFormat="1" applyFont="1" applyAlignment="1">
      <alignment horizontal="left" vertical="center"/>
    </xf>
    <xf numFmtId="3" fontId="38" fillId="0" borderId="0" xfId="3" applyNumberFormat="1" applyFont="1" applyAlignment="1" applyProtection="1">
      <alignment vertical="center"/>
    </xf>
    <xf numFmtId="3" fontId="32" fillId="0" borderId="0" xfId="6" applyNumberFormat="1" applyFont="1" applyAlignment="1">
      <alignment horizontal="center" vertical="center"/>
    </xf>
    <xf numFmtId="3" fontId="32" fillId="2" borderId="2" xfId="6" applyNumberFormat="1" applyFont="1" applyFill="1" applyBorder="1" applyAlignment="1">
      <alignment horizontal="left" vertical="center"/>
    </xf>
    <xf numFmtId="3" fontId="31" fillId="3" borderId="2" xfId="6" quotePrefix="1" applyNumberFormat="1" applyFont="1" applyFill="1" applyBorder="1" applyAlignment="1">
      <alignment horizontal="left" vertical="center"/>
    </xf>
    <xf numFmtId="3" fontId="32" fillId="3" borderId="2" xfId="6" applyNumberFormat="1" applyFont="1" applyFill="1" applyBorder="1" applyAlignment="1">
      <alignment horizontal="left" vertical="center"/>
    </xf>
    <xf numFmtId="0" fontId="26" fillId="0" borderId="0" xfId="7" applyFont="1" applyAlignment="1">
      <alignment horizontal="left" vertical="center"/>
    </xf>
    <xf numFmtId="0" fontId="27" fillId="0" borderId="0" xfId="0" applyFont="1" applyAlignment="1">
      <alignment horizontal="left" vertical="center"/>
    </xf>
    <xf numFmtId="0" fontId="27" fillId="0" borderId="0" xfId="0" quotePrefix="1" applyFont="1" applyAlignment="1">
      <alignment horizontal="left" vertical="center"/>
    </xf>
    <xf numFmtId="168" fontId="31" fillId="4" borderId="12" xfId="0" applyNumberFormat="1" applyFont="1" applyFill="1" applyBorder="1" applyAlignment="1">
      <alignment horizontal="center" vertical="center"/>
    </xf>
    <xf numFmtId="168" fontId="31" fillId="4" borderId="17" xfId="0" applyNumberFormat="1" applyFont="1" applyFill="1" applyBorder="1" applyAlignment="1">
      <alignment horizontal="center" vertical="center"/>
    </xf>
    <xf numFmtId="0" fontId="31" fillId="4" borderId="17" xfId="0" applyFont="1" applyFill="1" applyBorder="1" applyAlignment="1">
      <alignment horizontal="center" vertical="center"/>
    </xf>
    <xf numFmtId="3" fontId="31" fillId="4" borderId="16" xfId="0" applyNumberFormat="1" applyFont="1" applyFill="1" applyBorder="1" applyAlignment="1">
      <alignment horizontal="left" vertical="center"/>
    </xf>
    <xf numFmtId="3" fontId="31" fillId="4" borderId="15" xfId="0" applyNumberFormat="1" applyFont="1" applyFill="1" applyBorder="1" applyAlignment="1">
      <alignment horizontal="left" vertical="center"/>
    </xf>
    <xf numFmtId="169" fontId="31" fillId="4" borderId="15" xfId="0" applyNumberFormat="1" applyFont="1" applyFill="1" applyBorder="1" applyAlignment="1">
      <alignment horizontal="left" vertical="center"/>
    </xf>
    <xf numFmtId="1" fontId="27" fillId="0" borderId="0" xfId="0" applyNumberFormat="1" applyFont="1" applyAlignment="1">
      <alignment horizontal="left" vertical="center"/>
    </xf>
    <xf numFmtId="3" fontId="31" fillId="2" borderId="0" xfId="0" applyNumberFormat="1" applyFont="1" applyFill="1" applyAlignment="1">
      <alignment horizontal="left" vertical="center"/>
    </xf>
    <xf numFmtId="169" fontId="31" fillId="2" borderId="0" xfId="0" applyNumberFormat="1" applyFont="1" applyFill="1" applyAlignment="1">
      <alignment horizontal="left" vertical="center"/>
    </xf>
    <xf numFmtId="3" fontId="31" fillId="3" borderId="0" xfId="0" applyNumberFormat="1" applyFont="1" applyFill="1" applyAlignment="1">
      <alignment horizontal="left" vertical="center"/>
    </xf>
    <xf numFmtId="169" fontId="31" fillId="3" borderId="0" xfId="0" applyNumberFormat="1" applyFont="1" applyFill="1" applyAlignment="1">
      <alignment horizontal="left" vertical="center"/>
    </xf>
    <xf numFmtId="3" fontId="32" fillId="0" borderId="0" xfId="0" applyNumberFormat="1" applyFont="1" applyAlignment="1">
      <alignment horizontal="left" vertical="center"/>
    </xf>
    <xf numFmtId="169" fontId="32" fillId="0" borderId="0" xfId="0" applyNumberFormat="1" applyFont="1" applyAlignment="1">
      <alignment horizontal="left" vertical="center"/>
    </xf>
    <xf numFmtId="169" fontId="32" fillId="5" borderId="0" xfId="0" applyNumberFormat="1" applyFont="1" applyFill="1" applyAlignment="1">
      <alignment horizontal="left" vertical="center"/>
    </xf>
    <xf numFmtId="170" fontId="27" fillId="0" borderId="0" xfId="0" applyNumberFormat="1" applyFont="1" applyAlignment="1">
      <alignment horizontal="left" vertical="center"/>
    </xf>
    <xf numFmtId="166" fontId="31" fillId="4" borderId="12" xfId="4" applyNumberFormat="1" applyFont="1" applyFill="1" applyBorder="1" applyAlignment="1">
      <alignment horizontal="center" vertical="center"/>
    </xf>
    <xf numFmtId="166" fontId="31" fillId="4" borderId="17" xfId="4" applyNumberFormat="1" applyFont="1" applyFill="1" applyBorder="1" applyAlignment="1">
      <alignment horizontal="center" vertical="center"/>
    </xf>
    <xf numFmtId="166" fontId="29" fillId="5" borderId="0" xfId="4" applyNumberFormat="1" applyFont="1" applyFill="1" applyAlignment="1">
      <alignment horizontal="left" vertical="center"/>
    </xf>
    <xf numFmtId="166" fontId="20" fillId="5" borderId="0" xfId="4" applyNumberFormat="1" applyFont="1" applyFill="1" applyAlignment="1">
      <alignment horizontal="left" vertical="center"/>
    </xf>
    <xf numFmtId="166" fontId="26" fillId="5" borderId="0" xfId="4" applyNumberFormat="1" applyFont="1" applyFill="1" applyAlignment="1">
      <alignment horizontal="left" vertical="center"/>
    </xf>
    <xf numFmtId="166" fontId="28" fillId="5" borderId="0" xfId="4" applyNumberFormat="1" applyFont="1" applyFill="1" applyAlignment="1">
      <alignment horizontal="left" vertical="center"/>
    </xf>
    <xf numFmtId="166" fontId="31" fillId="5" borderId="15" xfId="4" applyNumberFormat="1" applyFont="1" applyFill="1" applyBorder="1" applyAlignment="1">
      <alignment horizontal="left" vertical="center"/>
    </xf>
    <xf numFmtId="166" fontId="20" fillId="0" borderId="0" xfId="4" quotePrefix="1" applyNumberFormat="1" applyFont="1" applyAlignment="1">
      <alignment horizontal="left" vertical="center"/>
    </xf>
    <xf numFmtId="166" fontId="31" fillId="4" borderId="16" xfId="4" applyNumberFormat="1" applyFont="1" applyFill="1" applyBorder="1" applyAlignment="1">
      <alignment horizontal="left" vertical="center"/>
    </xf>
    <xf numFmtId="166" fontId="31" fillId="4" borderId="15" xfId="4" applyNumberFormat="1" applyFont="1" applyFill="1" applyBorder="1" applyAlignment="1">
      <alignment horizontal="left" vertical="center"/>
    </xf>
    <xf numFmtId="166" fontId="31" fillId="2" borderId="0" xfId="4" applyNumberFormat="1" applyFont="1" applyFill="1" applyAlignment="1">
      <alignment horizontal="left" vertical="center"/>
    </xf>
    <xf numFmtId="166" fontId="31" fillId="3" borderId="0" xfId="4" applyNumberFormat="1" applyFont="1" applyFill="1" applyAlignment="1">
      <alignment horizontal="left" vertical="center"/>
    </xf>
    <xf numFmtId="166" fontId="32" fillId="5" borderId="0" xfId="4" applyNumberFormat="1" applyFont="1" applyFill="1" applyAlignment="1">
      <alignment horizontal="left" vertical="center"/>
    </xf>
    <xf numFmtId="0" fontId="29" fillId="5" borderId="0" xfId="7" applyFont="1" applyFill="1" applyAlignment="1">
      <alignment horizontal="left" vertical="center"/>
    </xf>
    <xf numFmtId="0" fontId="27" fillId="5" borderId="0" xfId="0" applyFont="1" applyFill="1" applyAlignment="1">
      <alignment horizontal="left" vertical="center"/>
    </xf>
    <xf numFmtId="0" fontId="26" fillId="5" borderId="0" xfId="7" applyFont="1" applyFill="1" applyAlignment="1">
      <alignment horizontal="left" vertical="center"/>
    </xf>
    <xf numFmtId="166" fontId="27" fillId="5" borderId="0" xfId="4" applyNumberFormat="1" applyFont="1" applyFill="1" applyAlignment="1">
      <alignment horizontal="left" vertical="center"/>
    </xf>
    <xf numFmtId="0" fontId="20" fillId="5" borderId="0" xfId="0" applyFont="1" applyFill="1" applyAlignment="1">
      <alignment horizontal="left" vertical="center"/>
    </xf>
    <xf numFmtId="3" fontId="32" fillId="5" borderId="0" xfId="0" applyNumberFormat="1" applyFont="1" applyFill="1" applyAlignment="1">
      <alignment horizontal="left" vertical="center"/>
    </xf>
    <xf numFmtId="1" fontId="20" fillId="5" borderId="0" xfId="0" applyNumberFormat="1" applyFont="1" applyFill="1" applyAlignment="1">
      <alignment horizontal="left" vertical="center"/>
    </xf>
    <xf numFmtId="172" fontId="20" fillId="5" borderId="0" xfId="0" applyNumberFormat="1" applyFont="1" applyFill="1" applyAlignment="1">
      <alignment horizontal="left" vertical="center"/>
    </xf>
    <xf numFmtId="43" fontId="27" fillId="5" borderId="0" xfId="4" applyNumberFormat="1" applyFont="1" applyFill="1" applyAlignment="1">
      <alignment horizontal="left" vertical="center"/>
    </xf>
    <xf numFmtId="0" fontId="27" fillId="5" borderId="0" xfId="0" quotePrefix="1" applyFont="1" applyFill="1" applyAlignment="1">
      <alignment horizontal="left" vertical="center"/>
    </xf>
    <xf numFmtId="3" fontId="31" fillId="4" borderId="20" xfId="0" applyNumberFormat="1" applyFont="1" applyFill="1" applyBorder="1" applyAlignment="1">
      <alignment horizontal="left" vertical="center"/>
    </xf>
    <xf numFmtId="3" fontId="31" fillId="2" borderId="21" xfId="0" applyNumberFormat="1" applyFont="1" applyFill="1" applyBorder="1" applyAlignment="1">
      <alignment horizontal="left" vertical="center"/>
    </xf>
    <xf numFmtId="166" fontId="31" fillId="2" borderId="0" xfId="4" applyNumberFormat="1" applyFont="1" applyFill="1" applyBorder="1" applyAlignment="1">
      <alignment horizontal="left" vertical="center"/>
    </xf>
    <xf numFmtId="3" fontId="31" fillId="3" borderId="21" xfId="0" applyNumberFormat="1" applyFont="1" applyFill="1" applyBorder="1" applyAlignment="1">
      <alignment horizontal="left" vertical="center"/>
    </xf>
    <xf numFmtId="166" fontId="31" fillId="3" borderId="0" xfId="4" applyNumberFormat="1" applyFont="1" applyFill="1" applyBorder="1" applyAlignment="1">
      <alignment horizontal="left" vertical="center"/>
    </xf>
    <xf numFmtId="3" fontId="32" fillId="5" borderId="21" xfId="0" applyNumberFormat="1" applyFont="1" applyFill="1" applyBorder="1" applyAlignment="1">
      <alignment horizontal="left" vertical="center"/>
    </xf>
    <xf numFmtId="166" fontId="32" fillId="5" borderId="0" xfId="4" applyNumberFormat="1" applyFont="1" applyFill="1" applyBorder="1" applyAlignment="1">
      <alignment horizontal="left" vertical="center"/>
    </xf>
    <xf numFmtId="3" fontId="32" fillId="0" borderId="21" xfId="0" applyNumberFormat="1" applyFont="1" applyBorder="1" applyAlignment="1">
      <alignment horizontal="left" vertical="center"/>
    </xf>
    <xf numFmtId="166" fontId="31" fillId="4" borderId="18" xfId="4" applyNumberFormat="1" applyFont="1" applyFill="1" applyBorder="1" applyAlignment="1">
      <alignment horizontal="left" vertical="center"/>
    </xf>
    <xf numFmtId="166" fontId="31" fillId="2" borderId="19" xfId="4" applyNumberFormat="1" applyFont="1" applyFill="1" applyBorder="1" applyAlignment="1">
      <alignment horizontal="left" vertical="center"/>
    </xf>
    <xf numFmtId="166" fontId="31" fillId="3" borderId="19" xfId="4" applyNumberFormat="1" applyFont="1" applyFill="1" applyBorder="1" applyAlignment="1">
      <alignment horizontal="left" vertical="center"/>
    </xf>
    <xf numFmtId="166" fontId="32" fillId="5" borderId="19" xfId="4" applyNumberFormat="1" applyFont="1" applyFill="1" applyBorder="1" applyAlignment="1">
      <alignment horizontal="left" vertical="center"/>
    </xf>
    <xf numFmtId="166" fontId="32" fillId="0" borderId="19" xfId="4" applyNumberFormat="1" applyFont="1" applyFill="1" applyBorder="1" applyAlignment="1">
      <alignment horizontal="left" vertical="center"/>
    </xf>
    <xf numFmtId="166" fontId="32" fillId="0" borderId="0" xfId="4" applyNumberFormat="1" applyFont="1" applyFill="1" applyAlignment="1">
      <alignment horizontal="left" vertical="center"/>
    </xf>
    <xf numFmtId="4" fontId="27" fillId="0" borderId="0" xfId="0" applyNumberFormat="1" applyFont="1" applyAlignment="1">
      <alignment horizontal="left" vertical="center"/>
    </xf>
    <xf numFmtId="166" fontId="32" fillId="5" borderId="0" xfId="4" applyNumberFormat="1" applyFont="1" applyFill="1" applyAlignment="1">
      <alignment horizontal="right" vertical="center"/>
    </xf>
    <xf numFmtId="166" fontId="32" fillId="5" borderId="19" xfId="4" applyNumberFormat="1" applyFont="1" applyFill="1" applyBorder="1" applyAlignment="1">
      <alignment horizontal="right" vertical="center"/>
    </xf>
    <xf numFmtId="166" fontId="32" fillId="5" borderId="0" xfId="4" applyNumberFormat="1" applyFont="1" applyFill="1" applyBorder="1" applyAlignment="1">
      <alignment horizontal="right" vertical="center"/>
    </xf>
    <xf numFmtId="0" fontId="24" fillId="0" borderId="0" xfId="2" applyFont="1" applyAlignment="1">
      <alignment horizontal="left" vertical="center"/>
    </xf>
    <xf numFmtId="0" fontId="25" fillId="0" borderId="0" xfId="2" applyFont="1" applyAlignment="1">
      <alignment horizontal="left" vertical="center"/>
    </xf>
    <xf numFmtId="0" fontId="34" fillId="0" borderId="4" xfId="2" quotePrefix="1" applyFont="1" applyBorder="1" applyAlignment="1">
      <alignment horizontal="left" vertical="center"/>
    </xf>
  </cellXfs>
  <cellStyles count="11">
    <cellStyle name="Comma" xfId="4" builtinId="3"/>
    <cellStyle name="Hyperlink" xfId="3" builtinId="8"/>
    <cellStyle name="Normal" xfId="0" builtinId="0"/>
    <cellStyle name="Normal 2" xfId="5" xr:uid="{E1375ADB-A74E-4DD2-85B6-2CC3DE2AD2CB}"/>
    <cellStyle name="Normal 2 2" xfId="2" xr:uid="{00000000-0005-0000-0000-000002000000}"/>
    <cellStyle name="Normal 2 2 2" xfId="8" xr:uid="{A358CA59-5AF5-4370-9E2A-E8C9A373D362}"/>
    <cellStyle name="Normal 2 2 2 2" xfId="10" xr:uid="{01478F7F-F5E6-4EC3-8122-942D82DF5D3C}"/>
    <cellStyle name="Normal 3" xfId="9" xr:uid="{1CBD805E-0CF5-44A6-B9C7-CA001A241C22}"/>
    <cellStyle name="Normal 350" xfId="7" xr:uid="{62A19D66-CBD5-4F82-83A7-00BFAA809C37}"/>
    <cellStyle name="Normal 5" xfId="6" xr:uid="{1EEEC030-94F8-4CB4-B2C9-CD81E65A30A0}"/>
    <cellStyle name="Normal_UreaNew" xfId="1" xr:uid="{00000000-0005-0000-0000-000003000000}"/>
  </cellStyles>
  <dxfs count="233">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val="0"/>
        <i val="0"/>
        <strike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i val="0"/>
        <color theme="6" tint="-0.499984740745262"/>
      </font>
      <fill>
        <patternFill>
          <bgColor theme="6" tint="0.59996337778862885"/>
        </patternFill>
      </fill>
    </dxf>
    <dxf>
      <font>
        <b/>
        <i val="0"/>
        <color theme="5" tint="-0.499984740745262"/>
      </font>
      <fill>
        <patternFill>
          <bgColor theme="5" tint="0.59996337778862885"/>
        </patternFill>
      </fill>
    </dxf>
    <dxf>
      <font>
        <b/>
        <i val="0"/>
        <color theme="5" tint="-0.499984740745262"/>
      </font>
      <fill>
        <patternFill>
          <bgColor theme="5" tint="0.59996337778862885"/>
        </patternFill>
      </fill>
    </dxf>
    <dxf>
      <font>
        <b/>
        <i val="0"/>
        <color theme="6" tint="-0.499984740745262"/>
      </font>
      <fill>
        <patternFill>
          <bgColor theme="6"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s>
  <tableStyles count="0" defaultTableStyle="TableStyleMedium9"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1057275</xdr:colOff>
      <xdr:row>1</xdr:row>
      <xdr:rowOff>27475</xdr:rowOff>
    </xdr:to>
    <xdr:pic>
      <xdr:nvPicPr>
        <xdr:cNvPr id="2" name="Picture 1">
          <a:extLst>
            <a:ext uri="{FF2B5EF4-FFF2-40B4-BE49-F238E27FC236}">
              <a16:creationId xmlns:a16="http://schemas.microsoft.com/office/drawing/2014/main" id="{4CBC1B7D-2502-4057-92EE-B070E14DC7D6}"/>
            </a:ext>
          </a:extLst>
        </xdr:cNvPr>
        <xdr:cNvPicPr>
          <a:picLocks noChangeAspect="1"/>
        </xdr:cNvPicPr>
      </xdr:nvPicPr>
      <xdr:blipFill>
        <a:blip xmlns:r="http://schemas.openxmlformats.org/officeDocument/2006/relationships" r:embed="rId1"/>
        <a:stretch>
          <a:fillRect/>
        </a:stretch>
      </xdr:blipFill>
      <xdr:spPr>
        <a:xfrm>
          <a:off x="76200" y="0"/>
          <a:ext cx="1057275" cy="1199050"/>
        </a:xfrm>
        <a:prstGeom prst="rect">
          <a:avLst/>
        </a:prstGeom>
      </xdr:spPr>
    </xdr:pic>
    <xdr:clientData/>
  </xdr:twoCellAnchor>
</xdr:wsDr>
</file>

<file path=xl/theme/theme1.xml><?xml version="1.0" encoding="utf-8"?>
<a:theme xmlns:a="http://schemas.openxmlformats.org/drawingml/2006/main" name="Office Theme">
  <a:themeElements>
    <a:clrScheme name="Custom 1">
      <a:dk1>
        <a:srgbClr val="4B4B4B"/>
      </a:dk1>
      <a:lt1>
        <a:sysClr val="window" lastClr="FFFFFF"/>
      </a:lt1>
      <a:dk2>
        <a:srgbClr val="30A3FD"/>
      </a:dk2>
      <a:lt2>
        <a:srgbClr val="E8E8E8"/>
      </a:lt2>
      <a:accent1>
        <a:srgbClr val="18517F"/>
      </a:accent1>
      <a:accent2>
        <a:srgbClr val="61C0BA"/>
      </a:accent2>
      <a:accent3>
        <a:srgbClr val="BF59A6"/>
      </a:accent3>
      <a:accent4>
        <a:srgbClr val="F07169"/>
      </a:accent4>
      <a:accent5>
        <a:srgbClr val="8159A6"/>
      </a:accent5>
      <a:accent6>
        <a:srgbClr val="260936"/>
      </a:accent6>
      <a:hlink>
        <a:srgbClr val="46B3AD"/>
      </a:hlink>
      <a:folHlink>
        <a:srgbClr val="46B3AD"/>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ea.ong@crugroup.com" TargetMode="External"/><Relationship Id="rId2" Type="http://schemas.openxmlformats.org/officeDocument/2006/relationships/hyperlink" Target="mailto:ashmita.sen@crugroup.com" TargetMode="External"/><Relationship Id="rId1" Type="http://schemas.openxmlformats.org/officeDocument/2006/relationships/hyperlink" Target="mailto:pranshi.goyal@crugroup.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B4D3A-42EB-493F-9B72-31C60FFBEF5C}">
  <sheetPr>
    <tabColor theme="9"/>
  </sheetPr>
  <dimension ref="B1:C47"/>
  <sheetViews>
    <sheetView showGridLines="0" tabSelected="1" topLeftCell="A7" workbookViewId="0">
      <selection activeCell="B22" sqref="B22"/>
    </sheetView>
  </sheetViews>
  <sheetFormatPr defaultColWidth="10.125" defaultRowHeight="14.5" x14ac:dyDescent="0.35"/>
  <cols>
    <col min="1" max="1" width="1.5" style="2" customWidth="1"/>
    <col min="2" max="3" width="48" style="2" customWidth="1"/>
    <col min="4" max="4" width="47.625" style="2" customWidth="1"/>
    <col min="5" max="5" width="48" style="2" customWidth="1"/>
    <col min="6" max="16384" width="10.125" style="2"/>
  </cols>
  <sheetData>
    <row r="1" spans="2:3" ht="92.25" customHeight="1" x14ac:dyDescent="0.35"/>
    <row r="2" spans="2:3" ht="23.5" x14ac:dyDescent="0.55000000000000004">
      <c r="B2" s="3" t="s">
        <v>273</v>
      </c>
    </row>
    <row r="3" spans="2:3" x14ac:dyDescent="0.35">
      <c r="B3" s="4">
        <v>45741</v>
      </c>
    </row>
    <row r="4" spans="2:3" x14ac:dyDescent="0.35">
      <c r="B4" s="5"/>
    </row>
    <row r="5" spans="2:3" x14ac:dyDescent="0.35">
      <c r="B5" s="6" t="s">
        <v>281</v>
      </c>
    </row>
    <row r="6" spans="2:3" x14ac:dyDescent="0.35">
      <c r="B6" s="7" t="s">
        <v>289</v>
      </c>
    </row>
    <row r="7" spans="2:3" x14ac:dyDescent="0.35">
      <c r="B7" s="7" t="s">
        <v>286</v>
      </c>
    </row>
    <row r="8" spans="2:3" x14ac:dyDescent="0.35">
      <c r="B8" s="1" t="s">
        <v>290</v>
      </c>
    </row>
    <row r="9" spans="2:3" x14ac:dyDescent="0.35">
      <c r="B9" s="6"/>
    </row>
    <row r="10" spans="2:3" x14ac:dyDescent="0.35">
      <c r="B10" s="7" t="s">
        <v>291</v>
      </c>
      <c r="C10" s="7"/>
    </row>
    <row r="11" spans="2:3" x14ac:dyDescent="0.35">
      <c r="B11" s="7" t="s">
        <v>292</v>
      </c>
      <c r="C11" s="7"/>
    </row>
    <row r="12" spans="2:3" x14ac:dyDescent="0.35">
      <c r="B12" s="1" t="s">
        <v>293</v>
      </c>
      <c r="C12" s="8"/>
    </row>
    <row r="13" spans="2:3" x14ac:dyDescent="0.35">
      <c r="B13" s="1"/>
      <c r="C13" s="8"/>
    </row>
    <row r="14" spans="2:3" x14ac:dyDescent="0.35">
      <c r="B14" s="7" t="s">
        <v>282</v>
      </c>
      <c r="C14" s="8"/>
    </row>
    <row r="15" spans="2:3" x14ac:dyDescent="0.35">
      <c r="B15" s="7" t="s">
        <v>286</v>
      </c>
      <c r="C15" s="8"/>
    </row>
    <row r="16" spans="2:3" x14ac:dyDescent="0.35">
      <c r="B16" s="1" t="s">
        <v>283</v>
      </c>
      <c r="C16" s="8"/>
    </row>
    <row r="17" spans="2:3" x14ac:dyDescent="0.35">
      <c r="B17" s="9"/>
      <c r="C17" s="8"/>
    </row>
    <row r="18" spans="2:3" x14ac:dyDescent="0.35">
      <c r="B18" s="7" t="s">
        <v>287</v>
      </c>
      <c r="C18" s="8"/>
    </row>
    <row r="19" spans="2:3" x14ac:dyDescent="0.35">
      <c r="B19" s="7" t="s">
        <v>286</v>
      </c>
      <c r="C19" s="8"/>
    </row>
    <row r="20" spans="2:3" x14ac:dyDescent="0.35">
      <c r="B20" s="1" t="s">
        <v>288</v>
      </c>
      <c r="C20" s="8"/>
    </row>
    <row r="21" spans="2:3" x14ac:dyDescent="0.35">
      <c r="B21" s="10"/>
    </row>
    <row r="22" spans="2:3" x14ac:dyDescent="0.35">
      <c r="B22" s="11" t="s">
        <v>294</v>
      </c>
    </row>
    <row r="23" spans="2:3" ht="52.5" x14ac:dyDescent="0.35">
      <c r="B23" s="12" t="s">
        <v>272</v>
      </c>
    </row>
    <row r="24" spans="2:3" x14ac:dyDescent="0.35">
      <c r="B24" s="13"/>
    </row>
    <row r="25" spans="2:3" x14ac:dyDescent="0.35">
      <c r="B25" s="10"/>
    </row>
    <row r="26" spans="2:3" x14ac:dyDescent="0.35">
      <c r="B26" s="10"/>
    </row>
    <row r="29" spans="2:3" x14ac:dyDescent="0.35">
      <c r="B29" s="13"/>
    </row>
    <row r="30" spans="2:3" x14ac:dyDescent="0.35">
      <c r="B30" s="10"/>
    </row>
    <row r="31" spans="2:3" x14ac:dyDescent="0.35">
      <c r="B31" s="14"/>
    </row>
    <row r="35" spans="2:3" ht="18.5" x14ac:dyDescent="0.45">
      <c r="B35" s="15"/>
    </row>
    <row r="36" spans="2:3" x14ac:dyDescent="0.35">
      <c r="B36" s="13"/>
    </row>
    <row r="37" spans="2:3" x14ac:dyDescent="0.35">
      <c r="B37" s="13"/>
    </row>
    <row r="38" spans="2:3" x14ac:dyDescent="0.35">
      <c r="B38" s="13"/>
    </row>
    <row r="39" spans="2:3" x14ac:dyDescent="0.35">
      <c r="B39" s="13"/>
    </row>
    <row r="40" spans="2:3" x14ac:dyDescent="0.35">
      <c r="B40" s="13"/>
    </row>
    <row r="41" spans="2:3" x14ac:dyDescent="0.35">
      <c r="B41" s="13"/>
    </row>
    <row r="42" spans="2:3" x14ac:dyDescent="0.35">
      <c r="B42" s="13"/>
      <c r="C42" s="16"/>
    </row>
    <row r="43" spans="2:3" x14ac:dyDescent="0.35">
      <c r="B43" s="13"/>
      <c r="C43" s="16"/>
    </row>
    <row r="44" spans="2:3" x14ac:dyDescent="0.35">
      <c r="B44" s="13"/>
      <c r="C44" s="16"/>
    </row>
    <row r="45" spans="2:3" x14ac:dyDescent="0.35">
      <c r="B45" s="13"/>
      <c r="C45" s="16"/>
    </row>
    <row r="46" spans="2:3" x14ac:dyDescent="0.35">
      <c r="B46" s="13"/>
      <c r="C46" s="16"/>
    </row>
    <row r="47" spans="2:3" x14ac:dyDescent="0.35">
      <c r="B47" s="13"/>
      <c r="C47" s="16"/>
    </row>
  </sheetData>
  <hyperlinks>
    <hyperlink ref="B16" r:id="rId1" xr:uid="{DBEC5D8B-727E-467D-B461-ECE31EB406C1}"/>
    <hyperlink ref="B20" r:id="rId2" xr:uid="{DF85CD87-E786-43EF-B269-E040032468EF}"/>
    <hyperlink ref="B8" r:id="rId3" xr:uid="{D8B3760B-74AC-42E1-A636-8E3DF597876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FE7AE-0FC2-4079-851F-FC81C0B39401}">
  <sheetPr>
    <tabColor theme="9" tint="0.89999084444715716"/>
  </sheetPr>
  <dimension ref="A1:AG136"/>
  <sheetViews>
    <sheetView showGridLines="0" topLeftCell="B1" zoomScale="90" zoomScaleNormal="90" workbookViewId="0">
      <selection activeCell="B1" sqref="A1:XFD1048576"/>
    </sheetView>
  </sheetViews>
  <sheetFormatPr defaultColWidth="10.625" defaultRowHeight="12" x14ac:dyDescent="0.25"/>
  <cols>
    <col min="1" max="1" width="22" style="21" hidden="1" customWidth="1"/>
    <col min="2" max="2" width="16.875" style="21" bestFit="1" customWidth="1"/>
    <col min="3" max="3" width="11.375" style="21" bestFit="1" customWidth="1"/>
    <col min="4" max="4" width="7.375" style="21" bestFit="1" customWidth="1"/>
    <col min="5" max="5" width="9.75" style="21" bestFit="1" customWidth="1"/>
    <col min="6" max="6" width="12.875" style="21" bestFit="1" customWidth="1"/>
    <col min="7" max="7" width="10.625" style="21"/>
    <col min="8" max="8" width="8.875" style="21" bestFit="1" customWidth="1"/>
    <col min="9" max="9" width="10" style="21" bestFit="1" customWidth="1"/>
    <col min="10" max="10" width="12" style="21" bestFit="1" customWidth="1"/>
    <col min="11" max="12" width="10.375" style="21" bestFit="1" customWidth="1"/>
    <col min="13" max="13" width="10.125" style="21" bestFit="1" customWidth="1"/>
    <col min="14" max="14" width="7.875" style="21" bestFit="1" customWidth="1"/>
    <col min="15" max="15" width="12.375" style="21" bestFit="1" customWidth="1"/>
    <col min="16" max="16" width="10.5" style="21" bestFit="1" customWidth="1"/>
    <col min="17" max="17" width="13.375" style="21" bestFit="1" customWidth="1"/>
    <col min="18" max="18" width="11.5" style="21" bestFit="1" customWidth="1"/>
    <col min="19" max="19" width="10.125" style="21" bestFit="1" customWidth="1"/>
    <col min="20" max="20" width="10" style="21" bestFit="1" customWidth="1"/>
    <col min="21" max="21" width="9.5" style="21" bestFit="1" customWidth="1"/>
    <col min="22" max="22" width="9" style="21" bestFit="1" customWidth="1"/>
    <col min="23" max="23" width="8.125" style="21" bestFit="1" customWidth="1"/>
    <col min="24" max="24" width="10" style="21" bestFit="1" customWidth="1"/>
    <col min="25" max="25" width="10.375" style="21" bestFit="1" customWidth="1"/>
    <col min="26" max="26" width="10" style="21" bestFit="1" customWidth="1"/>
    <col min="27" max="27" width="14.625" style="21" bestFit="1" customWidth="1"/>
    <col min="28" max="28" width="13.125" style="21" bestFit="1" customWidth="1"/>
    <col min="29" max="29" width="11.125" style="21" bestFit="1" customWidth="1"/>
    <col min="30" max="30" width="10" style="21" bestFit="1" customWidth="1"/>
    <col min="31" max="31" width="17.375" style="21" bestFit="1" customWidth="1"/>
    <col min="32" max="32" width="16" style="21" bestFit="1" customWidth="1"/>
    <col min="33" max="16384" width="10.625" style="21"/>
  </cols>
  <sheetData>
    <row r="1" spans="1:33" s="18" customFormat="1" ht="17" x14ac:dyDescent="0.25">
      <c r="A1" s="224" t="s">
        <v>224</v>
      </c>
      <c r="B1" s="225"/>
      <c r="C1" s="225"/>
      <c r="D1" s="225"/>
      <c r="E1" s="225"/>
      <c r="F1" s="225"/>
      <c r="G1" s="225"/>
      <c r="H1" s="225"/>
      <c r="I1" s="225"/>
      <c r="J1" s="225"/>
      <c r="K1" s="225"/>
      <c r="L1" s="225"/>
      <c r="M1" s="225"/>
      <c r="N1" s="225"/>
      <c r="O1" s="225"/>
      <c r="P1" s="225"/>
      <c r="Q1" s="225"/>
      <c r="R1" s="225"/>
      <c r="S1" s="225"/>
      <c r="T1" s="225"/>
      <c r="U1" s="225"/>
      <c r="V1" s="225"/>
      <c r="W1" s="225"/>
      <c r="X1" s="225"/>
      <c r="Y1" s="225"/>
      <c r="Z1" s="225"/>
      <c r="AA1" s="225"/>
      <c r="AB1" s="225"/>
      <c r="AC1" s="225"/>
      <c r="AD1" s="225"/>
      <c r="AE1" s="225"/>
      <c r="AG1" s="41" t="s">
        <v>127</v>
      </c>
    </row>
    <row r="2" spans="1:33" x14ac:dyDescent="0.25">
      <c r="A2" s="226" t="s">
        <v>179</v>
      </c>
      <c r="B2" s="226"/>
      <c r="C2" s="226"/>
      <c r="D2" s="226"/>
      <c r="E2" s="226"/>
      <c r="F2" s="226"/>
      <c r="G2" s="226"/>
      <c r="H2" s="226"/>
      <c r="I2" s="226"/>
      <c r="J2" s="226"/>
      <c r="K2" s="226"/>
      <c r="L2" s="226"/>
      <c r="M2" s="226"/>
      <c r="N2" s="226"/>
      <c r="O2" s="226"/>
      <c r="P2" s="226"/>
      <c r="Q2" s="226"/>
      <c r="R2" s="226"/>
      <c r="S2" s="226"/>
      <c r="T2" s="226"/>
      <c r="U2" s="226"/>
      <c r="V2" s="226"/>
      <c r="W2" s="226"/>
      <c r="X2" s="226"/>
      <c r="Y2" s="226"/>
      <c r="Z2" s="226"/>
      <c r="AA2" s="226"/>
      <c r="AB2" s="226"/>
      <c r="AC2" s="226"/>
      <c r="AD2" s="226"/>
      <c r="AE2" s="226"/>
    </row>
    <row r="3" spans="1:33" s="47" customFormat="1" x14ac:dyDescent="0.25">
      <c r="A3" s="42">
        <v>0</v>
      </c>
      <c r="B3" s="43">
        <v>0</v>
      </c>
      <c r="C3" s="44" t="s">
        <v>43</v>
      </c>
      <c r="D3" s="44" t="s">
        <v>83</v>
      </c>
      <c r="E3" s="44" t="s">
        <v>75</v>
      </c>
      <c r="F3" s="44" t="s">
        <v>74</v>
      </c>
      <c r="G3" s="44" t="s">
        <v>182</v>
      </c>
      <c r="H3" s="44" t="s">
        <v>84</v>
      </c>
      <c r="I3" s="44" t="s">
        <v>89</v>
      </c>
      <c r="J3" s="44" t="s">
        <v>106</v>
      </c>
      <c r="K3" s="44" t="s">
        <v>72</v>
      </c>
      <c r="L3" s="44" t="s">
        <v>73</v>
      </c>
      <c r="M3" s="44" t="s">
        <v>47</v>
      </c>
      <c r="N3" s="44" t="s">
        <v>4</v>
      </c>
      <c r="O3" s="44" t="s">
        <v>61</v>
      </c>
      <c r="P3" s="44" t="s">
        <v>3</v>
      </c>
      <c r="Q3" s="44" t="s">
        <v>97</v>
      </c>
      <c r="R3" s="44" t="s">
        <v>95</v>
      </c>
      <c r="S3" s="44" t="s">
        <v>79</v>
      </c>
      <c r="T3" s="44" t="s">
        <v>91</v>
      </c>
      <c r="U3" s="44" t="s">
        <v>180</v>
      </c>
      <c r="V3" s="44" t="s">
        <v>102</v>
      </c>
      <c r="W3" s="44" t="s">
        <v>100</v>
      </c>
      <c r="X3" s="44" t="s">
        <v>225</v>
      </c>
      <c r="Y3" s="44" t="s">
        <v>98</v>
      </c>
      <c r="Z3" s="44" t="s">
        <v>99</v>
      </c>
      <c r="AA3" s="44" t="s">
        <v>9</v>
      </c>
      <c r="AB3" s="44" t="s">
        <v>5</v>
      </c>
      <c r="AC3" s="44" t="s">
        <v>7</v>
      </c>
      <c r="AD3" s="44" t="s">
        <v>226</v>
      </c>
      <c r="AE3" s="45" t="s">
        <v>181</v>
      </c>
      <c r="AF3" s="46"/>
    </row>
    <row r="4" spans="1:33" x14ac:dyDescent="0.25">
      <c r="A4" s="46">
        <v>0</v>
      </c>
      <c r="B4" s="48" t="s">
        <v>86</v>
      </c>
      <c r="C4" s="49">
        <v>0</v>
      </c>
      <c r="D4" s="49">
        <v>0</v>
      </c>
      <c r="E4" s="49">
        <v>0.24390243902439027</v>
      </c>
      <c r="F4" s="49">
        <v>0</v>
      </c>
      <c r="G4" s="49">
        <v>0</v>
      </c>
      <c r="H4" s="49">
        <v>0</v>
      </c>
      <c r="I4" s="49">
        <v>0</v>
      </c>
      <c r="J4" s="49">
        <v>0</v>
      </c>
      <c r="K4" s="49">
        <v>0</v>
      </c>
      <c r="L4" s="49">
        <v>0</v>
      </c>
      <c r="M4" s="49">
        <v>0</v>
      </c>
      <c r="N4" s="49">
        <v>0</v>
      </c>
      <c r="O4" s="49">
        <v>0</v>
      </c>
      <c r="P4" s="49">
        <v>0</v>
      </c>
      <c r="Q4" s="49">
        <v>0</v>
      </c>
      <c r="R4" s="49">
        <v>0</v>
      </c>
      <c r="S4" s="49">
        <v>0</v>
      </c>
      <c r="T4" s="49">
        <v>0</v>
      </c>
      <c r="U4" s="49">
        <v>0</v>
      </c>
      <c r="V4" s="49">
        <v>0</v>
      </c>
      <c r="W4" s="49">
        <v>0</v>
      </c>
      <c r="X4" s="49">
        <v>0</v>
      </c>
      <c r="Y4" s="49">
        <v>0</v>
      </c>
      <c r="Z4" s="49">
        <v>0</v>
      </c>
      <c r="AA4" s="49">
        <v>0</v>
      </c>
      <c r="AB4" s="49">
        <v>0</v>
      </c>
      <c r="AC4" s="49">
        <v>0</v>
      </c>
      <c r="AD4" s="49">
        <v>1.4634146341463414</v>
      </c>
      <c r="AE4" s="50">
        <v>1.7073170731707317</v>
      </c>
      <c r="AF4" s="46"/>
    </row>
    <row r="5" spans="1:33" x14ac:dyDescent="0.25">
      <c r="A5" s="46">
        <v>0</v>
      </c>
      <c r="B5" s="48" t="s">
        <v>43</v>
      </c>
      <c r="C5" s="49">
        <v>0</v>
      </c>
      <c r="D5" s="49">
        <v>0</v>
      </c>
      <c r="E5" s="49">
        <v>45.121951219512198</v>
      </c>
      <c r="F5" s="49">
        <v>42.073170731707322</v>
      </c>
      <c r="G5" s="49">
        <v>0</v>
      </c>
      <c r="H5" s="49">
        <v>0</v>
      </c>
      <c r="I5" s="49">
        <v>0</v>
      </c>
      <c r="J5" s="49">
        <v>0</v>
      </c>
      <c r="K5" s="49">
        <v>500.12195121951225</v>
      </c>
      <c r="L5" s="49">
        <v>26.097560975609756</v>
      </c>
      <c r="M5" s="49">
        <v>0</v>
      </c>
      <c r="N5" s="49">
        <v>1.8292682926829269</v>
      </c>
      <c r="O5" s="49">
        <v>0</v>
      </c>
      <c r="P5" s="49">
        <v>0</v>
      </c>
      <c r="Q5" s="49">
        <v>29.024390243902442</v>
      </c>
      <c r="R5" s="49">
        <v>0</v>
      </c>
      <c r="S5" s="49">
        <v>0</v>
      </c>
      <c r="T5" s="49">
        <v>0</v>
      </c>
      <c r="U5" s="49">
        <v>0</v>
      </c>
      <c r="V5" s="49">
        <v>0</v>
      </c>
      <c r="W5" s="49">
        <v>0</v>
      </c>
      <c r="X5" s="49">
        <v>0</v>
      </c>
      <c r="Y5" s="49">
        <v>0</v>
      </c>
      <c r="Z5" s="49">
        <v>0</v>
      </c>
      <c r="AA5" s="49">
        <v>0</v>
      </c>
      <c r="AB5" s="49">
        <v>0</v>
      </c>
      <c r="AC5" s="49">
        <v>0</v>
      </c>
      <c r="AD5" s="49">
        <v>16.463414634146343</v>
      </c>
      <c r="AE5" s="50">
        <v>660.73170731707319</v>
      </c>
      <c r="AF5" s="51"/>
    </row>
    <row r="6" spans="1:33" x14ac:dyDescent="0.25">
      <c r="A6" s="46">
        <v>0</v>
      </c>
      <c r="B6" s="48" t="s">
        <v>113</v>
      </c>
      <c r="C6" s="49">
        <v>0</v>
      </c>
      <c r="D6" s="49">
        <v>0</v>
      </c>
      <c r="E6" s="49">
        <v>32.195121951219512</v>
      </c>
      <c r="F6" s="49">
        <v>0</v>
      </c>
      <c r="G6" s="49">
        <v>0</v>
      </c>
      <c r="H6" s="49">
        <v>0</v>
      </c>
      <c r="I6" s="49">
        <v>0</v>
      </c>
      <c r="J6" s="49">
        <v>0.12195121951219513</v>
      </c>
      <c r="K6" s="49">
        <v>0</v>
      </c>
      <c r="L6" s="49">
        <v>0</v>
      </c>
      <c r="M6" s="49">
        <v>0</v>
      </c>
      <c r="N6" s="49">
        <v>0</v>
      </c>
      <c r="O6" s="49">
        <v>0</v>
      </c>
      <c r="P6" s="49">
        <v>0</v>
      </c>
      <c r="Q6" s="49">
        <v>0</v>
      </c>
      <c r="R6" s="49">
        <v>0</v>
      </c>
      <c r="S6" s="49">
        <v>0</v>
      </c>
      <c r="T6" s="49">
        <v>0</v>
      </c>
      <c r="U6" s="49">
        <v>0</v>
      </c>
      <c r="V6" s="49">
        <v>0</v>
      </c>
      <c r="W6" s="49">
        <v>0</v>
      </c>
      <c r="X6" s="49">
        <v>0</v>
      </c>
      <c r="Y6" s="49">
        <v>0</v>
      </c>
      <c r="Z6" s="49">
        <v>0</v>
      </c>
      <c r="AA6" s="49">
        <v>0</v>
      </c>
      <c r="AB6" s="49">
        <v>0</v>
      </c>
      <c r="AC6" s="49">
        <v>0</v>
      </c>
      <c r="AD6" s="49">
        <v>0</v>
      </c>
      <c r="AE6" s="50">
        <v>32.31707317073171</v>
      </c>
      <c r="AF6" s="51"/>
    </row>
    <row r="7" spans="1:33" x14ac:dyDescent="0.25">
      <c r="A7" s="46">
        <v>0</v>
      </c>
      <c r="B7" s="48" t="s">
        <v>114</v>
      </c>
      <c r="C7" s="49">
        <v>0</v>
      </c>
      <c r="D7" s="49">
        <v>0</v>
      </c>
      <c r="E7" s="49">
        <v>0</v>
      </c>
      <c r="F7" s="49">
        <v>34.024390243902438</v>
      </c>
      <c r="G7" s="49">
        <v>7.0731707317073171</v>
      </c>
      <c r="H7" s="49">
        <v>0</v>
      </c>
      <c r="I7" s="49">
        <v>0</v>
      </c>
      <c r="J7" s="49">
        <v>0</v>
      </c>
      <c r="K7" s="49">
        <v>292.3170731707317</v>
      </c>
      <c r="L7" s="49">
        <v>5</v>
      </c>
      <c r="M7" s="49">
        <v>0</v>
      </c>
      <c r="N7" s="49">
        <v>0</v>
      </c>
      <c r="O7" s="49">
        <v>0</v>
      </c>
      <c r="P7" s="49">
        <v>0</v>
      </c>
      <c r="Q7" s="49">
        <v>0</v>
      </c>
      <c r="R7" s="49">
        <v>0</v>
      </c>
      <c r="S7" s="49">
        <v>0</v>
      </c>
      <c r="T7" s="49">
        <v>0</v>
      </c>
      <c r="U7" s="49">
        <v>0</v>
      </c>
      <c r="V7" s="49">
        <v>0</v>
      </c>
      <c r="W7" s="49">
        <v>0</v>
      </c>
      <c r="X7" s="49">
        <v>0</v>
      </c>
      <c r="Y7" s="49">
        <v>0</v>
      </c>
      <c r="Z7" s="49">
        <v>0</v>
      </c>
      <c r="AA7" s="49">
        <v>0</v>
      </c>
      <c r="AB7" s="49">
        <v>0</v>
      </c>
      <c r="AC7" s="49">
        <v>0</v>
      </c>
      <c r="AD7" s="49">
        <v>0</v>
      </c>
      <c r="AE7" s="50">
        <v>338.41463414634148</v>
      </c>
      <c r="AF7" s="51"/>
    </row>
    <row r="8" spans="1:33" x14ac:dyDescent="0.25">
      <c r="A8" s="46">
        <v>0</v>
      </c>
      <c r="B8" s="48" t="s">
        <v>83</v>
      </c>
      <c r="C8" s="49">
        <v>8.0487804878048781</v>
      </c>
      <c r="D8" s="49">
        <v>0</v>
      </c>
      <c r="E8" s="49">
        <v>105.48780487804879</v>
      </c>
      <c r="F8" s="49">
        <v>51.09756097560976</v>
      </c>
      <c r="G8" s="49">
        <v>78.170731707317074</v>
      </c>
      <c r="H8" s="49">
        <v>0</v>
      </c>
      <c r="I8" s="49">
        <v>0</v>
      </c>
      <c r="J8" s="49">
        <v>0</v>
      </c>
      <c r="K8" s="49">
        <v>144.51219512195124</v>
      </c>
      <c r="L8" s="49">
        <v>37.31707317073171</v>
      </c>
      <c r="M8" s="49">
        <v>0</v>
      </c>
      <c r="N8" s="49">
        <v>0</v>
      </c>
      <c r="O8" s="49">
        <v>0</v>
      </c>
      <c r="P8" s="49">
        <v>0</v>
      </c>
      <c r="Q8" s="49">
        <v>36.829268292682926</v>
      </c>
      <c r="R8" s="49">
        <v>0</v>
      </c>
      <c r="S8" s="49">
        <v>151.46341463414635</v>
      </c>
      <c r="T8" s="49">
        <v>38.902439024390247</v>
      </c>
      <c r="U8" s="49">
        <v>0</v>
      </c>
      <c r="V8" s="49">
        <v>0</v>
      </c>
      <c r="W8" s="49">
        <v>0</v>
      </c>
      <c r="X8" s="49">
        <v>0</v>
      </c>
      <c r="Y8" s="49">
        <v>0</v>
      </c>
      <c r="Z8" s="49">
        <v>0</v>
      </c>
      <c r="AA8" s="49">
        <v>0</v>
      </c>
      <c r="AB8" s="49">
        <v>0</v>
      </c>
      <c r="AC8" s="49">
        <v>0</v>
      </c>
      <c r="AD8" s="49">
        <v>157.3170731707317</v>
      </c>
      <c r="AE8" s="50">
        <v>809.14634146341473</v>
      </c>
      <c r="AF8" s="51"/>
    </row>
    <row r="9" spans="1:33" x14ac:dyDescent="0.25">
      <c r="A9" s="46">
        <v>0</v>
      </c>
      <c r="B9" s="48" t="s">
        <v>75</v>
      </c>
      <c r="C9" s="49">
        <v>18.780487804878049</v>
      </c>
      <c r="D9" s="49">
        <v>12.073170731707318</v>
      </c>
      <c r="E9" s="49">
        <v>0</v>
      </c>
      <c r="F9" s="49">
        <v>275.73170731707319</v>
      </c>
      <c r="G9" s="49">
        <v>64.146341463414643</v>
      </c>
      <c r="H9" s="49">
        <v>0</v>
      </c>
      <c r="I9" s="49">
        <v>0</v>
      </c>
      <c r="J9" s="49">
        <v>0</v>
      </c>
      <c r="K9" s="49">
        <v>83.292682926829272</v>
      </c>
      <c r="L9" s="49">
        <v>0</v>
      </c>
      <c r="M9" s="49">
        <v>0</v>
      </c>
      <c r="N9" s="49">
        <v>0.24390243902439027</v>
      </c>
      <c r="O9" s="49">
        <v>0</v>
      </c>
      <c r="P9" s="49">
        <v>0</v>
      </c>
      <c r="Q9" s="49">
        <v>0</v>
      </c>
      <c r="R9" s="49">
        <v>0</v>
      </c>
      <c r="S9" s="49">
        <v>34.512195121951223</v>
      </c>
      <c r="T9" s="49">
        <v>11.585365853658537</v>
      </c>
      <c r="U9" s="49">
        <v>0</v>
      </c>
      <c r="V9" s="49">
        <v>0</v>
      </c>
      <c r="W9" s="49">
        <v>0</v>
      </c>
      <c r="X9" s="49">
        <v>0</v>
      </c>
      <c r="Y9" s="49">
        <v>0</v>
      </c>
      <c r="Z9" s="49">
        <v>0</v>
      </c>
      <c r="AA9" s="49">
        <v>0</v>
      </c>
      <c r="AB9" s="49">
        <v>0</v>
      </c>
      <c r="AC9" s="49">
        <v>0</v>
      </c>
      <c r="AD9" s="49">
        <v>10.121951219512196</v>
      </c>
      <c r="AE9" s="50">
        <v>510.48780487804885</v>
      </c>
      <c r="AF9" s="51"/>
    </row>
    <row r="10" spans="1:33" x14ac:dyDescent="0.25">
      <c r="A10" s="46">
        <v>0</v>
      </c>
      <c r="B10" s="48" t="s">
        <v>87</v>
      </c>
      <c r="C10" s="49">
        <v>0</v>
      </c>
      <c r="D10" s="49">
        <v>0</v>
      </c>
      <c r="E10" s="49">
        <v>0</v>
      </c>
      <c r="F10" s="49">
        <v>0</v>
      </c>
      <c r="G10" s="49">
        <v>0</v>
      </c>
      <c r="H10" s="49">
        <v>0.12195121951219513</v>
      </c>
      <c r="I10" s="49">
        <v>0</v>
      </c>
      <c r="J10" s="49">
        <v>0</v>
      </c>
      <c r="K10" s="49">
        <v>5.3658536585365857</v>
      </c>
      <c r="L10" s="49">
        <v>0</v>
      </c>
      <c r="M10" s="49">
        <v>0</v>
      </c>
      <c r="N10" s="49">
        <v>0</v>
      </c>
      <c r="O10" s="49">
        <v>0</v>
      </c>
      <c r="P10" s="49">
        <v>0</v>
      </c>
      <c r="Q10" s="49">
        <v>0</v>
      </c>
      <c r="R10" s="49">
        <v>0</v>
      </c>
      <c r="S10" s="49">
        <v>0</v>
      </c>
      <c r="T10" s="49">
        <v>0</v>
      </c>
      <c r="U10" s="49">
        <v>0</v>
      </c>
      <c r="V10" s="49">
        <v>0</v>
      </c>
      <c r="W10" s="49">
        <v>0</v>
      </c>
      <c r="X10" s="49">
        <v>0</v>
      </c>
      <c r="Y10" s="49">
        <v>0</v>
      </c>
      <c r="Z10" s="49">
        <v>0</v>
      </c>
      <c r="AA10" s="49">
        <v>0</v>
      </c>
      <c r="AB10" s="49">
        <v>0</v>
      </c>
      <c r="AC10" s="49">
        <v>0</v>
      </c>
      <c r="AD10" s="49">
        <v>0.12195121951219513</v>
      </c>
      <c r="AE10" s="50">
        <v>5.6097560975609753</v>
      </c>
      <c r="AF10" s="51"/>
    </row>
    <row r="11" spans="1:33" x14ac:dyDescent="0.25">
      <c r="A11" s="46">
        <v>0</v>
      </c>
      <c r="B11" s="48" t="s">
        <v>33</v>
      </c>
      <c r="C11" s="49">
        <v>0</v>
      </c>
      <c r="D11" s="49">
        <v>0</v>
      </c>
      <c r="E11" s="49">
        <v>4.8780487804878048</v>
      </c>
      <c r="F11" s="49">
        <v>0</v>
      </c>
      <c r="G11" s="49">
        <v>0</v>
      </c>
      <c r="H11" s="49">
        <v>0</v>
      </c>
      <c r="I11" s="49">
        <v>1.3414634146341464</v>
      </c>
      <c r="J11" s="49">
        <v>0</v>
      </c>
      <c r="K11" s="49">
        <v>0</v>
      </c>
      <c r="L11" s="49">
        <v>13.658536585365853</v>
      </c>
      <c r="M11" s="49">
        <v>0</v>
      </c>
      <c r="N11" s="49">
        <v>0</v>
      </c>
      <c r="O11" s="49">
        <v>0</v>
      </c>
      <c r="P11" s="49">
        <v>0</v>
      </c>
      <c r="Q11" s="49">
        <v>0</v>
      </c>
      <c r="R11" s="49">
        <v>0</v>
      </c>
      <c r="S11" s="49">
        <v>20.853658536585368</v>
      </c>
      <c r="T11" s="49">
        <v>0</v>
      </c>
      <c r="U11" s="49">
        <v>0</v>
      </c>
      <c r="V11" s="49">
        <v>0</v>
      </c>
      <c r="W11" s="49">
        <v>0</v>
      </c>
      <c r="X11" s="49">
        <v>0</v>
      </c>
      <c r="Y11" s="49">
        <v>0</v>
      </c>
      <c r="Z11" s="49">
        <v>0</v>
      </c>
      <c r="AA11" s="49">
        <v>0</v>
      </c>
      <c r="AB11" s="49">
        <v>0</v>
      </c>
      <c r="AC11" s="49">
        <v>0</v>
      </c>
      <c r="AD11" s="49">
        <v>5.9756097560975618</v>
      </c>
      <c r="AE11" s="50">
        <v>46.707317073170728</v>
      </c>
      <c r="AF11" s="51"/>
    </row>
    <row r="12" spans="1:33" x14ac:dyDescent="0.25">
      <c r="A12" s="46">
        <v>0</v>
      </c>
      <c r="B12" s="48" t="s">
        <v>74</v>
      </c>
      <c r="C12" s="49">
        <v>0</v>
      </c>
      <c r="D12" s="49">
        <v>0</v>
      </c>
      <c r="E12" s="49">
        <v>0</v>
      </c>
      <c r="F12" s="49">
        <v>0</v>
      </c>
      <c r="G12" s="49">
        <v>12.073170731707318</v>
      </c>
      <c r="H12" s="49">
        <v>0</v>
      </c>
      <c r="I12" s="49">
        <v>0</v>
      </c>
      <c r="J12" s="49">
        <v>0</v>
      </c>
      <c r="K12" s="49">
        <v>46.097560975609753</v>
      </c>
      <c r="L12" s="49">
        <v>31.585365853658537</v>
      </c>
      <c r="M12" s="49">
        <v>0</v>
      </c>
      <c r="N12" s="49">
        <v>0</v>
      </c>
      <c r="O12" s="49">
        <v>0</v>
      </c>
      <c r="P12" s="49">
        <v>0</v>
      </c>
      <c r="Q12" s="49">
        <v>0</v>
      </c>
      <c r="R12" s="49">
        <v>0</v>
      </c>
      <c r="S12" s="49">
        <v>11.829268292682926</v>
      </c>
      <c r="T12" s="49">
        <v>0</v>
      </c>
      <c r="U12" s="49">
        <v>0</v>
      </c>
      <c r="V12" s="49">
        <v>0</v>
      </c>
      <c r="W12" s="49">
        <v>0</v>
      </c>
      <c r="X12" s="49">
        <v>0</v>
      </c>
      <c r="Y12" s="49">
        <v>0</v>
      </c>
      <c r="Z12" s="49">
        <v>0</v>
      </c>
      <c r="AA12" s="49">
        <v>0</v>
      </c>
      <c r="AB12" s="49">
        <v>0</v>
      </c>
      <c r="AC12" s="49">
        <v>0</v>
      </c>
      <c r="AD12" s="49">
        <v>79.878048780487816</v>
      </c>
      <c r="AE12" s="50">
        <v>181.46341463414637</v>
      </c>
      <c r="AF12" s="51"/>
    </row>
    <row r="13" spans="1:33" x14ac:dyDescent="0.25">
      <c r="A13" s="46">
        <v>0</v>
      </c>
      <c r="B13" s="48" t="s">
        <v>56</v>
      </c>
      <c r="C13" s="49">
        <v>0</v>
      </c>
      <c r="D13" s="49">
        <v>7.0731707317073171</v>
      </c>
      <c r="E13" s="49">
        <v>24.512195121951223</v>
      </c>
      <c r="F13" s="49">
        <v>100.2439024390244</v>
      </c>
      <c r="G13" s="49">
        <v>35.121951219512198</v>
      </c>
      <c r="H13" s="49">
        <v>0</v>
      </c>
      <c r="I13" s="49">
        <v>0</v>
      </c>
      <c r="J13" s="49">
        <v>0</v>
      </c>
      <c r="K13" s="49">
        <v>91.829268292682926</v>
      </c>
      <c r="L13" s="49">
        <v>7.0731707317073171</v>
      </c>
      <c r="M13" s="49">
        <v>0</v>
      </c>
      <c r="N13" s="49">
        <v>0</v>
      </c>
      <c r="O13" s="49">
        <v>0</v>
      </c>
      <c r="P13" s="49">
        <v>0</v>
      </c>
      <c r="Q13" s="49">
        <v>0</v>
      </c>
      <c r="R13" s="49">
        <v>0</v>
      </c>
      <c r="S13" s="49">
        <v>0</v>
      </c>
      <c r="T13" s="49">
        <v>0</v>
      </c>
      <c r="U13" s="49">
        <v>0</v>
      </c>
      <c r="V13" s="49">
        <v>0</v>
      </c>
      <c r="W13" s="49">
        <v>0</v>
      </c>
      <c r="X13" s="49">
        <v>0</v>
      </c>
      <c r="Y13" s="49">
        <v>0</v>
      </c>
      <c r="Z13" s="49">
        <v>0</v>
      </c>
      <c r="AA13" s="49">
        <v>0</v>
      </c>
      <c r="AB13" s="49">
        <v>0</v>
      </c>
      <c r="AC13" s="49">
        <v>0</v>
      </c>
      <c r="AD13" s="49">
        <v>0</v>
      </c>
      <c r="AE13" s="50">
        <v>265.85365853658539</v>
      </c>
      <c r="AF13" s="51"/>
    </row>
    <row r="14" spans="1:33" x14ac:dyDescent="0.25">
      <c r="A14" s="46">
        <v>0</v>
      </c>
      <c r="B14" s="48" t="s">
        <v>54</v>
      </c>
      <c r="C14" s="49">
        <v>0</v>
      </c>
      <c r="D14" s="49">
        <v>0</v>
      </c>
      <c r="E14" s="49">
        <v>0</v>
      </c>
      <c r="F14" s="49">
        <v>0</v>
      </c>
      <c r="G14" s="49">
        <v>0</v>
      </c>
      <c r="H14" s="49">
        <v>0</v>
      </c>
      <c r="I14" s="49">
        <v>0</v>
      </c>
      <c r="J14" s="49">
        <v>0</v>
      </c>
      <c r="K14" s="49">
        <v>0</v>
      </c>
      <c r="L14" s="49">
        <v>0</v>
      </c>
      <c r="M14" s="49">
        <v>0</v>
      </c>
      <c r="N14" s="49">
        <v>0</v>
      </c>
      <c r="O14" s="49">
        <v>0</v>
      </c>
      <c r="P14" s="49">
        <v>0</v>
      </c>
      <c r="Q14" s="49">
        <v>0</v>
      </c>
      <c r="R14" s="49">
        <v>0</v>
      </c>
      <c r="S14" s="49">
        <v>86.097560975609753</v>
      </c>
      <c r="T14" s="49">
        <v>0</v>
      </c>
      <c r="U14" s="49">
        <v>0</v>
      </c>
      <c r="V14" s="49">
        <v>0</v>
      </c>
      <c r="W14" s="49">
        <v>0</v>
      </c>
      <c r="X14" s="49">
        <v>0</v>
      </c>
      <c r="Y14" s="49">
        <v>0</v>
      </c>
      <c r="Z14" s="49">
        <v>0</v>
      </c>
      <c r="AA14" s="49">
        <v>0</v>
      </c>
      <c r="AB14" s="49">
        <v>0</v>
      </c>
      <c r="AC14" s="49">
        <v>0</v>
      </c>
      <c r="AD14" s="49">
        <v>81.219512195121951</v>
      </c>
      <c r="AE14" s="50">
        <v>167.3170731707317</v>
      </c>
      <c r="AF14" s="51"/>
    </row>
    <row r="15" spans="1:33" x14ac:dyDescent="0.25">
      <c r="A15" s="46">
        <v>0</v>
      </c>
      <c r="B15" s="48" t="s">
        <v>28</v>
      </c>
      <c r="C15" s="49">
        <v>0</v>
      </c>
      <c r="D15" s="49">
        <v>0</v>
      </c>
      <c r="E15" s="49">
        <v>0</v>
      </c>
      <c r="F15" s="49">
        <v>0</v>
      </c>
      <c r="G15" s="49">
        <v>0</v>
      </c>
      <c r="H15" s="49">
        <v>0</v>
      </c>
      <c r="I15" s="49">
        <v>0</v>
      </c>
      <c r="J15" s="49">
        <v>0</v>
      </c>
      <c r="K15" s="49">
        <v>0</v>
      </c>
      <c r="L15" s="49">
        <v>0</v>
      </c>
      <c r="M15" s="49">
        <v>0</v>
      </c>
      <c r="N15" s="49">
        <v>0</v>
      </c>
      <c r="O15" s="49">
        <v>0</v>
      </c>
      <c r="P15" s="49">
        <v>0</v>
      </c>
      <c r="Q15" s="49">
        <v>0</v>
      </c>
      <c r="R15" s="49">
        <v>0</v>
      </c>
      <c r="S15" s="49">
        <v>351.58536585365857</v>
      </c>
      <c r="T15" s="49">
        <v>5</v>
      </c>
      <c r="U15" s="49">
        <v>0</v>
      </c>
      <c r="V15" s="49">
        <v>0</v>
      </c>
      <c r="W15" s="49">
        <v>0</v>
      </c>
      <c r="X15" s="49">
        <v>0</v>
      </c>
      <c r="Y15" s="49">
        <v>0</v>
      </c>
      <c r="Z15" s="49">
        <v>0</v>
      </c>
      <c r="AA15" s="49">
        <v>0</v>
      </c>
      <c r="AB15" s="49">
        <v>0</v>
      </c>
      <c r="AC15" s="49">
        <v>0</v>
      </c>
      <c r="AD15" s="49">
        <v>10.487804878048781</v>
      </c>
      <c r="AE15" s="50">
        <v>367.07317073170742</v>
      </c>
      <c r="AF15" s="51"/>
    </row>
    <row r="16" spans="1:33" x14ac:dyDescent="0.25">
      <c r="A16" s="46">
        <v>0</v>
      </c>
      <c r="B16" s="48" t="s">
        <v>112</v>
      </c>
      <c r="C16" s="49">
        <v>0</v>
      </c>
      <c r="D16" s="49">
        <v>0</v>
      </c>
      <c r="E16" s="49">
        <v>49.024390243902445</v>
      </c>
      <c r="F16" s="49">
        <v>8.0487804878048781</v>
      </c>
      <c r="G16" s="49">
        <v>4.024390243902439</v>
      </c>
      <c r="H16" s="49">
        <v>0</v>
      </c>
      <c r="I16" s="49">
        <v>0</v>
      </c>
      <c r="J16" s="49">
        <v>0</v>
      </c>
      <c r="K16" s="49">
        <v>141.34146341463415</v>
      </c>
      <c r="L16" s="49">
        <v>4.2682926829268295</v>
      </c>
      <c r="M16" s="49">
        <v>0</v>
      </c>
      <c r="N16" s="49">
        <v>0</v>
      </c>
      <c r="O16" s="49">
        <v>0</v>
      </c>
      <c r="P16" s="49">
        <v>0</v>
      </c>
      <c r="Q16" s="49">
        <v>0</v>
      </c>
      <c r="R16" s="49">
        <v>0</v>
      </c>
      <c r="S16" s="49">
        <v>0</v>
      </c>
      <c r="T16" s="49">
        <v>0</v>
      </c>
      <c r="U16" s="49">
        <v>0</v>
      </c>
      <c r="V16" s="49">
        <v>0</v>
      </c>
      <c r="W16" s="49">
        <v>0</v>
      </c>
      <c r="X16" s="49">
        <v>0</v>
      </c>
      <c r="Y16" s="49">
        <v>0</v>
      </c>
      <c r="Z16" s="49">
        <v>0</v>
      </c>
      <c r="AA16" s="49">
        <v>0</v>
      </c>
      <c r="AB16" s="49">
        <v>0</v>
      </c>
      <c r="AC16" s="49">
        <v>0</v>
      </c>
      <c r="AD16" s="49">
        <v>4.024390243902439</v>
      </c>
      <c r="AE16" s="50">
        <v>210.73170731707319</v>
      </c>
      <c r="AF16" s="51"/>
    </row>
    <row r="17" spans="1:32" x14ac:dyDescent="0.25">
      <c r="A17" s="46">
        <v>0</v>
      </c>
      <c r="B17" s="48" t="s">
        <v>119</v>
      </c>
      <c r="C17" s="49">
        <v>0</v>
      </c>
      <c r="D17" s="49">
        <v>0</v>
      </c>
      <c r="E17" s="49">
        <v>0.24390243902439027</v>
      </c>
      <c r="F17" s="49">
        <v>0</v>
      </c>
      <c r="G17" s="49">
        <v>0</v>
      </c>
      <c r="H17" s="49">
        <v>0</v>
      </c>
      <c r="I17" s="49">
        <v>0</v>
      </c>
      <c r="J17" s="49">
        <v>0</v>
      </c>
      <c r="K17" s="49">
        <v>0</v>
      </c>
      <c r="L17" s="49">
        <v>0</v>
      </c>
      <c r="M17" s="49">
        <v>0</v>
      </c>
      <c r="N17" s="49">
        <v>0</v>
      </c>
      <c r="O17" s="49">
        <v>0</v>
      </c>
      <c r="P17" s="49">
        <v>0</v>
      </c>
      <c r="Q17" s="49">
        <v>0</v>
      </c>
      <c r="R17" s="49">
        <v>0</v>
      </c>
      <c r="S17" s="49">
        <v>0</v>
      </c>
      <c r="T17" s="49">
        <v>0</v>
      </c>
      <c r="U17" s="49">
        <v>0</v>
      </c>
      <c r="V17" s="49">
        <v>0</v>
      </c>
      <c r="W17" s="49">
        <v>0</v>
      </c>
      <c r="X17" s="49">
        <v>0</v>
      </c>
      <c r="Y17" s="49">
        <v>0</v>
      </c>
      <c r="Z17" s="49">
        <v>0</v>
      </c>
      <c r="AA17" s="49">
        <v>0</v>
      </c>
      <c r="AB17" s="49">
        <v>0</v>
      </c>
      <c r="AC17" s="49">
        <v>0</v>
      </c>
      <c r="AD17" s="49">
        <v>1.7073170731707317</v>
      </c>
      <c r="AE17" s="50">
        <v>1.9512195121951219</v>
      </c>
      <c r="AF17" s="51"/>
    </row>
    <row r="18" spans="1:32" x14ac:dyDescent="0.25">
      <c r="A18" s="46">
        <v>0</v>
      </c>
      <c r="B18" s="48" t="s">
        <v>130</v>
      </c>
      <c r="C18" s="49">
        <v>0</v>
      </c>
      <c r="D18" s="49">
        <v>0</v>
      </c>
      <c r="E18" s="49">
        <v>0</v>
      </c>
      <c r="F18" s="49">
        <v>4.024390243902439</v>
      </c>
      <c r="G18" s="49">
        <v>0</v>
      </c>
      <c r="H18" s="49">
        <v>0</v>
      </c>
      <c r="I18" s="49">
        <v>0</v>
      </c>
      <c r="J18" s="49">
        <v>0</v>
      </c>
      <c r="K18" s="49">
        <v>0</v>
      </c>
      <c r="L18" s="49">
        <v>0</v>
      </c>
      <c r="M18" s="49">
        <v>0</v>
      </c>
      <c r="N18" s="49">
        <v>0</v>
      </c>
      <c r="O18" s="49">
        <v>0</v>
      </c>
      <c r="P18" s="49">
        <v>0</v>
      </c>
      <c r="Q18" s="49">
        <v>0</v>
      </c>
      <c r="R18" s="49">
        <v>0</v>
      </c>
      <c r="S18" s="49">
        <v>0</v>
      </c>
      <c r="T18" s="49">
        <v>0</v>
      </c>
      <c r="U18" s="49">
        <v>0</v>
      </c>
      <c r="V18" s="49">
        <v>0</v>
      </c>
      <c r="W18" s="49">
        <v>0</v>
      </c>
      <c r="X18" s="49">
        <v>0</v>
      </c>
      <c r="Y18" s="49">
        <v>0</v>
      </c>
      <c r="Z18" s="49">
        <v>0</v>
      </c>
      <c r="AA18" s="49">
        <v>0</v>
      </c>
      <c r="AB18" s="49">
        <v>0</v>
      </c>
      <c r="AC18" s="49">
        <v>0</v>
      </c>
      <c r="AD18" s="49">
        <v>0</v>
      </c>
      <c r="AE18" s="50">
        <v>4.024390243902439</v>
      </c>
      <c r="AF18" s="51"/>
    </row>
    <row r="19" spans="1:32" x14ac:dyDescent="0.25">
      <c r="A19" s="52" t="s">
        <v>128</v>
      </c>
      <c r="B19" s="53" t="s">
        <v>128</v>
      </c>
      <c r="C19" s="54">
        <v>26.829268292682929</v>
      </c>
      <c r="D19" s="54">
        <v>19.146341463414636</v>
      </c>
      <c r="E19" s="54">
        <v>261.70731707317071</v>
      </c>
      <c r="F19" s="54">
        <v>515.2439024390244</v>
      </c>
      <c r="G19" s="54">
        <v>200.60975609756102</v>
      </c>
      <c r="H19" s="54">
        <v>0.12195121951219513</v>
      </c>
      <c r="I19" s="54">
        <v>1.3414634146341464</v>
      </c>
      <c r="J19" s="54">
        <v>0.12195121951219513</v>
      </c>
      <c r="K19" s="54">
        <v>1304.8780487804877</v>
      </c>
      <c r="L19" s="54">
        <v>124.99999999999999</v>
      </c>
      <c r="M19" s="54">
        <v>0</v>
      </c>
      <c r="N19" s="54">
        <v>2.0731707317073171</v>
      </c>
      <c r="O19" s="54">
        <v>0</v>
      </c>
      <c r="P19" s="54">
        <v>0</v>
      </c>
      <c r="Q19" s="54">
        <v>65.853658536585371</v>
      </c>
      <c r="R19" s="54">
        <v>0</v>
      </c>
      <c r="S19" s="54">
        <v>656.34146341463429</v>
      </c>
      <c r="T19" s="54">
        <v>55.487804878048784</v>
      </c>
      <c r="U19" s="54">
        <v>0</v>
      </c>
      <c r="V19" s="54">
        <v>0</v>
      </c>
      <c r="W19" s="54">
        <v>0</v>
      </c>
      <c r="X19" s="54">
        <v>0</v>
      </c>
      <c r="Y19" s="54">
        <v>0</v>
      </c>
      <c r="Z19" s="54">
        <v>0</v>
      </c>
      <c r="AA19" s="54">
        <v>0</v>
      </c>
      <c r="AB19" s="54">
        <v>0</v>
      </c>
      <c r="AC19" s="54">
        <v>0</v>
      </c>
      <c r="AD19" s="54">
        <v>368.78048780487813</v>
      </c>
      <c r="AE19" s="55">
        <v>3603.5365853658541</v>
      </c>
      <c r="AF19" s="51"/>
    </row>
    <row r="20" spans="1:32" x14ac:dyDescent="0.25">
      <c r="A20" s="46">
        <v>0</v>
      </c>
      <c r="B20" s="48" t="s">
        <v>227</v>
      </c>
      <c r="C20" s="49">
        <v>0</v>
      </c>
      <c r="D20" s="49">
        <v>0</v>
      </c>
      <c r="E20" s="49">
        <v>0</v>
      </c>
      <c r="F20" s="49">
        <v>0</v>
      </c>
      <c r="G20" s="49">
        <v>0</v>
      </c>
      <c r="H20" s="49">
        <v>2.8048780487804876</v>
      </c>
      <c r="I20" s="49">
        <v>8.536585365853659</v>
      </c>
      <c r="J20" s="49">
        <v>0</v>
      </c>
      <c r="K20" s="49">
        <v>0</v>
      </c>
      <c r="L20" s="49">
        <v>0</v>
      </c>
      <c r="M20" s="49">
        <v>0</v>
      </c>
      <c r="N20" s="49">
        <v>0</v>
      </c>
      <c r="O20" s="49">
        <v>0</v>
      </c>
      <c r="P20" s="49">
        <v>0</v>
      </c>
      <c r="Q20" s="49">
        <v>0</v>
      </c>
      <c r="R20" s="49">
        <v>0</v>
      </c>
      <c r="S20" s="49">
        <v>0</v>
      </c>
      <c r="T20" s="49">
        <v>0</v>
      </c>
      <c r="U20" s="49">
        <v>0</v>
      </c>
      <c r="V20" s="49">
        <v>0</v>
      </c>
      <c r="W20" s="49">
        <v>0</v>
      </c>
      <c r="X20" s="49">
        <v>2.8048780487804876</v>
      </c>
      <c r="Y20" s="49">
        <v>8.536585365853659</v>
      </c>
      <c r="Z20" s="49">
        <v>0</v>
      </c>
      <c r="AA20" s="49">
        <v>0</v>
      </c>
      <c r="AB20" s="49">
        <v>0</v>
      </c>
      <c r="AC20" s="49">
        <v>0</v>
      </c>
      <c r="AD20" s="49">
        <v>0</v>
      </c>
      <c r="AE20" s="50">
        <v>22.682926829268297</v>
      </c>
      <c r="AF20" s="51"/>
    </row>
    <row r="21" spans="1:32" x14ac:dyDescent="0.25">
      <c r="A21" s="46">
        <v>0</v>
      </c>
      <c r="B21" s="48" t="s">
        <v>84</v>
      </c>
      <c r="C21" s="49">
        <v>0</v>
      </c>
      <c r="D21" s="49">
        <v>0</v>
      </c>
      <c r="E21" s="49">
        <v>0</v>
      </c>
      <c r="F21" s="49">
        <v>0</v>
      </c>
      <c r="G21" s="49">
        <v>0</v>
      </c>
      <c r="H21" s="49">
        <v>0</v>
      </c>
      <c r="I21" s="49">
        <v>0</v>
      </c>
      <c r="J21" s="49">
        <v>0</v>
      </c>
      <c r="K21" s="49">
        <v>0</v>
      </c>
      <c r="L21" s="49">
        <v>0.6097560975609756</v>
      </c>
      <c r="M21" s="49">
        <v>0</v>
      </c>
      <c r="N21" s="49">
        <v>0</v>
      </c>
      <c r="O21" s="49">
        <v>0</v>
      </c>
      <c r="P21" s="49">
        <v>0</v>
      </c>
      <c r="Q21" s="49">
        <v>0</v>
      </c>
      <c r="R21" s="49">
        <v>0</v>
      </c>
      <c r="S21" s="49">
        <v>0</v>
      </c>
      <c r="T21" s="49">
        <v>0</v>
      </c>
      <c r="U21" s="49">
        <v>0</v>
      </c>
      <c r="V21" s="49">
        <v>0</v>
      </c>
      <c r="W21" s="49">
        <v>0</v>
      </c>
      <c r="X21" s="49">
        <v>0</v>
      </c>
      <c r="Y21" s="49">
        <v>0</v>
      </c>
      <c r="Z21" s="49">
        <v>0</v>
      </c>
      <c r="AA21" s="49">
        <v>0</v>
      </c>
      <c r="AB21" s="49">
        <v>0.6097560975609756</v>
      </c>
      <c r="AC21" s="49">
        <v>0</v>
      </c>
      <c r="AD21" s="49">
        <v>0</v>
      </c>
      <c r="AE21" s="50">
        <v>1.2195121951219512</v>
      </c>
      <c r="AF21" s="51"/>
    </row>
    <row r="22" spans="1:32" x14ac:dyDescent="0.25">
      <c r="A22" s="46">
        <v>0</v>
      </c>
      <c r="B22" s="48" t="s">
        <v>228</v>
      </c>
      <c r="C22" s="49">
        <v>0</v>
      </c>
      <c r="D22" s="49">
        <v>0</v>
      </c>
      <c r="E22" s="49">
        <v>116.46341463414635</v>
      </c>
      <c r="F22" s="49">
        <v>0</v>
      </c>
      <c r="G22" s="49">
        <v>0</v>
      </c>
      <c r="H22" s="49">
        <v>0</v>
      </c>
      <c r="I22" s="49">
        <v>9.2682926829268286</v>
      </c>
      <c r="J22" s="49">
        <v>23.780487804878049</v>
      </c>
      <c r="K22" s="49">
        <v>0</v>
      </c>
      <c r="L22" s="49">
        <v>0</v>
      </c>
      <c r="M22" s="49">
        <v>0</v>
      </c>
      <c r="N22" s="49">
        <v>0</v>
      </c>
      <c r="O22" s="49">
        <v>0</v>
      </c>
      <c r="P22" s="49">
        <v>0</v>
      </c>
      <c r="Q22" s="49">
        <v>0</v>
      </c>
      <c r="R22" s="49">
        <v>0</v>
      </c>
      <c r="S22" s="49">
        <v>116.46341463414635</v>
      </c>
      <c r="T22" s="49">
        <v>0</v>
      </c>
      <c r="U22" s="49">
        <v>0</v>
      </c>
      <c r="V22" s="49">
        <v>0</v>
      </c>
      <c r="W22" s="49">
        <v>0</v>
      </c>
      <c r="X22" s="49">
        <v>0</v>
      </c>
      <c r="Y22" s="49">
        <v>9.2682926829268286</v>
      </c>
      <c r="Z22" s="49">
        <v>23.780487804878049</v>
      </c>
      <c r="AA22" s="49">
        <v>0</v>
      </c>
      <c r="AB22" s="49">
        <v>0</v>
      </c>
      <c r="AC22" s="49">
        <v>0</v>
      </c>
      <c r="AD22" s="49">
        <v>0</v>
      </c>
      <c r="AE22" s="50">
        <v>299.02439024390242</v>
      </c>
      <c r="AF22" s="56"/>
    </row>
    <row r="23" spans="1:32" x14ac:dyDescent="0.25">
      <c r="A23" s="46">
        <v>0</v>
      </c>
      <c r="B23" s="48" t="s">
        <v>89</v>
      </c>
      <c r="C23" s="49">
        <v>0</v>
      </c>
      <c r="D23" s="49">
        <v>0</v>
      </c>
      <c r="E23" s="49">
        <v>0</v>
      </c>
      <c r="F23" s="49">
        <v>0</v>
      </c>
      <c r="G23" s="49">
        <v>0</v>
      </c>
      <c r="H23" s="49">
        <v>0</v>
      </c>
      <c r="I23" s="49">
        <v>0</v>
      </c>
      <c r="J23" s="49">
        <v>1.3414634146341464</v>
      </c>
      <c r="K23" s="49">
        <v>0</v>
      </c>
      <c r="L23" s="49">
        <v>0</v>
      </c>
      <c r="M23" s="49">
        <v>0</v>
      </c>
      <c r="N23" s="49">
        <v>0</v>
      </c>
      <c r="O23" s="49">
        <v>0</v>
      </c>
      <c r="P23" s="49">
        <v>0</v>
      </c>
      <c r="Q23" s="49">
        <v>0</v>
      </c>
      <c r="R23" s="49">
        <v>0</v>
      </c>
      <c r="S23" s="49">
        <v>0</v>
      </c>
      <c r="T23" s="49">
        <v>0</v>
      </c>
      <c r="U23" s="49">
        <v>0</v>
      </c>
      <c r="V23" s="49">
        <v>0</v>
      </c>
      <c r="W23" s="49">
        <v>0</v>
      </c>
      <c r="X23" s="49">
        <v>0</v>
      </c>
      <c r="Y23" s="49">
        <v>0</v>
      </c>
      <c r="Z23" s="49">
        <v>1.3414634146341464</v>
      </c>
      <c r="AA23" s="49">
        <v>0</v>
      </c>
      <c r="AB23" s="49">
        <v>0</v>
      </c>
      <c r="AC23" s="49">
        <v>0</v>
      </c>
      <c r="AD23" s="49">
        <v>0</v>
      </c>
      <c r="AE23" s="50">
        <v>2.6829268292682928</v>
      </c>
      <c r="AF23" s="51"/>
    </row>
    <row r="24" spans="1:32" x14ac:dyDescent="0.25">
      <c r="A24" s="46">
        <v>0</v>
      </c>
      <c r="B24" s="48" t="s">
        <v>106</v>
      </c>
      <c r="C24" s="49">
        <v>0</v>
      </c>
      <c r="D24" s="49">
        <v>0</v>
      </c>
      <c r="E24" s="49">
        <v>0</v>
      </c>
      <c r="F24" s="49">
        <v>7.0731707317073171</v>
      </c>
      <c r="G24" s="49">
        <v>4.024390243902439</v>
      </c>
      <c r="H24" s="49">
        <v>0</v>
      </c>
      <c r="I24" s="49">
        <v>0</v>
      </c>
      <c r="J24" s="49">
        <v>0</v>
      </c>
      <c r="K24" s="49">
        <v>52.926829268292686</v>
      </c>
      <c r="L24" s="49">
        <v>30.487804878048781</v>
      </c>
      <c r="M24" s="49">
        <v>0</v>
      </c>
      <c r="N24" s="49">
        <v>0</v>
      </c>
      <c r="O24" s="49">
        <v>0</v>
      </c>
      <c r="P24" s="49">
        <v>0</v>
      </c>
      <c r="Q24" s="49">
        <v>0</v>
      </c>
      <c r="R24" s="49">
        <v>0</v>
      </c>
      <c r="S24" s="49">
        <v>0</v>
      </c>
      <c r="T24" s="49">
        <v>0</v>
      </c>
      <c r="U24" s="49">
        <v>0</v>
      </c>
      <c r="V24" s="49">
        <v>7.0731707317073171</v>
      </c>
      <c r="W24" s="49">
        <v>4.024390243902439</v>
      </c>
      <c r="X24" s="49">
        <v>0</v>
      </c>
      <c r="Y24" s="49">
        <v>0</v>
      </c>
      <c r="Z24" s="49">
        <v>0</v>
      </c>
      <c r="AA24" s="49">
        <v>52.926829268292686</v>
      </c>
      <c r="AB24" s="49">
        <v>30.487804878048781</v>
      </c>
      <c r="AC24" s="49">
        <v>0</v>
      </c>
      <c r="AD24" s="49">
        <v>0</v>
      </c>
      <c r="AE24" s="50">
        <v>189.02439024390245</v>
      </c>
      <c r="AF24" s="51"/>
    </row>
    <row r="25" spans="1:32" x14ac:dyDescent="0.25">
      <c r="A25" s="46">
        <v>0</v>
      </c>
      <c r="B25" s="48" t="s">
        <v>81</v>
      </c>
      <c r="C25" s="49">
        <v>0</v>
      </c>
      <c r="D25" s="49">
        <v>0</v>
      </c>
      <c r="E25" s="49">
        <v>0</v>
      </c>
      <c r="F25" s="49">
        <v>0</v>
      </c>
      <c r="G25" s="49">
        <v>0</v>
      </c>
      <c r="H25" s="49">
        <v>0</v>
      </c>
      <c r="I25" s="49">
        <v>5.8536585365853657</v>
      </c>
      <c r="J25" s="49">
        <v>21.951219512195124</v>
      </c>
      <c r="K25" s="49">
        <v>1.9512195121951221</v>
      </c>
      <c r="L25" s="49">
        <v>13.29268292682927</v>
      </c>
      <c r="M25" s="49">
        <v>0</v>
      </c>
      <c r="N25" s="49">
        <v>0</v>
      </c>
      <c r="O25" s="49">
        <v>0</v>
      </c>
      <c r="P25" s="49">
        <v>0</v>
      </c>
      <c r="Q25" s="49">
        <v>0</v>
      </c>
      <c r="R25" s="49">
        <v>0</v>
      </c>
      <c r="S25" s="49">
        <v>0</v>
      </c>
      <c r="T25" s="49">
        <v>0</v>
      </c>
      <c r="U25" s="49">
        <v>0</v>
      </c>
      <c r="V25" s="49">
        <v>0</v>
      </c>
      <c r="W25" s="49">
        <v>0</v>
      </c>
      <c r="X25" s="49">
        <v>0</v>
      </c>
      <c r="Y25" s="49">
        <v>5.8536585365853657</v>
      </c>
      <c r="Z25" s="49">
        <v>21.951219512195124</v>
      </c>
      <c r="AA25" s="49">
        <v>1.9512195121951221</v>
      </c>
      <c r="AB25" s="49">
        <v>13.29268292682927</v>
      </c>
      <c r="AC25" s="49">
        <v>0</v>
      </c>
      <c r="AD25" s="49">
        <v>0</v>
      </c>
      <c r="AE25" s="50">
        <v>86.097560975609767</v>
      </c>
      <c r="AF25" s="51"/>
    </row>
    <row r="26" spans="1:32" x14ac:dyDescent="0.25">
      <c r="A26" s="52" t="s">
        <v>174</v>
      </c>
      <c r="B26" s="53" t="s">
        <v>174</v>
      </c>
      <c r="C26" s="54">
        <v>0</v>
      </c>
      <c r="D26" s="54">
        <v>0</v>
      </c>
      <c r="E26" s="54">
        <v>116.46341463414635</v>
      </c>
      <c r="F26" s="54">
        <v>7.0731707317073171</v>
      </c>
      <c r="G26" s="54">
        <v>4.024390243902439</v>
      </c>
      <c r="H26" s="54">
        <v>2.8048780487804876</v>
      </c>
      <c r="I26" s="54">
        <v>23.658536585365852</v>
      </c>
      <c r="J26" s="54">
        <v>47.073170731707322</v>
      </c>
      <c r="K26" s="54">
        <v>54.878048780487809</v>
      </c>
      <c r="L26" s="54">
        <v>44.390243902439025</v>
      </c>
      <c r="M26" s="54">
        <v>0</v>
      </c>
      <c r="N26" s="54">
        <v>0</v>
      </c>
      <c r="O26" s="54">
        <v>0</v>
      </c>
      <c r="P26" s="54">
        <v>0</v>
      </c>
      <c r="Q26" s="54">
        <v>0</v>
      </c>
      <c r="R26" s="54">
        <v>0</v>
      </c>
      <c r="S26" s="54">
        <v>116.46341463414635</v>
      </c>
      <c r="T26" s="54">
        <v>0</v>
      </c>
      <c r="U26" s="54">
        <v>0</v>
      </c>
      <c r="V26" s="54">
        <v>7.0731707317073171</v>
      </c>
      <c r="W26" s="54">
        <v>4.024390243902439</v>
      </c>
      <c r="X26" s="54">
        <v>2.8048780487804876</v>
      </c>
      <c r="Y26" s="54">
        <v>23.658536585365852</v>
      </c>
      <c r="Z26" s="54">
        <v>47.073170731707322</v>
      </c>
      <c r="AA26" s="54">
        <v>54.878048780487809</v>
      </c>
      <c r="AB26" s="54">
        <v>44.390243902439025</v>
      </c>
      <c r="AC26" s="54">
        <v>0</v>
      </c>
      <c r="AD26" s="54">
        <v>0</v>
      </c>
      <c r="AE26" s="55">
        <v>600.73170731707319</v>
      </c>
      <c r="AF26" s="51"/>
    </row>
    <row r="27" spans="1:32" x14ac:dyDescent="0.25">
      <c r="A27" s="46">
        <v>0</v>
      </c>
      <c r="B27" s="48" t="s">
        <v>107</v>
      </c>
      <c r="C27" s="49">
        <v>0</v>
      </c>
      <c r="D27" s="49">
        <v>0</v>
      </c>
      <c r="E27" s="49">
        <v>0</v>
      </c>
      <c r="F27" s="49">
        <v>0</v>
      </c>
      <c r="G27" s="49">
        <v>0</v>
      </c>
      <c r="H27" s="49">
        <v>0</v>
      </c>
      <c r="I27" s="49">
        <v>0</v>
      </c>
      <c r="J27" s="49">
        <v>0</v>
      </c>
      <c r="K27" s="49">
        <v>0</v>
      </c>
      <c r="L27" s="49">
        <v>22.31707317073171</v>
      </c>
      <c r="M27" s="49">
        <v>0</v>
      </c>
      <c r="N27" s="49">
        <v>0</v>
      </c>
      <c r="O27" s="49">
        <v>0</v>
      </c>
      <c r="P27" s="49">
        <v>0</v>
      </c>
      <c r="Q27" s="49">
        <v>0</v>
      </c>
      <c r="R27" s="49">
        <v>0</v>
      </c>
      <c r="S27" s="49">
        <v>0</v>
      </c>
      <c r="T27" s="49">
        <v>0</v>
      </c>
      <c r="U27" s="49">
        <v>0</v>
      </c>
      <c r="V27" s="49">
        <v>0</v>
      </c>
      <c r="W27" s="49">
        <v>0</v>
      </c>
      <c r="X27" s="49">
        <v>0</v>
      </c>
      <c r="Y27" s="49">
        <v>0</v>
      </c>
      <c r="Z27" s="49">
        <v>0</v>
      </c>
      <c r="AA27" s="49">
        <v>0</v>
      </c>
      <c r="AB27" s="49">
        <v>0</v>
      </c>
      <c r="AC27" s="49">
        <v>0</v>
      </c>
      <c r="AD27" s="49">
        <v>0</v>
      </c>
      <c r="AE27" s="50">
        <v>22.31707317073171</v>
      </c>
      <c r="AF27" s="51"/>
    </row>
    <row r="28" spans="1:32" x14ac:dyDescent="0.25">
      <c r="A28" s="46">
        <v>0</v>
      </c>
      <c r="B28" s="48" t="s">
        <v>109</v>
      </c>
      <c r="C28" s="49">
        <v>0</v>
      </c>
      <c r="D28" s="49">
        <v>0</v>
      </c>
      <c r="E28" s="49">
        <v>0</v>
      </c>
      <c r="F28" s="49">
        <v>0</v>
      </c>
      <c r="G28" s="49">
        <v>0</v>
      </c>
      <c r="H28" s="49">
        <v>0</v>
      </c>
      <c r="I28" s="49">
        <v>0</v>
      </c>
      <c r="J28" s="49">
        <v>0</v>
      </c>
      <c r="K28" s="49">
        <v>1.9512195121951221</v>
      </c>
      <c r="L28" s="49">
        <v>0</v>
      </c>
      <c r="M28" s="49">
        <v>0</v>
      </c>
      <c r="N28" s="49">
        <v>0</v>
      </c>
      <c r="O28" s="49">
        <v>0</v>
      </c>
      <c r="P28" s="49">
        <v>0</v>
      </c>
      <c r="Q28" s="49">
        <v>0</v>
      </c>
      <c r="R28" s="49">
        <v>0</v>
      </c>
      <c r="S28" s="49">
        <v>0</v>
      </c>
      <c r="T28" s="49">
        <v>0</v>
      </c>
      <c r="U28" s="49">
        <v>0</v>
      </c>
      <c r="V28" s="49">
        <v>0</v>
      </c>
      <c r="W28" s="49">
        <v>0</v>
      </c>
      <c r="X28" s="49">
        <v>0</v>
      </c>
      <c r="Y28" s="49">
        <v>0</v>
      </c>
      <c r="Z28" s="49">
        <v>0</v>
      </c>
      <c r="AA28" s="49">
        <v>0</v>
      </c>
      <c r="AB28" s="49">
        <v>0</v>
      </c>
      <c r="AC28" s="49">
        <v>0</v>
      </c>
      <c r="AD28" s="49">
        <v>0</v>
      </c>
      <c r="AE28" s="50">
        <v>1.9512195121951221</v>
      </c>
      <c r="AF28" s="51"/>
    </row>
    <row r="29" spans="1:32" x14ac:dyDescent="0.25">
      <c r="A29" s="46">
        <v>0</v>
      </c>
      <c r="B29" s="48" t="s">
        <v>116</v>
      </c>
      <c r="C29" s="49">
        <v>0</v>
      </c>
      <c r="D29" s="49">
        <v>0</v>
      </c>
      <c r="E29" s="49">
        <v>0</v>
      </c>
      <c r="F29" s="49">
        <v>0</v>
      </c>
      <c r="G29" s="49">
        <v>0</v>
      </c>
      <c r="H29" s="49">
        <v>0</v>
      </c>
      <c r="I29" s="49">
        <v>0</v>
      </c>
      <c r="J29" s="49">
        <v>0</v>
      </c>
      <c r="K29" s="49">
        <v>0</v>
      </c>
      <c r="L29" s="49">
        <v>0</v>
      </c>
      <c r="M29" s="49">
        <v>0</v>
      </c>
      <c r="N29" s="49">
        <v>0</v>
      </c>
      <c r="O29" s="49">
        <v>0</v>
      </c>
      <c r="P29" s="49">
        <v>0</v>
      </c>
      <c r="Q29" s="49">
        <v>0</v>
      </c>
      <c r="R29" s="49">
        <v>0</v>
      </c>
      <c r="S29" s="49">
        <v>0</v>
      </c>
      <c r="T29" s="49">
        <v>0</v>
      </c>
      <c r="U29" s="49">
        <v>0</v>
      </c>
      <c r="V29" s="49">
        <v>0</v>
      </c>
      <c r="W29" s="49">
        <v>0</v>
      </c>
      <c r="X29" s="49">
        <v>0</v>
      </c>
      <c r="Y29" s="49">
        <v>0</v>
      </c>
      <c r="Z29" s="49">
        <v>0</v>
      </c>
      <c r="AA29" s="49">
        <v>0</v>
      </c>
      <c r="AB29" s="49">
        <v>0</v>
      </c>
      <c r="AC29" s="49">
        <v>0</v>
      </c>
      <c r="AD29" s="49">
        <v>14.512195121951221</v>
      </c>
      <c r="AE29" s="50">
        <v>14.512195121951221</v>
      </c>
      <c r="AF29" s="51"/>
    </row>
    <row r="30" spans="1:32" x14ac:dyDescent="0.25">
      <c r="A30" s="46">
        <v>0</v>
      </c>
      <c r="B30" s="48" t="s">
        <v>103</v>
      </c>
      <c r="C30" s="49">
        <v>0</v>
      </c>
      <c r="D30" s="49">
        <v>0</v>
      </c>
      <c r="E30" s="49">
        <v>0</v>
      </c>
      <c r="F30" s="49">
        <v>0</v>
      </c>
      <c r="G30" s="49">
        <v>0</v>
      </c>
      <c r="H30" s="49">
        <v>0</v>
      </c>
      <c r="I30" s="49">
        <v>0</v>
      </c>
      <c r="J30" s="49">
        <v>0</v>
      </c>
      <c r="K30" s="49">
        <v>374.75609756097566</v>
      </c>
      <c r="L30" s="49">
        <v>0</v>
      </c>
      <c r="M30" s="49">
        <v>0</v>
      </c>
      <c r="N30" s="49">
        <v>0</v>
      </c>
      <c r="O30" s="49">
        <v>0</v>
      </c>
      <c r="P30" s="49">
        <v>0</v>
      </c>
      <c r="Q30" s="49">
        <v>0</v>
      </c>
      <c r="R30" s="49">
        <v>0</v>
      </c>
      <c r="S30" s="49">
        <v>0</v>
      </c>
      <c r="T30" s="49">
        <v>0</v>
      </c>
      <c r="U30" s="49">
        <v>0</v>
      </c>
      <c r="V30" s="49">
        <v>0</v>
      </c>
      <c r="W30" s="49">
        <v>0</v>
      </c>
      <c r="X30" s="49">
        <v>0</v>
      </c>
      <c r="Y30" s="49">
        <v>0</v>
      </c>
      <c r="Z30" s="49">
        <v>0</v>
      </c>
      <c r="AA30" s="49">
        <v>0</v>
      </c>
      <c r="AB30" s="49">
        <v>0</v>
      </c>
      <c r="AC30" s="49">
        <v>0</v>
      </c>
      <c r="AD30" s="49">
        <v>11.951219512195124</v>
      </c>
      <c r="AE30" s="50">
        <v>386.70731707317077</v>
      </c>
      <c r="AF30" s="51"/>
    </row>
    <row r="31" spans="1:32" x14ac:dyDescent="0.25">
      <c r="A31" s="46">
        <v>0</v>
      </c>
      <c r="B31" s="48" t="s">
        <v>73</v>
      </c>
      <c r="C31" s="49">
        <v>0</v>
      </c>
      <c r="D31" s="49">
        <v>0</v>
      </c>
      <c r="E31" s="49">
        <v>0</v>
      </c>
      <c r="F31" s="49">
        <v>0</v>
      </c>
      <c r="G31" s="49">
        <v>0</v>
      </c>
      <c r="H31" s="49">
        <v>0</v>
      </c>
      <c r="I31" s="49">
        <v>0</v>
      </c>
      <c r="J31" s="49">
        <v>0</v>
      </c>
      <c r="K31" s="49">
        <v>23.414634146341463</v>
      </c>
      <c r="L31" s="49">
        <v>0</v>
      </c>
      <c r="M31" s="49">
        <v>0</v>
      </c>
      <c r="N31" s="49">
        <v>0</v>
      </c>
      <c r="O31" s="49">
        <v>0</v>
      </c>
      <c r="P31" s="49">
        <v>0</v>
      </c>
      <c r="Q31" s="49">
        <v>0</v>
      </c>
      <c r="R31" s="49">
        <v>0</v>
      </c>
      <c r="S31" s="49">
        <v>0</v>
      </c>
      <c r="T31" s="49">
        <v>0</v>
      </c>
      <c r="U31" s="49">
        <v>0</v>
      </c>
      <c r="V31" s="49">
        <v>0</v>
      </c>
      <c r="W31" s="49">
        <v>0</v>
      </c>
      <c r="X31" s="49">
        <v>0</v>
      </c>
      <c r="Y31" s="49">
        <v>0</v>
      </c>
      <c r="Z31" s="49">
        <v>0</v>
      </c>
      <c r="AA31" s="49">
        <v>0</v>
      </c>
      <c r="AB31" s="49">
        <v>0</v>
      </c>
      <c r="AC31" s="49">
        <v>0</v>
      </c>
      <c r="AD31" s="49">
        <v>0</v>
      </c>
      <c r="AE31" s="50">
        <v>23.414634146341463</v>
      </c>
      <c r="AF31" s="51"/>
    </row>
    <row r="32" spans="1:32" s="47" customFormat="1" x14ac:dyDescent="0.25">
      <c r="A32" s="52" t="s">
        <v>175</v>
      </c>
      <c r="B32" s="53" t="s">
        <v>175</v>
      </c>
      <c r="C32" s="54">
        <v>0</v>
      </c>
      <c r="D32" s="54">
        <v>0</v>
      </c>
      <c r="E32" s="54">
        <v>0</v>
      </c>
      <c r="F32" s="54">
        <v>0</v>
      </c>
      <c r="G32" s="54">
        <v>0</v>
      </c>
      <c r="H32" s="54">
        <v>0</v>
      </c>
      <c r="I32" s="54">
        <v>0</v>
      </c>
      <c r="J32" s="54">
        <v>0</v>
      </c>
      <c r="K32" s="54">
        <v>400.12195121951225</v>
      </c>
      <c r="L32" s="54">
        <v>22.31707317073171</v>
      </c>
      <c r="M32" s="54">
        <v>0</v>
      </c>
      <c r="N32" s="54">
        <v>0</v>
      </c>
      <c r="O32" s="54">
        <v>0</v>
      </c>
      <c r="P32" s="54">
        <v>0</v>
      </c>
      <c r="Q32" s="54">
        <v>0</v>
      </c>
      <c r="R32" s="54">
        <v>0</v>
      </c>
      <c r="S32" s="54">
        <v>0</v>
      </c>
      <c r="T32" s="54">
        <v>0</v>
      </c>
      <c r="U32" s="54">
        <v>0</v>
      </c>
      <c r="V32" s="54">
        <v>0</v>
      </c>
      <c r="W32" s="54">
        <v>0</v>
      </c>
      <c r="X32" s="54">
        <v>0</v>
      </c>
      <c r="Y32" s="54">
        <v>0</v>
      </c>
      <c r="Z32" s="54">
        <v>0</v>
      </c>
      <c r="AA32" s="54">
        <v>0</v>
      </c>
      <c r="AB32" s="54">
        <v>0</v>
      </c>
      <c r="AC32" s="54">
        <v>0</v>
      </c>
      <c r="AD32" s="54">
        <v>26.463414634146346</v>
      </c>
      <c r="AE32" s="55">
        <v>448.90243902439028</v>
      </c>
      <c r="AF32" s="56"/>
    </row>
    <row r="33" spans="1:32" x14ac:dyDescent="0.25">
      <c r="A33" s="46">
        <v>0</v>
      </c>
      <c r="B33" s="48" t="s">
        <v>47</v>
      </c>
      <c r="C33" s="49">
        <v>0</v>
      </c>
      <c r="D33" s="49">
        <v>0</v>
      </c>
      <c r="E33" s="49">
        <v>0</v>
      </c>
      <c r="F33" s="49">
        <v>0</v>
      </c>
      <c r="G33" s="49">
        <v>0</v>
      </c>
      <c r="H33" s="49">
        <v>0</v>
      </c>
      <c r="I33" s="49">
        <v>0</v>
      </c>
      <c r="J33" s="49">
        <v>0</v>
      </c>
      <c r="K33" s="49">
        <v>0</v>
      </c>
      <c r="L33" s="49">
        <v>0</v>
      </c>
      <c r="M33" s="49">
        <v>0</v>
      </c>
      <c r="N33" s="49">
        <v>15.365853658536587</v>
      </c>
      <c r="O33" s="49">
        <v>0</v>
      </c>
      <c r="P33" s="49">
        <v>0</v>
      </c>
      <c r="Q33" s="49">
        <v>0</v>
      </c>
      <c r="R33" s="49">
        <v>0</v>
      </c>
      <c r="S33" s="49">
        <v>0</v>
      </c>
      <c r="T33" s="49">
        <v>0</v>
      </c>
      <c r="U33" s="49">
        <v>0</v>
      </c>
      <c r="V33" s="49">
        <v>0</v>
      </c>
      <c r="W33" s="49">
        <v>0</v>
      </c>
      <c r="X33" s="49">
        <v>0</v>
      </c>
      <c r="Y33" s="49">
        <v>0</v>
      </c>
      <c r="Z33" s="49">
        <v>0</v>
      </c>
      <c r="AA33" s="49">
        <v>0</v>
      </c>
      <c r="AB33" s="49">
        <v>0</v>
      </c>
      <c r="AC33" s="49">
        <v>0</v>
      </c>
      <c r="AD33" s="49">
        <v>0</v>
      </c>
      <c r="AE33" s="50">
        <v>15.365853658536587</v>
      </c>
      <c r="AF33" s="51"/>
    </row>
    <row r="34" spans="1:32" x14ac:dyDescent="0.25">
      <c r="A34" s="46">
        <v>0</v>
      </c>
      <c r="B34" s="48" t="s">
        <v>4</v>
      </c>
      <c r="C34" s="49">
        <v>0</v>
      </c>
      <c r="D34" s="49">
        <v>0</v>
      </c>
      <c r="E34" s="49">
        <v>0</v>
      </c>
      <c r="F34" s="49">
        <v>0</v>
      </c>
      <c r="G34" s="49">
        <v>0</v>
      </c>
      <c r="H34" s="49">
        <v>0</v>
      </c>
      <c r="I34" s="49">
        <v>0</v>
      </c>
      <c r="J34" s="49">
        <v>0</v>
      </c>
      <c r="K34" s="49">
        <v>526.46341463414637</v>
      </c>
      <c r="L34" s="49">
        <v>329.02439024390247</v>
      </c>
      <c r="M34" s="49">
        <v>1084.8780487804879</v>
      </c>
      <c r="N34" s="49">
        <v>0</v>
      </c>
      <c r="O34" s="49">
        <v>0</v>
      </c>
      <c r="P34" s="49">
        <v>55.121951219512205</v>
      </c>
      <c r="Q34" s="49">
        <v>4391.5853658536589</v>
      </c>
      <c r="R34" s="49">
        <v>166.09756097560975</v>
      </c>
      <c r="S34" s="49">
        <v>0</v>
      </c>
      <c r="T34" s="49">
        <v>20.121951219512198</v>
      </c>
      <c r="U34" s="49">
        <v>0</v>
      </c>
      <c r="V34" s="49">
        <v>0</v>
      </c>
      <c r="W34" s="49">
        <v>0</v>
      </c>
      <c r="X34" s="49">
        <v>0</v>
      </c>
      <c r="Y34" s="49">
        <v>0</v>
      </c>
      <c r="Z34" s="49">
        <v>0</v>
      </c>
      <c r="AA34" s="49">
        <v>0</v>
      </c>
      <c r="AB34" s="49">
        <v>45.609756097560975</v>
      </c>
      <c r="AC34" s="49">
        <v>0</v>
      </c>
      <c r="AD34" s="49">
        <v>153.17073170731709</v>
      </c>
      <c r="AE34" s="50">
        <v>6772.0731707317073</v>
      </c>
      <c r="AF34" s="51"/>
    </row>
    <row r="35" spans="1:32" x14ac:dyDescent="0.25">
      <c r="A35" s="52" t="s">
        <v>137</v>
      </c>
      <c r="B35" s="53" t="s">
        <v>137</v>
      </c>
      <c r="C35" s="54">
        <v>0</v>
      </c>
      <c r="D35" s="54">
        <v>0</v>
      </c>
      <c r="E35" s="54">
        <v>0</v>
      </c>
      <c r="F35" s="54">
        <v>0</v>
      </c>
      <c r="G35" s="54">
        <v>0</v>
      </c>
      <c r="H35" s="54">
        <v>0</v>
      </c>
      <c r="I35" s="54">
        <v>0</v>
      </c>
      <c r="J35" s="54">
        <v>0</v>
      </c>
      <c r="K35" s="54">
        <v>526.46341463414637</v>
      </c>
      <c r="L35" s="54">
        <v>329.02439024390247</v>
      </c>
      <c r="M35" s="54">
        <v>1084.8780487804879</v>
      </c>
      <c r="N35" s="54">
        <v>15.365853658536587</v>
      </c>
      <c r="O35" s="54">
        <v>0</v>
      </c>
      <c r="P35" s="54">
        <v>55.121951219512205</v>
      </c>
      <c r="Q35" s="54">
        <v>4391.5853658536589</v>
      </c>
      <c r="R35" s="54">
        <v>166.09756097560975</v>
      </c>
      <c r="S35" s="54">
        <v>0</v>
      </c>
      <c r="T35" s="54">
        <v>20.121951219512198</v>
      </c>
      <c r="U35" s="54">
        <v>0</v>
      </c>
      <c r="V35" s="54">
        <v>0</v>
      </c>
      <c r="W35" s="54">
        <v>0</v>
      </c>
      <c r="X35" s="54">
        <v>0</v>
      </c>
      <c r="Y35" s="54">
        <v>0</v>
      </c>
      <c r="Z35" s="54">
        <v>0</v>
      </c>
      <c r="AA35" s="54">
        <v>0</v>
      </c>
      <c r="AB35" s="54">
        <v>45.609756097560975</v>
      </c>
      <c r="AC35" s="54">
        <v>0</v>
      </c>
      <c r="AD35" s="54">
        <v>153.17073170731709</v>
      </c>
      <c r="AE35" s="55">
        <v>6787.4390243902444</v>
      </c>
      <c r="AF35" s="56"/>
    </row>
    <row r="36" spans="1:32" x14ac:dyDescent="0.25">
      <c r="A36" s="46">
        <v>0</v>
      </c>
      <c r="B36" s="48" t="s">
        <v>48</v>
      </c>
      <c r="C36" s="49">
        <v>0</v>
      </c>
      <c r="D36" s="49">
        <v>0</v>
      </c>
      <c r="E36" s="49">
        <v>0</v>
      </c>
      <c r="F36" s="49">
        <v>0</v>
      </c>
      <c r="G36" s="49">
        <v>0</v>
      </c>
      <c r="H36" s="49">
        <v>0</v>
      </c>
      <c r="I36" s="49">
        <v>0</v>
      </c>
      <c r="J36" s="49">
        <v>0</v>
      </c>
      <c r="K36" s="49">
        <v>0</v>
      </c>
      <c r="L36" s="49">
        <v>0</v>
      </c>
      <c r="M36" s="49">
        <v>0</v>
      </c>
      <c r="N36" s="49">
        <v>0</v>
      </c>
      <c r="O36" s="49">
        <v>0</v>
      </c>
      <c r="P36" s="49">
        <v>10</v>
      </c>
      <c r="Q36" s="49">
        <v>351.46341463414637</v>
      </c>
      <c r="R36" s="49">
        <v>0</v>
      </c>
      <c r="S36" s="49">
        <v>0</v>
      </c>
      <c r="T36" s="49">
        <v>0</v>
      </c>
      <c r="U36" s="49">
        <v>0</v>
      </c>
      <c r="V36" s="49">
        <v>0</v>
      </c>
      <c r="W36" s="49">
        <v>0</v>
      </c>
      <c r="X36" s="49">
        <v>0</v>
      </c>
      <c r="Y36" s="49">
        <v>0</v>
      </c>
      <c r="Z36" s="49">
        <v>0</v>
      </c>
      <c r="AA36" s="49">
        <v>0</v>
      </c>
      <c r="AB36" s="49">
        <v>0</v>
      </c>
      <c r="AC36" s="49">
        <v>0</v>
      </c>
      <c r="AD36" s="49">
        <v>0</v>
      </c>
      <c r="AE36" s="50">
        <v>361.46341463414632</v>
      </c>
      <c r="AF36" s="51"/>
    </row>
    <row r="37" spans="1:32" x14ac:dyDescent="0.25">
      <c r="A37" s="46">
        <v>0</v>
      </c>
      <c r="B37" s="48" t="s">
        <v>140</v>
      </c>
      <c r="C37" s="49">
        <v>0</v>
      </c>
      <c r="D37" s="49">
        <v>0</v>
      </c>
      <c r="E37" s="49">
        <v>0</v>
      </c>
      <c r="F37" s="49">
        <v>0</v>
      </c>
      <c r="G37" s="49">
        <v>0</v>
      </c>
      <c r="H37" s="49">
        <v>0</v>
      </c>
      <c r="I37" s="49">
        <v>0</v>
      </c>
      <c r="J37" s="49">
        <v>0</v>
      </c>
      <c r="K37" s="49">
        <v>0</v>
      </c>
      <c r="L37" s="49">
        <v>0</v>
      </c>
      <c r="M37" s="49">
        <v>0</v>
      </c>
      <c r="N37" s="49">
        <v>0</v>
      </c>
      <c r="O37" s="49">
        <v>0</v>
      </c>
      <c r="P37" s="49">
        <v>0</v>
      </c>
      <c r="Q37" s="49">
        <v>51.951219512195124</v>
      </c>
      <c r="R37" s="49">
        <v>0</v>
      </c>
      <c r="S37" s="49">
        <v>0</v>
      </c>
      <c r="T37" s="49">
        <v>0</v>
      </c>
      <c r="U37" s="49">
        <v>0</v>
      </c>
      <c r="V37" s="49">
        <v>0</v>
      </c>
      <c r="W37" s="49">
        <v>0</v>
      </c>
      <c r="X37" s="49">
        <v>0</v>
      </c>
      <c r="Y37" s="49">
        <v>0</v>
      </c>
      <c r="Z37" s="49">
        <v>0</v>
      </c>
      <c r="AA37" s="49">
        <v>0</v>
      </c>
      <c r="AB37" s="49">
        <v>0</v>
      </c>
      <c r="AC37" s="49">
        <v>0</v>
      </c>
      <c r="AD37" s="49">
        <v>0</v>
      </c>
      <c r="AE37" s="50">
        <v>51.951219512195124</v>
      </c>
      <c r="AF37" s="51"/>
    </row>
    <row r="38" spans="1:32" x14ac:dyDescent="0.25">
      <c r="A38" s="46">
        <v>0</v>
      </c>
      <c r="B38" s="48" t="s">
        <v>8</v>
      </c>
      <c r="C38" s="49">
        <v>0</v>
      </c>
      <c r="D38" s="49">
        <v>0</v>
      </c>
      <c r="E38" s="49">
        <v>0</v>
      </c>
      <c r="F38" s="49">
        <v>0</v>
      </c>
      <c r="G38" s="49">
        <v>0</v>
      </c>
      <c r="H38" s="49">
        <v>0</v>
      </c>
      <c r="I38" s="49">
        <v>0</v>
      </c>
      <c r="J38" s="49">
        <v>0</v>
      </c>
      <c r="K38" s="49">
        <v>0</v>
      </c>
      <c r="L38" s="49">
        <v>0</v>
      </c>
      <c r="M38" s="49">
        <v>0</v>
      </c>
      <c r="N38" s="49">
        <v>20.609756097560975</v>
      </c>
      <c r="O38" s="49">
        <v>12.073170731707318</v>
      </c>
      <c r="P38" s="49">
        <v>34.146341463414636</v>
      </c>
      <c r="Q38" s="49">
        <v>189.51219512195124</v>
      </c>
      <c r="R38" s="49">
        <v>99.756097560975618</v>
      </c>
      <c r="S38" s="49">
        <v>0</v>
      </c>
      <c r="T38" s="49">
        <v>0</v>
      </c>
      <c r="U38" s="49">
        <v>0</v>
      </c>
      <c r="V38" s="49">
        <v>0</v>
      </c>
      <c r="W38" s="49">
        <v>0</v>
      </c>
      <c r="X38" s="49">
        <v>0</v>
      </c>
      <c r="Y38" s="49">
        <v>0</v>
      </c>
      <c r="Z38" s="49">
        <v>0</v>
      </c>
      <c r="AA38" s="49">
        <v>0</v>
      </c>
      <c r="AB38" s="49">
        <v>0</v>
      </c>
      <c r="AC38" s="49">
        <v>0</v>
      </c>
      <c r="AD38" s="49">
        <v>0</v>
      </c>
      <c r="AE38" s="50">
        <v>356.09756097560978</v>
      </c>
      <c r="AF38" s="51"/>
    </row>
    <row r="39" spans="1:32" x14ac:dyDescent="0.25">
      <c r="A39" s="46">
        <v>0</v>
      </c>
      <c r="B39" s="48" t="s">
        <v>20</v>
      </c>
      <c r="C39" s="49">
        <v>0</v>
      </c>
      <c r="D39" s="49">
        <v>0</v>
      </c>
      <c r="E39" s="49">
        <v>0</v>
      </c>
      <c r="F39" s="49">
        <v>0</v>
      </c>
      <c r="G39" s="49">
        <v>0</v>
      </c>
      <c r="H39" s="49">
        <v>0</v>
      </c>
      <c r="I39" s="49">
        <v>0</v>
      </c>
      <c r="J39" s="49">
        <v>0</v>
      </c>
      <c r="K39" s="49">
        <v>0</v>
      </c>
      <c r="L39" s="49">
        <v>0</v>
      </c>
      <c r="M39" s="49">
        <v>0</v>
      </c>
      <c r="N39" s="49">
        <v>0</v>
      </c>
      <c r="O39" s="49">
        <v>0</v>
      </c>
      <c r="P39" s="49">
        <v>0</v>
      </c>
      <c r="Q39" s="49">
        <v>74.512195121951223</v>
      </c>
      <c r="R39" s="49">
        <v>0</v>
      </c>
      <c r="S39" s="49">
        <v>0</v>
      </c>
      <c r="T39" s="49">
        <v>0</v>
      </c>
      <c r="U39" s="49">
        <v>0</v>
      </c>
      <c r="V39" s="49">
        <v>0</v>
      </c>
      <c r="W39" s="49">
        <v>0</v>
      </c>
      <c r="X39" s="49">
        <v>0</v>
      </c>
      <c r="Y39" s="49">
        <v>0</v>
      </c>
      <c r="Z39" s="49">
        <v>0</v>
      </c>
      <c r="AA39" s="49">
        <v>0</v>
      </c>
      <c r="AB39" s="49">
        <v>0</v>
      </c>
      <c r="AC39" s="49">
        <v>0</v>
      </c>
      <c r="AD39" s="49">
        <v>0</v>
      </c>
      <c r="AE39" s="50">
        <v>74.512195121951223</v>
      </c>
      <c r="AF39" s="51"/>
    </row>
    <row r="40" spans="1:32" x14ac:dyDescent="0.25">
      <c r="A40" s="46">
        <v>0</v>
      </c>
      <c r="B40" s="48" t="s">
        <v>24</v>
      </c>
      <c r="C40" s="49">
        <v>0</v>
      </c>
      <c r="D40" s="49">
        <v>0</v>
      </c>
      <c r="E40" s="49">
        <v>0</v>
      </c>
      <c r="F40" s="49">
        <v>0</v>
      </c>
      <c r="G40" s="49">
        <v>0</v>
      </c>
      <c r="H40" s="49">
        <v>0</v>
      </c>
      <c r="I40" s="49">
        <v>0</v>
      </c>
      <c r="J40" s="49">
        <v>0</v>
      </c>
      <c r="K40" s="49">
        <v>0</v>
      </c>
      <c r="L40" s="49">
        <v>0</v>
      </c>
      <c r="M40" s="49">
        <v>0</v>
      </c>
      <c r="N40" s="49">
        <v>0</v>
      </c>
      <c r="O40" s="49">
        <v>0</v>
      </c>
      <c r="P40" s="49">
        <v>0</v>
      </c>
      <c r="Q40" s="49">
        <v>12.682926829268293</v>
      </c>
      <c r="R40" s="49">
        <v>0</v>
      </c>
      <c r="S40" s="49">
        <v>0</v>
      </c>
      <c r="T40" s="49">
        <v>0</v>
      </c>
      <c r="U40" s="49">
        <v>0</v>
      </c>
      <c r="V40" s="49">
        <v>0</v>
      </c>
      <c r="W40" s="49">
        <v>0</v>
      </c>
      <c r="X40" s="49">
        <v>0</v>
      </c>
      <c r="Y40" s="49">
        <v>0</v>
      </c>
      <c r="Z40" s="49">
        <v>0</v>
      </c>
      <c r="AA40" s="49">
        <v>0</v>
      </c>
      <c r="AB40" s="49">
        <v>0</v>
      </c>
      <c r="AC40" s="49">
        <v>0</v>
      </c>
      <c r="AD40" s="49">
        <v>0</v>
      </c>
      <c r="AE40" s="50">
        <v>12.682926829268293</v>
      </c>
      <c r="AF40" s="51"/>
    </row>
    <row r="41" spans="1:32" x14ac:dyDescent="0.25">
      <c r="A41" s="46">
        <v>0</v>
      </c>
      <c r="B41" s="48" t="s">
        <v>229</v>
      </c>
      <c r="C41" s="49">
        <v>0</v>
      </c>
      <c r="D41" s="49">
        <v>0</v>
      </c>
      <c r="E41" s="49">
        <v>0</v>
      </c>
      <c r="F41" s="49">
        <v>0</v>
      </c>
      <c r="G41" s="49">
        <v>0</v>
      </c>
      <c r="H41" s="49">
        <v>0</v>
      </c>
      <c r="I41" s="49">
        <v>0</v>
      </c>
      <c r="J41" s="49">
        <v>0</v>
      </c>
      <c r="K41" s="49">
        <v>0</v>
      </c>
      <c r="L41" s="49">
        <v>0</v>
      </c>
      <c r="M41" s="49">
        <v>0</v>
      </c>
      <c r="N41" s="49">
        <v>0</v>
      </c>
      <c r="O41" s="49">
        <v>0</v>
      </c>
      <c r="P41" s="49">
        <v>0</v>
      </c>
      <c r="Q41" s="49">
        <v>2.5609756097560976</v>
      </c>
      <c r="R41" s="49">
        <v>0</v>
      </c>
      <c r="S41" s="49">
        <v>0</v>
      </c>
      <c r="T41" s="49">
        <v>0</v>
      </c>
      <c r="U41" s="49">
        <v>0</v>
      </c>
      <c r="V41" s="49">
        <v>0</v>
      </c>
      <c r="W41" s="49">
        <v>0</v>
      </c>
      <c r="X41" s="49">
        <v>0</v>
      </c>
      <c r="Y41" s="49">
        <v>0</v>
      </c>
      <c r="Z41" s="49">
        <v>0</v>
      </c>
      <c r="AA41" s="49">
        <v>0</v>
      </c>
      <c r="AB41" s="49">
        <v>0</v>
      </c>
      <c r="AC41" s="49">
        <v>0</v>
      </c>
      <c r="AD41" s="49">
        <v>0</v>
      </c>
      <c r="AE41" s="50">
        <v>2.5609756097560976</v>
      </c>
      <c r="AF41" s="51"/>
    </row>
    <row r="42" spans="1:32" x14ac:dyDescent="0.25">
      <c r="A42" s="46">
        <v>0</v>
      </c>
      <c r="B42" s="48" t="s">
        <v>189</v>
      </c>
      <c r="C42" s="49">
        <v>0</v>
      </c>
      <c r="D42" s="49">
        <v>0</v>
      </c>
      <c r="E42" s="49">
        <v>0</v>
      </c>
      <c r="F42" s="49">
        <v>0</v>
      </c>
      <c r="G42" s="49">
        <v>0</v>
      </c>
      <c r="H42" s="49">
        <v>0</v>
      </c>
      <c r="I42" s="49">
        <v>0</v>
      </c>
      <c r="J42" s="49">
        <v>0</v>
      </c>
      <c r="K42" s="49">
        <v>0</v>
      </c>
      <c r="L42" s="49">
        <v>0</v>
      </c>
      <c r="M42" s="49">
        <v>0</v>
      </c>
      <c r="N42" s="49">
        <v>0.73170731707317072</v>
      </c>
      <c r="O42" s="49">
        <v>0</v>
      </c>
      <c r="P42" s="49">
        <v>0</v>
      </c>
      <c r="Q42" s="49">
        <v>0</v>
      </c>
      <c r="R42" s="49">
        <v>0</v>
      </c>
      <c r="S42" s="49">
        <v>0</v>
      </c>
      <c r="T42" s="49">
        <v>0</v>
      </c>
      <c r="U42" s="49">
        <v>0</v>
      </c>
      <c r="V42" s="49">
        <v>0</v>
      </c>
      <c r="W42" s="49">
        <v>0</v>
      </c>
      <c r="X42" s="49">
        <v>0</v>
      </c>
      <c r="Y42" s="49">
        <v>0</v>
      </c>
      <c r="Z42" s="49">
        <v>0</v>
      </c>
      <c r="AA42" s="49">
        <v>0</v>
      </c>
      <c r="AB42" s="49">
        <v>0</v>
      </c>
      <c r="AC42" s="49">
        <v>0</v>
      </c>
      <c r="AD42" s="49">
        <v>0</v>
      </c>
      <c r="AE42" s="50">
        <v>0.73170731707317072</v>
      </c>
      <c r="AF42" s="51"/>
    </row>
    <row r="43" spans="1:32" x14ac:dyDescent="0.25">
      <c r="A43" s="46">
        <v>0</v>
      </c>
      <c r="B43" s="48" t="s">
        <v>3</v>
      </c>
      <c r="C43" s="49">
        <v>0</v>
      </c>
      <c r="D43" s="49">
        <v>0</v>
      </c>
      <c r="E43" s="49">
        <v>0</v>
      </c>
      <c r="F43" s="49">
        <v>0</v>
      </c>
      <c r="G43" s="49">
        <v>0</v>
      </c>
      <c r="H43" s="49">
        <v>0</v>
      </c>
      <c r="I43" s="49">
        <v>0</v>
      </c>
      <c r="J43" s="49">
        <v>0</v>
      </c>
      <c r="K43" s="49">
        <v>0</v>
      </c>
      <c r="L43" s="49">
        <v>15.365853658536587</v>
      </c>
      <c r="M43" s="49">
        <v>0</v>
      </c>
      <c r="N43" s="49">
        <v>0.85365853658536583</v>
      </c>
      <c r="O43" s="49">
        <v>0</v>
      </c>
      <c r="P43" s="49">
        <v>0</v>
      </c>
      <c r="Q43" s="49">
        <v>137.92682926829269</v>
      </c>
      <c r="R43" s="49">
        <v>54.390243902439032</v>
      </c>
      <c r="S43" s="49">
        <v>0</v>
      </c>
      <c r="T43" s="49">
        <v>0</v>
      </c>
      <c r="U43" s="49">
        <v>0</v>
      </c>
      <c r="V43" s="49">
        <v>0</v>
      </c>
      <c r="W43" s="49">
        <v>0</v>
      </c>
      <c r="X43" s="49">
        <v>0</v>
      </c>
      <c r="Y43" s="49">
        <v>0</v>
      </c>
      <c r="Z43" s="49">
        <v>0</v>
      </c>
      <c r="AA43" s="49">
        <v>0</v>
      </c>
      <c r="AB43" s="49">
        <v>25.121951219512198</v>
      </c>
      <c r="AC43" s="49">
        <v>0</v>
      </c>
      <c r="AD43" s="49">
        <v>0</v>
      </c>
      <c r="AE43" s="50">
        <v>233.65853658536585</v>
      </c>
      <c r="AF43" s="51"/>
    </row>
    <row r="44" spans="1:32" x14ac:dyDescent="0.25">
      <c r="A44" s="52" t="s">
        <v>176</v>
      </c>
      <c r="B44" s="53" t="s">
        <v>176</v>
      </c>
      <c r="C44" s="54">
        <v>0</v>
      </c>
      <c r="D44" s="54">
        <v>0</v>
      </c>
      <c r="E44" s="54">
        <v>0</v>
      </c>
      <c r="F44" s="54">
        <v>0</v>
      </c>
      <c r="G44" s="54">
        <v>0</v>
      </c>
      <c r="H44" s="54">
        <v>0</v>
      </c>
      <c r="I44" s="54">
        <v>0</v>
      </c>
      <c r="J44" s="54">
        <v>0</v>
      </c>
      <c r="K44" s="54">
        <v>0</v>
      </c>
      <c r="L44" s="54">
        <v>15.365853658536587</v>
      </c>
      <c r="M44" s="54">
        <v>0</v>
      </c>
      <c r="N44" s="54">
        <v>22.195121951219512</v>
      </c>
      <c r="O44" s="54">
        <v>12.073170731707318</v>
      </c>
      <c r="P44" s="54">
        <v>44.146341463414643</v>
      </c>
      <c r="Q44" s="54">
        <v>820.6097560975611</v>
      </c>
      <c r="R44" s="54">
        <v>154.14634146341464</v>
      </c>
      <c r="S44" s="54">
        <v>0</v>
      </c>
      <c r="T44" s="54">
        <v>0</v>
      </c>
      <c r="U44" s="54">
        <v>0</v>
      </c>
      <c r="V44" s="54">
        <v>0</v>
      </c>
      <c r="W44" s="54">
        <v>0</v>
      </c>
      <c r="X44" s="54">
        <v>0</v>
      </c>
      <c r="Y44" s="54">
        <v>0</v>
      </c>
      <c r="Z44" s="54">
        <v>0</v>
      </c>
      <c r="AA44" s="54">
        <v>0</v>
      </c>
      <c r="AB44" s="54">
        <v>25.121951219512198</v>
      </c>
      <c r="AC44" s="54">
        <v>0</v>
      </c>
      <c r="AD44" s="54">
        <v>0</v>
      </c>
      <c r="AE44" s="55">
        <v>1093.6585365853659</v>
      </c>
      <c r="AF44" s="51"/>
    </row>
    <row r="45" spans="1:32" x14ac:dyDescent="0.25">
      <c r="A45" s="46">
        <v>0</v>
      </c>
      <c r="B45" s="48" t="s">
        <v>82</v>
      </c>
      <c r="C45" s="49">
        <v>0</v>
      </c>
      <c r="D45" s="49">
        <v>0</v>
      </c>
      <c r="E45" s="49">
        <v>0</v>
      </c>
      <c r="F45" s="49">
        <v>0</v>
      </c>
      <c r="G45" s="49">
        <v>0</v>
      </c>
      <c r="H45" s="49">
        <v>0</v>
      </c>
      <c r="I45" s="49">
        <v>0</v>
      </c>
      <c r="J45" s="49">
        <v>0</v>
      </c>
      <c r="K45" s="49">
        <v>183.90243902439028</v>
      </c>
      <c r="L45" s="49">
        <v>75.609756097560975</v>
      </c>
      <c r="M45" s="49">
        <v>0</v>
      </c>
      <c r="N45" s="49">
        <v>0</v>
      </c>
      <c r="O45" s="49">
        <v>0</v>
      </c>
      <c r="P45" s="49">
        <v>0</v>
      </c>
      <c r="Q45" s="49">
        <v>34.146341463414636</v>
      </c>
      <c r="R45" s="49">
        <v>0</v>
      </c>
      <c r="S45" s="49">
        <v>17.560975609756099</v>
      </c>
      <c r="T45" s="49">
        <v>0</v>
      </c>
      <c r="U45" s="49">
        <v>0</v>
      </c>
      <c r="V45" s="49">
        <v>0</v>
      </c>
      <c r="W45" s="49">
        <v>0</v>
      </c>
      <c r="X45" s="49">
        <v>0</v>
      </c>
      <c r="Y45" s="49">
        <v>12.073170731707318</v>
      </c>
      <c r="Z45" s="49">
        <v>56.09756097560976</v>
      </c>
      <c r="AA45" s="49">
        <v>0</v>
      </c>
      <c r="AB45" s="49">
        <v>0</v>
      </c>
      <c r="AC45" s="49">
        <v>0</v>
      </c>
      <c r="AD45" s="49">
        <v>143.04878048780489</v>
      </c>
      <c r="AE45" s="50">
        <v>522.43902439024396</v>
      </c>
      <c r="AF45" s="51"/>
    </row>
    <row r="46" spans="1:32" x14ac:dyDescent="0.25">
      <c r="A46" s="46">
        <v>0</v>
      </c>
      <c r="B46" s="48" t="s">
        <v>210</v>
      </c>
      <c r="C46" s="49">
        <v>0</v>
      </c>
      <c r="D46" s="49">
        <v>0</v>
      </c>
      <c r="E46" s="49">
        <v>0</v>
      </c>
      <c r="F46" s="49">
        <v>0</v>
      </c>
      <c r="G46" s="49">
        <v>0</v>
      </c>
      <c r="H46" s="49">
        <v>0</v>
      </c>
      <c r="I46" s="49">
        <v>0</v>
      </c>
      <c r="J46" s="49">
        <v>0</v>
      </c>
      <c r="K46" s="49">
        <v>0</v>
      </c>
      <c r="L46" s="49">
        <v>0</v>
      </c>
      <c r="M46" s="49">
        <v>0</v>
      </c>
      <c r="N46" s="49">
        <v>0</v>
      </c>
      <c r="O46" s="49">
        <v>0</v>
      </c>
      <c r="P46" s="49">
        <v>0</v>
      </c>
      <c r="Q46" s="49">
        <v>0</v>
      </c>
      <c r="R46" s="49">
        <v>0</v>
      </c>
      <c r="S46" s="49">
        <v>0</v>
      </c>
      <c r="T46" s="49">
        <v>0</v>
      </c>
      <c r="U46" s="49">
        <v>0</v>
      </c>
      <c r="V46" s="49">
        <v>0</v>
      </c>
      <c r="W46" s="49">
        <v>0</v>
      </c>
      <c r="X46" s="49">
        <v>0</v>
      </c>
      <c r="Y46" s="49">
        <v>0</v>
      </c>
      <c r="Z46" s="49">
        <v>0</v>
      </c>
      <c r="AA46" s="49">
        <v>0</v>
      </c>
      <c r="AB46" s="49">
        <v>0</v>
      </c>
      <c r="AC46" s="49">
        <v>0</v>
      </c>
      <c r="AD46" s="49">
        <v>2.4390243902439024</v>
      </c>
      <c r="AE46" s="50">
        <v>2.4390243902439024</v>
      </c>
      <c r="AF46" s="51"/>
    </row>
    <row r="47" spans="1:32" x14ac:dyDescent="0.25">
      <c r="A47" s="46">
        <v>0</v>
      </c>
      <c r="B47" s="48" t="s">
        <v>78</v>
      </c>
      <c r="C47" s="49">
        <v>0</v>
      </c>
      <c r="D47" s="49">
        <v>0</v>
      </c>
      <c r="E47" s="49">
        <v>0</v>
      </c>
      <c r="F47" s="49">
        <v>0</v>
      </c>
      <c r="G47" s="49">
        <v>0</v>
      </c>
      <c r="H47" s="49">
        <v>0</v>
      </c>
      <c r="I47" s="49">
        <v>0</v>
      </c>
      <c r="J47" s="49">
        <v>0</v>
      </c>
      <c r="K47" s="49">
        <v>0</v>
      </c>
      <c r="L47" s="49">
        <v>0</v>
      </c>
      <c r="M47" s="49">
        <v>0</v>
      </c>
      <c r="N47" s="49">
        <v>0</v>
      </c>
      <c r="O47" s="49">
        <v>0</v>
      </c>
      <c r="P47" s="49">
        <v>0</v>
      </c>
      <c r="Q47" s="49">
        <v>0</v>
      </c>
      <c r="R47" s="49">
        <v>0</v>
      </c>
      <c r="S47" s="49">
        <v>0</v>
      </c>
      <c r="T47" s="49">
        <v>0</v>
      </c>
      <c r="U47" s="49">
        <v>0</v>
      </c>
      <c r="V47" s="49">
        <v>0</v>
      </c>
      <c r="W47" s="49">
        <v>0</v>
      </c>
      <c r="X47" s="49">
        <v>0</v>
      </c>
      <c r="Y47" s="49">
        <v>0</v>
      </c>
      <c r="Z47" s="49">
        <v>0</v>
      </c>
      <c r="AA47" s="49">
        <v>0</v>
      </c>
      <c r="AB47" s="49">
        <v>0</v>
      </c>
      <c r="AC47" s="49">
        <v>0</v>
      </c>
      <c r="AD47" s="49">
        <v>5.9756097560975618</v>
      </c>
      <c r="AE47" s="50">
        <v>5.9756097560975618</v>
      </c>
      <c r="AF47" s="51"/>
    </row>
    <row r="48" spans="1:32" x14ac:dyDescent="0.25">
      <c r="A48" s="46">
        <v>0</v>
      </c>
      <c r="B48" s="48" t="s">
        <v>38</v>
      </c>
      <c r="C48" s="49">
        <v>0</v>
      </c>
      <c r="D48" s="49">
        <v>0</v>
      </c>
      <c r="E48" s="49">
        <v>0</v>
      </c>
      <c r="F48" s="49">
        <v>0</v>
      </c>
      <c r="G48" s="49">
        <v>0</v>
      </c>
      <c r="H48" s="49">
        <v>0</v>
      </c>
      <c r="I48" s="49">
        <v>0</v>
      </c>
      <c r="J48" s="49">
        <v>0</v>
      </c>
      <c r="K48" s="49">
        <v>0</v>
      </c>
      <c r="L48" s="49">
        <v>0</v>
      </c>
      <c r="M48" s="49">
        <v>0</v>
      </c>
      <c r="N48" s="49">
        <v>0</v>
      </c>
      <c r="O48" s="49">
        <v>0</v>
      </c>
      <c r="P48" s="49">
        <v>0</v>
      </c>
      <c r="Q48" s="49">
        <v>0</v>
      </c>
      <c r="R48" s="49">
        <v>0</v>
      </c>
      <c r="S48" s="49">
        <v>0</v>
      </c>
      <c r="T48" s="49">
        <v>0</v>
      </c>
      <c r="U48" s="49">
        <v>0</v>
      </c>
      <c r="V48" s="49">
        <v>15.487804878048781</v>
      </c>
      <c r="W48" s="49">
        <v>0</v>
      </c>
      <c r="X48" s="49">
        <v>0</v>
      </c>
      <c r="Y48" s="49">
        <v>76.829268292682926</v>
      </c>
      <c r="Z48" s="49">
        <v>0</v>
      </c>
      <c r="AA48" s="49">
        <v>0</v>
      </c>
      <c r="AB48" s="49">
        <v>0</v>
      </c>
      <c r="AC48" s="49">
        <v>0</v>
      </c>
      <c r="AD48" s="49">
        <v>21.09756097560976</v>
      </c>
      <c r="AE48" s="50">
        <v>113.41463414634147</v>
      </c>
      <c r="AF48" s="56"/>
    </row>
    <row r="49" spans="1:32" x14ac:dyDescent="0.25">
      <c r="A49" s="46">
        <v>0</v>
      </c>
      <c r="B49" s="48" t="s">
        <v>153</v>
      </c>
      <c r="C49" s="49">
        <v>0</v>
      </c>
      <c r="D49" s="49">
        <v>0</v>
      </c>
      <c r="E49" s="49">
        <v>0</v>
      </c>
      <c r="F49" s="49">
        <v>0</v>
      </c>
      <c r="G49" s="49">
        <v>0</v>
      </c>
      <c r="H49" s="49">
        <v>0</v>
      </c>
      <c r="I49" s="49">
        <v>0</v>
      </c>
      <c r="J49" s="49">
        <v>0</v>
      </c>
      <c r="K49" s="49">
        <v>352.56097560975616</v>
      </c>
      <c r="L49" s="49">
        <v>31.829268292682929</v>
      </c>
      <c r="M49" s="49">
        <v>0</v>
      </c>
      <c r="N49" s="49">
        <v>0</v>
      </c>
      <c r="O49" s="49">
        <v>0</v>
      </c>
      <c r="P49" s="49">
        <v>0</v>
      </c>
      <c r="Q49" s="49">
        <v>0</v>
      </c>
      <c r="R49" s="49">
        <v>0</v>
      </c>
      <c r="S49" s="49">
        <v>0</v>
      </c>
      <c r="T49" s="49">
        <v>0</v>
      </c>
      <c r="U49" s="49">
        <v>0</v>
      </c>
      <c r="V49" s="49">
        <v>0</v>
      </c>
      <c r="W49" s="49">
        <v>0</v>
      </c>
      <c r="X49" s="49">
        <v>0</v>
      </c>
      <c r="Y49" s="49">
        <v>0</v>
      </c>
      <c r="Z49" s="49">
        <v>0</v>
      </c>
      <c r="AA49" s="49">
        <v>0</v>
      </c>
      <c r="AB49" s="49">
        <v>0</v>
      </c>
      <c r="AC49" s="49">
        <v>0</v>
      </c>
      <c r="AD49" s="49">
        <v>0</v>
      </c>
      <c r="AE49" s="50">
        <v>384.39024390243912</v>
      </c>
      <c r="AF49" s="51"/>
    </row>
    <row r="50" spans="1:32" x14ac:dyDescent="0.25">
      <c r="A50" s="46">
        <v>0</v>
      </c>
      <c r="B50" s="48" t="s">
        <v>41</v>
      </c>
      <c r="C50" s="49">
        <v>0</v>
      </c>
      <c r="D50" s="49">
        <v>0</v>
      </c>
      <c r="E50" s="49">
        <v>0</v>
      </c>
      <c r="F50" s="49">
        <v>0</v>
      </c>
      <c r="G50" s="49">
        <v>0</v>
      </c>
      <c r="H50" s="49">
        <v>0</v>
      </c>
      <c r="I50" s="49">
        <v>0</v>
      </c>
      <c r="J50" s="49">
        <v>0</v>
      </c>
      <c r="K50" s="49">
        <v>0</v>
      </c>
      <c r="L50" s="49">
        <v>0</v>
      </c>
      <c r="M50" s="49">
        <v>0</v>
      </c>
      <c r="N50" s="49">
        <v>0</v>
      </c>
      <c r="O50" s="49">
        <v>0</v>
      </c>
      <c r="P50" s="49">
        <v>0</v>
      </c>
      <c r="Q50" s="49">
        <v>0</v>
      </c>
      <c r="R50" s="49">
        <v>0</v>
      </c>
      <c r="S50" s="49">
        <v>0</v>
      </c>
      <c r="T50" s="49">
        <v>0</v>
      </c>
      <c r="U50" s="49">
        <v>0</v>
      </c>
      <c r="V50" s="49">
        <v>0</v>
      </c>
      <c r="W50" s="49">
        <v>0</v>
      </c>
      <c r="X50" s="49">
        <v>0</v>
      </c>
      <c r="Y50" s="49">
        <v>0</v>
      </c>
      <c r="Z50" s="49">
        <v>0</v>
      </c>
      <c r="AA50" s="49">
        <v>0</v>
      </c>
      <c r="AB50" s="49">
        <v>0</v>
      </c>
      <c r="AC50" s="49">
        <v>0</v>
      </c>
      <c r="AD50" s="49">
        <v>9.1463414634146343</v>
      </c>
      <c r="AE50" s="50">
        <v>9.1463414634146343</v>
      </c>
      <c r="AF50" s="51"/>
    </row>
    <row r="51" spans="1:32" x14ac:dyDescent="0.25">
      <c r="A51" s="52" t="s">
        <v>125</v>
      </c>
      <c r="B51" s="53" t="s">
        <v>125</v>
      </c>
      <c r="C51" s="54">
        <v>0</v>
      </c>
      <c r="D51" s="54">
        <v>0</v>
      </c>
      <c r="E51" s="54">
        <v>0</v>
      </c>
      <c r="F51" s="54">
        <v>0</v>
      </c>
      <c r="G51" s="54">
        <v>0</v>
      </c>
      <c r="H51" s="54">
        <v>0</v>
      </c>
      <c r="I51" s="54">
        <v>0</v>
      </c>
      <c r="J51" s="54">
        <v>0</v>
      </c>
      <c r="K51" s="54">
        <v>536.46341463414637</v>
      </c>
      <c r="L51" s="54">
        <v>107.4390243902439</v>
      </c>
      <c r="M51" s="54">
        <v>0</v>
      </c>
      <c r="N51" s="54">
        <v>0</v>
      </c>
      <c r="O51" s="54">
        <v>0</v>
      </c>
      <c r="P51" s="54">
        <v>0</v>
      </c>
      <c r="Q51" s="54">
        <v>34.146341463414636</v>
      </c>
      <c r="R51" s="54">
        <v>0</v>
      </c>
      <c r="S51" s="54">
        <v>17.560975609756099</v>
      </c>
      <c r="T51" s="54">
        <v>0</v>
      </c>
      <c r="U51" s="54">
        <v>0</v>
      </c>
      <c r="V51" s="54">
        <v>15.487804878048781</v>
      </c>
      <c r="W51" s="54">
        <v>0</v>
      </c>
      <c r="X51" s="54">
        <v>0</v>
      </c>
      <c r="Y51" s="54">
        <v>88.902439024390262</v>
      </c>
      <c r="Z51" s="54">
        <v>56.09756097560976</v>
      </c>
      <c r="AA51" s="54">
        <v>0</v>
      </c>
      <c r="AB51" s="54">
        <v>0</v>
      </c>
      <c r="AC51" s="54">
        <v>0</v>
      </c>
      <c r="AD51" s="54">
        <v>181.70731707317074</v>
      </c>
      <c r="AE51" s="55">
        <v>1037.8048780487804</v>
      </c>
      <c r="AF51" s="56"/>
    </row>
    <row r="52" spans="1:32" x14ac:dyDescent="0.25">
      <c r="A52" s="46">
        <v>0</v>
      </c>
      <c r="B52" s="48" t="s">
        <v>35</v>
      </c>
      <c r="C52" s="49">
        <v>0</v>
      </c>
      <c r="D52" s="49">
        <v>0</v>
      </c>
      <c r="E52" s="49">
        <v>0</v>
      </c>
      <c r="F52" s="49">
        <v>0</v>
      </c>
      <c r="G52" s="49">
        <v>0</v>
      </c>
      <c r="H52" s="49">
        <v>0</v>
      </c>
      <c r="I52" s="49">
        <v>0</v>
      </c>
      <c r="J52" s="49">
        <v>0</v>
      </c>
      <c r="K52" s="49">
        <v>6.2195121951219514</v>
      </c>
      <c r="L52" s="49">
        <v>98.902439024390247</v>
      </c>
      <c r="M52" s="49">
        <v>0</v>
      </c>
      <c r="N52" s="49">
        <v>0.97560975609756106</v>
      </c>
      <c r="O52" s="49">
        <v>0</v>
      </c>
      <c r="P52" s="49">
        <v>0</v>
      </c>
      <c r="Q52" s="49">
        <v>0</v>
      </c>
      <c r="R52" s="49">
        <v>0</v>
      </c>
      <c r="S52" s="49">
        <v>0</v>
      </c>
      <c r="T52" s="49">
        <v>0</v>
      </c>
      <c r="U52" s="49">
        <v>0</v>
      </c>
      <c r="V52" s="49">
        <v>0</v>
      </c>
      <c r="W52" s="49">
        <v>0</v>
      </c>
      <c r="X52" s="49">
        <v>0</v>
      </c>
      <c r="Y52" s="49">
        <v>0</v>
      </c>
      <c r="Z52" s="49">
        <v>0</v>
      </c>
      <c r="AA52" s="49">
        <v>0</v>
      </c>
      <c r="AB52" s="49">
        <v>0</v>
      </c>
      <c r="AC52" s="49">
        <v>0</v>
      </c>
      <c r="AD52" s="49">
        <v>0</v>
      </c>
      <c r="AE52" s="50">
        <v>106.09756097560974</v>
      </c>
      <c r="AF52" s="51"/>
    </row>
    <row r="53" spans="1:32" x14ac:dyDescent="0.25">
      <c r="A53" s="46">
        <v>0</v>
      </c>
      <c r="B53" s="48" t="s">
        <v>58</v>
      </c>
      <c r="C53" s="49">
        <v>0</v>
      </c>
      <c r="D53" s="49">
        <v>0</v>
      </c>
      <c r="E53" s="49">
        <v>0</v>
      </c>
      <c r="F53" s="49">
        <v>0</v>
      </c>
      <c r="G53" s="49">
        <v>0</v>
      </c>
      <c r="H53" s="49">
        <v>0</v>
      </c>
      <c r="I53" s="49">
        <v>0</v>
      </c>
      <c r="J53" s="49">
        <v>0</v>
      </c>
      <c r="K53" s="49">
        <v>0</v>
      </c>
      <c r="L53" s="49">
        <v>0</v>
      </c>
      <c r="M53" s="49">
        <v>0</v>
      </c>
      <c r="N53" s="49">
        <v>0</v>
      </c>
      <c r="O53" s="49">
        <v>0</v>
      </c>
      <c r="P53" s="49">
        <v>0</v>
      </c>
      <c r="Q53" s="49">
        <v>0</v>
      </c>
      <c r="R53" s="49">
        <v>0</v>
      </c>
      <c r="S53" s="49">
        <v>0</v>
      </c>
      <c r="T53" s="49">
        <v>0</v>
      </c>
      <c r="U53" s="49">
        <v>0</v>
      </c>
      <c r="V53" s="49">
        <v>5.2439024390243905</v>
      </c>
      <c r="W53" s="49">
        <v>0</v>
      </c>
      <c r="X53" s="49">
        <v>0</v>
      </c>
      <c r="Y53" s="49">
        <v>122.43902439024392</v>
      </c>
      <c r="Z53" s="49">
        <v>0</v>
      </c>
      <c r="AA53" s="49">
        <v>0</v>
      </c>
      <c r="AB53" s="49">
        <v>0</v>
      </c>
      <c r="AC53" s="49">
        <v>0</v>
      </c>
      <c r="AD53" s="49">
        <v>85.365853658536594</v>
      </c>
      <c r="AE53" s="50">
        <v>213.04878048780489</v>
      </c>
      <c r="AF53" s="51"/>
    </row>
    <row r="54" spans="1:32" x14ac:dyDescent="0.25">
      <c r="A54" s="46">
        <v>0</v>
      </c>
      <c r="B54" s="48" t="s">
        <v>64</v>
      </c>
      <c r="C54" s="49">
        <v>0</v>
      </c>
      <c r="D54" s="49">
        <v>0</v>
      </c>
      <c r="E54" s="49">
        <v>0</v>
      </c>
      <c r="F54" s="49">
        <v>0</v>
      </c>
      <c r="G54" s="49">
        <v>0</v>
      </c>
      <c r="H54" s="49">
        <v>0.24390243902439027</v>
      </c>
      <c r="I54" s="49">
        <v>0</v>
      </c>
      <c r="J54" s="49">
        <v>0</v>
      </c>
      <c r="K54" s="49">
        <v>290.36585365853659</v>
      </c>
      <c r="L54" s="49">
        <v>406.46341463414637</v>
      </c>
      <c r="M54" s="49">
        <v>0</v>
      </c>
      <c r="N54" s="49">
        <v>0</v>
      </c>
      <c r="O54" s="49">
        <v>0</v>
      </c>
      <c r="P54" s="49">
        <v>0</v>
      </c>
      <c r="Q54" s="49">
        <v>0</v>
      </c>
      <c r="R54" s="49">
        <v>0</v>
      </c>
      <c r="S54" s="49">
        <v>0</v>
      </c>
      <c r="T54" s="49">
        <v>0</v>
      </c>
      <c r="U54" s="49">
        <v>0</v>
      </c>
      <c r="V54" s="49">
        <v>0</v>
      </c>
      <c r="W54" s="49">
        <v>0</v>
      </c>
      <c r="X54" s="49">
        <v>0</v>
      </c>
      <c r="Y54" s="49">
        <v>0</v>
      </c>
      <c r="Z54" s="49">
        <v>0</v>
      </c>
      <c r="AA54" s="49">
        <v>0</v>
      </c>
      <c r="AB54" s="49">
        <v>0</v>
      </c>
      <c r="AC54" s="49">
        <v>0</v>
      </c>
      <c r="AD54" s="49">
        <v>109.14634146341464</v>
      </c>
      <c r="AE54" s="50">
        <v>806.21951219512198</v>
      </c>
      <c r="AF54" s="51"/>
    </row>
    <row r="55" spans="1:32" x14ac:dyDescent="0.25">
      <c r="A55" s="52" t="s">
        <v>142</v>
      </c>
      <c r="B55" s="53" t="s">
        <v>142</v>
      </c>
      <c r="C55" s="54">
        <v>0</v>
      </c>
      <c r="D55" s="54">
        <v>0</v>
      </c>
      <c r="E55" s="54">
        <v>0</v>
      </c>
      <c r="F55" s="54">
        <v>0</v>
      </c>
      <c r="G55" s="54">
        <v>0</v>
      </c>
      <c r="H55" s="54">
        <v>0.24390243902439027</v>
      </c>
      <c r="I55" s="54">
        <v>0</v>
      </c>
      <c r="J55" s="54">
        <v>0</v>
      </c>
      <c r="K55" s="54">
        <v>296.58536585365852</v>
      </c>
      <c r="L55" s="54">
        <v>505.36585365853659</v>
      </c>
      <c r="M55" s="54">
        <v>0</v>
      </c>
      <c r="N55" s="54">
        <v>0.97560975609756106</v>
      </c>
      <c r="O55" s="54">
        <v>0</v>
      </c>
      <c r="P55" s="54">
        <v>0</v>
      </c>
      <c r="Q55" s="54">
        <v>0</v>
      </c>
      <c r="R55" s="54">
        <v>0</v>
      </c>
      <c r="S55" s="54">
        <v>0</v>
      </c>
      <c r="T55" s="54">
        <v>0</v>
      </c>
      <c r="U55" s="54">
        <v>0</v>
      </c>
      <c r="V55" s="54">
        <v>5.2439024390243905</v>
      </c>
      <c r="W55" s="54">
        <v>0</v>
      </c>
      <c r="X55" s="54">
        <v>0</v>
      </c>
      <c r="Y55" s="54">
        <v>122.43902439024392</v>
      </c>
      <c r="Z55" s="54">
        <v>0</v>
      </c>
      <c r="AA55" s="54">
        <v>0</v>
      </c>
      <c r="AB55" s="54">
        <v>0</v>
      </c>
      <c r="AC55" s="54">
        <v>0</v>
      </c>
      <c r="AD55" s="54">
        <v>194.51219512195124</v>
      </c>
      <c r="AE55" s="55">
        <v>1125.3658536585365</v>
      </c>
      <c r="AF55" s="51"/>
    </row>
    <row r="56" spans="1:32" x14ac:dyDescent="0.25">
      <c r="A56" s="46">
        <v>0</v>
      </c>
      <c r="B56" s="48" t="s">
        <v>2</v>
      </c>
      <c r="C56" s="49">
        <v>0</v>
      </c>
      <c r="D56" s="49">
        <v>0</v>
      </c>
      <c r="E56" s="49">
        <v>0</v>
      </c>
      <c r="F56" s="49">
        <v>0</v>
      </c>
      <c r="G56" s="49">
        <v>0</v>
      </c>
      <c r="H56" s="49">
        <v>0</v>
      </c>
      <c r="I56" s="49">
        <v>0</v>
      </c>
      <c r="J56" s="49">
        <v>0</v>
      </c>
      <c r="K56" s="49">
        <v>0</v>
      </c>
      <c r="L56" s="49">
        <v>0</v>
      </c>
      <c r="M56" s="49">
        <v>0</v>
      </c>
      <c r="N56" s="49">
        <v>0.12195121951219513</v>
      </c>
      <c r="O56" s="49">
        <v>0</v>
      </c>
      <c r="P56" s="49">
        <v>0</v>
      </c>
      <c r="Q56" s="49">
        <v>0</v>
      </c>
      <c r="R56" s="49">
        <v>0</v>
      </c>
      <c r="S56" s="49">
        <v>0</v>
      </c>
      <c r="T56" s="49">
        <v>0</v>
      </c>
      <c r="U56" s="49">
        <v>49.634146341463421</v>
      </c>
      <c r="V56" s="49">
        <v>41.219512195121951</v>
      </c>
      <c r="W56" s="49">
        <v>37.195121951219512</v>
      </c>
      <c r="X56" s="49">
        <v>138.29268292682929</v>
      </c>
      <c r="Y56" s="49">
        <v>305.48780487804879</v>
      </c>
      <c r="Z56" s="49">
        <v>428.04878048780489</v>
      </c>
      <c r="AA56" s="49">
        <v>4.024390243902439</v>
      </c>
      <c r="AB56" s="49">
        <v>5.9756097560975618</v>
      </c>
      <c r="AC56" s="49">
        <v>203.90243902439025</v>
      </c>
      <c r="AD56" s="49">
        <v>746.09756097560978</v>
      </c>
      <c r="AE56" s="50">
        <v>1960</v>
      </c>
      <c r="AF56" s="51"/>
    </row>
    <row r="57" spans="1:32" x14ac:dyDescent="0.25">
      <c r="A57" s="52" t="s">
        <v>145</v>
      </c>
      <c r="B57" s="53" t="s">
        <v>145</v>
      </c>
      <c r="C57" s="54">
        <v>0</v>
      </c>
      <c r="D57" s="54">
        <v>0</v>
      </c>
      <c r="E57" s="54">
        <v>0</v>
      </c>
      <c r="F57" s="54">
        <v>0</v>
      </c>
      <c r="G57" s="54">
        <v>0</v>
      </c>
      <c r="H57" s="54">
        <v>0</v>
      </c>
      <c r="I57" s="54">
        <v>0</v>
      </c>
      <c r="J57" s="54">
        <v>0</v>
      </c>
      <c r="K57" s="54">
        <v>0</v>
      </c>
      <c r="L57" s="54">
        <v>0</v>
      </c>
      <c r="M57" s="54">
        <v>0</v>
      </c>
      <c r="N57" s="54">
        <v>0.12195121951219513</v>
      </c>
      <c r="O57" s="54">
        <v>0</v>
      </c>
      <c r="P57" s="54">
        <v>0</v>
      </c>
      <c r="Q57" s="54">
        <v>0</v>
      </c>
      <c r="R57" s="54">
        <v>0</v>
      </c>
      <c r="S57" s="54">
        <v>0</v>
      </c>
      <c r="T57" s="54">
        <v>0</v>
      </c>
      <c r="U57" s="54">
        <v>49.634146341463421</v>
      </c>
      <c r="V57" s="54">
        <v>41.219512195121951</v>
      </c>
      <c r="W57" s="54">
        <v>37.195121951219512</v>
      </c>
      <c r="X57" s="54">
        <v>138.29268292682929</v>
      </c>
      <c r="Y57" s="54">
        <v>305.48780487804879</v>
      </c>
      <c r="Z57" s="54">
        <v>428.04878048780489</v>
      </c>
      <c r="AA57" s="54">
        <v>4.024390243902439</v>
      </c>
      <c r="AB57" s="54">
        <v>5.9756097560975618</v>
      </c>
      <c r="AC57" s="54">
        <v>203.90243902439025</v>
      </c>
      <c r="AD57" s="54">
        <v>746.09756097560978</v>
      </c>
      <c r="AE57" s="55">
        <v>1960</v>
      </c>
      <c r="AF57" s="51"/>
    </row>
    <row r="58" spans="1:32" x14ac:dyDescent="0.25">
      <c r="A58" s="46">
        <v>0</v>
      </c>
      <c r="B58" s="48" t="s">
        <v>0</v>
      </c>
      <c r="C58" s="49">
        <v>0</v>
      </c>
      <c r="D58" s="49">
        <v>0</v>
      </c>
      <c r="E58" s="49">
        <v>0</v>
      </c>
      <c r="F58" s="49">
        <v>0</v>
      </c>
      <c r="G58" s="49">
        <v>0</v>
      </c>
      <c r="H58" s="49">
        <v>0</v>
      </c>
      <c r="I58" s="49">
        <v>0</v>
      </c>
      <c r="J58" s="49">
        <v>0</v>
      </c>
      <c r="K58" s="49">
        <v>0</v>
      </c>
      <c r="L58" s="49">
        <v>0</v>
      </c>
      <c r="M58" s="49">
        <v>0</v>
      </c>
      <c r="N58" s="49">
        <v>0.97560975609756106</v>
      </c>
      <c r="O58" s="49">
        <v>0</v>
      </c>
      <c r="P58" s="49">
        <v>0</v>
      </c>
      <c r="Q58" s="49">
        <v>0</v>
      </c>
      <c r="R58" s="49">
        <v>0</v>
      </c>
      <c r="S58" s="49">
        <v>0</v>
      </c>
      <c r="T58" s="49">
        <v>0</v>
      </c>
      <c r="U58" s="49">
        <v>0</v>
      </c>
      <c r="V58" s="49">
        <v>0</v>
      </c>
      <c r="W58" s="49">
        <v>0</v>
      </c>
      <c r="X58" s="49">
        <v>0</v>
      </c>
      <c r="Y58" s="49">
        <v>0</v>
      </c>
      <c r="Z58" s="49">
        <v>0</v>
      </c>
      <c r="AA58" s="49">
        <v>0</v>
      </c>
      <c r="AB58" s="49">
        <v>133.17073170731709</v>
      </c>
      <c r="AC58" s="49">
        <v>0</v>
      </c>
      <c r="AD58" s="49">
        <v>152.4390243902439</v>
      </c>
      <c r="AE58" s="50">
        <v>286.58536585365857</v>
      </c>
      <c r="AF58" s="51"/>
    </row>
    <row r="59" spans="1:32" x14ac:dyDescent="0.25">
      <c r="A59" s="46">
        <v>0</v>
      </c>
      <c r="B59" s="48" t="s">
        <v>5</v>
      </c>
      <c r="C59" s="49">
        <v>0</v>
      </c>
      <c r="D59" s="49">
        <v>0</v>
      </c>
      <c r="E59" s="49">
        <v>0</v>
      </c>
      <c r="F59" s="49">
        <v>0</v>
      </c>
      <c r="G59" s="49">
        <v>0</v>
      </c>
      <c r="H59" s="49">
        <v>0</v>
      </c>
      <c r="I59" s="49">
        <v>0</v>
      </c>
      <c r="J59" s="49">
        <v>0</v>
      </c>
      <c r="K59" s="49">
        <v>0</v>
      </c>
      <c r="L59" s="49">
        <v>0</v>
      </c>
      <c r="M59" s="49">
        <v>0</v>
      </c>
      <c r="N59" s="49">
        <v>0</v>
      </c>
      <c r="O59" s="49">
        <v>0</v>
      </c>
      <c r="P59" s="49">
        <v>0</v>
      </c>
      <c r="Q59" s="49">
        <v>0</v>
      </c>
      <c r="R59" s="49">
        <v>0</v>
      </c>
      <c r="S59" s="49">
        <v>0</v>
      </c>
      <c r="T59" s="49">
        <v>0</v>
      </c>
      <c r="U59" s="49">
        <v>0</v>
      </c>
      <c r="V59" s="49">
        <v>0</v>
      </c>
      <c r="W59" s="49">
        <v>0</v>
      </c>
      <c r="X59" s="49">
        <v>0</v>
      </c>
      <c r="Y59" s="49">
        <v>10.121951219512196</v>
      </c>
      <c r="Z59" s="49">
        <v>15.000000000000002</v>
      </c>
      <c r="AA59" s="49">
        <v>0</v>
      </c>
      <c r="AB59" s="49">
        <v>0</v>
      </c>
      <c r="AC59" s="49">
        <v>26.097560975609756</v>
      </c>
      <c r="AD59" s="49">
        <v>23.414634146341463</v>
      </c>
      <c r="AE59" s="50">
        <v>74.634146341463421</v>
      </c>
      <c r="AF59" s="51"/>
    </row>
    <row r="60" spans="1:32" x14ac:dyDescent="0.25">
      <c r="A60" s="46">
        <v>0</v>
      </c>
      <c r="B60" s="48" t="s">
        <v>18</v>
      </c>
      <c r="C60" s="49">
        <v>0</v>
      </c>
      <c r="D60" s="49">
        <v>0</v>
      </c>
      <c r="E60" s="49">
        <v>0</v>
      </c>
      <c r="F60" s="49">
        <v>0</v>
      </c>
      <c r="G60" s="49">
        <v>0</v>
      </c>
      <c r="H60" s="49">
        <v>0</v>
      </c>
      <c r="I60" s="49">
        <v>0</v>
      </c>
      <c r="J60" s="49">
        <v>0</v>
      </c>
      <c r="K60" s="49">
        <v>0</v>
      </c>
      <c r="L60" s="49">
        <v>0</v>
      </c>
      <c r="M60" s="49">
        <v>0</v>
      </c>
      <c r="N60" s="49">
        <v>0.12195121951219513</v>
      </c>
      <c r="O60" s="49">
        <v>0</v>
      </c>
      <c r="P60" s="49">
        <v>0</v>
      </c>
      <c r="Q60" s="49">
        <v>0</v>
      </c>
      <c r="R60" s="49">
        <v>0</v>
      </c>
      <c r="S60" s="49">
        <v>0</v>
      </c>
      <c r="T60" s="49">
        <v>0</v>
      </c>
      <c r="U60" s="49">
        <v>0</v>
      </c>
      <c r="V60" s="49">
        <v>0</v>
      </c>
      <c r="W60" s="49">
        <v>0</v>
      </c>
      <c r="X60" s="49">
        <v>0</v>
      </c>
      <c r="Y60" s="49">
        <v>0</v>
      </c>
      <c r="Z60" s="49">
        <v>0</v>
      </c>
      <c r="AA60" s="49">
        <v>0</v>
      </c>
      <c r="AB60" s="49">
        <v>202.80487804878052</v>
      </c>
      <c r="AC60" s="49">
        <v>0</v>
      </c>
      <c r="AD60" s="49">
        <v>10.487804878048781</v>
      </c>
      <c r="AE60" s="50">
        <v>213.41463414634148</v>
      </c>
      <c r="AF60" s="51"/>
    </row>
    <row r="61" spans="1:32" x14ac:dyDescent="0.25">
      <c r="A61" s="46">
        <v>0</v>
      </c>
      <c r="B61" s="48" t="s">
        <v>230</v>
      </c>
      <c r="C61" s="49">
        <v>0</v>
      </c>
      <c r="D61" s="49">
        <v>0</v>
      </c>
      <c r="E61" s="49">
        <v>0</v>
      </c>
      <c r="F61" s="49">
        <v>0</v>
      </c>
      <c r="G61" s="49">
        <v>0</v>
      </c>
      <c r="H61" s="49">
        <v>0</v>
      </c>
      <c r="I61" s="49">
        <v>0</v>
      </c>
      <c r="J61" s="49">
        <v>0</v>
      </c>
      <c r="K61" s="49">
        <v>0</v>
      </c>
      <c r="L61" s="49">
        <v>0</v>
      </c>
      <c r="M61" s="49">
        <v>0</v>
      </c>
      <c r="N61" s="49">
        <v>0</v>
      </c>
      <c r="O61" s="49">
        <v>0</v>
      </c>
      <c r="P61" s="49">
        <v>0</v>
      </c>
      <c r="Q61" s="49">
        <v>0</v>
      </c>
      <c r="R61" s="49">
        <v>0</v>
      </c>
      <c r="S61" s="49">
        <v>0</v>
      </c>
      <c r="T61" s="49">
        <v>0</v>
      </c>
      <c r="U61" s="49">
        <v>26.097560975609756</v>
      </c>
      <c r="V61" s="49">
        <v>17.073170731707318</v>
      </c>
      <c r="W61" s="49">
        <v>0</v>
      </c>
      <c r="X61" s="49">
        <v>0</v>
      </c>
      <c r="Y61" s="49">
        <v>12.073170731707318</v>
      </c>
      <c r="Z61" s="49">
        <v>249.63414634146341</v>
      </c>
      <c r="AA61" s="49">
        <v>4.024390243902439</v>
      </c>
      <c r="AB61" s="49">
        <v>438.04878048780489</v>
      </c>
      <c r="AC61" s="49">
        <v>5.9756097560975618</v>
      </c>
      <c r="AD61" s="49">
        <v>515.73170731707319</v>
      </c>
      <c r="AE61" s="50">
        <v>1268.6585365853659</v>
      </c>
      <c r="AF61" s="51"/>
    </row>
    <row r="62" spans="1:32" x14ac:dyDescent="0.25">
      <c r="A62" s="46">
        <v>0</v>
      </c>
      <c r="B62" s="48" t="s">
        <v>7</v>
      </c>
      <c r="C62" s="49">
        <v>0</v>
      </c>
      <c r="D62" s="49">
        <v>0</v>
      </c>
      <c r="E62" s="49">
        <v>0</v>
      </c>
      <c r="F62" s="49">
        <v>0</v>
      </c>
      <c r="G62" s="49">
        <v>0</v>
      </c>
      <c r="H62" s="49">
        <v>0</v>
      </c>
      <c r="I62" s="49">
        <v>0</v>
      </c>
      <c r="J62" s="49">
        <v>0</v>
      </c>
      <c r="K62" s="49">
        <v>0</v>
      </c>
      <c r="L62" s="49">
        <v>0</v>
      </c>
      <c r="M62" s="49">
        <v>0</v>
      </c>
      <c r="N62" s="49">
        <v>0</v>
      </c>
      <c r="O62" s="49">
        <v>0</v>
      </c>
      <c r="P62" s="49">
        <v>0</v>
      </c>
      <c r="Q62" s="49">
        <v>0</v>
      </c>
      <c r="R62" s="49">
        <v>0</v>
      </c>
      <c r="S62" s="49">
        <v>0</v>
      </c>
      <c r="T62" s="49">
        <v>0</v>
      </c>
      <c r="U62" s="49">
        <v>0</v>
      </c>
      <c r="V62" s="49">
        <v>0</v>
      </c>
      <c r="W62" s="49">
        <v>0</v>
      </c>
      <c r="X62" s="49">
        <v>0</v>
      </c>
      <c r="Y62" s="49">
        <v>0</v>
      </c>
      <c r="Z62" s="49">
        <v>0</v>
      </c>
      <c r="AA62" s="49">
        <v>0</v>
      </c>
      <c r="AB62" s="49">
        <v>12.682926829268293</v>
      </c>
      <c r="AC62" s="49">
        <v>0</v>
      </c>
      <c r="AD62" s="49">
        <v>0</v>
      </c>
      <c r="AE62" s="50">
        <v>12.682926829268293</v>
      </c>
      <c r="AF62" s="51"/>
    </row>
    <row r="63" spans="1:32" x14ac:dyDescent="0.25">
      <c r="A63" s="46">
        <v>0</v>
      </c>
      <c r="B63" s="48" t="s">
        <v>10</v>
      </c>
      <c r="C63" s="49">
        <v>0</v>
      </c>
      <c r="D63" s="49">
        <v>0</v>
      </c>
      <c r="E63" s="49">
        <v>0</v>
      </c>
      <c r="F63" s="49">
        <v>0</v>
      </c>
      <c r="G63" s="49">
        <v>0</v>
      </c>
      <c r="H63" s="49">
        <v>0</v>
      </c>
      <c r="I63" s="49">
        <v>0</v>
      </c>
      <c r="J63" s="49">
        <v>0</v>
      </c>
      <c r="K63" s="49">
        <v>0</v>
      </c>
      <c r="L63" s="49">
        <v>0</v>
      </c>
      <c r="M63" s="49">
        <v>0</v>
      </c>
      <c r="N63" s="49">
        <v>0</v>
      </c>
      <c r="O63" s="49">
        <v>0</v>
      </c>
      <c r="P63" s="49">
        <v>0</v>
      </c>
      <c r="Q63" s="49">
        <v>0</v>
      </c>
      <c r="R63" s="49">
        <v>0</v>
      </c>
      <c r="S63" s="49">
        <v>0</v>
      </c>
      <c r="T63" s="49">
        <v>0</v>
      </c>
      <c r="U63" s="49">
        <v>0</v>
      </c>
      <c r="V63" s="49">
        <v>0</v>
      </c>
      <c r="W63" s="49">
        <v>0</v>
      </c>
      <c r="X63" s="49">
        <v>0</v>
      </c>
      <c r="Y63" s="49">
        <v>0</v>
      </c>
      <c r="Z63" s="49">
        <v>0</v>
      </c>
      <c r="AA63" s="49">
        <v>0</v>
      </c>
      <c r="AB63" s="49">
        <v>21.829268292682926</v>
      </c>
      <c r="AC63" s="49">
        <v>0</v>
      </c>
      <c r="AD63" s="49">
        <v>116.82926829268293</v>
      </c>
      <c r="AE63" s="50">
        <v>138.65853658536585</v>
      </c>
      <c r="AF63" s="51"/>
    </row>
    <row r="64" spans="1:32" x14ac:dyDescent="0.25">
      <c r="A64" s="46">
        <v>0</v>
      </c>
      <c r="B64" s="48" t="s">
        <v>52</v>
      </c>
      <c r="C64" s="49">
        <v>0</v>
      </c>
      <c r="D64" s="49">
        <v>0</v>
      </c>
      <c r="E64" s="49">
        <v>0</v>
      </c>
      <c r="F64" s="49">
        <v>0</v>
      </c>
      <c r="G64" s="49">
        <v>0</v>
      </c>
      <c r="H64" s="49">
        <v>0</v>
      </c>
      <c r="I64" s="49">
        <v>0</v>
      </c>
      <c r="J64" s="49">
        <v>0</v>
      </c>
      <c r="K64" s="49">
        <v>0</v>
      </c>
      <c r="L64" s="49">
        <v>0</v>
      </c>
      <c r="M64" s="49">
        <v>0</v>
      </c>
      <c r="N64" s="49">
        <v>0.24390243902439027</v>
      </c>
      <c r="O64" s="49">
        <v>0</v>
      </c>
      <c r="P64" s="49">
        <v>0</v>
      </c>
      <c r="Q64" s="49">
        <v>0</v>
      </c>
      <c r="R64" s="49">
        <v>0</v>
      </c>
      <c r="S64" s="49">
        <v>0</v>
      </c>
      <c r="T64" s="49">
        <v>0</v>
      </c>
      <c r="U64" s="49">
        <v>0</v>
      </c>
      <c r="V64" s="49">
        <v>0</v>
      </c>
      <c r="W64" s="49">
        <v>0</v>
      </c>
      <c r="X64" s="49">
        <v>0</v>
      </c>
      <c r="Y64" s="49">
        <v>0</v>
      </c>
      <c r="Z64" s="49">
        <v>0</v>
      </c>
      <c r="AA64" s="49">
        <v>0</v>
      </c>
      <c r="AB64" s="49">
        <v>21.09756097560976</v>
      </c>
      <c r="AC64" s="49">
        <v>0</v>
      </c>
      <c r="AD64" s="49">
        <v>4.7560975609756095</v>
      </c>
      <c r="AE64" s="50">
        <v>26.097560975609756</v>
      </c>
      <c r="AF64" s="51"/>
    </row>
    <row r="65" spans="1:32" x14ac:dyDescent="0.25">
      <c r="A65" s="46">
        <v>0</v>
      </c>
      <c r="B65" s="48" t="s">
        <v>17</v>
      </c>
      <c r="C65" s="49">
        <v>0</v>
      </c>
      <c r="D65" s="49">
        <v>0</v>
      </c>
      <c r="E65" s="49">
        <v>0</v>
      </c>
      <c r="F65" s="49">
        <v>0</v>
      </c>
      <c r="G65" s="49">
        <v>0</v>
      </c>
      <c r="H65" s="49">
        <v>0</v>
      </c>
      <c r="I65" s="49">
        <v>0</v>
      </c>
      <c r="J65" s="49">
        <v>0</v>
      </c>
      <c r="K65" s="49">
        <v>0</v>
      </c>
      <c r="L65" s="49">
        <v>0</v>
      </c>
      <c r="M65" s="49">
        <v>0</v>
      </c>
      <c r="N65" s="49">
        <v>0.24390243902439027</v>
      </c>
      <c r="O65" s="49">
        <v>0</v>
      </c>
      <c r="P65" s="49">
        <v>0</v>
      </c>
      <c r="Q65" s="49">
        <v>0</v>
      </c>
      <c r="R65" s="49">
        <v>0</v>
      </c>
      <c r="S65" s="49">
        <v>0</v>
      </c>
      <c r="T65" s="49">
        <v>0</v>
      </c>
      <c r="U65" s="49">
        <v>0</v>
      </c>
      <c r="V65" s="49">
        <v>0</v>
      </c>
      <c r="W65" s="49">
        <v>0</v>
      </c>
      <c r="X65" s="49">
        <v>0</v>
      </c>
      <c r="Y65" s="49">
        <v>1.7073170731707317</v>
      </c>
      <c r="Z65" s="49">
        <v>223.53658536585368</v>
      </c>
      <c r="AA65" s="49">
        <v>21.09756097560976</v>
      </c>
      <c r="AB65" s="49">
        <v>181.58536585365854</v>
      </c>
      <c r="AC65" s="49">
        <v>134.8780487804878</v>
      </c>
      <c r="AD65" s="49">
        <v>186.70731707317074</v>
      </c>
      <c r="AE65" s="50">
        <v>749.75609756097572</v>
      </c>
      <c r="AF65" s="51"/>
    </row>
    <row r="66" spans="1:32" x14ac:dyDescent="0.25">
      <c r="A66" s="46">
        <v>0</v>
      </c>
      <c r="B66" s="48" t="s">
        <v>22</v>
      </c>
      <c r="C66" s="49">
        <v>0</v>
      </c>
      <c r="D66" s="49">
        <v>0</v>
      </c>
      <c r="E66" s="49">
        <v>0</v>
      </c>
      <c r="F66" s="49">
        <v>0</v>
      </c>
      <c r="G66" s="49">
        <v>0</v>
      </c>
      <c r="H66" s="49">
        <v>0</v>
      </c>
      <c r="I66" s="49">
        <v>0</v>
      </c>
      <c r="J66" s="49">
        <v>0</v>
      </c>
      <c r="K66" s="49">
        <v>0</v>
      </c>
      <c r="L66" s="49">
        <v>0</v>
      </c>
      <c r="M66" s="49">
        <v>0</v>
      </c>
      <c r="N66" s="49">
        <v>0</v>
      </c>
      <c r="O66" s="49">
        <v>0</v>
      </c>
      <c r="P66" s="49">
        <v>0</v>
      </c>
      <c r="Q66" s="49">
        <v>0</v>
      </c>
      <c r="R66" s="49">
        <v>0</v>
      </c>
      <c r="S66" s="49">
        <v>0</v>
      </c>
      <c r="T66" s="49">
        <v>0</v>
      </c>
      <c r="U66" s="49">
        <v>0</v>
      </c>
      <c r="V66" s="49">
        <v>0</v>
      </c>
      <c r="W66" s="49">
        <v>0</v>
      </c>
      <c r="X66" s="49">
        <v>0</v>
      </c>
      <c r="Y66" s="49">
        <v>0</v>
      </c>
      <c r="Z66" s="49">
        <v>83.170731707317088</v>
      </c>
      <c r="AA66" s="49">
        <v>1.9512195121951221</v>
      </c>
      <c r="AB66" s="49">
        <v>86.219512195121965</v>
      </c>
      <c r="AC66" s="49">
        <v>70.365853658536594</v>
      </c>
      <c r="AD66" s="49">
        <v>0</v>
      </c>
      <c r="AE66" s="50">
        <v>241.70731707317074</v>
      </c>
      <c r="AF66" s="51"/>
    </row>
    <row r="67" spans="1:32" x14ac:dyDescent="0.25">
      <c r="A67" s="46">
        <v>0</v>
      </c>
      <c r="B67" s="48" t="s">
        <v>14</v>
      </c>
      <c r="C67" s="49">
        <v>0</v>
      </c>
      <c r="D67" s="49">
        <v>0</v>
      </c>
      <c r="E67" s="49">
        <v>0</v>
      </c>
      <c r="F67" s="49">
        <v>0</v>
      </c>
      <c r="G67" s="49">
        <v>0</v>
      </c>
      <c r="H67" s="49">
        <v>0</v>
      </c>
      <c r="I67" s="49">
        <v>0</v>
      </c>
      <c r="J67" s="49">
        <v>0</v>
      </c>
      <c r="K67" s="49">
        <v>0</v>
      </c>
      <c r="L67" s="49">
        <v>0</v>
      </c>
      <c r="M67" s="49">
        <v>0</v>
      </c>
      <c r="N67" s="49">
        <v>0</v>
      </c>
      <c r="O67" s="49">
        <v>0</v>
      </c>
      <c r="P67" s="49">
        <v>0</v>
      </c>
      <c r="Q67" s="49">
        <v>0</v>
      </c>
      <c r="R67" s="49">
        <v>0</v>
      </c>
      <c r="S67" s="49">
        <v>0</v>
      </c>
      <c r="T67" s="49">
        <v>0</v>
      </c>
      <c r="U67" s="49">
        <v>0</v>
      </c>
      <c r="V67" s="49">
        <v>0</v>
      </c>
      <c r="W67" s="49">
        <v>0</v>
      </c>
      <c r="X67" s="49">
        <v>0</v>
      </c>
      <c r="Y67" s="49">
        <v>0</v>
      </c>
      <c r="Z67" s="49">
        <v>0</v>
      </c>
      <c r="AA67" s="49">
        <v>17.317073170731707</v>
      </c>
      <c r="AB67" s="49">
        <v>45.853658536585371</v>
      </c>
      <c r="AC67" s="49">
        <v>2.0731707317073171</v>
      </c>
      <c r="AD67" s="49">
        <v>19.146341463414636</v>
      </c>
      <c r="AE67" s="50">
        <v>84.390243902439039</v>
      </c>
      <c r="AF67" s="51"/>
    </row>
    <row r="68" spans="1:32" x14ac:dyDescent="0.25">
      <c r="A68" s="52" t="s">
        <v>184</v>
      </c>
      <c r="B68" s="53" t="s">
        <v>184</v>
      </c>
      <c r="C68" s="54">
        <v>0</v>
      </c>
      <c r="D68" s="54">
        <v>0</v>
      </c>
      <c r="E68" s="54">
        <v>0</v>
      </c>
      <c r="F68" s="54">
        <v>0</v>
      </c>
      <c r="G68" s="54">
        <v>0</v>
      </c>
      <c r="H68" s="54">
        <v>0</v>
      </c>
      <c r="I68" s="54">
        <v>0</v>
      </c>
      <c r="J68" s="54">
        <v>0</v>
      </c>
      <c r="K68" s="54">
        <v>0</v>
      </c>
      <c r="L68" s="54">
        <v>0</v>
      </c>
      <c r="M68" s="54">
        <v>0</v>
      </c>
      <c r="N68" s="54">
        <v>1.5853658536585367</v>
      </c>
      <c r="O68" s="54">
        <v>0</v>
      </c>
      <c r="P68" s="54">
        <v>0</v>
      </c>
      <c r="Q68" s="54">
        <v>0</v>
      </c>
      <c r="R68" s="54">
        <v>0</v>
      </c>
      <c r="S68" s="54">
        <v>0</v>
      </c>
      <c r="T68" s="54">
        <v>0</v>
      </c>
      <c r="U68" s="54">
        <v>26.097560975609756</v>
      </c>
      <c r="V68" s="54">
        <v>17.073170731707318</v>
      </c>
      <c r="W68" s="54">
        <v>0</v>
      </c>
      <c r="X68" s="54">
        <v>0</v>
      </c>
      <c r="Y68" s="54">
        <v>23.902439024390247</v>
      </c>
      <c r="Z68" s="54">
        <v>571.34146341463418</v>
      </c>
      <c r="AA68" s="54">
        <v>44.390243902439032</v>
      </c>
      <c r="AB68" s="54">
        <v>1143.2926829268292</v>
      </c>
      <c r="AC68" s="54">
        <v>239.39024390243898</v>
      </c>
      <c r="AD68" s="54">
        <v>1029.5121951219512</v>
      </c>
      <c r="AE68" s="55">
        <v>3096.5853658536585</v>
      </c>
      <c r="AF68" s="51"/>
    </row>
    <row r="69" spans="1:32" x14ac:dyDescent="0.25">
      <c r="A69" s="46">
        <v>0</v>
      </c>
      <c r="B69" s="48" t="s">
        <v>13</v>
      </c>
      <c r="C69" s="49">
        <v>0</v>
      </c>
      <c r="D69" s="49">
        <v>0</v>
      </c>
      <c r="E69" s="49">
        <v>0</v>
      </c>
      <c r="F69" s="49">
        <v>0</v>
      </c>
      <c r="G69" s="49">
        <v>0</v>
      </c>
      <c r="H69" s="49">
        <v>0</v>
      </c>
      <c r="I69" s="49">
        <v>0</v>
      </c>
      <c r="J69" s="49">
        <v>0</v>
      </c>
      <c r="K69" s="49">
        <v>0</v>
      </c>
      <c r="L69" s="49">
        <v>0</v>
      </c>
      <c r="M69" s="49">
        <v>0</v>
      </c>
      <c r="N69" s="49">
        <v>0.12195121951219513</v>
      </c>
      <c r="O69" s="49">
        <v>0</v>
      </c>
      <c r="P69" s="49">
        <v>0</v>
      </c>
      <c r="Q69" s="49">
        <v>0</v>
      </c>
      <c r="R69" s="49">
        <v>0</v>
      </c>
      <c r="S69" s="49">
        <v>0</v>
      </c>
      <c r="T69" s="49">
        <v>0</v>
      </c>
      <c r="U69" s="49">
        <v>0</v>
      </c>
      <c r="V69" s="49">
        <v>0</v>
      </c>
      <c r="W69" s="49">
        <v>0</v>
      </c>
      <c r="X69" s="49">
        <v>0</v>
      </c>
      <c r="Y69" s="49">
        <v>0</v>
      </c>
      <c r="Z69" s="49">
        <v>0</v>
      </c>
      <c r="AA69" s="49">
        <v>0</v>
      </c>
      <c r="AB69" s="49">
        <v>38.414634146341463</v>
      </c>
      <c r="AC69" s="49">
        <v>0</v>
      </c>
      <c r="AD69" s="49">
        <v>0</v>
      </c>
      <c r="AE69" s="50">
        <v>38.536585365853661</v>
      </c>
      <c r="AF69" s="51"/>
    </row>
    <row r="70" spans="1:32" x14ac:dyDescent="0.25">
      <c r="A70" s="46" t="s">
        <v>146</v>
      </c>
      <c r="B70" s="57" t="s">
        <v>146</v>
      </c>
      <c r="C70" s="58">
        <v>0</v>
      </c>
      <c r="D70" s="58">
        <v>0</v>
      </c>
      <c r="E70" s="58">
        <v>0</v>
      </c>
      <c r="F70" s="58">
        <v>0</v>
      </c>
      <c r="G70" s="58">
        <v>0</v>
      </c>
      <c r="H70" s="58">
        <v>0</v>
      </c>
      <c r="I70" s="58">
        <v>0</v>
      </c>
      <c r="J70" s="58">
        <v>0</v>
      </c>
      <c r="K70" s="58">
        <v>0</v>
      </c>
      <c r="L70" s="58">
        <v>0</v>
      </c>
      <c r="M70" s="58">
        <v>0</v>
      </c>
      <c r="N70" s="58">
        <v>0.12195121951219513</v>
      </c>
      <c r="O70" s="58">
        <v>0</v>
      </c>
      <c r="P70" s="58">
        <v>0</v>
      </c>
      <c r="Q70" s="58">
        <v>0</v>
      </c>
      <c r="R70" s="58">
        <v>0</v>
      </c>
      <c r="S70" s="58">
        <v>0</v>
      </c>
      <c r="T70" s="58">
        <v>0</v>
      </c>
      <c r="U70" s="58">
        <v>0</v>
      </c>
      <c r="V70" s="58">
        <v>0</v>
      </c>
      <c r="W70" s="58">
        <v>0</v>
      </c>
      <c r="X70" s="58">
        <v>0</v>
      </c>
      <c r="Y70" s="58">
        <v>0</v>
      </c>
      <c r="Z70" s="58">
        <v>0</v>
      </c>
      <c r="AA70" s="58">
        <v>0</v>
      </c>
      <c r="AB70" s="58">
        <v>38.414634146341463</v>
      </c>
      <c r="AC70" s="58">
        <v>0</v>
      </c>
      <c r="AD70" s="58">
        <v>0</v>
      </c>
      <c r="AE70" s="59">
        <v>38.536585365853661</v>
      </c>
      <c r="AF70" s="51"/>
    </row>
    <row r="71" spans="1:32" x14ac:dyDescent="0.25">
      <c r="A71" s="42" t="s">
        <v>185</v>
      </c>
      <c r="B71" s="60" t="s">
        <v>185</v>
      </c>
      <c r="C71" s="61">
        <v>26.829268292682929</v>
      </c>
      <c r="D71" s="61">
        <v>19.146341463414636</v>
      </c>
      <c r="E71" s="61">
        <v>378.17073170731703</v>
      </c>
      <c r="F71" s="61">
        <v>522.31707317073176</v>
      </c>
      <c r="G71" s="61">
        <v>204.63414634146346</v>
      </c>
      <c r="H71" s="61">
        <v>3.1707317073170733</v>
      </c>
      <c r="I71" s="61">
        <v>25</v>
      </c>
      <c r="J71" s="61">
        <v>47.195121951219519</v>
      </c>
      <c r="K71" s="61">
        <v>3119.3902439024387</v>
      </c>
      <c r="L71" s="61">
        <v>1148.9024390243903</v>
      </c>
      <c r="M71" s="61">
        <v>1084.8780487804879</v>
      </c>
      <c r="N71" s="61">
        <v>42.439024390243901</v>
      </c>
      <c r="O71" s="61">
        <v>12.073170731707318</v>
      </c>
      <c r="P71" s="61">
        <v>99.268292682926841</v>
      </c>
      <c r="Q71" s="61">
        <v>5312.1951219512202</v>
      </c>
      <c r="R71" s="61">
        <v>320.24390243902445</v>
      </c>
      <c r="S71" s="61">
        <v>790.36585365853671</v>
      </c>
      <c r="T71" s="61">
        <v>75.609756097560975</v>
      </c>
      <c r="U71" s="61">
        <v>75.731707317073173</v>
      </c>
      <c r="V71" s="61">
        <v>86.097560975609753</v>
      </c>
      <c r="W71" s="61">
        <v>41.219512195121951</v>
      </c>
      <c r="X71" s="61">
        <v>141.09756097560978</v>
      </c>
      <c r="Y71" s="61">
        <v>564.39024390243912</v>
      </c>
      <c r="Z71" s="61">
        <v>1102.5609756097563</v>
      </c>
      <c r="AA71" s="61">
        <v>103.29268292682927</v>
      </c>
      <c r="AB71" s="61">
        <v>1302.8048780487804</v>
      </c>
      <c r="AC71" s="61">
        <v>443.29268292682923</v>
      </c>
      <c r="AD71" s="61">
        <v>2700.2439024390242</v>
      </c>
      <c r="AE71" s="62">
        <v>19792.560975609758</v>
      </c>
      <c r="AF71" s="51"/>
    </row>
    <row r="72" spans="1:32" x14ac:dyDescent="0.25">
      <c r="A72" s="46">
        <v>0</v>
      </c>
      <c r="B72" s="63">
        <v>0</v>
      </c>
      <c r="C72" s="49">
        <v>0</v>
      </c>
      <c r="D72" s="49">
        <v>0</v>
      </c>
      <c r="E72" s="49">
        <v>0</v>
      </c>
      <c r="F72" s="49">
        <v>0</v>
      </c>
      <c r="G72" s="49">
        <v>0</v>
      </c>
      <c r="H72" s="49">
        <v>0</v>
      </c>
      <c r="I72" s="49">
        <v>0</v>
      </c>
      <c r="J72" s="49">
        <v>0</v>
      </c>
      <c r="K72" s="49">
        <v>0</v>
      </c>
      <c r="L72" s="49">
        <v>0</v>
      </c>
      <c r="M72" s="49">
        <v>0</v>
      </c>
      <c r="N72" s="49">
        <v>0</v>
      </c>
      <c r="O72" s="49">
        <v>0</v>
      </c>
      <c r="P72" s="49">
        <v>0</v>
      </c>
      <c r="Q72" s="49">
        <v>0</v>
      </c>
      <c r="R72" s="49">
        <v>0</v>
      </c>
      <c r="S72" s="49">
        <v>0</v>
      </c>
      <c r="T72" s="49">
        <v>0</v>
      </c>
      <c r="U72" s="49">
        <v>0</v>
      </c>
      <c r="V72" s="49">
        <v>0</v>
      </c>
      <c r="W72" s="49">
        <v>0</v>
      </c>
      <c r="X72" s="49">
        <v>0</v>
      </c>
      <c r="Y72" s="49">
        <v>0</v>
      </c>
      <c r="Z72" s="49">
        <v>0</v>
      </c>
      <c r="AA72" s="49">
        <v>0</v>
      </c>
      <c r="AB72" s="49">
        <v>0</v>
      </c>
      <c r="AC72" s="49">
        <v>0</v>
      </c>
      <c r="AD72" s="49">
        <v>0</v>
      </c>
      <c r="AE72" s="64">
        <v>0</v>
      </c>
      <c r="AF72" s="51"/>
    </row>
    <row r="73" spans="1:32" x14ac:dyDescent="0.25">
      <c r="A73" s="46"/>
      <c r="B73" s="4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row>
    <row r="74" spans="1:32" x14ac:dyDescent="0.25">
      <c r="A74" s="46"/>
      <c r="B74" s="63"/>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row>
    <row r="75" spans="1:32" x14ac:dyDescent="0.25">
      <c r="A75" s="46"/>
      <c r="B75" s="63"/>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row>
    <row r="76" spans="1:32" x14ac:dyDescent="0.25">
      <c r="A76" s="46"/>
      <c r="B76" s="63"/>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row>
    <row r="77" spans="1:32" x14ac:dyDescent="0.25">
      <c r="A77" s="46"/>
      <c r="B77" s="63"/>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row>
    <row r="78" spans="1:32" x14ac:dyDescent="0.25">
      <c r="A78" s="46"/>
      <c r="B78" s="63"/>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row>
    <row r="79" spans="1:32" x14ac:dyDescent="0.25">
      <c r="A79" s="46"/>
      <c r="B79" s="63"/>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row>
    <row r="80" spans="1:32" x14ac:dyDescent="0.25">
      <c r="A80" s="46"/>
      <c r="B80" s="63"/>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row>
    <row r="81" spans="1:32" x14ac:dyDescent="0.25">
      <c r="A81" s="46"/>
      <c r="B81" s="63"/>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row>
    <row r="82" spans="1:32" x14ac:dyDescent="0.25">
      <c r="A82" s="46"/>
      <c r="B82" s="63"/>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row>
    <row r="83" spans="1:32" x14ac:dyDescent="0.25">
      <c r="A83" s="46"/>
      <c r="B83" s="63"/>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row>
    <row r="84" spans="1:32" x14ac:dyDescent="0.25">
      <c r="A84" s="46"/>
      <c r="B84" s="63"/>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row>
    <row r="85" spans="1:32" x14ac:dyDescent="0.25">
      <c r="A85" s="46"/>
      <c r="B85" s="63"/>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row>
    <row r="86" spans="1:32" x14ac:dyDescent="0.25">
      <c r="A86" s="46"/>
      <c r="B86" s="63"/>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row>
    <row r="87" spans="1:32" x14ac:dyDescent="0.25">
      <c r="A87" s="46"/>
      <c r="B87" s="63"/>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row>
    <row r="88" spans="1:32" x14ac:dyDescent="0.25">
      <c r="A88" s="46"/>
      <c r="B88" s="63"/>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row>
    <row r="89" spans="1:32" x14ac:dyDescent="0.25">
      <c r="A89" s="46"/>
      <c r="B89" s="63"/>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row>
    <row r="90" spans="1:32" x14ac:dyDescent="0.25">
      <c r="A90" s="46"/>
      <c r="B90" s="63"/>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row>
    <row r="91" spans="1:32" x14ac:dyDescent="0.25">
      <c r="A91" s="46"/>
      <c r="B91" s="63"/>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row>
    <row r="92" spans="1:32" x14ac:dyDescent="0.25">
      <c r="A92" s="46"/>
      <c r="B92" s="63"/>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row>
    <row r="93" spans="1:32" x14ac:dyDescent="0.25">
      <c r="A93" s="46"/>
      <c r="B93" s="63"/>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row>
    <row r="94" spans="1:32" x14ac:dyDescent="0.25">
      <c r="A94" s="46"/>
      <c r="B94" s="63"/>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row>
    <row r="95" spans="1:32" x14ac:dyDescent="0.25">
      <c r="A95" s="46"/>
      <c r="B95" s="63"/>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row>
    <row r="96" spans="1:32" x14ac:dyDescent="0.25">
      <c r="A96" s="46"/>
      <c r="B96" s="63"/>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row>
    <row r="97" spans="1:32" x14ac:dyDescent="0.25">
      <c r="A97" s="46"/>
      <c r="B97" s="4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row>
    <row r="98" spans="1:32" x14ac:dyDescent="0.25">
      <c r="A98" s="46"/>
      <c r="B98" s="63"/>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row>
    <row r="99" spans="1:32" x14ac:dyDescent="0.25">
      <c r="A99" s="46"/>
      <c r="B99" s="63"/>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row>
    <row r="100" spans="1:32" x14ac:dyDescent="0.25">
      <c r="A100" s="46"/>
      <c r="B100" s="63"/>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row>
    <row r="101" spans="1:32" x14ac:dyDescent="0.25">
      <c r="A101" s="46"/>
      <c r="B101" s="63"/>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row>
    <row r="102" spans="1:32" x14ac:dyDescent="0.25">
      <c r="A102" s="46"/>
      <c r="B102" s="63"/>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row>
    <row r="103" spans="1:32" x14ac:dyDescent="0.25">
      <c r="A103" s="46"/>
      <c r="B103" s="63"/>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row>
    <row r="104" spans="1:32" x14ac:dyDescent="0.25">
      <c r="A104" s="46"/>
      <c r="B104" s="63"/>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row>
    <row r="105" spans="1:32" x14ac:dyDescent="0.25">
      <c r="A105" s="46"/>
      <c r="B105" s="63"/>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row>
    <row r="106" spans="1:32" x14ac:dyDescent="0.25">
      <c r="A106" s="46"/>
      <c r="B106" s="63"/>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row>
    <row r="107" spans="1:32" x14ac:dyDescent="0.25">
      <c r="A107" s="46"/>
      <c r="B107" s="63"/>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row>
    <row r="108" spans="1:32" x14ac:dyDescent="0.25">
      <c r="A108" s="46"/>
      <c r="B108" s="63"/>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row>
    <row r="109" spans="1:32" x14ac:dyDescent="0.25">
      <c r="A109" s="46"/>
      <c r="B109" s="4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25">
      <c r="A110" s="46"/>
      <c r="B110" s="63"/>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row>
    <row r="111" spans="1:32" x14ac:dyDescent="0.25">
      <c r="A111" s="46"/>
      <c r="B111" s="63"/>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row>
    <row r="112" spans="1:32" x14ac:dyDescent="0.25">
      <c r="A112" s="46"/>
      <c r="B112" s="63"/>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row>
    <row r="113" spans="1:32" x14ac:dyDescent="0.25">
      <c r="A113" s="46"/>
      <c r="B113" s="63"/>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row>
    <row r="114" spans="1:32" x14ac:dyDescent="0.25">
      <c r="A114" s="46"/>
      <c r="B114" s="4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1:32" x14ac:dyDescent="0.25">
      <c r="A115" s="46"/>
      <c r="B115" s="63"/>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row>
    <row r="116" spans="1:32" x14ac:dyDescent="0.25">
      <c r="A116" s="46"/>
      <c r="B116" s="63"/>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row>
    <row r="117" spans="1:32" x14ac:dyDescent="0.25">
      <c r="A117" s="46"/>
      <c r="B117" s="63"/>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row>
    <row r="118" spans="1:32" x14ac:dyDescent="0.25">
      <c r="A118" s="46"/>
      <c r="B118" s="63"/>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row>
    <row r="119" spans="1:32" x14ac:dyDescent="0.25">
      <c r="A119" s="46"/>
      <c r="B119" s="63"/>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row>
    <row r="120" spans="1:32" x14ac:dyDescent="0.25">
      <c r="A120" s="46"/>
      <c r="B120" s="63"/>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row>
    <row r="121" spans="1:32" x14ac:dyDescent="0.25">
      <c r="A121" s="46"/>
      <c r="B121" s="63"/>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row>
    <row r="122" spans="1:32" x14ac:dyDescent="0.25">
      <c r="A122" s="46"/>
      <c r="B122" s="63"/>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row>
    <row r="123" spans="1:32" x14ac:dyDescent="0.25">
      <c r="A123" s="46"/>
      <c r="B123" s="63"/>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row>
    <row r="124" spans="1:32" x14ac:dyDescent="0.25">
      <c r="A124" s="46"/>
      <c r="B124" s="63"/>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row>
    <row r="125" spans="1:32" x14ac:dyDescent="0.25">
      <c r="A125" s="46"/>
      <c r="B125" s="63"/>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row>
    <row r="126" spans="1:32" x14ac:dyDescent="0.25">
      <c r="A126" s="46"/>
      <c r="B126" s="63"/>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row>
    <row r="127" spans="1:32" x14ac:dyDescent="0.25">
      <c r="A127" s="46"/>
      <c r="B127" s="63"/>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row>
    <row r="128" spans="1:32" x14ac:dyDescent="0.25">
      <c r="A128" s="46"/>
      <c r="B128" s="63"/>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row>
    <row r="129" spans="1:32" x14ac:dyDescent="0.25">
      <c r="A129" s="46"/>
      <c r="B129" s="4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row>
    <row r="130" spans="1:32" x14ac:dyDescent="0.25">
      <c r="A130" s="46"/>
      <c r="B130" s="63"/>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row>
    <row r="131" spans="1:32" x14ac:dyDescent="0.25">
      <c r="A131" s="46"/>
      <c r="B131" s="63"/>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row>
    <row r="132" spans="1:32" x14ac:dyDescent="0.25">
      <c r="A132" s="46"/>
      <c r="B132" s="63"/>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row>
    <row r="133" spans="1:32" x14ac:dyDescent="0.25">
      <c r="A133" s="46"/>
      <c r="B133" s="4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row>
    <row r="134" spans="1:32" x14ac:dyDescent="0.25">
      <c r="A134" s="46"/>
      <c r="B134" s="63"/>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row>
    <row r="135" spans="1:32" x14ac:dyDescent="0.25">
      <c r="A135" s="46"/>
      <c r="B135" s="4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row>
    <row r="136" spans="1:32" x14ac:dyDescent="0.25">
      <c r="A136" s="46"/>
      <c r="B136" s="4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row>
  </sheetData>
  <mergeCells count="2">
    <mergeCell ref="A1:AE1"/>
    <mergeCell ref="A2:AE2"/>
  </mergeCells>
  <hyperlinks>
    <hyperlink ref="AG1" location="Intro!A1" display="Return to index" xr:uid="{7B3FA535-463B-486D-915D-A69D98CDAE7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89999084444715716"/>
  </sheetPr>
  <dimension ref="A1:AH136"/>
  <sheetViews>
    <sheetView workbookViewId="0">
      <selection activeCell="A53" sqref="A53"/>
    </sheetView>
  </sheetViews>
  <sheetFormatPr defaultColWidth="10.625" defaultRowHeight="12" x14ac:dyDescent="0.25"/>
  <cols>
    <col min="1" max="1" width="18.375" style="71" bestFit="1" customWidth="1"/>
    <col min="2" max="2" width="16.125" style="71" bestFit="1" customWidth="1"/>
    <col min="3" max="3" width="11.375" style="71" bestFit="1" customWidth="1"/>
    <col min="4" max="4" width="13.625" style="71" bestFit="1" customWidth="1"/>
    <col min="5" max="5" width="18.375" style="71" bestFit="1" customWidth="1"/>
    <col min="6" max="6" width="23.375" style="71" bestFit="1" customWidth="1"/>
    <col min="7" max="7" width="11.125" style="71" bestFit="1" customWidth="1"/>
    <col min="8" max="8" width="12.5" style="71" bestFit="1" customWidth="1"/>
    <col min="9" max="9" width="12" style="71" bestFit="1" customWidth="1"/>
    <col min="10" max="10" width="12.375" style="71" bestFit="1" customWidth="1"/>
    <col min="11" max="11" width="7.875" style="71" bestFit="1" customWidth="1"/>
    <col min="12" max="12" width="15" style="71" bestFit="1" customWidth="1"/>
    <col min="13" max="13" width="11.375" style="71" bestFit="1" customWidth="1"/>
    <col min="14" max="14" width="12.875" style="71" bestFit="1" customWidth="1"/>
    <col min="15" max="15" width="16.375" style="71" bestFit="1" customWidth="1"/>
    <col min="16" max="16" width="11.375" style="71" bestFit="1" customWidth="1"/>
    <col min="17" max="17" width="10" style="71" bestFit="1" customWidth="1"/>
    <col min="18" max="18" width="9.125" style="71" bestFit="1" customWidth="1"/>
    <col min="19" max="19" width="8.375" style="71" bestFit="1" customWidth="1"/>
    <col min="20" max="20" width="12.375" style="71" bestFit="1" customWidth="1"/>
    <col min="21" max="21" width="10" style="71" bestFit="1" customWidth="1"/>
    <col min="22" max="22" width="10.875" style="71" bestFit="1" customWidth="1"/>
    <col min="23" max="23" width="9.625" style="71" bestFit="1" customWidth="1"/>
    <col min="24" max="24" width="10.375" style="71" bestFit="1" customWidth="1"/>
    <col min="25" max="25" width="19.125" style="71" bestFit="1" customWidth="1"/>
    <col min="26" max="26" width="18" style="71" bestFit="1" customWidth="1"/>
    <col min="27" max="27" width="15" style="71" bestFit="1" customWidth="1"/>
    <col min="28" max="28" width="13.5" style="71" bestFit="1" customWidth="1"/>
    <col min="29" max="29" width="13.625" style="71" bestFit="1" customWidth="1"/>
    <col min="30" max="30" width="12" style="71" bestFit="1" customWidth="1"/>
    <col min="31" max="31" width="19.5" style="71" bestFit="1" customWidth="1"/>
    <col min="32" max="16384" width="10.625" style="71"/>
  </cols>
  <sheetData>
    <row r="1" spans="1:33" s="20" customFormat="1" ht="17" x14ac:dyDescent="0.25">
      <c r="A1" s="19" t="s">
        <v>231</v>
      </c>
      <c r="AG1" s="65" t="s">
        <v>127</v>
      </c>
    </row>
    <row r="2" spans="1:33" s="70" customFormat="1" x14ac:dyDescent="0.25">
      <c r="A2" s="66"/>
      <c r="B2" s="67"/>
      <c r="C2" s="68" t="s">
        <v>83</v>
      </c>
      <c r="D2" s="68" t="s">
        <v>75</v>
      </c>
      <c r="E2" s="68" t="s">
        <v>74</v>
      </c>
      <c r="F2" s="68" t="s">
        <v>130</v>
      </c>
      <c r="G2" s="68" t="s">
        <v>106</v>
      </c>
      <c r="H2" s="68" t="s">
        <v>72</v>
      </c>
      <c r="I2" s="68" t="s">
        <v>73</v>
      </c>
      <c r="J2" s="68" t="s">
        <v>47</v>
      </c>
      <c r="K2" s="68" t="s">
        <v>4</v>
      </c>
      <c r="L2" s="68" t="s">
        <v>61</v>
      </c>
      <c r="M2" s="68" t="s">
        <v>3</v>
      </c>
      <c r="N2" s="68" t="s">
        <v>97</v>
      </c>
      <c r="O2" s="68" t="s">
        <v>95</v>
      </c>
      <c r="P2" s="68" t="s">
        <v>79</v>
      </c>
      <c r="Q2" s="68" t="s">
        <v>101</v>
      </c>
      <c r="R2" s="68" t="s">
        <v>91</v>
      </c>
      <c r="S2" s="68" t="s">
        <v>45</v>
      </c>
      <c r="T2" s="68" t="s">
        <v>102</v>
      </c>
      <c r="U2" s="68" t="s">
        <v>90</v>
      </c>
      <c r="V2" s="68" t="s">
        <v>100</v>
      </c>
      <c r="W2" s="68" t="s">
        <v>66</v>
      </c>
      <c r="X2" s="68" t="s">
        <v>98</v>
      </c>
      <c r="Y2" s="68" t="s">
        <v>99</v>
      </c>
      <c r="Z2" s="68" t="s">
        <v>9</v>
      </c>
      <c r="AA2" s="68" t="s">
        <v>5</v>
      </c>
      <c r="AB2" s="68" t="s">
        <v>7</v>
      </c>
      <c r="AC2" s="68" t="s">
        <v>13</v>
      </c>
      <c r="AD2" s="68" t="s">
        <v>173</v>
      </c>
      <c r="AE2" s="69" t="s">
        <v>181</v>
      </c>
    </row>
    <row r="3" spans="1:33" x14ac:dyDescent="0.25">
      <c r="B3" s="72" t="s">
        <v>86</v>
      </c>
      <c r="C3" s="73">
        <v>0</v>
      </c>
      <c r="D3" s="73">
        <v>0.12195121951219513</v>
      </c>
      <c r="E3" s="73">
        <v>0</v>
      </c>
      <c r="F3" s="73">
        <v>0</v>
      </c>
      <c r="G3" s="73">
        <v>0</v>
      </c>
      <c r="H3" s="73">
        <v>0</v>
      </c>
      <c r="I3" s="73">
        <v>0</v>
      </c>
      <c r="J3" s="73">
        <v>0</v>
      </c>
      <c r="K3" s="73">
        <v>0</v>
      </c>
      <c r="L3" s="73">
        <v>0</v>
      </c>
      <c r="M3" s="73">
        <v>0</v>
      </c>
      <c r="N3" s="73">
        <v>0</v>
      </c>
      <c r="O3" s="73">
        <v>0</v>
      </c>
      <c r="P3" s="73">
        <v>0</v>
      </c>
      <c r="Q3" s="73">
        <v>0</v>
      </c>
      <c r="R3" s="73">
        <v>0</v>
      </c>
      <c r="S3" s="73">
        <v>0</v>
      </c>
      <c r="T3" s="73">
        <v>0</v>
      </c>
      <c r="U3" s="73">
        <v>0</v>
      </c>
      <c r="V3" s="73">
        <v>0</v>
      </c>
      <c r="W3" s="73">
        <v>0</v>
      </c>
      <c r="X3" s="73">
        <v>0</v>
      </c>
      <c r="Y3" s="73">
        <v>0</v>
      </c>
      <c r="Z3" s="73">
        <v>0</v>
      </c>
      <c r="AA3" s="73">
        <v>0</v>
      </c>
      <c r="AB3" s="73">
        <v>0</v>
      </c>
      <c r="AC3" s="73">
        <v>0</v>
      </c>
      <c r="AD3" s="73">
        <v>2.6829268292682928</v>
      </c>
      <c r="AE3" s="74">
        <v>2.8048780487804881</v>
      </c>
    </row>
    <row r="4" spans="1:33" x14ac:dyDescent="0.25">
      <c r="B4" s="72" t="s">
        <v>43</v>
      </c>
      <c r="C4" s="73">
        <v>0.97560975609756106</v>
      </c>
      <c r="D4" s="73">
        <v>23.048780487804876</v>
      </c>
      <c r="E4" s="73">
        <v>5.8536585365853657</v>
      </c>
      <c r="F4" s="73">
        <v>8.0487804878048781</v>
      </c>
      <c r="G4" s="73">
        <v>0</v>
      </c>
      <c r="H4" s="73">
        <v>696.70731707317077</v>
      </c>
      <c r="I4" s="73">
        <v>53.780487804878057</v>
      </c>
      <c r="J4" s="73">
        <v>0</v>
      </c>
      <c r="K4" s="73">
        <v>0.97560975609756106</v>
      </c>
      <c r="L4" s="73">
        <v>0</v>
      </c>
      <c r="M4" s="73">
        <v>0</v>
      </c>
      <c r="N4" s="73">
        <v>0</v>
      </c>
      <c r="O4" s="73">
        <v>0</v>
      </c>
      <c r="P4" s="73">
        <v>0</v>
      </c>
      <c r="Q4" s="73">
        <v>7.9268292682926838</v>
      </c>
      <c r="R4" s="73">
        <v>0</v>
      </c>
      <c r="S4" s="73">
        <v>0</v>
      </c>
      <c r="T4" s="73">
        <v>0</v>
      </c>
      <c r="U4" s="73">
        <v>0</v>
      </c>
      <c r="V4" s="73">
        <v>0</v>
      </c>
      <c r="W4" s="73">
        <v>0</v>
      </c>
      <c r="X4" s="73">
        <v>0</v>
      </c>
      <c r="Y4" s="73">
        <v>0</v>
      </c>
      <c r="Z4" s="73">
        <v>0</v>
      </c>
      <c r="AA4" s="73">
        <v>0</v>
      </c>
      <c r="AB4" s="73">
        <v>0</v>
      </c>
      <c r="AC4" s="73">
        <v>0</v>
      </c>
      <c r="AD4" s="73">
        <v>0</v>
      </c>
      <c r="AE4" s="74">
        <v>797.31707317073165</v>
      </c>
    </row>
    <row r="5" spans="1:33" x14ac:dyDescent="0.25">
      <c r="B5" s="72" t="s">
        <v>113</v>
      </c>
      <c r="C5" s="73">
        <v>0</v>
      </c>
      <c r="D5" s="73">
        <v>30.609756097560979</v>
      </c>
      <c r="E5" s="73">
        <v>0</v>
      </c>
      <c r="F5" s="73">
        <v>0</v>
      </c>
      <c r="G5" s="73">
        <v>0.12195121951219513</v>
      </c>
      <c r="H5" s="73">
        <v>0</v>
      </c>
      <c r="I5" s="73">
        <v>0</v>
      </c>
      <c r="J5" s="73">
        <v>0</v>
      </c>
      <c r="K5" s="73">
        <v>0</v>
      </c>
      <c r="L5" s="73">
        <v>0</v>
      </c>
      <c r="M5" s="73">
        <v>0</v>
      </c>
      <c r="N5" s="73">
        <v>0</v>
      </c>
      <c r="O5" s="73">
        <v>0</v>
      </c>
      <c r="P5" s="73">
        <v>0</v>
      </c>
      <c r="Q5" s="73">
        <v>0</v>
      </c>
      <c r="R5" s="73">
        <v>0</v>
      </c>
      <c r="S5" s="73">
        <v>0</v>
      </c>
      <c r="T5" s="73">
        <v>0</v>
      </c>
      <c r="U5" s="73">
        <v>0</v>
      </c>
      <c r="V5" s="73">
        <v>0</v>
      </c>
      <c r="W5" s="73">
        <v>0</v>
      </c>
      <c r="X5" s="73">
        <v>0</v>
      </c>
      <c r="Y5" s="73">
        <v>0</v>
      </c>
      <c r="Z5" s="73">
        <v>0</v>
      </c>
      <c r="AA5" s="73">
        <v>0</v>
      </c>
      <c r="AB5" s="73">
        <v>0</v>
      </c>
      <c r="AC5" s="73">
        <v>0</v>
      </c>
      <c r="AD5" s="73">
        <v>0</v>
      </c>
      <c r="AE5" s="74">
        <v>30.731707317073177</v>
      </c>
    </row>
    <row r="6" spans="1:33" x14ac:dyDescent="0.25">
      <c r="B6" s="72" t="s">
        <v>114</v>
      </c>
      <c r="C6" s="73">
        <v>0</v>
      </c>
      <c r="D6" s="73">
        <v>37.073170731707314</v>
      </c>
      <c r="E6" s="73">
        <v>11.707317073170731</v>
      </c>
      <c r="F6" s="73">
        <v>0</v>
      </c>
      <c r="G6" s="73">
        <v>0</v>
      </c>
      <c r="H6" s="73">
        <v>301.58536585365857</v>
      </c>
      <c r="I6" s="73">
        <v>24.26829268292683</v>
      </c>
      <c r="J6" s="73">
        <v>0</v>
      </c>
      <c r="K6" s="73">
        <v>0</v>
      </c>
      <c r="L6" s="73">
        <v>0</v>
      </c>
      <c r="M6" s="73">
        <v>0</v>
      </c>
      <c r="N6" s="73">
        <v>0</v>
      </c>
      <c r="O6" s="73">
        <v>0</v>
      </c>
      <c r="P6" s="73">
        <v>0</v>
      </c>
      <c r="Q6" s="73">
        <v>0</v>
      </c>
      <c r="R6" s="73">
        <v>0</v>
      </c>
      <c r="S6" s="73">
        <v>0</v>
      </c>
      <c r="T6" s="73">
        <v>0</v>
      </c>
      <c r="U6" s="73">
        <v>0</v>
      </c>
      <c r="V6" s="73">
        <v>0</v>
      </c>
      <c r="W6" s="73">
        <v>0</v>
      </c>
      <c r="X6" s="73">
        <v>0</v>
      </c>
      <c r="Y6" s="73">
        <v>0</v>
      </c>
      <c r="Z6" s="73">
        <v>0</v>
      </c>
      <c r="AA6" s="73">
        <v>0</v>
      </c>
      <c r="AB6" s="73">
        <v>0</v>
      </c>
      <c r="AC6" s="73">
        <v>0</v>
      </c>
      <c r="AD6" s="73">
        <v>0</v>
      </c>
      <c r="AE6" s="74">
        <v>374.63414634146341</v>
      </c>
    </row>
    <row r="7" spans="1:33" x14ac:dyDescent="0.25">
      <c r="B7" s="72" t="s">
        <v>83</v>
      </c>
      <c r="C7" s="73">
        <v>0</v>
      </c>
      <c r="D7" s="73">
        <v>74.634146341463421</v>
      </c>
      <c r="E7" s="73">
        <v>37.926829268292686</v>
      </c>
      <c r="F7" s="73">
        <v>55.121951219512205</v>
      </c>
      <c r="G7" s="73">
        <v>8.0487804878048781</v>
      </c>
      <c r="H7" s="73">
        <v>90</v>
      </c>
      <c r="I7" s="73">
        <v>141.21951219512195</v>
      </c>
      <c r="J7" s="73">
        <v>0</v>
      </c>
      <c r="K7" s="73">
        <v>0</v>
      </c>
      <c r="L7" s="73">
        <v>0</v>
      </c>
      <c r="M7" s="73">
        <v>0</v>
      </c>
      <c r="N7" s="73">
        <v>46.097560975609753</v>
      </c>
      <c r="O7" s="73">
        <v>0</v>
      </c>
      <c r="P7" s="73">
        <v>174.39024390243904</v>
      </c>
      <c r="Q7" s="73">
        <v>20.243902439024392</v>
      </c>
      <c r="R7" s="73">
        <v>0</v>
      </c>
      <c r="S7" s="73">
        <v>0</v>
      </c>
      <c r="T7" s="73">
        <v>0</v>
      </c>
      <c r="U7" s="73">
        <v>0</v>
      </c>
      <c r="V7" s="73">
        <v>0</v>
      </c>
      <c r="W7" s="73">
        <v>0</v>
      </c>
      <c r="X7" s="73">
        <v>0</v>
      </c>
      <c r="Y7" s="73">
        <v>0</v>
      </c>
      <c r="Z7" s="73">
        <v>0</v>
      </c>
      <c r="AA7" s="73">
        <v>0</v>
      </c>
      <c r="AB7" s="73">
        <v>0</v>
      </c>
      <c r="AC7" s="73">
        <v>0</v>
      </c>
      <c r="AD7" s="73">
        <v>43.048780487804876</v>
      </c>
      <c r="AE7" s="74">
        <v>690.73170731707319</v>
      </c>
    </row>
    <row r="8" spans="1:33" x14ac:dyDescent="0.25">
      <c r="B8" s="72" t="s">
        <v>75</v>
      </c>
      <c r="C8" s="73">
        <v>17.073170731707318</v>
      </c>
      <c r="D8" s="73">
        <v>0</v>
      </c>
      <c r="E8" s="73">
        <v>216.46341463414635</v>
      </c>
      <c r="F8" s="73">
        <v>36.09756097560976</v>
      </c>
      <c r="G8" s="73">
        <v>0</v>
      </c>
      <c r="H8" s="73">
        <v>102.92682926829269</v>
      </c>
      <c r="I8" s="73">
        <v>10</v>
      </c>
      <c r="J8" s="73">
        <v>0.73170731707317072</v>
      </c>
      <c r="K8" s="73">
        <v>0</v>
      </c>
      <c r="L8" s="73">
        <v>0</v>
      </c>
      <c r="M8" s="73">
        <v>0</v>
      </c>
      <c r="N8" s="73">
        <v>5.4878048780487809</v>
      </c>
      <c r="O8" s="73">
        <v>0</v>
      </c>
      <c r="P8" s="73">
        <v>0</v>
      </c>
      <c r="Q8" s="73">
        <v>3.0487804878048781</v>
      </c>
      <c r="R8" s="73">
        <v>0</v>
      </c>
      <c r="S8" s="73">
        <v>0</v>
      </c>
      <c r="T8" s="73">
        <v>0</v>
      </c>
      <c r="U8" s="73">
        <v>0</v>
      </c>
      <c r="V8" s="73">
        <v>0</v>
      </c>
      <c r="W8" s="73">
        <v>0</v>
      </c>
      <c r="X8" s="73">
        <v>0</v>
      </c>
      <c r="Y8" s="73">
        <v>0</v>
      </c>
      <c r="Z8" s="73">
        <v>0</v>
      </c>
      <c r="AA8" s="73">
        <v>0</v>
      </c>
      <c r="AB8" s="73">
        <v>0</v>
      </c>
      <c r="AC8" s="73">
        <v>0</v>
      </c>
      <c r="AD8" s="73">
        <v>18.414634146341463</v>
      </c>
      <c r="AE8" s="74">
        <v>410.24390243902445</v>
      </c>
    </row>
    <row r="9" spans="1:33" x14ac:dyDescent="0.25">
      <c r="B9" s="72" t="s">
        <v>87</v>
      </c>
      <c r="C9" s="73">
        <v>0</v>
      </c>
      <c r="D9" s="73">
        <v>0</v>
      </c>
      <c r="E9" s="73">
        <v>0</v>
      </c>
      <c r="F9" s="73">
        <v>0</v>
      </c>
      <c r="G9" s="73">
        <v>0</v>
      </c>
      <c r="H9" s="73">
        <v>0</v>
      </c>
      <c r="I9" s="73">
        <v>0</v>
      </c>
      <c r="J9" s="73">
        <v>0</v>
      </c>
      <c r="K9" s="73">
        <v>0</v>
      </c>
      <c r="L9" s="73">
        <v>0</v>
      </c>
      <c r="M9" s="73">
        <v>0</v>
      </c>
      <c r="N9" s="73">
        <v>0</v>
      </c>
      <c r="O9" s="73">
        <v>0</v>
      </c>
      <c r="P9" s="73">
        <v>0</v>
      </c>
      <c r="Q9" s="73">
        <v>9.5121951219512191</v>
      </c>
      <c r="R9" s="73">
        <v>0</v>
      </c>
      <c r="S9" s="73">
        <v>0</v>
      </c>
      <c r="T9" s="73">
        <v>0</v>
      </c>
      <c r="U9" s="73">
        <v>5.9756097560975618</v>
      </c>
      <c r="V9" s="73">
        <v>0</v>
      </c>
      <c r="W9" s="73">
        <v>0</v>
      </c>
      <c r="X9" s="73">
        <v>0</v>
      </c>
      <c r="Y9" s="73">
        <v>0</v>
      </c>
      <c r="Z9" s="73">
        <v>0</v>
      </c>
      <c r="AA9" s="73">
        <v>0</v>
      </c>
      <c r="AB9" s="73">
        <v>0</v>
      </c>
      <c r="AC9" s="73">
        <v>0</v>
      </c>
      <c r="AD9" s="73">
        <v>0.24390243902439027</v>
      </c>
      <c r="AE9" s="74">
        <v>15.73170731707317</v>
      </c>
    </row>
    <row r="10" spans="1:33" x14ac:dyDescent="0.25">
      <c r="B10" s="72" t="s">
        <v>63</v>
      </c>
      <c r="C10" s="73">
        <v>0</v>
      </c>
      <c r="D10" s="73">
        <v>0</v>
      </c>
      <c r="E10" s="73">
        <v>0</v>
      </c>
      <c r="F10" s="73">
        <v>0</v>
      </c>
      <c r="G10" s="73">
        <v>0</v>
      </c>
      <c r="H10" s="73">
        <v>0</v>
      </c>
      <c r="I10" s="73">
        <v>0</v>
      </c>
      <c r="J10" s="73">
        <v>0</v>
      </c>
      <c r="K10" s="73">
        <v>0.6097560975609756</v>
      </c>
      <c r="L10" s="73">
        <v>0</v>
      </c>
      <c r="M10" s="73">
        <v>0</v>
      </c>
      <c r="N10" s="73">
        <v>0</v>
      </c>
      <c r="O10" s="73">
        <v>0</v>
      </c>
      <c r="P10" s="73">
        <v>0</v>
      </c>
      <c r="Q10" s="73">
        <v>0</v>
      </c>
      <c r="R10" s="73">
        <v>0</v>
      </c>
      <c r="S10" s="73">
        <v>0</v>
      </c>
      <c r="T10" s="73">
        <v>0</v>
      </c>
      <c r="U10" s="73">
        <v>0</v>
      </c>
      <c r="V10" s="73">
        <v>0</v>
      </c>
      <c r="W10" s="73">
        <v>0</v>
      </c>
      <c r="X10" s="73">
        <v>0</v>
      </c>
      <c r="Y10" s="73">
        <v>0</v>
      </c>
      <c r="Z10" s="73">
        <v>0</v>
      </c>
      <c r="AA10" s="73">
        <v>0</v>
      </c>
      <c r="AB10" s="73">
        <v>0</v>
      </c>
      <c r="AC10" s="73">
        <v>0</v>
      </c>
      <c r="AD10" s="73">
        <v>0</v>
      </c>
      <c r="AE10" s="74">
        <v>0.6097560975609756</v>
      </c>
    </row>
    <row r="11" spans="1:33" x14ac:dyDescent="0.25">
      <c r="B11" s="72" t="s">
        <v>33</v>
      </c>
      <c r="C11" s="73">
        <v>1.5853658536585367</v>
      </c>
      <c r="D11" s="73">
        <v>7.1951219512195133</v>
      </c>
      <c r="E11" s="73">
        <v>0</v>
      </c>
      <c r="F11" s="73">
        <v>0</v>
      </c>
      <c r="G11" s="73">
        <v>0</v>
      </c>
      <c r="H11" s="73">
        <v>14.390243902439027</v>
      </c>
      <c r="I11" s="73">
        <v>32.439024390243908</v>
      </c>
      <c r="J11" s="73">
        <v>0</v>
      </c>
      <c r="K11" s="73">
        <v>0</v>
      </c>
      <c r="L11" s="73">
        <v>0</v>
      </c>
      <c r="M11" s="73">
        <v>0</v>
      </c>
      <c r="N11" s="73">
        <v>0</v>
      </c>
      <c r="O11" s="73">
        <v>0</v>
      </c>
      <c r="P11" s="73">
        <v>19.756097560975611</v>
      </c>
      <c r="Q11" s="73">
        <v>0</v>
      </c>
      <c r="R11" s="73">
        <v>5.4878048780487809</v>
      </c>
      <c r="S11" s="73">
        <v>0</v>
      </c>
      <c r="T11" s="73">
        <v>0</v>
      </c>
      <c r="U11" s="73">
        <v>0</v>
      </c>
      <c r="V11" s="73">
        <v>0</v>
      </c>
      <c r="W11" s="73">
        <v>0</v>
      </c>
      <c r="X11" s="73">
        <v>0</v>
      </c>
      <c r="Y11" s="73">
        <v>0</v>
      </c>
      <c r="Z11" s="73">
        <v>0</v>
      </c>
      <c r="AA11" s="73">
        <v>0</v>
      </c>
      <c r="AB11" s="73">
        <v>0</v>
      </c>
      <c r="AC11" s="73">
        <v>0</v>
      </c>
      <c r="AD11" s="73">
        <v>3.5365853658536586</v>
      </c>
      <c r="AE11" s="74">
        <v>84.390243902439039</v>
      </c>
    </row>
    <row r="12" spans="1:33" x14ac:dyDescent="0.25">
      <c r="B12" s="72" t="s">
        <v>74</v>
      </c>
      <c r="C12" s="73">
        <v>0</v>
      </c>
      <c r="D12" s="73">
        <v>0</v>
      </c>
      <c r="E12" s="73">
        <v>0</v>
      </c>
      <c r="F12" s="73">
        <v>0</v>
      </c>
      <c r="G12" s="73">
        <v>0</v>
      </c>
      <c r="H12" s="73">
        <v>51.829268292682933</v>
      </c>
      <c r="I12" s="73">
        <v>26.951219512195124</v>
      </c>
      <c r="J12" s="73">
        <v>0</v>
      </c>
      <c r="K12" s="73">
        <v>0</v>
      </c>
      <c r="L12" s="73">
        <v>0</v>
      </c>
      <c r="M12" s="73">
        <v>0</v>
      </c>
      <c r="N12" s="73">
        <v>0</v>
      </c>
      <c r="O12" s="73">
        <v>0</v>
      </c>
      <c r="P12" s="73">
        <v>0</v>
      </c>
      <c r="Q12" s="73">
        <v>0</v>
      </c>
      <c r="R12" s="73">
        <v>0</v>
      </c>
      <c r="S12" s="73">
        <v>0</v>
      </c>
      <c r="T12" s="73">
        <v>0</v>
      </c>
      <c r="U12" s="73">
        <v>0</v>
      </c>
      <c r="V12" s="73">
        <v>0</v>
      </c>
      <c r="W12" s="73">
        <v>0</v>
      </c>
      <c r="X12" s="73">
        <v>0</v>
      </c>
      <c r="Y12" s="73">
        <v>0</v>
      </c>
      <c r="Z12" s="73">
        <v>0</v>
      </c>
      <c r="AA12" s="73">
        <v>0</v>
      </c>
      <c r="AB12" s="73">
        <v>0</v>
      </c>
      <c r="AC12" s="73">
        <v>0</v>
      </c>
      <c r="AD12" s="73">
        <v>0</v>
      </c>
      <c r="AE12" s="74">
        <v>78.780487804878049</v>
      </c>
    </row>
    <row r="13" spans="1:33" x14ac:dyDescent="0.25">
      <c r="B13" s="72" t="s">
        <v>56</v>
      </c>
      <c r="C13" s="73">
        <v>0</v>
      </c>
      <c r="D13" s="73">
        <v>20.609756097560975</v>
      </c>
      <c r="E13" s="73">
        <v>72.926829268292678</v>
      </c>
      <c r="F13" s="73">
        <v>24.024390243902438</v>
      </c>
      <c r="G13" s="73">
        <v>0</v>
      </c>
      <c r="H13" s="73">
        <v>163.65853658536585</v>
      </c>
      <c r="I13" s="73">
        <v>40.487804878048784</v>
      </c>
      <c r="J13" s="73">
        <v>0</v>
      </c>
      <c r="K13" s="73">
        <v>0</v>
      </c>
      <c r="L13" s="73">
        <v>0</v>
      </c>
      <c r="M13" s="73">
        <v>0</v>
      </c>
      <c r="N13" s="73">
        <v>0</v>
      </c>
      <c r="O13" s="73">
        <v>0</v>
      </c>
      <c r="P13" s="73">
        <v>0</v>
      </c>
      <c r="Q13" s="73">
        <v>0</v>
      </c>
      <c r="R13" s="73">
        <v>0</v>
      </c>
      <c r="S13" s="73">
        <v>0</v>
      </c>
      <c r="T13" s="73">
        <v>0</v>
      </c>
      <c r="U13" s="73">
        <v>0</v>
      </c>
      <c r="V13" s="73">
        <v>0</v>
      </c>
      <c r="W13" s="73">
        <v>0</v>
      </c>
      <c r="X13" s="73">
        <v>0</v>
      </c>
      <c r="Y13" s="73">
        <v>0</v>
      </c>
      <c r="Z13" s="73">
        <v>0</v>
      </c>
      <c r="AA13" s="73">
        <v>0</v>
      </c>
      <c r="AB13" s="73">
        <v>0</v>
      </c>
      <c r="AC13" s="73">
        <v>0</v>
      </c>
      <c r="AD13" s="73">
        <v>0</v>
      </c>
      <c r="AE13" s="74">
        <v>321.70731707317071</v>
      </c>
    </row>
    <row r="14" spans="1:33" x14ac:dyDescent="0.25">
      <c r="B14" s="72" t="s">
        <v>54</v>
      </c>
      <c r="C14" s="73">
        <v>0</v>
      </c>
      <c r="D14" s="73">
        <v>0</v>
      </c>
      <c r="E14" s="73">
        <v>0</v>
      </c>
      <c r="F14" s="73">
        <v>0</v>
      </c>
      <c r="G14" s="73">
        <v>0</v>
      </c>
      <c r="H14" s="73">
        <v>0</v>
      </c>
      <c r="I14" s="73">
        <v>0</v>
      </c>
      <c r="J14" s="73">
        <v>0</v>
      </c>
      <c r="K14" s="73">
        <v>0</v>
      </c>
      <c r="L14" s="73">
        <v>0</v>
      </c>
      <c r="M14" s="73">
        <v>0</v>
      </c>
      <c r="N14" s="73">
        <v>0</v>
      </c>
      <c r="O14" s="73">
        <v>0</v>
      </c>
      <c r="P14" s="73">
        <v>69.146341463414643</v>
      </c>
      <c r="Q14" s="73">
        <v>5.4878048780487809</v>
      </c>
      <c r="R14" s="73">
        <v>0</v>
      </c>
      <c r="S14" s="73">
        <v>0</v>
      </c>
      <c r="T14" s="73">
        <v>0</v>
      </c>
      <c r="U14" s="73">
        <v>0</v>
      </c>
      <c r="V14" s="73">
        <v>0</v>
      </c>
      <c r="W14" s="73">
        <v>0</v>
      </c>
      <c r="X14" s="73">
        <v>0</v>
      </c>
      <c r="Y14" s="73">
        <v>0</v>
      </c>
      <c r="Z14" s="73">
        <v>0</v>
      </c>
      <c r="AA14" s="73">
        <v>0</v>
      </c>
      <c r="AB14" s="73">
        <v>0</v>
      </c>
      <c r="AC14" s="73">
        <v>0</v>
      </c>
      <c r="AD14" s="73">
        <v>73.170731707317074</v>
      </c>
      <c r="AE14" s="74">
        <v>147.80487804878049</v>
      </c>
    </row>
    <row r="15" spans="1:33" x14ac:dyDescent="0.25">
      <c r="B15" s="72" t="s">
        <v>28</v>
      </c>
      <c r="C15" s="73">
        <v>0</v>
      </c>
      <c r="D15" s="73">
        <v>0</v>
      </c>
      <c r="E15" s="73">
        <v>0</v>
      </c>
      <c r="F15" s="73">
        <v>0</v>
      </c>
      <c r="G15" s="73">
        <v>0</v>
      </c>
      <c r="H15" s="73">
        <v>0</v>
      </c>
      <c r="I15" s="73">
        <v>0</v>
      </c>
      <c r="J15" s="73">
        <v>0</v>
      </c>
      <c r="K15" s="73">
        <v>0</v>
      </c>
      <c r="L15" s="73">
        <v>0</v>
      </c>
      <c r="M15" s="73">
        <v>0</v>
      </c>
      <c r="N15" s="73">
        <v>0</v>
      </c>
      <c r="O15" s="73">
        <v>0</v>
      </c>
      <c r="P15" s="73">
        <v>369.87804878048786</v>
      </c>
      <c r="Q15" s="73">
        <v>5.8536585365853657</v>
      </c>
      <c r="R15" s="73">
        <v>0</v>
      </c>
      <c r="S15" s="73">
        <v>0</v>
      </c>
      <c r="T15" s="73">
        <v>0</v>
      </c>
      <c r="U15" s="73">
        <v>0</v>
      </c>
      <c r="V15" s="73">
        <v>0</v>
      </c>
      <c r="W15" s="73">
        <v>0</v>
      </c>
      <c r="X15" s="73">
        <v>0</v>
      </c>
      <c r="Y15" s="73">
        <v>0</v>
      </c>
      <c r="Z15" s="73">
        <v>0</v>
      </c>
      <c r="AA15" s="73">
        <v>0</v>
      </c>
      <c r="AB15" s="73">
        <v>0</v>
      </c>
      <c r="AC15" s="73">
        <v>0</v>
      </c>
      <c r="AD15" s="73">
        <v>0</v>
      </c>
      <c r="AE15" s="74">
        <v>375.73170731707324</v>
      </c>
    </row>
    <row r="16" spans="1:33" x14ac:dyDescent="0.25">
      <c r="B16" s="72" t="s">
        <v>112</v>
      </c>
      <c r="C16" s="73">
        <v>0</v>
      </c>
      <c r="D16" s="73">
        <v>16.341463414634148</v>
      </c>
      <c r="E16" s="73">
        <v>4.024390243902439</v>
      </c>
      <c r="F16" s="73">
        <v>0</v>
      </c>
      <c r="G16" s="73">
        <v>0</v>
      </c>
      <c r="H16" s="73">
        <v>178.29268292682926</v>
      </c>
      <c r="I16" s="73">
        <v>0</v>
      </c>
      <c r="J16" s="73">
        <v>0</v>
      </c>
      <c r="K16" s="73">
        <v>0</v>
      </c>
      <c r="L16" s="73">
        <v>0</v>
      </c>
      <c r="M16" s="73">
        <v>0</v>
      </c>
      <c r="N16" s="73">
        <v>0</v>
      </c>
      <c r="O16" s="73">
        <v>0</v>
      </c>
      <c r="P16" s="73">
        <v>0</v>
      </c>
      <c r="Q16" s="73">
        <v>0</v>
      </c>
      <c r="R16" s="73">
        <v>0</v>
      </c>
      <c r="S16" s="73">
        <v>0</v>
      </c>
      <c r="T16" s="73">
        <v>0</v>
      </c>
      <c r="U16" s="73">
        <v>0</v>
      </c>
      <c r="V16" s="73">
        <v>0</v>
      </c>
      <c r="W16" s="73">
        <v>0</v>
      </c>
      <c r="X16" s="73">
        <v>0</v>
      </c>
      <c r="Y16" s="73">
        <v>0</v>
      </c>
      <c r="Z16" s="73">
        <v>0</v>
      </c>
      <c r="AA16" s="73">
        <v>0</v>
      </c>
      <c r="AB16" s="73">
        <v>0</v>
      </c>
      <c r="AC16" s="73">
        <v>0</v>
      </c>
      <c r="AD16" s="73">
        <v>6.0975609756097562</v>
      </c>
      <c r="AE16" s="74">
        <v>204.7560975609756</v>
      </c>
    </row>
    <row r="17" spans="1:31" x14ac:dyDescent="0.25">
      <c r="B17" s="72" t="s">
        <v>119</v>
      </c>
      <c r="C17" s="73">
        <v>39.146341463414636</v>
      </c>
      <c r="D17" s="73">
        <v>0.97560975609756106</v>
      </c>
      <c r="E17" s="73">
        <v>0</v>
      </c>
      <c r="F17" s="73">
        <v>0</v>
      </c>
      <c r="G17" s="73">
        <v>0</v>
      </c>
      <c r="H17" s="73">
        <v>0</v>
      </c>
      <c r="I17" s="73">
        <v>0</v>
      </c>
      <c r="J17" s="73">
        <v>0</v>
      </c>
      <c r="K17" s="73">
        <v>0</v>
      </c>
      <c r="L17" s="73">
        <v>0</v>
      </c>
      <c r="M17" s="73">
        <v>0</v>
      </c>
      <c r="N17" s="73">
        <v>0</v>
      </c>
      <c r="O17" s="73">
        <v>0</v>
      </c>
      <c r="P17" s="73">
        <v>0</v>
      </c>
      <c r="Q17" s="73">
        <v>0</v>
      </c>
      <c r="R17" s="73">
        <v>0</v>
      </c>
      <c r="S17" s="73">
        <v>0</v>
      </c>
      <c r="T17" s="73">
        <v>0</v>
      </c>
      <c r="U17" s="73">
        <v>0</v>
      </c>
      <c r="V17" s="73">
        <v>0</v>
      </c>
      <c r="W17" s="73">
        <v>0</v>
      </c>
      <c r="X17" s="73">
        <v>0</v>
      </c>
      <c r="Y17" s="73">
        <v>0</v>
      </c>
      <c r="Z17" s="73">
        <v>0</v>
      </c>
      <c r="AA17" s="73">
        <v>0</v>
      </c>
      <c r="AB17" s="73">
        <v>0</v>
      </c>
      <c r="AC17" s="73">
        <v>0</v>
      </c>
      <c r="AD17" s="73">
        <v>1.8292682926829269</v>
      </c>
      <c r="AE17" s="74">
        <v>41.951219512195124</v>
      </c>
    </row>
    <row r="18" spans="1:31" x14ac:dyDescent="0.25">
      <c r="B18" s="72" t="s">
        <v>130</v>
      </c>
      <c r="C18" s="73">
        <v>15.000000000000002</v>
      </c>
      <c r="D18" s="73">
        <v>53.048780487804883</v>
      </c>
      <c r="E18" s="73">
        <v>74.146341463414629</v>
      </c>
      <c r="F18" s="73">
        <v>0</v>
      </c>
      <c r="G18" s="73">
        <v>0</v>
      </c>
      <c r="H18" s="73">
        <v>42.804878048780495</v>
      </c>
      <c r="I18" s="73">
        <v>12.926829268292684</v>
      </c>
      <c r="J18" s="73">
        <v>0</v>
      </c>
      <c r="K18" s="73">
        <v>0</v>
      </c>
      <c r="L18" s="73">
        <v>0</v>
      </c>
      <c r="M18" s="73">
        <v>0</v>
      </c>
      <c r="N18" s="73">
        <v>0</v>
      </c>
      <c r="O18" s="73">
        <v>0</v>
      </c>
      <c r="P18" s="73">
        <v>20</v>
      </c>
      <c r="Q18" s="73">
        <v>0</v>
      </c>
      <c r="R18" s="73">
        <v>0</v>
      </c>
      <c r="S18" s="73">
        <v>0</v>
      </c>
      <c r="T18" s="73">
        <v>0</v>
      </c>
      <c r="U18" s="73">
        <v>0</v>
      </c>
      <c r="V18" s="73">
        <v>0</v>
      </c>
      <c r="W18" s="73">
        <v>0</v>
      </c>
      <c r="X18" s="73">
        <v>0</v>
      </c>
      <c r="Y18" s="73">
        <v>0</v>
      </c>
      <c r="Z18" s="73">
        <v>0</v>
      </c>
      <c r="AA18" s="73">
        <v>0</v>
      </c>
      <c r="AB18" s="73">
        <v>0</v>
      </c>
      <c r="AC18" s="73">
        <v>0</v>
      </c>
      <c r="AD18" s="73">
        <v>0</v>
      </c>
      <c r="AE18" s="74">
        <v>217.92682926829269</v>
      </c>
    </row>
    <row r="19" spans="1:31" x14ac:dyDescent="0.25">
      <c r="A19" s="75" t="s">
        <v>128</v>
      </c>
      <c r="B19" s="76" t="s">
        <v>128</v>
      </c>
      <c r="C19" s="77">
        <v>73.780487804878049</v>
      </c>
      <c r="D19" s="77">
        <v>263.65853658536588</v>
      </c>
      <c r="E19" s="77">
        <v>423.04878048780495</v>
      </c>
      <c r="F19" s="77">
        <v>123.29268292682929</v>
      </c>
      <c r="G19" s="77">
        <v>8.1707317073170724</v>
      </c>
      <c r="H19" s="77">
        <v>1642.1951219512196</v>
      </c>
      <c r="I19" s="77">
        <v>342.07317073170736</v>
      </c>
      <c r="J19" s="77">
        <v>0.73170731707317072</v>
      </c>
      <c r="K19" s="77">
        <v>1.5853658536585367</v>
      </c>
      <c r="L19" s="77">
        <v>0</v>
      </c>
      <c r="M19" s="77">
        <v>0</v>
      </c>
      <c r="N19" s="77">
        <v>51.585365853658537</v>
      </c>
      <c r="O19" s="77">
        <v>0</v>
      </c>
      <c r="P19" s="77">
        <v>653.17073170731715</v>
      </c>
      <c r="Q19" s="77">
        <v>52.073170731707314</v>
      </c>
      <c r="R19" s="77">
        <v>5.4878048780487809</v>
      </c>
      <c r="S19" s="77">
        <v>0</v>
      </c>
      <c r="T19" s="77">
        <v>0</v>
      </c>
      <c r="U19" s="77">
        <v>5.9756097560975618</v>
      </c>
      <c r="V19" s="77">
        <v>0</v>
      </c>
      <c r="W19" s="77">
        <v>0</v>
      </c>
      <c r="X19" s="77">
        <v>0</v>
      </c>
      <c r="Y19" s="77">
        <v>0</v>
      </c>
      <c r="Z19" s="77">
        <v>0</v>
      </c>
      <c r="AA19" s="77">
        <v>0</v>
      </c>
      <c r="AB19" s="77">
        <v>0</v>
      </c>
      <c r="AC19" s="77">
        <v>0</v>
      </c>
      <c r="AD19" s="77">
        <v>149.02439024390245</v>
      </c>
      <c r="AE19" s="78">
        <v>3795.8536585365855</v>
      </c>
    </row>
    <row r="20" spans="1:31" x14ac:dyDescent="0.25">
      <c r="B20" s="72" t="s">
        <v>227</v>
      </c>
      <c r="C20" s="73">
        <v>0</v>
      </c>
      <c r="D20" s="73">
        <v>0</v>
      </c>
      <c r="E20" s="73">
        <v>0</v>
      </c>
      <c r="F20" s="73">
        <v>0</v>
      </c>
      <c r="G20" s="73">
        <v>0</v>
      </c>
      <c r="H20" s="73">
        <v>0</v>
      </c>
      <c r="I20" s="73">
        <v>0</v>
      </c>
      <c r="J20" s="73">
        <v>0</v>
      </c>
      <c r="K20" s="73">
        <v>0</v>
      </c>
      <c r="L20" s="73">
        <v>0</v>
      </c>
      <c r="M20" s="73">
        <v>0</v>
      </c>
      <c r="N20" s="73">
        <v>0</v>
      </c>
      <c r="O20" s="73">
        <v>0</v>
      </c>
      <c r="P20" s="73">
        <v>0</v>
      </c>
      <c r="Q20" s="73">
        <v>0</v>
      </c>
      <c r="R20" s="73">
        <v>0</v>
      </c>
      <c r="S20" s="73">
        <v>0</v>
      </c>
      <c r="T20" s="73">
        <v>0</v>
      </c>
      <c r="U20" s="73">
        <v>0</v>
      </c>
      <c r="V20" s="73">
        <v>0</v>
      </c>
      <c r="W20" s="73">
        <v>0</v>
      </c>
      <c r="X20" s="73">
        <v>0</v>
      </c>
      <c r="Y20" s="73">
        <v>0</v>
      </c>
      <c r="Z20" s="73">
        <v>0</v>
      </c>
      <c r="AA20" s="73">
        <v>0</v>
      </c>
      <c r="AB20" s="73">
        <v>0</v>
      </c>
      <c r="AC20" s="73">
        <v>0</v>
      </c>
      <c r="AD20" s="73">
        <v>34.024390243902438</v>
      </c>
      <c r="AE20" s="74">
        <v>34.024390243902438</v>
      </c>
    </row>
    <row r="21" spans="1:31" x14ac:dyDescent="0.25">
      <c r="B21" s="72" t="s">
        <v>228</v>
      </c>
      <c r="C21" s="73">
        <v>0</v>
      </c>
      <c r="D21" s="73">
        <v>93.414634146341456</v>
      </c>
      <c r="E21" s="73">
        <v>0</v>
      </c>
      <c r="F21" s="73">
        <v>0</v>
      </c>
      <c r="G21" s="73">
        <v>82.073170731707322</v>
      </c>
      <c r="H21" s="73">
        <v>24.634146341463417</v>
      </c>
      <c r="I21" s="73">
        <v>0</v>
      </c>
      <c r="J21" s="73">
        <v>0</v>
      </c>
      <c r="K21" s="73">
        <v>0</v>
      </c>
      <c r="L21" s="73">
        <v>0</v>
      </c>
      <c r="M21" s="73">
        <v>0</v>
      </c>
      <c r="N21" s="73">
        <v>0</v>
      </c>
      <c r="O21" s="73">
        <v>0</v>
      </c>
      <c r="P21" s="73">
        <v>0</v>
      </c>
      <c r="Q21" s="73">
        <v>0</v>
      </c>
      <c r="R21" s="73">
        <v>0</v>
      </c>
      <c r="S21" s="73">
        <v>0</v>
      </c>
      <c r="T21" s="73">
        <v>0</v>
      </c>
      <c r="U21" s="73">
        <v>0</v>
      </c>
      <c r="V21" s="73">
        <v>0</v>
      </c>
      <c r="W21" s="73">
        <v>0</v>
      </c>
      <c r="X21" s="73">
        <v>0</v>
      </c>
      <c r="Y21" s="73">
        <v>0</v>
      </c>
      <c r="Z21" s="73">
        <v>0</v>
      </c>
      <c r="AA21" s="73">
        <v>0</v>
      </c>
      <c r="AB21" s="73">
        <v>0</v>
      </c>
      <c r="AC21" s="73">
        <v>0</v>
      </c>
      <c r="AD21" s="73">
        <v>41.707317073170735</v>
      </c>
      <c r="AE21" s="74">
        <v>241.82926829268288</v>
      </c>
    </row>
    <row r="22" spans="1:31" x14ac:dyDescent="0.25">
      <c r="B22" s="72" t="s">
        <v>89</v>
      </c>
      <c r="C22" s="73">
        <v>0</v>
      </c>
      <c r="D22" s="73">
        <v>0</v>
      </c>
      <c r="E22" s="73">
        <v>0</v>
      </c>
      <c r="F22" s="73">
        <v>0</v>
      </c>
      <c r="G22" s="73">
        <v>0.36585365853658536</v>
      </c>
      <c r="H22" s="73">
        <v>2.5609756097560976</v>
      </c>
      <c r="I22" s="73">
        <v>0.97560975609756106</v>
      </c>
      <c r="J22" s="73">
        <v>0</v>
      </c>
      <c r="K22" s="73">
        <v>0</v>
      </c>
      <c r="L22" s="73">
        <v>0</v>
      </c>
      <c r="M22" s="73">
        <v>0</v>
      </c>
      <c r="N22" s="73">
        <v>0</v>
      </c>
      <c r="O22" s="73">
        <v>0</v>
      </c>
      <c r="P22" s="73">
        <v>0</v>
      </c>
      <c r="Q22" s="73">
        <v>0</v>
      </c>
      <c r="R22" s="73">
        <v>0</v>
      </c>
      <c r="S22" s="73">
        <v>0</v>
      </c>
      <c r="T22" s="73">
        <v>0</v>
      </c>
      <c r="U22" s="73">
        <v>0</v>
      </c>
      <c r="V22" s="73">
        <v>0</v>
      </c>
      <c r="W22" s="73">
        <v>0</v>
      </c>
      <c r="X22" s="73">
        <v>0</v>
      </c>
      <c r="Y22" s="73">
        <v>0</v>
      </c>
      <c r="Z22" s="73">
        <v>0</v>
      </c>
      <c r="AA22" s="73">
        <v>0</v>
      </c>
      <c r="AB22" s="73">
        <v>0</v>
      </c>
      <c r="AC22" s="73">
        <v>0</v>
      </c>
      <c r="AD22" s="73">
        <v>0</v>
      </c>
      <c r="AE22" s="74">
        <v>3.9024390243902443</v>
      </c>
    </row>
    <row r="23" spans="1:31" x14ac:dyDescent="0.25">
      <c r="B23" s="72" t="s">
        <v>106</v>
      </c>
      <c r="C23" s="73">
        <v>0</v>
      </c>
      <c r="D23" s="73">
        <v>5.1219512195121952</v>
      </c>
      <c r="E23" s="73">
        <v>0</v>
      </c>
      <c r="F23" s="73">
        <v>0</v>
      </c>
      <c r="G23" s="73">
        <v>0</v>
      </c>
      <c r="H23" s="73">
        <v>15.000000000000002</v>
      </c>
      <c r="I23" s="73">
        <v>21.341463414634148</v>
      </c>
      <c r="J23" s="73">
        <v>0</v>
      </c>
      <c r="K23" s="73">
        <v>0</v>
      </c>
      <c r="L23" s="73">
        <v>0</v>
      </c>
      <c r="M23" s="73">
        <v>0</v>
      </c>
      <c r="N23" s="73">
        <v>0</v>
      </c>
      <c r="O23" s="73">
        <v>0</v>
      </c>
      <c r="P23" s="73">
        <v>0</v>
      </c>
      <c r="Q23" s="73">
        <v>0</v>
      </c>
      <c r="R23" s="73">
        <v>0</v>
      </c>
      <c r="S23" s="73">
        <v>0</v>
      </c>
      <c r="T23" s="73">
        <v>0</v>
      </c>
      <c r="U23" s="73">
        <v>0</v>
      </c>
      <c r="V23" s="73">
        <v>0</v>
      </c>
      <c r="W23" s="73">
        <v>0</v>
      </c>
      <c r="X23" s="73">
        <v>0</v>
      </c>
      <c r="Y23" s="73">
        <v>0</v>
      </c>
      <c r="Z23" s="73">
        <v>0</v>
      </c>
      <c r="AA23" s="73">
        <v>0</v>
      </c>
      <c r="AB23" s="73">
        <v>0</v>
      </c>
      <c r="AC23" s="73">
        <v>0</v>
      </c>
      <c r="AD23" s="73">
        <v>3.0487804878048781</v>
      </c>
      <c r="AE23" s="74">
        <v>44.512195121951223</v>
      </c>
    </row>
    <row r="24" spans="1:31" x14ac:dyDescent="0.25">
      <c r="B24" s="72" t="s">
        <v>81</v>
      </c>
      <c r="C24" s="73">
        <v>0</v>
      </c>
      <c r="D24" s="73">
        <v>0</v>
      </c>
      <c r="E24" s="73">
        <v>0</v>
      </c>
      <c r="F24" s="73">
        <v>0</v>
      </c>
      <c r="G24" s="73">
        <v>0.97560975609756106</v>
      </c>
      <c r="H24" s="73">
        <v>0</v>
      </c>
      <c r="I24" s="73">
        <v>4.6341463414634143</v>
      </c>
      <c r="J24" s="73">
        <v>0</v>
      </c>
      <c r="K24" s="73">
        <v>0</v>
      </c>
      <c r="L24" s="73">
        <v>0</v>
      </c>
      <c r="M24" s="73">
        <v>0</v>
      </c>
      <c r="N24" s="73">
        <v>0</v>
      </c>
      <c r="O24" s="73">
        <v>0</v>
      </c>
      <c r="P24" s="73">
        <v>0</v>
      </c>
      <c r="Q24" s="73">
        <v>0</v>
      </c>
      <c r="R24" s="73">
        <v>0</v>
      </c>
      <c r="S24" s="73">
        <v>0</v>
      </c>
      <c r="T24" s="73">
        <v>0</v>
      </c>
      <c r="U24" s="73">
        <v>0</v>
      </c>
      <c r="V24" s="73">
        <v>0</v>
      </c>
      <c r="W24" s="73">
        <v>0</v>
      </c>
      <c r="X24" s="73">
        <v>0</v>
      </c>
      <c r="Y24" s="73">
        <v>0</v>
      </c>
      <c r="Z24" s="73">
        <v>0</v>
      </c>
      <c r="AA24" s="73">
        <v>0</v>
      </c>
      <c r="AB24" s="73">
        <v>0</v>
      </c>
      <c r="AC24" s="73">
        <v>0</v>
      </c>
      <c r="AD24" s="73">
        <v>7.5609756097560981</v>
      </c>
      <c r="AE24" s="74">
        <v>13.170731707317074</v>
      </c>
    </row>
    <row r="25" spans="1:31" x14ac:dyDescent="0.25">
      <c r="A25" s="75" t="s">
        <v>174</v>
      </c>
      <c r="B25" s="76" t="s">
        <v>174</v>
      </c>
      <c r="C25" s="77">
        <v>0</v>
      </c>
      <c r="D25" s="77">
        <v>98.536585365853668</v>
      </c>
      <c r="E25" s="77">
        <v>0</v>
      </c>
      <c r="F25" s="77">
        <v>0</v>
      </c>
      <c r="G25" s="77">
        <v>83.414634146341456</v>
      </c>
      <c r="H25" s="77">
        <v>42.195121951219519</v>
      </c>
      <c r="I25" s="77">
        <v>26.951219512195124</v>
      </c>
      <c r="J25" s="77">
        <v>0</v>
      </c>
      <c r="K25" s="77">
        <v>0</v>
      </c>
      <c r="L25" s="77">
        <v>0</v>
      </c>
      <c r="M25" s="77">
        <v>0</v>
      </c>
      <c r="N25" s="77">
        <v>0</v>
      </c>
      <c r="O25" s="77">
        <v>0</v>
      </c>
      <c r="P25" s="77">
        <v>0</v>
      </c>
      <c r="Q25" s="77">
        <v>0</v>
      </c>
      <c r="R25" s="77">
        <v>0</v>
      </c>
      <c r="S25" s="77">
        <v>0</v>
      </c>
      <c r="T25" s="77">
        <v>0</v>
      </c>
      <c r="U25" s="77">
        <v>0</v>
      </c>
      <c r="V25" s="77">
        <v>0</v>
      </c>
      <c r="W25" s="77">
        <v>0</v>
      </c>
      <c r="X25" s="77">
        <v>0</v>
      </c>
      <c r="Y25" s="77">
        <v>0</v>
      </c>
      <c r="Z25" s="77">
        <v>0</v>
      </c>
      <c r="AA25" s="77">
        <v>0</v>
      </c>
      <c r="AB25" s="77">
        <v>0</v>
      </c>
      <c r="AC25" s="77">
        <v>0</v>
      </c>
      <c r="AD25" s="77">
        <v>86.341463414634148</v>
      </c>
      <c r="AE25" s="78">
        <v>337.4390243902439</v>
      </c>
    </row>
    <row r="26" spans="1:31" x14ac:dyDescent="0.25">
      <c r="B26" s="72" t="s">
        <v>107</v>
      </c>
      <c r="C26" s="73">
        <v>0</v>
      </c>
      <c r="D26" s="73">
        <v>0</v>
      </c>
      <c r="E26" s="73">
        <v>0</v>
      </c>
      <c r="F26" s="73">
        <v>0</v>
      </c>
      <c r="G26" s="73">
        <v>0</v>
      </c>
      <c r="H26" s="73">
        <v>0</v>
      </c>
      <c r="I26" s="73">
        <v>17.926829268292682</v>
      </c>
      <c r="J26" s="73">
        <v>0</v>
      </c>
      <c r="K26" s="73">
        <v>0</v>
      </c>
      <c r="L26" s="73">
        <v>0</v>
      </c>
      <c r="M26" s="73">
        <v>0</v>
      </c>
      <c r="N26" s="73">
        <v>0</v>
      </c>
      <c r="O26" s="73">
        <v>0</v>
      </c>
      <c r="P26" s="73">
        <v>0</v>
      </c>
      <c r="Q26" s="73">
        <v>0</v>
      </c>
      <c r="R26" s="73">
        <v>0</v>
      </c>
      <c r="S26" s="73">
        <v>0</v>
      </c>
      <c r="T26" s="73">
        <v>0</v>
      </c>
      <c r="U26" s="73">
        <v>0</v>
      </c>
      <c r="V26" s="73">
        <v>0</v>
      </c>
      <c r="W26" s="73">
        <v>0</v>
      </c>
      <c r="X26" s="73">
        <v>0</v>
      </c>
      <c r="Y26" s="73">
        <v>0</v>
      </c>
      <c r="Z26" s="73">
        <v>0</v>
      </c>
      <c r="AA26" s="73">
        <v>0</v>
      </c>
      <c r="AB26" s="73">
        <v>0</v>
      </c>
      <c r="AC26" s="73">
        <v>0</v>
      </c>
      <c r="AD26" s="73">
        <v>0</v>
      </c>
      <c r="AE26" s="74">
        <v>17.926829268292682</v>
      </c>
    </row>
    <row r="27" spans="1:31" x14ac:dyDescent="0.25">
      <c r="B27" s="72" t="s">
        <v>109</v>
      </c>
      <c r="C27" s="73">
        <v>0</v>
      </c>
      <c r="D27" s="73">
        <v>0</v>
      </c>
      <c r="E27" s="73">
        <v>0</v>
      </c>
      <c r="F27" s="73">
        <v>0</v>
      </c>
      <c r="G27" s="73">
        <v>0</v>
      </c>
      <c r="H27" s="73">
        <v>5.1219512195121952</v>
      </c>
      <c r="I27" s="73">
        <v>0</v>
      </c>
      <c r="J27" s="73">
        <v>0</v>
      </c>
      <c r="K27" s="73">
        <v>0</v>
      </c>
      <c r="L27" s="73">
        <v>0</v>
      </c>
      <c r="M27" s="73">
        <v>0</v>
      </c>
      <c r="N27" s="73">
        <v>0</v>
      </c>
      <c r="O27" s="73">
        <v>0</v>
      </c>
      <c r="P27" s="73">
        <v>0</v>
      </c>
      <c r="Q27" s="73">
        <v>0</v>
      </c>
      <c r="R27" s="73">
        <v>0</v>
      </c>
      <c r="S27" s="73">
        <v>0</v>
      </c>
      <c r="T27" s="73">
        <v>0</v>
      </c>
      <c r="U27" s="73">
        <v>0</v>
      </c>
      <c r="V27" s="73">
        <v>0</v>
      </c>
      <c r="W27" s="73">
        <v>0</v>
      </c>
      <c r="X27" s="73">
        <v>0</v>
      </c>
      <c r="Y27" s="73">
        <v>0</v>
      </c>
      <c r="Z27" s="73">
        <v>0</v>
      </c>
      <c r="AA27" s="73">
        <v>0</v>
      </c>
      <c r="AB27" s="73">
        <v>0</v>
      </c>
      <c r="AC27" s="73">
        <v>0</v>
      </c>
      <c r="AD27" s="73">
        <v>0</v>
      </c>
      <c r="AE27" s="74">
        <v>5.1219512195121952</v>
      </c>
    </row>
    <row r="28" spans="1:31" x14ac:dyDescent="0.25">
      <c r="B28" s="72" t="s">
        <v>116</v>
      </c>
      <c r="C28" s="73">
        <v>0</v>
      </c>
      <c r="D28" s="73">
        <v>0</v>
      </c>
      <c r="E28" s="73">
        <v>0</v>
      </c>
      <c r="F28" s="73">
        <v>0</v>
      </c>
      <c r="G28" s="73">
        <v>0</v>
      </c>
      <c r="H28" s="73">
        <v>0</v>
      </c>
      <c r="I28" s="73">
        <v>0</v>
      </c>
      <c r="J28" s="73">
        <v>0</v>
      </c>
      <c r="K28" s="73">
        <v>0</v>
      </c>
      <c r="L28" s="73">
        <v>0</v>
      </c>
      <c r="M28" s="73">
        <v>0</v>
      </c>
      <c r="N28" s="73">
        <v>0</v>
      </c>
      <c r="O28" s="73">
        <v>0</v>
      </c>
      <c r="P28" s="73">
        <v>0</v>
      </c>
      <c r="Q28" s="73">
        <v>0</v>
      </c>
      <c r="R28" s="73">
        <v>0</v>
      </c>
      <c r="S28" s="73">
        <v>0</v>
      </c>
      <c r="T28" s="73">
        <v>0</v>
      </c>
      <c r="U28" s="73">
        <v>0</v>
      </c>
      <c r="V28" s="73">
        <v>0</v>
      </c>
      <c r="W28" s="73">
        <v>0</v>
      </c>
      <c r="X28" s="73">
        <v>0</v>
      </c>
      <c r="Y28" s="73">
        <v>0</v>
      </c>
      <c r="Z28" s="73">
        <v>0</v>
      </c>
      <c r="AA28" s="73">
        <v>0</v>
      </c>
      <c r="AB28" s="73">
        <v>0</v>
      </c>
      <c r="AC28" s="73">
        <v>0</v>
      </c>
      <c r="AD28" s="73">
        <v>13.048780487804878</v>
      </c>
      <c r="AE28" s="74">
        <v>13.048780487804878</v>
      </c>
    </row>
    <row r="29" spans="1:31" x14ac:dyDescent="0.25">
      <c r="B29" s="72" t="s">
        <v>108</v>
      </c>
      <c r="C29" s="73">
        <v>0</v>
      </c>
      <c r="D29" s="73">
        <v>0</v>
      </c>
      <c r="E29" s="73">
        <v>0</v>
      </c>
      <c r="F29" s="73">
        <v>0</v>
      </c>
      <c r="G29" s="73">
        <v>0</v>
      </c>
      <c r="H29" s="73">
        <v>12.073170731707318</v>
      </c>
      <c r="I29" s="73">
        <v>0</v>
      </c>
      <c r="J29" s="73">
        <v>0</v>
      </c>
      <c r="K29" s="73">
        <v>0</v>
      </c>
      <c r="L29" s="73">
        <v>0</v>
      </c>
      <c r="M29" s="73">
        <v>0</v>
      </c>
      <c r="N29" s="73">
        <v>0</v>
      </c>
      <c r="O29" s="73">
        <v>0</v>
      </c>
      <c r="P29" s="73">
        <v>0</v>
      </c>
      <c r="Q29" s="73">
        <v>0</v>
      </c>
      <c r="R29" s="73">
        <v>0</v>
      </c>
      <c r="S29" s="73">
        <v>0</v>
      </c>
      <c r="T29" s="73">
        <v>0</v>
      </c>
      <c r="U29" s="73">
        <v>0</v>
      </c>
      <c r="V29" s="73">
        <v>0</v>
      </c>
      <c r="W29" s="73">
        <v>0</v>
      </c>
      <c r="X29" s="73">
        <v>0</v>
      </c>
      <c r="Y29" s="73">
        <v>0</v>
      </c>
      <c r="Z29" s="73">
        <v>0</v>
      </c>
      <c r="AA29" s="73">
        <v>0</v>
      </c>
      <c r="AB29" s="73">
        <v>0</v>
      </c>
      <c r="AC29" s="73">
        <v>0</v>
      </c>
      <c r="AD29" s="73">
        <v>0</v>
      </c>
      <c r="AE29" s="74">
        <v>12.073170731707318</v>
      </c>
    </row>
    <row r="30" spans="1:31" x14ac:dyDescent="0.25">
      <c r="B30" s="72" t="s">
        <v>103</v>
      </c>
      <c r="C30" s="73">
        <v>0</v>
      </c>
      <c r="D30" s="73">
        <v>0</v>
      </c>
      <c r="E30" s="73">
        <v>0</v>
      </c>
      <c r="F30" s="73">
        <v>0</v>
      </c>
      <c r="G30" s="73">
        <v>0</v>
      </c>
      <c r="H30" s="73">
        <v>186.34146341463418</v>
      </c>
      <c r="I30" s="73">
        <v>0</v>
      </c>
      <c r="J30" s="73">
        <v>0</v>
      </c>
      <c r="K30" s="73">
        <v>0</v>
      </c>
      <c r="L30" s="73">
        <v>0</v>
      </c>
      <c r="M30" s="73">
        <v>0</v>
      </c>
      <c r="N30" s="73">
        <v>0</v>
      </c>
      <c r="O30" s="73">
        <v>0</v>
      </c>
      <c r="P30" s="73">
        <v>0</v>
      </c>
      <c r="Q30" s="73">
        <v>0</v>
      </c>
      <c r="R30" s="73">
        <v>0</v>
      </c>
      <c r="S30" s="73">
        <v>0</v>
      </c>
      <c r="T30" s="73">
        <v>0</v>
      </c>
      <c r="U30" s="73">
        <v>0</v>
      </c>
      <c r="V30" s="73">
        <v>0</v>
      </c>
      <c r="W30" s="73">
        <v>0</v>
      </c>
      <c r="X30" s="73">
        <v>0</v>
      </c>
      <c r="Y30" s="73">
        <v>0</v>
      </c>
      <c r="Z30" s="73">
        <v>0</v>
      </c>
      <c r="AA30" s="73">
        <v>0</v>
      </c>
      <c r="AB30" s="73">
        <v>0</v>
      </c>
      <c r="AC30" s="73">
        <v>0</v>
      </c>
      <c r="AD30" s="73">
        <v>33.414634146341463</v>
      </c>
      <c r="AE30" s="74">
        <v>219.75609756097563</v>
      </c>
    </row>
    <row r="31" spans="1:31" x14ac:dyDescent="0.25">
      <c r="A31" s="75" t="s">
        <v>175</v>
      </c>
      <c r="B31" s="76" t="s">
        <v>175</v>
      </c>
      <c r="C31" s="77">
        <v>0</v>
      </c>
      <c r="D31" s="77">
        <v>0</v>
      </c>
      <c r="E31" s="77">
        <v>0</v>
      </c>
      <c r="F31" s="77">
        <v>0</v>
      </c>
      <c r="G31" s="77">
        <v>0</v>
      </c>
      <c r="H31" s="77">
        <v>203.53658536585368</v>
      </c>
      <c r="I31" s="77">
        <v>17.926829268292682</v>
      </c>
      <c r="J31" s="77">
        <v>0</v>
      </c>
      <c r="K31" s="77">
        <v>0</v>
      </c>
      <c r="L31" s="77">
        <v>0</v>
      </c>
      <c r="M31" s="77">
        <v>0</v>
      </c>
      <c r="N31" s="77">
        <v>0</v>
      </c>
      <c r="O31" s="77">
        <v>0</v>
      </c>
      <c r="P31" s="77">
        <v>0</v>
      </c>
      <c r="Q31" s="77">
        <v>0</v>
      </c>
      <c r="R31" s="77">
        <v>0</v>
      </c>
      <c r="S31" s="77">
        <v>0</v>
      </c>
      <c r="T31" s="77">
        <v>0</v>
      </c>
      <c r="U31" s="77">
        <v>0</v>
      </c>
      <c r="V31" s="77">
        <v>0</v>
      </c>
      <c r="W31" s="77">
        <v>0</v>
      </c>
      <c r="X31" s="77">
        <v>0</v>
      </c>
      <c r="Y31" s="77">
        <v>0</v>
      </c>
      <c r="Z31" s="77">
        <v>0</v>
      </c>
      <c r="AA31" s="77">
        <v>0</v>
      </c>
      <c r="AB31" s="77">
        <v>0</v>
      </c>
      <c r="AC31" s="77">
        <v>0</v>
      </c>
      <c r="AD31" s="77">
        <v>46.463414634146339</v>
      </c>
      <c r="AE31" s="78">
        <v>267.92682926829269</v>
      </c>
    </row>
    <row r="32" spans="1:31" x14ac:dyDescent="0.25">
      <c r="B32" s="72" t="s">
        <v>47</v>
      </c>
      <c r="C32" s="73">
        <v>0</v>
      </c>
      <c r="D32" s="73">
        <v>0</v>
      </c>
      <c r="E32" s="73">
        <v>0</v>
      </c>
      <c r="F32" s="73">
        <v>0</v>
      </c>
      <c r="G32" s="73">
        <v>0</v>
      </c>
      <c r="H32" s="73">
        <v>0</v>
      </c>
      <c r="I32" s="73">
        <v>0</v>
      </c>
      <c r="J32" s="73">
        <v>0</v>
      </c>
      <c r="K32" s="73">
        <v>22.682926829268297</v>
      </c>
      <c r="L32" s="73">
        <v>0</v>
      </c>
      <c r="M32" s="73">
        <v>0</v>
      </c>
      <c r="N32" s="73">
        <v>0</v>
      </c>
      <c r="O32" s="73">
        <v>0</v>
      </c>
      <c r="P32" s="73">
        <v>0</v>
      </c>
      <c r="Q32" s="73">
        <v>0</v>
      </c>
      <c r="R32" s="73">
        <v>0</v>
      </c>
      <c r="S32" s="73">
        <v>0</v>
      </c>
      <c r="T32" s="73">
        <v>0</v>
      </c>
      <c r="U32" s="73">
        <v>0</v>
      </c>
      <c r="V32" s="73">
        <v>0</v>
      </c>
      <c r="W32" s="73">
        <v>0</v>
      </c>
      <c r="X32" s="73">
        <v>0</v>
      </c>
      <c r="Y32" s="73">
        <v>0</v>
      </c>
      <c r="Z32" s="73">
        <v>0</v>
      </c>
      <c r="AA32" s="73">
        <v>0</v>
      </c>
      <c r="AB32" s="73">
        <v>0</v>
      </c>
      <c r="AC32" s="73">
        <v>0</v>
      </c>
      <c r="AD32" s="73">
        <v>0</v>
      </c>
      <c r="AE32" s="74">
        <v>22.682926829268297</v>
      </c>
    </row>
    <row r="33" spans="1:34" x14ac:dyDescent="0.25">
      <c r="B33" s="72" t="s">
        <v>4</v>
      </c>
      <c r="C33" s="73">
        <v>0</v>
      </c>
      <c r="D33" s="73">
        <v>0</v>
      </c>
      <c r="E33" s="73">
        <v>0</v>
      </c>
      <c r="F33" s="73">
        <v>0</v>
      </c>
      <c r="G33" s="73">
        <v>0</v>
      </c>
      <c r="H33" s="73">
        <v>631.34146341463429</v>
      </c>
      <c r="I33" s="73">
        <v>405.60975609756105</v>
      </c>
      <c r="J33" s="73">
        <v>1208.5365853658536</v>
      </c>
      <c r="K33" s="73">
        <v>0</v>
      </c>
      <c r="L33" s="73">
        <v>0</v>
      </c>
      <c r="M33" s="73">
        <v>31.097560975609756</v>
      </c>
      <c r="N33" s="73">
        <v>3778.0487804878053</v>
      </c>
      <c r="O33" s="73">
        <v>272.31707317073176</v>
      </c>
      <c r="P33" s="73">
        <v>0</v>
      </c>
      <c r="Q33" s="73">
        <v>138.90243902439025</v>
      </c>
      <c r="R33" s="73">
        <v>0</v>
      </c>
      <c r="S33" s="73">
        <v>0</v>
      </c>
      <c r="T33" s="73">
        <v>0</v>
      </c>
      <c r="U33" s="73">
        <v>0</v>
      </c>
      <c r="V33" s="73">
        <v>0</v>
      </c>
      <c r="W33" s="73">
        <v>0</v>
      </c>
      <c r="X33" s="73">
        <v>0</v>
      </c>
      <c r="Y33" s="73">
        <v>0</v>
      </c>
      <c r="Z33" s="73">
        <v>63.170731707317074</v>
      </c>
      <c r="AA33" s="73">
        <v>0</v>
      </c>
      <c r="AB33" s="73">
        <v>50.243902439024396</v>
      </c>
      <c r="AC33" s="73">
        <v>0</v>
      </c>
      <c r="AD33" s="73">
        <v>0</v>
      </c>
      <c r="AE33" s="74">
        <v>6579.2682926829275</v>
      </c>
    </row>
    <row r="34" spans="1:34" x14ac:dyDescent="0.25">
      <c r="A34" s="75" t="s">
        <v>137</v>
      </c>
      <c r="B34" s="76" t="s">
        <v>137</v>
      </c>
      <c r="C34" s="77">
        <v>0</v>
      </c>
      <c r="D34" s="77">
        <v>0</v>
      </c>
      <c r="E34" s="77">
        <v>0</v>
      </c>
      <c r="F34" s="77">
        <v>0</v>
      </c>
      <c r="G34" s="77">
        <v>0</v>
      </c>
      <c r="H34" s="77">
        <v>631.34146341463429</v>
      </c>
      <c r="I34" s="77">
        <v>405.60975609756105</v>
      </c>
      <c r="J34" s="77">
        <v>1208.5365853658536</v>
      </c>
      <c r="K34" s="77">
        <v>22.682926829268297</v>
      </c>
      <c r="L34" s="77">
        <v>0</v>
      </c>
      <c r="M34" s="77">
        <v>31.097560975609756</v>
      </c>
      <c r="N34" s="77">
        <v>3778.0487804878053</v>
      </c>
      <c r="O34" s="77">
        <v>272.31707317073176</v>
      </c>
      <c r="P34" s="77">
        <v>0</v>
      </c>
      <c r="Q34" s="77">
        <v>138.90243902439025</v>
      </c>
      <c r="R34" s="77">
        <v>0</v>
      </c>
      <c r="S34" s="77">
        <v>0</v>
      </c>
      <c r="T34" s="77">
        <v>0</v>
      </c>
      <c r="U34" s="77">
        <v>0</v>
      </c>
      <c r="V34" s="77">
        <v>0</v>
      </c>
      <c r="W34" s="77">
        <v>0</v>
      </c>
      <c r="X34" s="77">
        <v>0</v>
      </c>
      <c r="Y34" s="77">
        <v>0</v>
      </c>
      <c r="Z34" s="77">
        <v>63.170731707317074</v>
      </c>
      <c r="AA34" s="77">
        <v>0</v>
      </c>
      <c r="AB34" s="77">
        <v>50.243902439024396</v>
      </c>
      <c r="AC34" s="77">
        <v>0</v>
      </c>
      <c r="AD34" s="77">
        <v>0</v>
      </c>
      <c r="AE34" s="78">
        <v>6601.9512195121952</v>
      </c>
    </row>
    <row r="35" spans="1:34" x14ac:dyDescent="0.25">
      <c r="B35" s="72" t="s">
        <v>48</v>
      </c>
      <c r="C35" s="73">
        <v>0</v>
      </c>
      <c r="D35" s="73">
        <v>0</v>
      </c>
      <c r="E35" s="73">
        <v>0</v>
      </c>
      <c r="F35" s="73">
        <v>0</v>
      </c>
      <c r="G35" s="73">
        <v>0</v>
      </c>
      <c r="H35" s="73">
        <v>0</v>
      </c>
      <c r="I35" s="73">
        <v>0</v>
      </c>
      <c r="J35" s="73">
        <v>0</v>
      </c>
      <c r="K35" s="73">
        <v>0</v>
      </c>
      <c r="L35" s="73">
        <v>0</v>
      </c>
      <c r="M35" s="73">
        <v>0</v>
      </c>
      <c r="N35" s="73">
        <v>319.14634146341461</v>
      </c>
      <c r="O35" s="73">
        <v>0</v>
      </c>
      <c r="P35" s="73">
        <v>0</v>
      </c>
      <c r="Q35" s="73">
        <v>0</v>
      </c>
      <c r="R35" s="73">
        <v>0</v>
      </c>
      <c r="S35" s="73">
        <v>0</v>
      </c>
      <c r="T35" s="73">
        <v>0</v>
      </c>
      <c r="U35" s="73">
        <v>0</v>
      </c>
      <c r="V35" s="73">
        <v>0</v>
      </c>
      <c r="W35" s="73">
        <v>0</v>
      </c>
      <c r="X35" s="73">
        <v>0</v>
      </c>
      <c r="Y35" s="73">
        <v>0</v>
      </c>
      <c r="Z35" s="73">
        <v>0</v>
      </c>
      <c r="AA35" s="73">
        <v>0</v>
      </c>
      <c r="AB35" s="73">
        <v>0</v>
      </c>
      <c r="AC35" s="73">
        <v>0</v>
      </c>
      <c r="AD35" s="73">
        <v>0</v>
      </c>
      <c r="AE35" s="74">
        <v>319.14634146341461</v>
      </c>
    </row>
    <row r="36" spans="1:34" x14ac:dyDescent="0.25">
      <c r="B36" s="72" t="s">
        <v>140</v>
      </c>
      <c r="C36" s="73">
        <v>0</v>
      </c>
      <c r="D36" s="73">
        <v>0</v>
      </c>
      <c r="E36" s="73">
        <v>0</v>
      </c>
      <c r="F36" s="73">
        <v>0</v>
      </c>
      <c r="G36" s="73">
        <v>0</v>
      </c>
      <c r="H36" s="73">
        <v>0</v>
      </c>
      <c r="I36" s="73">
        <v>0</v>
      </c>
      <c r="J36" s="73">
        <v>0</v>
      </c>
      <c r="K36" s="73">
        <v>0</v>
      </c>
      <c r="L36" s="73">
        <v>0</v>
      </c>
      <c r="M36" s="73">
        <v>0</v>
      </c>
      <c r="N36" s="73">
        <v>47.682926829268297</v>
      </c>
      <c r="O36" s="73">
        <v>0</v>
      </c>
      <c r="P36" s="73">
        <v>0</v>
      </c>
      <c r="Q36" s="73">
        <v>0</v>
      </c>
      <c r="R36" s="73">
        <v>0</v>
      </c>
      <c r="S36" s="73">
        <v>0</v>
      </c>
      <c r="T36" s="73">
        <v>0</v>
      </c>
      <c r="U36" s="73">
        <v>0</v>
      </c>
      <c r="V36" s="73">
        <v>0</v>
      </c>
      <c r="W36" s="73">
        <v>0</v>
      </c>
      <c r="X36" s="73">
        <v>0</v>
      </c>
      <c r="Y36" s="73">
        <v>0</v>
      </c>
      <c r="Z36" s="73">
        <v>0</v>
      </c>
      <c r="AA36" s="73">
        <v>0</v>
      </c>
      <c r="AB36" s="73">
        <v>0</v>
      </c>
      <c r="AC36" s="73">
        <v>0</v>
      </c>
      <c r="AD36" s="73">
        <v>0</v>
      </c>
      <c r="AE36" s="74">
        <v>47.682926829268297</v>
      </c>
    </row>
    <row r="37" spans="1:34" x14ac:dyDescent="0.25">
      <c r="B37" s="72" t="s">
        <v>8</v>
      </c>
      <c r="C37" s="73">
        <v>0</v>
      </c>
      <c r="D37" s="73">
        <v>0</v>
      </c>
      <c r="E37" s="73">
        <v>0</v>
      </c>
      <c r="F37" s="73">
        <v>0</v>
      </c>
      <c r="G37" s="73">
        <v>0</v>
      </c>
      <c r="H37" s="73">
        <v>0</v>
      </c>
      <c r="I37" s="73">
        <v>0</v>
      </c>
      <c r="J37" s="73">
        <v>0</v>
      </c>
      <c r="K37" s="73">
        <v>0</v>
      </c>
      <c r="L37" s="73">
        <v>37.68292682926829</v>
      </c>
      <c r="M37" s="73">
        <v>0</v>
      </c>
      <c r="N37" s="73">
        <v>206.58536585365854</v>
      </c>
      <c r="O37" s="73">
        <v>100.2439024390244</v>
      </c>
      <c r="P37" s="73">
        <v>0</v>
      </c>
      <c r="Q37" s="73">
        <v>0</v>
      </c>
      <c r="R37" s="73">
        <v>0</v>
      </c>
      <c r="S37" s="73">
        <v>0</v>
      </c>
      <c r="T37" s="73">
        <v>0</v>
      </c>
      <c r="U37" s="73">
        <v>0</v>
      </c>
      <c r="V37" s="73">
        <v>0</v>
      </c>
      <c r="W37" s="73">
        <v>0</v>
      </c>
      <c r="X37" s="73">
        <v>0</v>
      </c>
      <c r="Y37" s="73">
        <v>0</v>
      </c>
      <c r="Z37" s="73">
        <v>0</v>
      </c>
      <c r="AA37" s="73">
        <v>0</v>
      </c>
      <c r="AB37" s="73">
        <v>0</v>
      </c>
      <c r="AC37" s="73">
        <v>0</v>
      </c>
      <c r="AD37" s="73">
        <v>0.12195121951219513</v>
      </c>
      <c r="AE37" s="74">
        <v>344.63414634146346</v>
      </c>
    </row>
    <row r="38" spans="1:34" x14ac:dyDescent="0.25">
      <c r="B38" s="72" t="s">
        <v>20</v>
      </c>
      <c r="C38" s="73">
        <v>0</v>
      </c>
      <c r="D38" s="73">
        <v>0</v>
      </c>
      <c r="E38" s="73">
        <v>0</v>
      </c>
      <c r="F38" s="73">
        <v>0</v>
      </c>
      <c r="G38" s="73">
        <v>0</v>
      </c>
      <c r="H38" s="73">
        <v>0</v>
      </c>
      <c r="I38" s="73">
        <v>0</v>
      </c>
      <c r="J38" s="73">
        <v>0</v>
      </c>
      <c r="K38" s="73">
        <v>0</v>
      </c>
      <c r="L38" s="73">
        <v>0</v>
      </c>
      <c r="M38" s="73">
        <v>0</v>
      </c>
      <c r="N38" s="73">
        <v>84.146341463414643</v>
      </c>
      <c r="O38" s="73">
        <v>0</v>
      </c>
      <c r="P38" s="73">
        <v>0</v>
      </c>
      <c r="Q38" s="73">
        <v>0</v>
      </c>
      <c r="R38" s="73">
        <v>0</v>
      </c>
      <c r="S38" s="73">
        <v>0</v>
      </c>
      <c r="T38" s="73">
        <v>0</v>
      </c>
      <c r="U38" s="73">
        <v>0</v>
      </c>
      <c r="V38" s="73">
        <v>0</v>
      </c>
      <c r="W38" s="73">
        <v>0</v>
      </c>
      <c r="X38" s="73">
        <v>0</v>
      </c>
      <c r="Y38" s="73">
        <v>0</v>
      </c>
      <c r="Z38" s="73">
        <v>0</v>
      </c>
      <c r="AA38" s="73">
        <v>0</v>
      </c>
      <c r="AB38" s="73">
        <v>0</v>
      </c>
      <c r="AC38" s="73">
        <v>0</v>
      </c>
      <c r="AD38" s="73">
        <v>0</v>
      </c>
      <c r="AE38" s="74">
        <v>84.146341463414643</v>
      </c>
    </row>
    <row r="39" spans="1:34" x14ac:dyDescent="0.25">
      <c r="B39" s="72" t="s">
        <v>24</v>
      </c>
      <c r="C39" s="73">
        <v>0</v>
      </c>
      <c r="D39" s="73">
        <v>0</v>
      </c>
      <c r="E39" s="73">
        <v>0</v>
      </c>
      <c r="F39" s="73">
        <v>0</v>
      </c>
      <c r="G39" s="73">
        <v>0</v>
      </c>
      <c r="H39" s="73">
        <v>0</v>
      </c>
      <c r="I39" s="73">
        <v>0</v>
      </c>
      <c r="J39" s="73">
        <v>0</v>
      </c>
      <c r="K39" s="73">
        <v>0</v>
      </c>
      <c r="L39" s="73">
        <v>0</v>
      </c>
      <c r="M39" s="73">
        <v>0</v>
      </c>
      <c r="N39" s="73">
        <v>12.682926829268293</v>
      </c>
      <c r="O39" s="73">
        <v>0</v>
      </c>
      <c r="P39" s="73">
        <v>0</v>
      </c>
      <c r="Q39" s="73">
        <v>8.0487804878048781</v>
      </c>
      <c r="R39" s="73">
        <v>0</v>
      </c>
      <c r="S39" s="73">
        <v>0</v>
      </c>
      <c r="T39" s="73">
        <v>0</v>
      </c>
      <c r="U39" s="73">
        <v>0</v>
      </c>
      <c r="V39" s="73">
        <v>0</v>
      </c>
      <c r="W39" s="73">
        <v>0</v>
      </c>
      <c r="X39" s="73">
        <v>0</v>
      </c>
      <c r="Y39" s="73">
        <v>0</v>
      </c>
      <c r="Z39" s="73">
        <v>0</v>
      </c>
      <c r="AA39" s="73">
        <v>0</v>
      </c>
      <c r="AB39" s="73">
        <v>0</v>
      </c>
      <c r="AC39" s="73">
        <v>0</v>
      </c>
      <c r="AD39" s="73">
        <v>0</v>
      </c>
      <c r="AE39" s="74">
        <v>20.731707317073173</v>
      </c>
    </row>
    <row r="40" spans="1:34" x14ac:dyDescent="0.25">
      <c r="B40" s="72" t="s">
        <v>189</v>
      </c>
      <c r="C40" s="73">
        <v>0</v>
      </c>
      <c r="D40" s="73">
        <v>0</v>
      </c>
      <c r="E40" s="73">
        <v>0</v>
      </c>
      <c r="F40" s="73">
        <v>0</v>
      </c>
      <c r="G40" s="73">
        <v>0</v>
      </c>
      <c r="H40" s="73">
        <v>0</v>
      </c>
      <c r="I40" s="73">
        <v>0</v>
      </c>
      <c r="J40" s="73">
        <v>0</v>
      </c>
      <c r="K40" s="73">
        <v>0.73170731707317072</v>
      </c>
      <c r="L40" s="73">
        <v>0</v>
      </c>
      <c r="M40" s="73">
        <v>0</v>
      </c>
      <c r="N40" s="73">
        <v>0</v>
      </c>
      <c r="O40" s="73">
        <v>0</v>
      </c>
      <c r="P40" s="73">
        <v>0</v>
      </c>
      <c r="Q40" s="73">
        <v>0</v>
      </c>
      <c r="R40" s="73">
        <v>0</v>
      </c>
      <c r="S40" s="73">
        <v>0</v>
      </c>
      <c r="T40" s="73">
        <v>0</v>
      </c>
      <c r="U40" s="73">
        <v>0</v>
      </c>
      <c r="V40" s="73">
        <v>0</v>
      </c>
      <c r="W40" s="73">
        <v>0</v>
      </c>
      <c r="X40" s="73">
        <v>0</v>
      </c>
      <c r="Y40" s="73">
        <v>0</v>
      </c>
      <c r="Z40" s="73">
        <v>0</v>
      </c>
      <c r="AA40" s="73">
        <v>0</v>
      </c>
      <c r="AB40" s="73">
        <v>0</v>
      </c>
      <c r="AC40" s="73">
        <v>0</v>
      </c>
      <c r="AD40" s="73">
        <v>0</v>
      </c>
      <c r="AE40" s="74">
        <v>0.73170731707317072</v>
      </c>
    </row>
    <row r="41" spans="1:34" x14ac:dyDescent="0.25">
      <c r="B41" s="72" t="s">
        <v>3</v>
      </c>
      <c r="C41" s="73">
        <v>0</v>
      </c>
      <c r="D41" s="73">
        <v>0</v>
      </c>
      <c r="E41" s="73">
        <v>0</v>
      </c>
      <c r="F41" s="73">
        <v>0</v>
      </c>
      <c r="G41" s="73">
        <v>0</v>
      </c>
      <c r="H41" s="73">
        <v>0</v>
      </c>
      <c r="I41" s="73">
        <v>0</v>
      </c>
      <c r="J41" s="73">
        <v>0</v>
      </c>
      <c r="K41" s="73">
        <v>0.85365853658536583</v>
      </c>
      <c r="L41" s="73">
        <v>0</v>
      </c>
      <c r="M41" s="73">
        <v>0</v>
      </c>
      <c r="N41" s="73">
        <v>107.31707317073172</v>
      </c>
      <c r="O41" s="73">
        <v>10.975609756097562</v>
      </c>
      <c r="P41" s="73">
        <v>0</v>
      </c>
      <c r="Q41" s="73">
        <v>0</v>
      </c>
      <c r="R41" s="73">
        <v>0</v>
      </c>
      <c r="S41" s="73">
        <v>0</v>
      </c>
      <c r="T41" s="73">
        <v>0</v>
      </c>
      <c r="U41" s="73">
        <v>0</v>
      </c>
      <c r="V41" s="73">
        <v>0</v>
      </c>
      <c r="W41" s="73">
        <v>0</v>
      </c>
      <c r="X41" s="73">
        <v>0</v>
      </c>
      <c r="Y41" s="73">
        <v>0</v>
      </c>
      <c r="Z41" s="73">
        <v>0</v>
      </c>
      <c r="AA41" s="73">
        <v>43.658536585365852</v>
      </c>
      <c r="AB41" s="73">
        <v>0</v>
      </c>
      <c r="AC41" s="73">
        <v>0</v>
      </c>
      <c r="AD41" s="73">
        <v>0</v>
      </c>
      <c r="AE41" s="74">
        <v>162.80487804878049</v>
      </c>
    </row>
    <row r="42" spans="1:34" x14ac:dyDescent="0.25">
      <c r="B42" s="72" t="s">
        <v>46</v>
      </c>
      <c r="C42" s="73">
        <v>0</v>
      </c>
      <c r="D42" s="73">
        <v>0</v>
      </c>
      <c r="E42" s="73">
        <v>0</v>
      </c>
      <c r="F42" s="73">
        <v>0</v>
      </c>
      <c r="G42" s="73">
        <v>0</v>
      </c>
      <c r="H42" s="73">
        <v>0</v>
      </c>
      <c r="I42" s="73">
        <v>0</v>
      </c>
      <c r="J42" s="73">
        <v>0</v>
      </c>
      <c r="K42" s="73">
        <v>0.24390243902439027</v>
      </c>
      <c r="L42" s="73">
        <v>0</v>
      </c>
      <c r="M42" s="73">
        <v>0</v>
      </c>
      <c r="N42" s="73">
        <v>0</v>
      </c>
      <c r="O42" s="73">
        <v>0</v>
      </c>
      <c r="P42" s="73">
        <v>0</v>
      </c>
      <c r="Q42" s="73">
        <v>0</v>
      </c>
      <c r="R42" s="73">
        <v>0</v>
      </c>
      <c r="S42" s="73">
        <v>0</v>
      </c>
      <c r="T42" s="73">
        <v>0</v>
      </c>
      <c r="U42" s="73">
        <v>0</v>
      </c>
      <c r="V42" s="73">
        <v>0</v>
      </c>
      <c r="W42" s="73">
        <v>0</v>
      </c>
      <c r="X42" s="73">
        <v>0</v>
      </c>
      <c r="Y42" s="73">
        <v>0</v>
      </c>
      <c r="Z42" s="73">
        <v>0</v>
      </c>
      <c r="AA42" s="73">
        <v>0</v>
      </c>
      <c r="AB42" s="73">
        <v>0</v>
      </c>
      <c r="AC42" s="73">
        <v>0</v>
      </c>
      <c r="AD42" s="73">
        <v>0.36585365853658536</v>
      </c>
      <c r="AE42" s="74">
        <v>0.6097560975609756</v>
      </c>
    </row>
    <row r="43" spans="1:34" x14ac:dyDescent="0.25">
      <c r="A43" s="75" t="s">
        <v>176</v>
      </c>
      <c r="B43" s="76" t="s">
        <v>176</v>
      </c>
      <c r="C43" s="77">
        <v>0</v>
      </c>
      <c r="D43" s="77">
        <v>0</v>
      </c>
      <c r="E43" s="77">
        <v>0</v>
      </c>
      <c r="F43" s="77">
        <v>0</v>
      </c>
      <c r="G43" s="77">
        <v>0</v>
      </c>
      <c r="H43" s="77">
        <v>0</v>
      </c>
      <c r="I43" s="77">
        <v>0</v>
      </c>
      <c r="J43" s="77">
        <v>0</v>
      </c>
      <c r="K43" s="77">
        <v>1.8292682926829267</v>
      </c>
      <c r="L43" s="77">
        <v>37.68292682926829</v>
      </c>
      <c r="M43" s="77">
        <v>0</v>
      </c>
      <c r="N43" s="77">
        <v>777.56097560975616</v>
      </c>
      <c r="O43" s="77">
        <v>111.21951219512196</v>
      </c>
      <c r="P43" s="77">
        <v>0</v>
      </c>
      <c r="Q43" s="77">
        <v>8.0487804878048781</v>
      </c>
      <c r="R43" s="77">
        <v>0</v>
      </c>
      <c r="S43" s="77">
        <v>0</v>
      </c>
      <c r="T43" s="77">
        <v>0</v>
      </c>
      <c r="U43" s="77">
        <v>0</v>
      </c>
      <c r="V43" s="77">
        <v>0</v>
      </c>
      <c r="W43" s="77">
        <v>0</v>
      </c>
      <c r="X43" s="77">
        <v>0</v>
      </c>
      <c r="Y43" s="77">
        <v>0</v>
      </c>
      <c r="Z43" s="77">
        <v>0</v>
      </c>
      <c r="AA43" s="77">
        <v>43.658536585365852</v>
      </c>
      <c r="AB43" s="77">
        <v>0</v>
      </c>
      <c r="AC43" s="77">
        <v>0</v>
      </c>
      <c r="AD43" s="77">
        <v>0.48780487804878053</v>
      </c>
      <c r="AE43" s="78">
        <v>980.48780487804879</v>
      </c>
    </row>
    <row r="44" spans="1:34" x14ac:dyDescent="0.25">
      <c r="B44" s="72" t="s">
        <v>82</v>
      </c>
      <c r="C44" s="73">
        <v>0</v>
      </c>
      <c r="D44" s="73">
        <v>0</v>
      </c>
      <c r="E44" s="73">
        <v>0</v>
      </c>
      <c r="F44" s="73">
        <v>0</v>
      </c>
      <c r="G44" s="73">
        <v>0</v>
      </c>
      <c r="H44" s="73">
        <v>336.82926829268291</v>
      </c>
      <c r="I44" s="73">
        <v>219.39024390243904</v>
      </c>
      <c r="J44" s="73">
        <v>0</v>
      </c>
      <c r="K44" s="73">
        <v>0</v>
      </c>
      <c r="L44" s="73">
        <v>16.585365853658537</v>
      </c>
      <c r="M44" s="73">
        <v>0</v>
      </c>
      <c r="N44" s="73">
        <v>0</v>
      </c>
      <c r="O44" s="73">
        <v>0</v>
      </c>
      <c r="P44" s="73">
        <v>0</v>
      </c>
      <c r="Q44" s="73">
        <v>84.024390243902445</v>
      </c>
      <c r="R44" s="73">
        <v>21.951219512195124</v>
      </c>
      <c r="S44" s="73">
        <v>10.975609756097562</v>
      </c>
      <c r="T44" s="73">
        <v>0</v>
      </c>
      <c r="U44" s="73">
        <v>23.292682926829272</v>
      </c>
      <c r="V44" s="73">
        <v>0</v>
      </c>
      <c r="W44" s="73">
        <v>0</v>
      </c>
      <c r="X44" s="73">
        <v>0</v>
      </c>
      <c r="Y44" s="73">
        <v>50.121951219512198</v>
      </c>
      <c r="Z44" s="73">
        <v>0</v>
      </c>
      <c r="AA44" s="73">
        <v>0.97560975609756106</v>
      </c>
      <c r="AB44" s="73">
        <v>0</v>
      </c>
      <c r="AC44" s="73">
        <v>0</v>
      </c>
      <c r="AD44" s="73">
        <v>33.658536585365859</v>
      </c>
      <c r="AE44" s="74">
        <v>797.80487804878055</v>
      </c>
    </row>
    <row r="45" spans="1:34" x14ac:dyDescent="0.25">
      <c r="B45" s="72" t="s">
        <v>38</v>
      </c>
      <c r="C45" s="73">
        <v>0</v>
      </c>
      <c r="D45" s="73">
        <v>0</v>
      </c>
      <c r="E45" s="73">
        <v>0</v>
      </c>
      <c r="F45" s="73">
        <v>0</v>
      </c>
      <c r="G45" s="73">
        <v>0</v>
      </c>
      <c r="H45" s="73">
        <v>0</v>
      </c>
      <c r="I45" s="73">
        <v>0</v>
      </c>
      <c r="J45" s="73">
        <v>0</v>
      </c>
      <c r="K45" s="73">
        <v>0</v>
      </c>
      <c r="L45" s="73">
        <v>0</v>
      </c>
      <c r="M45" s="73">
        <v>0</v>
      </c>
      <c r="N45" s="73">
        <v>0</v>
      </c>
      <c r="O45" s="73">
        <v>0</v>
      </c>
      <c r="P45" s="73">
        <v>0</v>
      </c>
      <c r="Q45" s="73">
        <v>0</v>
      </c>
      <c r="R45" s="73">
        <v>0</v>
      </c>
      <c r="S45" s="73">
        <v>0</v>
      </c>
      <c r="T45" s="73">
        <v>0</v>
      </c>
      <c r="U45" s="73">
        <v>0</v>
      </c>
      <c r="V45" s="73">
        <v>0</v>
      </c>
      <c r="W45" s="73">
        <v>0</v>
      </c>
      <c r="X45" s="73">
        <v>85.000000000000014</v>
      </c>
      <c r="Y45" s="73">
        <v>19.024390243902438</v>
      </c>
      <c r="Z45" s="73">
        <v>0</v>
      </c>
      <c r="AA45" s="73">
        <v>0</v>
      </c>
      <c r="AB45" s="73">
        <v>0</v>
      </c>
      <c r="AC45" s="73">
        <v>0</v>
      </c>
      <c r="AD45" s="73">
        <v>0</v>
      </c>
      <c r="AE45" s="74">
        <v>104.02439024390245</v>
      </c>
      <c r="AH45" s="79"/>
    </row>
    <row r="46" spans="1:34" x14ac:dyDescent="0.25">
      <c r="B46" s="72" t="s">
        <v>153</v>
      </c>
      <c r="C46" s="73">
        <v>0</v>
      </c>
      <c r="D46" s="73">
        <v>0</v>
      </c>
      <c r="E46" s="73">
        <v>0</v>
      </c>
      <c r="F46" s="73">
        <v>0</v>
      </c>
      <c r="G46" s="73">
        <v>0</v>
      </c>
      <c r="H46" s="73">
        <v>162.19512195121953</v>
      </c>
      <c r="I46" s="73">
        <v>21.951219512195124</v>
      </c>
      <c r="J46" s="73">
        <v>0</v>
      </c>
      <c r="K46" s="73">
        <v>0</v>
      </c>
      <c r="L46" s="73">
        <v>0</v>
      </c>
      <c r="M46" s="73">
        <v>0</v>
      </c>
      <c r="N46" s="73">
        <v>0</v>
      </c>
      <c r="O46" s="73">
        <v>0</v>
      </c>
      <c r="P46" s="73">
        <v>0</v>
      </c>
      <c r="Q46" s="73">
        <v>0</v>
      </c>
      <c r="R46" s="73">
        <v>0</v>
      </c>
      <c r="S46" s="73">
        <v>0</v>
      </c>
      <c r="T46" s="73">
        <v>0</v>
      </c>
      <c r="U46" s="73">
        <v>0</v>
      </c>
      <c r="V46" s="73">
        <v>0</v>
      </c>
      <c r="W46" s="73">
        <v>0</v>
      </c>
      <c r="X46" s="73">
        <v>0</v>
      </c>
      <c r="Y46" s="73">
        <v>0</v>
      </c>
      <c r="Z46" s="73">
        <v>0</v>
      </c>
      <c r="AA46" s="73">
        <v>0</v>
      </c>
      <c r="AB46" s="73">
        <v>0</v>
      </c>
      <c r="AC46" s="73">
        <v>0</v>
      </c>
      <c r="AD46" s="73">
        <v>0</v>
      </c>
      <c r="AE46" s="74">
        <v>184.14634146341464</v>
      </c>
    </row>
    <row r="47" spans="1:34" x14ac:dyDescent="0.25">
      <c r="B47" s="72" t="s">
        <v>41</v>
      </c>
      <c r="C47" s="73">
        <v>0</v>
      </c>
      <c r="D47" s="73">
        <v>0</v>
      </c>
      <c r="E47" s="73">
        <v>0</v>
      </c>
      <c r="F47" s="73">
        <v>0</v>
      </c>
      <c r="G47" s="73">
        <v>0</v>
      </c>
      <c r="H47" s="73">
        <v>0</v>
      </c>
      <c r="I47" s="73">
        <v>0</v>
      </c>
      <c r="J47" s="73">
        <v>0</v>
      </c>
      <c r="K47" s="73">
        <v>0</v>
      </c>
      <c r="L47" s="73">
        <v>0</v>
      </c>
      <c r="M47" s="73">
        <v>0</v>
      </c>
      <c r="N47" s="73">
        <v>0</v>
      </c>
      <c r="O47" s="73">
        <v>0</v>
      </c>
      <c r="P47" s="73">
        <v>0</v>
      </c>
      <c r="Q47" s="73">
        <v>0</v>
      </c>
      <c r="R47" s="73">
        <v>0</v>
      </c>
      <c r="S47" s="73">
        <v>0</v>
      </c>
      <c r="T47" s="73">
        <v>0</v>
      </c>
      <c r="U47" s="73">
        <v>0</v>
      </c>
      <c r="V47" s="73">
        <v>0</v>
      </c>
      <c r="W47" s="73">
        <v>0</v>
      </c>
      <c r="X47" s="73">
        <v>0</v>
      </c>
      <c r="Y47" s="73">
        <v>0</v>
      </c>
      <c r="Z47" s="73">
        <v>0</v>
      </c>
      <c r="AA47" s="73">
        <v>0</v>
      </c>
      <c r="AB47" s="73">
        <v>0</v>
      </c>
      <c r="AC47" s="73">
        <v>0</v>
      </c>
      <c r="AD47" s="73">
        <v>5</v>
      </c>
      <c r="AE47" s="74">
        <v>5</v>
      </c>
    </row>
    <row r="48" spans="1:34" x14ac:dyDescent="0.25">
      <c r="A48" s="75" t="s">
        <v>125</v>
      </c>
      <c r="B48" s="76" t="s">
        <v>125</v>
      </c>
      <c r="C48" s="77">
        <v>0</v>
      </c>
      <c r="D48" s="77">
        <v>0</v>
      </c>
      <c r="E48" s="77">
        <v>0</v>
      </c>
      <c r="F48" s="77">
        <v>0</v>
      </c>
      <c r="G48" s="77">
        <v>0</v>
      </c>
      <c r="H48" s="77">
        <v>499.02439024390247</v>
      </c>
      <c r="I48" s="77">
        <v>241.34146341463418</v>
      </c>
      <c r="J48" s="77">
        <v>0</v>
      </c>
      <c r="K48" s="77">
        <v>0</v>
      </c>
      <c r="L48" s="77">
        <v>16.585365853658537</v>
      </c>
      <c r="M48" s="77">
        <v>0</v>
      </c>
      <c r="N48" s="77">
        <v>0</v>
      </c>
      <c r="O48" s="77">
        <v>0</v>
      </c>
      <c r="P48" s="77">
        <v>0</v>
      </c>
      <c r="Q48" s="77">
        <v>84.024390243902445</v>
      </c>
      <c r="R48" s="77">
        <v>21.951219512195124</v>
      </c>
      <c r="S48" s="77">
        <v>10.975609756097562</v>
      </c>
      <c r="T48" s="77">
        <v>0</v>
      </c>
      <c r="U48" s="77">
        <v>23.292682926829272</v>
      </c>
      <c r="V48" s="77">
        <v>0</v>
      </c>
      <c r="W48" s="77">
        <v>0</v>
      </c>
      <c r="X48" s="77">
        <v>85.000000000000014</v>
      </c>
      <c r="Y48" s="77">
        <v>69.146341463414643</v>
      </c>
      <c r="Z48" s="77">
        <v>0</v>
      </c>
      <c r="AA48" s="77">
        <v>0.97560975609756106</v>
      </c>
      <c r="AB48" s="77">
        <v>0</v>
      </c>
      <c r="AC48" s="77">
        <v>0</v>
      </c>
      <c r="AD48" s="77">
        <v>38.658536585365859</v>
      </c>
      <c r="AE48" s="78">
        <v>1090.9756097560978</v>
      </c>
    </row>
    <row r="49" spans="1:31" x14ac:dyDescent="0.25">
      <c r="B49" s="72" t="s">
        <v>35</v>
      </c>
      <c r="C49" s="73">
        <v>0</v>
      </c>
      <c r="D49" s="73">
        <v>0</v>
      </c>
      <c r="E49" s="73">
        <v>0</v>
      </c>
      <c r="F49" s="73">
        <v>0</v>
      </c>
      <c r="G49" s="73">
        <v>0</v>
      </c>
      <c r="H49" s="73">
        <v>25.609756097560979</v>
      </c>
      <c r="I49" s="73">
        <v>58.048780487804883</v>
      </c>
      <c r="J49" s="73">
        <v>0</v>
      </c>
      <c r="K49" s="73">
        <v>1.0975609756097562</v>
      </c>
      <c r="L49" s="73">
        <v>0</v>
      </c>
      <c r="M49" s="73">
        <v>0</v>
      </c>
      <c r="N49" s="73">
        <v>0</v>
      </c>
      <c r="O49" s="73">
        <v>0</v>
      </c>
      <c r="P49" s="73">
        <v>0</v>
      </c>
      <c r="Q49" s="73">
        <v>0</v>
      </c>
      <c r="R49" s="73">
        <v>0</v>
      </c>
      <c r="S49" s="73">
        <v>0</v>
      </c>
      <c r="T49" s="73">
        <v>0</v>
      </c>
      <c r="U49" s="73">
        <v>0</v>
      </c>
      <c r="V49" s="73">
        <v>0</v>
      </c>
      <c r="W49" s="73">
        <v>0</v>
      </c>
      <c r="X49" s="73">
        <v>0</v>
      </c>
      <c r="Y49" s="73">
        <v>0</v>
      </c>
      <c r="Z49" s="73">
        <v>0</v>
      </c>
      <c r="AA49" s="73">
        <v>0</v>
      </c>
      <c r="AB49" s="73">
        <v>0</v>
      </c>
      <c r="AC49" s="73">
        <v>0</v>
      </c>
      <c r="AD49" s="73">
        <v>0</v>
      </c>
      <c r="AE49" s="74">
        <v>84.756097560975618</v>
      </c>
    </row>
    <row r="50" spans="1:31" x14ac:dyDescent="0.25">
      <c r="B50" s="72" t="s">
        <v>58</v>
      </c>
      <c r="C50" s="73">
        <v>0</v>
      </c>
      <c r="D50" s="73">
        <v>0</v>
      </c>
      <c r="E50" s="73">
        <v>0</v>
      </c>
      <c r="F50" s="73">
        <v>0</v>
      </c>
      <c r="G50" s="73">
        <v>0</v>
      </c>
      <c r="H50" s="73">
        <v>0</v>
      </c>
      <c r="I50" s="73">
        <v>0</v>
      </c>
      <c r="J50" s="73">
        <v>0</v>
      </c>
      <c r="K50" s="73">
        <v>0</v>
      </c>
      <c r="L50" s="73">
        <v>0</v>
      </c>
      <c r="M50" s="73">
        <v>0</v>
      </c>
      <c r="N50" s="73">
        <v>0</v>
      </c>
      <c r="O50" s="73">
        <v>0</v>
      </c>
      <c r="P50" s="73">
        <v>0</v>
      </c>
      <c r="Q50" s="73">
        <v>135.85365853658539</v>
      </c>
      <c r="R50" s="73">
        <v>0</v>
      </c>
      <c r="S50" s="73">
        <v>0</v>
      </c>
      <c r="T50" s="73">
        <v>0</v>
      </c>
      <c r="U50" s="73">
        <v>0</v>
      </c>
      <c r="V50" s="73">
        <v>0</v>
      </c>
      <c r="W50" s="73">
        <v>0</v>
      </c>
      <c r="X50" s="73">
        <v>57.439024390243908</v>
      </c>
      <c r="Y50" s="73">
        <v>41.09756097560976</v>
      </c>
      <c r="Z50" s="73">
        <v>0</v>
      </c>
      <c r="AA50" s="73">
        <v>0</v>
      </c>
      <c r="AB50" s="73">
        <v>0</v>
      </c>
      <c r="AC50" s="73">
        <v>0</v>
      </c>
      <c r="AD50" s="73">
        <v>0</v>
      </c>
      <c r="AE50" s="74">
        <v>234.39024390243901</v>
      </c>
    </row>
    <row r="51" spans="1:31" x14ac:dyDescent="0.25">
      <c r="B51" s="72" t="s">
        <v>64</v>
      </c>
      <c r="C51" s="73">
        <v>0</v>
      </c>
      <c r="D51" s="73">
        <v>0</v>
      </c>
      <c r="E51" s="73">
        <v>0</v>
      </c>
      <c r="F51" s="73">
        <v>0</v>
      </c>
      <c r="G51" s="73">
        <v>0</v>
      </c>
      <c r="H51" s="73">
        <v>266.09756097560978</v>
      </c>
      <c r="I51" s="73">
        <v>204.51219512195121</v>
      </c>
      <c r="J51" s="73">
        <v>0</v>
      </c>
      <c r="K51" s="73">
        <v>0</v>
      </c>
      <c r="L51" s="73">
        <v>0</v>
      </c>
      <c r="M51" s="73">
        <v>0</v>
      </c>
      <c r="N51" s="73">
        <v>0</v>
      </c>
      <c r="O51" s="73">
        <v>0</v>
      </c>
      <c r="P51" s="73">
        <v>0</v>
      </c>
      <c r="Q51" s="73">
        <v>136.34146341463415</v>
      </c>
      <c r="R51" s="73">
        <v>0</v>
      </c>
      <c r="S51" s="73">
        <v>0</v>
      </c>
      <c r="T51" s="73">
        <v>0</v>
      </c>
      <c r="U51" s="73">
        <v>46.463414634146346</v>
      </c>
      <c r="V51" s="73">
        <v>0</v>
      </c>
      <c r="W51" s="73">
        <v>0</v>
      </c>
      <c r="X51" s="73">
        <v>0</v>
      </c>
      <c r="Y51" s="73">
        <v>37.560975609756099</v>
      </c>
      <c r="Z51" s="73">
        <v>0</v>
      </c>
      <c r="AA51" s="73">
        <v>0</v>
      </c>
      <c r="AB51" s="73">
        <v>0</v>
      </c>
      <c r="AC51" s="73">
        <v>0</v>
      </c>
      <c r="AD51" s="73">
        <v>3.9024390243902443</v>
      </c>
      <c r="AE51" s="74">
        <v>694.8780487804878</v>
      </c>
    </row>
    <row r="52" spans="1:31" x14ac:dyDescent="0.25">
      <c r="A52" s="75" t="s">
        <v>142</v>
      </c>
      <c r="B52" s="76" t="s">
        <v>142</v>
      </c>
      <c r="C52" s="77">
        <v>0</v>
      </c>
      <c r="D52" s="77">
        <v>0</v>
      </c>
      <c r="E52" s="77">
        <v>0</v>
      </c>
      <c r="F52" s="77">
        <v>0</v>
      </c>
      <c r="G52" s="77">
        <v>0</v>
      </c>
      <c r="H52" s="77">
        <v>291.70731707317071</v>
      </c>
      <c r="I52" s="77">
        <v>262.5609756097561</v>
      </c>
      <c r="J52" s="77">
        <v>0</v>
      </c>
      <c r="K52" s="77">
        <v>1.0975609756097562</v>
      </c>
      <c r="L52" s="77">
        <v>0</v>
      </c>
      <c r="M52" s="77">
        <v>0</v>
      </c>
      <c r="N52" s="77">
        <v>0</v>
      </c>
      <c r="O52" s="77">
        <v>0</v>
      </c>
      <c r="P52" s="77">
        <v>0</v>
      </c>
      <c r="Q52" s="77">
        <v>272.19512195121951</v>
      </c>
      <c r="R52" s="77">
        <v>0</v>
      </c>
      <c r="S52" s="77">
        <v>0</v>
      </c>
      <c r="T52" s="77">
        <v>0</v>
      </c>
      <c r="U52" s="77">
        <v>46.463414634146346</v>
      </c>
      <c r="V52" s="77">
        <v>0</v>
      </c>
      <c r="W52" s="77">
        <v>0</v>
      </c>
      <c r="X52" s="77">
        <v>57.439024390243908</v>
      </c>
      <c r="Y52" s="77">
        <v>78.658536585365852</v>
      </c>
      <c r="Z52" s="77">
        <v>0</v>
      </c>
      <c r="AA52" s="77">
        <v>0</v>
      </c>
      <c r="AB52" s="77">
        <v>0</v>
      </c>
      <c r="AC52" s="77">
        <v>0</v>
      </c>
      <c r="AD52" s="77">
        <v>3.9024390243902443</v>
      </c>
      <c r="AE52" s="78">
        <v>1014.0243902439025</v>
      </c>
    </row>
    <row r="53" spans="1:31" x14ac:dyDescent="0.25">
      <c r="B53" s="72" t="s">
        <v>2</v>
      </c>
      <c r="C53" s="73">
        <v>0</v>
      </c>
      <c r="D53" s="73">
        <v>0</v>
      </c>
      <c r="E53" s="73">
        <v>0</v>
      </c>
      <c r="F53" s="73">
        <v>0</v>
      </c>
      <c r="G53" s="73">
        <v>0</v>
      </c>
      <c r="H53" s="73">
        <v>16.097560975609756</v>
      </c>
      <c r="I53" s="73">
        <v>29.512195121951219</v>
      </c>
      <c r="J53" s="73">
        <v>0</v>
      </c>
      <c r="K53" s="73">
        <v>0</v>
      </c>
      <c r="L53" s="73">
        <v>0</v>
      </c>
      <c r="M53" s="73">
        <v>0</v>
      </c>
      <c r="N53" s="73">
        <v>0</v>
      </c>
      <c r="O53" s="73">
        <v>0</v>
      </c>
      <c r="P53" s="73">
        <v>0</v>
      </c>
      <c r="Q53" s="73">
        <v>0</v>
      </c>
      <c r="R53" s="73">
        <v>0</v>
      </c>
      <c r="S53" s="73">
        <v>38.170731707317074</v>
      </c>
      <c r="T53" s="73">
        <v>34.024390243902438</v>
      </c>
      <c r="U53" s="73">
        <v>727.80487804878044</v>
      </c>
      <c r="V53" s="73">
        <v>56.219512195121958</v>
      </c>
      <c r="W53" s="73">
        <v>157.3170731707317</v>
      </c>
      <c r="X53" s="73">
        <v>258.90243902439028</v>
      </c>
      <c r="Y53" s="73">
        <v>440.1219512195122</v>
      </c>
      <c r="Z53" s="73">
        <v>18.04878048780488</v>
      </c>
      <c r="AA53" s="73">
        <v>4.2682926829268295</v>
      </c>
      <c r="AB53" s="73">
        <v>170.36585365853659</v>
      </c>
      <c r="AC53" s="73">
        <v>0</v>
      </c>
      <c r="AD53" s="73">
        <v>0</v>
      </c>
      <c r="AE53" s="74">
        <v>1950.8536585365853</v>
      </c>
    </row>
    <row r="54" spans="1:31" x14ac:dyDescent="0.25">
      <c r="A54" s="75" t="s">
        <v>145</v>
      </c>
      <c r="B54" s="76" t="s">
        <v>145</v>
      </c>
      <c r="C54" s="77">
        <v>0</v>
      </c>
      <c r="D54" s="77">
        <v>0</v>
      </c>
      <c r="E54" s="77">
        <v>0</v>
      </c>
      <c r="F54" s="77">
        <v>0</v>
      </c>
      <c r="G54" s="77">
        <v>0</v>
      </c>
      <c r="H54" s="77">
        <v>16.097560975609756</v>
      </c>
      <c r="I54" s="77">
        <v>29.512195121951219</v>
      </c>
      <c r="J54" s="77">
        <v>0</v>
      </c>
      <c r="K54" s="77">
        <v>0</v>
      </c>
      <c r="L54" s="77">
        <v>0</v>
      </c>
      <c r="M54" s="77">
        <v>0</v>
      </c>
      <c r="N54" s="77">
        <v>0</v>
      </c>
      <c r="O54" s="77">
        <v>0</v>
      </c>
      <c r="P54" s="77">
        <v>0</v>
      </c>
      <c r="Q54" s="77">
        <v>0</v>
      </c>
      <c r="R54" s="77">
        <v>0</v>
      </c>
      <c r="S54" s="77">
        <v>38.170731707317074</v>
      </c>
      <c r="T54" s="77">
        <v>34.024390243902438</v>
      </c>
      <c r="U54" s="77">
        <v>727.80487804878044</v>
      </c>
      <c r="V54" s="77">
        <v>56.219512195121958</v>
      </c>
      <c r="W54" s="77">
        <v>157.3170731707317</v>
      </c>
      <c r="X54" s="77">
        <v>258.90243902439028</v>
      </c>
      <c r="Y54" s="77">
        <v>440.1219512195122</v>
      </c>
      <c r="Z54" s="77">
        <v>18.04878048780488</v>
      </c>
      <c r="AA54" s="77">
        <v>4.2682926829268295</v>
      </c>
      <c r="AB54" s="77">
        <v>170.36585365853659</v>
      </c>
      <c r="AC54" s="77">
        <v>0</v>
      </c>
      <c r="AD54" s="77">
        <v>0</v>
      </c>
      <c r="AE54" s="78">
        <v>1950.8536585365853</v>
      </c>
    </row>
    <row r="55" spans="1:31" x14ac:dyDescent="0.25">
      <c r="B55" s="72" t="s">
        <v>0</v>
      </c>
      <c r="C55" s="73">
        <v>0</v>
      </c>
      <c r="D55" s="73">
        <v>0</v>
      </c>
      <c r="E55" s="73">
        <v>0</v>
      </c>
      <c r="F55" s="73">
        <v>0</v>
      </c>
      <c r="G55" s="73">
        <v>0</v>
      </c>
      <c r="H55" s="73">
        <v>0</v>
      </c>
      <c r="I55" s="73">
        <v>0</v>
      </c>
      <c r="J55" s="73">
        <v>0</v>
      </c>
      <c r="K55" s="73">
        <v>1.0975609756097562</v>
      </c>
      <c r="L55" s="73">
        <v>0</v>
      </c>
      <c r="M55" s="73">
        <v>0</v>
      </c>
      <c r="N55" s="73">
        <v>0</v>
      </c>
      <c r="O55" s="73">
        <v>0</v>
      </c>
      <c r="P55" s="73">
        <v>0</v>
      </c>
      <c r="Q55" s="73">
        <v>78.780487804878049</v>
      </c>
      <c r="R55" s="73">
        <v>0</v>
      </c>
      <c r="S55" s="73">
        <v>0</v>
      </c>
      <c r="T55" s="73">
        <v>0</v>
      </c>
      <c r="U55" s="73">
        <v>0</v>
      </c>
      <c r="V55" s="73">
        <v>0</v>
      </c>
      <c r="W55" s="73">
        <v>0</v>
      </c>
      <c r="X55" s="73">
        <v>2.6829268292682928</v>
      </c>
      <c r="Y55" s="73">
        <v>0</v>
      </c>
      <c r="Z55" s="73">
        <v>0</v>
      </c>
      <c r="AA55" s="73">
        <v>78.536585365853668</v>
      </c>
      <c r="AB55" s="73">
        <v>0</v>
      </c>
      <c r="AC55" s="73">
        <v>104.87804878048782</v>
      </c>
      <c r="AD55" s="73">
        <v>0</v>
      </c>
      <c r="AE55" s="74">
        <v>265.97560975609758</v>
      </c>
    </row>
    <row r="56" spans="1:31" x14ac:dyDescent="0.25">
      <c r="B56" s="72" t="s">
        <v>5</v>
      </c>
      <c r="C56" s="73">
        <v>0</v>
      </c>
      <c r="D56" s="73">
        <v>0</v>
      </c>
      <c r="E56" s="73">
        <v>0</v>
      </c>
      <c r="F56" s="73">
        <v>0</v>
      </c>
      <c r="G56" s="73">
        <v>0</v>
      </c>
      <c r="H56" s="73">
        <v>0</v>
      </c>
      <c r="I56" s="73">
        <v>0</v>
      </c>
      <c r="J56" s="73">
        <v>0</v>
      </c>
      <c r="K56" s="73">
        <v>0</v>
      </c>
      <c r="L56" s="73">
        <v>0</v>
      </c>
      <c r="M56" s="73">
        <v>0</v>
      </c>
      <c r="N56" s="73">
        <v>0</v>
      </c>
      <c r="O56" s="73">
        <v>0</v>
      </c>
      <c r="P56" s="73">
        <v>0</v>
      </c>
      <c r="Q56" s="73">
        <v>5.4878048780487809</v>
      </c>
      <c r="R56" s="73">
        <v>0</v>
      </c>
      <c r="S56" s="73">
        <v>0</v>
      </c>
      <c r="T56" s="73">
        <v>0</v>
      </c>
      <c r="U56" s="73">
        <v>61.09756097560976</v>
      </c>
      <c r="V56" s="73">
        <v>0</v>
      </c>
      <c r="W56" s="73">
        <v>0</v>
      </c>
      <c r="X56" s="73">
        <v>0</v>
      </c>
      <c r="Y56" s="73">
        <v>23.048780487804876</v>
      </c>
      <c r="Z56" s="73">
        <v>0</v>
      </c>
      <c r="AA56" s="73">
        <v>0</v>
      </c>
      <c r="AB56" s="73">
        <v>17.682926829268293</v>
      </c>
      <c r="AC56" s="73">
        <v>24.024390243902438</v>
      </c>
      <c r="AD56" s="73">
        <v>0</v>
      </c>
      <c r="AE56" s="74">
        <v>131.34146341463415</v>
      </c>
    </row>
    <row r="57" spans="1:31" x14ac:dyDescent="0.25">
      <c r="B57" s="72" t="s">
        <v>18</v>
      </c>
      <c r="C57" s="73">
        <v>0</v>
      </c>
      <c r="D57" s="73">
        <v>0</v>
      </c>
      <c r="E57" s="73">
        <v>0</v>
      </c>
      <c r="F57" s="73">
        <v>0</v>
      </c>
      <c r="G57" s="73">
        <v>0</v>
      </c>
      <c r="H57" s="73">
        <v>0</v>
      </c>
      <c r="I57" s="73">
        <v>0</v>
      </c>
      <c r="J57" s="73">
        <v>0</v>
      </c>
      <c r="K57" s="73">
        <v>0</v>
      </c>
      <c r="L57" s="73">
        <v>0</v>
      </c>
      <c r="M57" s="73">
        <v>0</v>
      </c>
      <c r="N57" s="73">
        <v>0</v>
      </c>
      <c r="O57" s="73">
        <v>0</v>
      </c>
      <c r="P57" s="73">
        <v>0</v>
      </c>
      <c r="Q57" s="73">
        <v>25.365853658536587</v>
      </c>
      <c r="R57" s="73">
        <v>0</v>
      </c>
      <c r="S57" s="73">
        <v>0</v>
      </c>
      <c r="T57" s="73">
        <v>0</v>
      </c>
      <c r="U57" s="73">
        <v>0</v>
      </c>
      <c r="V57" s="73">
        <v>0</v>
      </c>
      <c r="W57" s="73">
        <v>0</v>
      </c>
      <c r="X57" s="73">
        <v>9.5121951219512191</v>
      </c>
      <c r="Y57" s="73">
        <v>0</v>
      </c>
      <c r="Z57" s="73">
        <v>0</v>
      </c>
      <c r="AA57" s="73">
        <v>126.70731707317074</v>
      </c>
      <c r="AB57" s="73">
        <v>5</v>
      </c>
      <c r="AC57" s="73">
        <v>0</v>
      </c>
      <c r="AD57" s="73">
        <v>0</v>
      </c>
      <c r="AE57" s="74">
        <v>166.58536585365854</v>
      </c>
    </row>
    <row r="58" spans="1:31" x14ac:dyDescent="0.25">
      <c r="B58" s="72" t="s">
        <v>232</v>
      </c>
      <c r="C58" s="73">
        <v>0</v>
      </c>
      <c r="D58" s="73">
        <v>0</v>
      </c>
      <c r="E58" s="73">
        <v>0</v>
      </c>
      <c r="F58" s="73">
        <v>0</v>
      </c>
      <c r="G58" s="73">
        <v>0</v>
      </c>
      <c r="H58" s="73">
        <v>0</v>
      </c>
      <c r="I58" s="73">
        <v>0</v>
      </c>
      <c r="J58" s="73">
        <v>0</v>
      </c>
      <c r="K58" s="73">
        <v>4.3902439024390247</v>
      </c>
      <c r="L58" s="73">
        <v>0</v>
      </c>
      <c r="M58" s="73">
        <v>0</v>
      </c>
      <c r="N58" s="73">
        <v>0</v>
      </c>
      <c r="O58" s="73">
        <v>0</v>
      </c>
      <c r="P58" s="73">
        <v>0</v>
      </c>
      <c r="Q58" s="73">
        <v>7.6829268292682933</v>
      </c>
      <c r="R58" s="73">
        <v>0</v>
      </c>
      <c r="S58" s="73">
        <v>0</v>
      </c>
      <c r="T58" s="73">
        <v>37.68292682926829</v>
      </c>
      <c r="U58" s="73">
        <v>0</v>
      </c>
      <c r="V58" s="73">
        <v>11.219512195121951</v>
      </c>
      <c r="W58" s="73">
        <v>0</v>
      </c>
      <c r="X58" s="73">
        <v>107.4390243902439</v>
      </c>
      <c r="Y58" s="73">
        <v>582.43902439024396</v>
      </c>
      <c r="Z58" s="73">
        <v>0</v>
      </c>
      <c r="AA58" s="73">
        <v>243.17073170731709</v>
      </c>
      <c r="AB58" s="73">
        <v>0</v>
      </c>
      <c r="AC58" s="73">
        <v>222.07317073170734</v>
      </c>
      <c r="AD58" s="73">
        <v>0</v>
      </c>
      <c r="AE58" s="74">
        <v>1216.0975609756099</v>
      </c>
    </row>
    <row r="59" spans="1:31" x14ac:dyDescent="0.25">
      <c r="B59" s="72" t="s">
        <v>7</v>
      </c>
      <c r="C59" s="73">
        <v>0</v>
      </c>
      <c r="D59" s="73">
        <v>0</v>
      </c>
      <c r="E59" s="73">
        <v>0</v>
      </c>
      <c r="F59" s="73">
        <v>0</v>
      </c>
      <c r="G59" s="73">
        <v>0</v>
      </c>
      <c r="H59" s="73">
        <v>0</v>
      </c>
      <c r="I59" s="73">
        <v>0</v>
      </c>
      <c r="J59" s="73">
        <v>0</v>
      </c>
      <c r="K59" s="73">
        <v>0</v>
      </c>
      <c r="L59" s="73">
        <v>0</v>
      </c>
      <c r="M59" s="73">
        <v>0</v>
      </c>
      <c r="N59" s="73">
        <v>0</v>
      </c>
      <c r="O59" s="73">
        <v>0</v>
      </c>
      <c r="P59" s="73">
        <v>0</v>
      </c>
      <c r="Q59" s="73">
        <v>0</v>
      </c>
      <c r="R59" s="73">
        <v>0</v>
      </c>
      <c r="S59" s="73">
        <v>0</v>
      </c>
      <c r="T59" s="73">
        <v>0</v>
      </c>
      <c r="U59" s="73">
        <v>0</v>
      </c>
      <c r="V59" s="73">
        <v>0</v>
      </c>
      <c r="W59" s="73">
        <v>0</v>
      </c>
      <c r="X59" s="73">
        <v>0</v>
      </c>
      <c r="Y59" s="73">
        <v>0</v>
      </c>
      <c r="Z59" s="73">
        <v>0</v>
      </c>
      <c r="AA59" s="73">
        <v>7.6829268292682933</v>
      </c>
      <c r="AB59" s="73">
        <v>0</v>
      </c>
      <c r="AC59" s="73">
        <v>0</v>
      </c>
      <c r="AD59" s="73">
        <v>0</v>
      </c>
      <c r="AE59" s="74">
        <v>7.6829268292682933</v>
      </c>
    </row>
    <row r="60" spans="1:31" x14ac:dyDescent="0.25">
      <c r="B60" s="72" t="s">
        <v>10</v>
      </c>
      <c r="C60" s="73">
        <v>0</v>
      </c>
      <c r="D60" s="73">
        <v>0</v>
      </c>
      <c r="E60" s="73">
        <v>0</v>
      </c>
      <c r="F60" s="73">
        <v>0</v>
      </c>
      <c r="G60" s="73">
        <v>0</v>
      </c>
      <c r="H60" s="73">
        <v>0</v>
      </c>
      <c r="I60" s="73">
        <v>0</v>
      </c>
      <c r="J60" s="73">
        <v>0</v>
      </c>
      <c r="K60" s="73">
        <v>0</v>
      </c>
      <c r="L60" s="73">
        <v>0</v>
      </c>
      <c r="M60" s="73">
        <v>0</v>
      </c>
      <c r="N60" s="73">
        <v>0</v>
      </c>
      <c r="O60" s="73">
        <v>0</v>
      </c>
      <c r="P60" s="73">
        <v>0</v>
      </c>
      <c r="Q60" s="73">
        <v>46.707317073170728</v>
      </c>
      <c r="R60" s="73">
        <v>0</v>
      </c>
      <c r="S60" s="73">
        <v>0</v>
      </c>
      <c r="T60" s="73">
        <v>0</v>
      </c>
      <c r="U60" s="73">
        <v>66.463414634146346</v>
      </c>
      <c r="V60" s="73">
        <v>0</v>
      </c>
      <c r="W60" s="73">
        <v>0</v>
      </c>
      <c r="X60" s="73">
        <v>0</v>
      </c>
      <c r="Y60" s="73">
        <v>0</v>
      </c>
      <c r="Z60" s="73">
        <v>0</v>
      </c>
      <c r="AA60" s="73">
        <v>13.048780487804878</v>
      </c>
      <c r="AB60" s="73">
        <v>1.0975609756097562</v>
      </c>
      <c r="AC60" s="73">
        <v>20</v>
      </c>
      <c r="AD60" s="73">
        <v>0</v>
      </c>
      <c r="AE60" s="74">
        <v>147.31707317073173</v>
      </c>
    </row>
    <row r="61" spans="1:31" x14ac:dyDescent="0.25">
      <c r="B61" s="72" t="s">
        <v>52</v>
      </c>
      <c r="C61" s="73">
        <v>0</v>
      </c>
      <c r="D61" s="73">
        <v>0</v>
      </c>
      <c r="E61" s="73">
        <v>0</v>
      </c>
      <c r="F61" s="73">
        <v>0</v>
      </c>
      <c r="G61" s="73">
        <v>0</v>
      </c>
      <c r="H61" s="73">
        <v>0</v>
      </c>
      <c r="I61" s="73">
        <v>0</v>
      </c>
      <c r="J61" s="73">
        <v>0</v>
      </c>
      <c r="K61" s="73">
        <v>2.3170731707317072</v>
      </c>
      <c r="L61" s="73">
        <v>0</v>
      </c>
      <c r="M61" s="73">
        <v>0</v>
      </c>
      <c r="N61" s="73">
        <v>0</v>
      </c>
      <c r="O61" s="73">
        <v>0</v>
      </c>
      <c r="P61" s="73">
        <v>0</v>
      </c>
      <c r="Q61" s="73">
        <v>3.780487804878049</v>
      </c>
      <c r="R61" s="73">
        <v>0</v>
      </c>
      <c r="S61" s="73">
        <v>0</v>
      </c>
      <c r="T61" s="73">
        <v>0</v>
      </c>
      <c r="U61" s="73">
        <v>0</v>
      </c>
      <c r="V61" s="73">
        <v>0</v>
      </c>
      <c r="W61" s="73">
        <v>0</v>
      </c>
      <c r="X61" s="73">
        <v>0</v>
      </c>
      <c r="Y61" s="73">
        <v>0</v>
      </c>
      <c r="Z61" s="73">
        <v>0</v>
      </c>
      <c r="AA61" s="73">
        <v>15.487804878048781</v>
      </c>
      <c r="AB61" s="73">
        <v>0</v>
      </c>
      <c r="AC61" s="73">
        <v>0</v>
      </c>
      <c r="AD61" s="73">
        <v>0</v>
      </c>
      <c r="AE61" s="74">
        <v>21.585365853658537</v>
      </c>
    </row>
    <row r="62" spans="1:31" x14ac:dyDescent="0.25">
      <c r="B62" s="72" t="s">
        <v>17</v>
      </c>
      <c r="C62" s="73">
        <v>0</v>
      </c>
      <c r="D62" s="73">
        <v>0</v>
      </c>
      <c r="E62" s="73">
        <v>0</v>
      </c>
      <c r="F62" s="73">
        <v>0</v>
      </c>
      <c r="G62" s="73">
        <v>0</v>
      </c>
      <c r="H62" s="73">
        <v>13.048780487804878</v>
      </c>
      <c r="I62" s="73">
        <v>4.024390243902439</v>
      </c>
      <c r="J62" s="73">
        <v>0</v>
      </c>
      <c r="K62" s="73">
        <v>1.5853658536585367</v>
      </c>
      <c r="L62" s="73">
        <v>0</v>
      </c>
      <c r="M62" s="73">
        <v>0</v>
      </c>
      <c r="N62" s="73">
        <v>0</v>
      </c>
      <c r="O62" s="73">
        <v>0</v>
      </c>
      <c r="P62" s="73">
        <v>0</v>
      </c>
      <c r="Q62" s="73">
        <v>0</v>
      </c>
      <c r="R62" s="73">
        <v>0</v>
      </c>
      <c r="S62" s="73">
        <v>0</v>
      </c>
      <c r="T62" s="73">
        <v>0</v>
      </c>
      <c r="U62" s="73">
        <v>111.95121951219512</v>
      </c>
      <c r="V62" s="73">
        <v>0</v>
      </c>
      <c r="W62" s="73">
        <v>0</v>
      </c>
      <c r="X62" s="73">
        <v>15.365853658536587</v>
      </c>
      <c r="Y62" s="73">
        <v>208.53658536585368</v>
      </c>
      <c r="Z62" s="73">
        <v>16.341463414634148</v>
      </c>
      <c r="AA62" s="73">
        <v>173.65853658536588</v>
      </c>
      <c r="AB62" s="73">
        <v>140.36585365853659</v>
      </c>
      <c r="AC62" s="73">
        <v>15.000000000000002</v>
      </c>
      <c r="AD62" s="73">
        <v>0</v>
      </c>
      <c r="AE62" s="74">
        <v>699.8780487804878</v>
      </c>
    </row>
    <row r="63" spans="1:31" x14ac:dyDescent="0.25">
      <c r="B63" s="72" t="s">
        <v>22</v>
      </c>
      <c r="C63" s="73">
        <v>0</v>
      </c>
      <c r="D63" s="73">
        <v>0</v>
      </c>
      <c r="E63" s="73">
        <v>0</v>
      </c>
      <c r="F63" s="73">
        <v>0</v>
      </c>
      <c r="G63" s="73">
        <v>0</v>
      </c>
      <c r="H63" s="73">
        <v>0</v>
      </c>
      <c r="I63" s="73">
        <v>0</v>
      </c>
      <c r="J63" s="73">
        <v>0</v>
      </c>
      <c r="K63" s="73">
        <v>0</v>
      </c>
      <c r="L63" s="73">
        <v>0</v>
      </c>
      <c r="M63" s="73">
        <v>0</v>
      </c>
      <c r="N63" s="73">
        <v>0</v>
      </c>
      <c r="O63" s="73">
        <v>0</v>
      </c>
      <c r="P63" s="73">
        <v>0</v>
      </c>
      <c r="Q63" s="73">
        <v>0</v>
      </c>
      <c r="R63" s="73">
        <v>0</v>
      </c>
      <c r="S63" s="73">
        <v>0</v>
      </c>
      <c r="T63" s="73">
        <v>0</v>
      </c>
      <c r="U63" s="73">
        <v>0</v>
      </c>
      <c r="V63" s="73">
        <v>0</v>
      </c>
      <c r="W63" s="73">
        <v>0</v>
      </c>
      <c r="X63" s="73">
        <v>0</v>
      </c>
      <c r="Y63" s="73">
        <v>111.82926829268294</v>
      </c>
      <c r="Z63" s="73">
        <v>0</v>
      </c>
      <c r="AA63" s="73">
        <v>124.02439024390245</v>
      </c>
      <c r="AB63" s="73">
        <v>110.00000000000001</v>
      </c>
      <c r="AC63" s="73">
        <v>0</v>
      </c>
      <c r="AD63" s="73">
        <v>0</v>
      </c>
      <c r="AE63" s="74">
        <v>345.85365853658544</v>
      </c>
    </row>
    <row r="64" spans="1:31" x14ac:dyDescent="0.25">
      <c r="B64" s="72" t="s">
        <v>14</v>
      </c>
      <c r="C64" s="73">
        <v>0</v>
      </c>
      <c r="D64" s="73">
        <v>0</v>
      </c>
      <c r="E64" s="73">
        <v>0</v>
      </c>
      <c r="F64" s="73">
        <v>0</v>
      </c>
      <c r="G64" s="73">
        <v>0</v>
      </c>
      <c r="H64" s="73">
        <v>0</v>
      </c>
      <c r="I64" s="73">
        <v>0</v>
      </c>
      <c r="J64" s="73">
        <v>0</v>
      </c>
      <c r="K64" s="73">
        <v>0</v>
      </c>
      <c r="L64" s="73">
        <v>0</v>
      </c>
      <c r="M64" s="73">
        <v>0</v>
      </c>
      <c r="N64" s="73">
        <v>0</v>
      </c>
      <c r="O64" s="73">
        <v>0</v>
      </c>
      <c r="P64" s="73">
        <v>0</v>
      </c>
      <c r="Q64" s="73">
        <v>0</v>
      </c>
      <c r="R64" s="73">
        <v>0</v>
      </c>
      <c r="S64" s="73">
        <v>0</v>
      </c>
      <c r="T64" s="73">
        <v>0</v>
      </c>
      <c r="U64" s="73">
        <v>0</v>
      </c>
      <c r="V64" s="73">
        <v>0</v>
      </c>
      <c r="W64" s="73">
        <v>0</v>
      </c>
      <c r="X64" s="73">
        <v>5.3658536585365857</v>
      </c>
      <c r="Y64" s="73">
        <v>0</v>
      </c>
      <c r="Z64" s="73">
        <v>3.5365853658536586</v>
      </c>
      <c r="AA64" s="73">
        <v>98.658536585365866</v>
      </c>
      <c r="AB64" s="73">
        <v>7.0731707317073171</v>
      </c>
      <c r="AC64" s="73">
        <v>0</v>
      </c>
      <c r="AD64" s="73">
        <v>0</v>
      </c>
      <c r="AE64" s="74">
        <v>114.63414634146342</v>
      </c>
    </row>
    <row r="65" spans="1:31" x14ac:dyDescent="0.25">
      <c r="A65" s="75" t="s">
        <v>184</v>
      </c>
      <c r="B65" s="76" t="s">
        <v>184</v>
      </c>
      <c r="C65" s="77">
        <v>0</v>
      </c>
      <c r="D65" s="77">
        <v>0</v>
      </c>
      <c r="E65" s="77">
        <v>0</v>
      </c>
      <c r="F65" s="77">
        <v>0</v>
      </c>
      <c r="G65" s="77">
        <v>0</v>
      </c>
      <c r="H65" s="77">
        <v>13.048780487804878</v>
      </c>
      <c r="I65" s="77">
        <v>4.024390243902439</v>
      </c>
      <c r="J65" s="77">
        <v>0</v>
      </c>
      <c r="K65" s="77">
        <v>9.3902439024390247</v>
      </c>
      <c r="L65" s="77">
        <v>0</v>
      </c>
      <c r="M65" s="77">
        <v>0</v>
      </c>
      <c r="N65" s="77">
        <v>0</v>
      </c>
      <c r="O65" s="77">
        <v>0</v>
      </c>
      <c r="P65" s="77">
        <v>0</v>
      </c>
      <c r="Q65" s="77">
        <v>167.80487804878049</v>
      </c>
      <c r="R65" s="77">
        <v>0</v>
      </c>
      <c r="S65" s="77">
        <v>0</v>
      </c>
      <c r="T65" s="77">
        <v>37.68292682926829</v>
      </c>
      <c r="U65" s="77">
        <v>239.51219512195121</v>
      </c>
      <c r="V65" s="77">
        <v>11.219512195121951</v>
      </c>
      <c r="W65" s="77">
        <v>0</v>
      </c>
      <c r="X65" s="77">
        <v>140.36585365853659</v>
      </c>
      <c r="Y65" s="77">
        <v>925.8536585365855</v>
      </c>
      <c r="Z65" s="77">
        <v>19.878048780487806</v>
      </c>
      <c r="AA65" s="77">
        <v>880.9756097560977</v>
      </c>
      <c r="AB65" s="77">
        <v>281.21951219512198</v>
      </c>
      <c r="AC65" s="77">
        <v>385.97560975609758</v>
      </c>
      <c r="AD65" s="77">
        <v>0</v>
      </c>
      <c r="AE65" s="78">
        <v>3116.9512195121956</v>
      </c>
    </row>
    <row r="66" spans="1:31" x14ac:dyDescent="0.25">
      <c r="B66" s="72" t="s">
        <v>13</v>
      </c>
      <c r="C66" s="73">
        <v>0</v>
      </c>
      <c r="D66" s="73">
        <v>0</v>
      </c>
      <c r="E66" s="73">
        <v>0</v>
      </c>
      <c r="F66" s="73">
        <v>0</v>
      </c>
      <c r="G66" s="73">
        <v>0</v>
      </c>
      <c r="H66" s="73">
        <v>0</v>
      </c>
      <c r="I66" s="73">
        <v>0</v>
      </c>
      <c r="J66" s="73">
        <v>0</v>
      </c>
      <c r="K66" s="73">
        <v>0</v>
      </c>
      <c r="L66" s="73">
        <v>0</v>
      </c>
      <c r="M66" s="73">
        <v>0</v>
      </c>
      <c r="N66" s="73">
        <v>23.414634146341463</v>
      </c>
      <c r="O66" s="73">
        <v>0</v>
      </c>
      <c r="P66" s="73">
        <v>0</v>
      </c>
      <c r="Q66" s="73">
        <v>78.780487804878049</v>
      </c>
      <c r="R66" s="73">
        <v>0</v>
      </c>
      <c r="S66" s="73">
        <v>0</v>
      </c>
      <c r="T66" s="73">
        <v>0</v>
      </c>
      <c r="U66" s="73">
        <v>0</v>
      </c>
      <c r="V66" s="73">
        <v>0</v>
      </c>
      <c r="W66" s="73">
        <v>0</v>
      </c>
      <c r="X66" s="73">
        <v>0</v>
      </c>
      <c r="Y66" s="73">
        <v>50.121951219512198</v>
      </c>
      <c r="Z66" s="73">
        <v>0</v>
      </c>
      <c r="AA66" s="73">
        <v>64.390243902439025</v>
      </c>
      <c r="AB66" s="73">
        <v>0</v>
      </c>
      <c r="AC66" s="73">
        <v>0</v>
      </c>
      <c r="AD66" s="73">
        <v>0</v>
      </c>
      <c r="AE66" s="74">
        <v>216.70731707317074</v>
      </c>
    </row>
    <row r="67" spans="1:31" x14ac:dyDescent="0.25">
      <c r="A67" s="75" t="s">
        <v>146</v>
      </c>
      <c r="B67" s="76" t="s">
        <v>146</v>
      </c>
      <c r="C67" s="77">
        <v>0</v>
      </c>
      <c r="D67" s="77">
        <v>0</v>
      </c>
      <c r="E67" s="77">
        <v>0</v>
      </c>
      <c r="F67" s="77">
        <v>0</v>
      </c>
      <c r="G67" s="77">
        <v>0</v>
      </c>
      <c r="H67" s="77">
        <v>0</v>
      </c>
      <c r="I67" s="77">
        <v>0</v>
      </c>
      <c r="J67" s="77">
        <v>0</v>
      </c>
      <c r="K67" s="77">
        <v>0</v>
      </c>
      <c r="L67" s="77">
        <v>0</v>
      </c>
      <c r="M67" s="77">
        <v>0</v>
      </c>
      <c r="N67" s="77">
        <v>23.414634146341463</v>
      </c>
      <c r="O67" s="77">
        <v>0</v>
      </c>
      <c r="P67" s="77">
        <v>0</v>
      </c>
      <c r="Q67" s="77">
        <v>78.780487804878049</v>
      </c>
      <c r="R67" s="77">
        <v>0</v>
      </c>
      <c r="S67" s="77">
        <v>0</v>
      </c>
      <c r="T67" s="77">
        <v>0</v>
      </c>
      <c r="U67" s="77">
        <v>0</v>
      </c>
      <c r="V67" s="77">
        <v>0</v>
      </c>
      <c r="W67" s="77">
        <v>0</v>
      </c>
      <c r="X67" s="77">
        <v>0</v>
      </c>
      <c r="Y67" s="77">
        <v>50.121951219512198</v>
      </c>
      <c r="Z67" s="77">
        <v>0</v>
      </c>
      <c r="AA67" s="77">
        <v>64.390243902439025</v>
      </c>
      <c r="AB67" s="77">
        <v>0</v>
      </c>
      <c r="AC67" s="77">
        <v>0</v>
      </c>
      <c r="AD67" s="77">
        <v>0</v>
      </c>
      <c r="AE67" s="78">
        <v>216.70731707317074</v>
      </c>
    </row>
    <row r="68" spans="1:31" x14ac:dyDescent="0.25">
      <c r="B68" s="72" t="s">
        <v>187</v>
      </c>
      <c r="C68" s="73">
        <v>0</v>
      </c>
      <c r="D68" s="73">
        <v>0.12195121951219513</v>
      </c>
      <c r="E68" s="73">
        <v>0</v>
      </c>
      <c r="F68" s="73">
        <v>0</v>
      </c>
      <c r="G68" s="73">
        <v>0</v>
      </c>
      <c r="H68" s="73">
        <v>0</v>
      </c>
      <c r="I68" s="73">
        <v>0</v>
      </c>
      <c r="J68" s="73">
        <v>0</v>
      </c>
      <c r="K68" s="73">
        <v>0.6097560975609756</v>
      </c>
      <c r="L68" s="73">
        <v>0</v>
      </c>
      <c r="M68" s="73">
        <v>0</v>
      </c>
      <c r="N68" s="73">
        <v>0</v>
      </c>
      <c r="O68" s="73">
        <v>0</v>
      </c>
      <c r="P68" s="73">
        <v>0</v>
      </c>
      <c r="Q68" s="73">
        <v>0</v>
      </c>
      <c r="R68" s="73">
        <v>0</v>
      </c>
      <c r="S68" s="73">
        <v>0</v>
      </c>
      <c r="T68" s="73">
        <v>0</v>
      </c>
      <c r="U68" s="73">
        <v>0</v>
      </c>
      <c r="V68" s="73">
        <v>0</v>
      </c>
      <c r="W68" s="73">
        <v>0</v>
      </c>
      <c r="X68" s="73">
        <v>0</v>
      </c>
      <c r="Y68" s="73">
        <v>0</v>
      </c>
      <c r="Z68" s="73">
        <v>0</v>
      </c>
      <c r="AA68" s="73">
        <v>0</v>
      </c>
      <c r="AB68" s="73">
        <v>0</v>
      </c>
      <c r="AC68" s="73">
        <v>0</v>
      </c>
      <c r="AD68" s="73">
        <v>0</v>
      </c>
      <c r="AE68" s="74">
        <v>0.73170731707317072</v>
      </c>
    </row>
    <row r="69" spans="1:31" x14ac:dyDescent="0.25">
      <c r="A69" s="80" t="s">
        <v>173</v>
      </c>
      <c r="B69" s="81" t="s">
        <v>173</v>
      </c>
      <c r="C69" s="82">
        <v>0</v>
      </c>
      <c r="D69" s="82">
        <v>0.12195121951219513</v>
      </c>
      <c r="E69" s="82">
        <v>0</v>
      </c>
      <c r="F69" s="82">
        <v>0</v>
      </c>
      <c r="G69" s="82">
        <v>0</v>
      </c>
      <c r="H69" s="82">
        <v>0</v>
      </c>
      <c r="I69" s="82">
        <v>0</v>
      </c>
      <c r="J69" s="82">
        <v>0</v>
      </c>
      <c r="K69" s="82">
        <v>0.6097560975609756</v>
      </c>
      <c r="L69" s="82">
        <v>0</v>
      </c>
      <c r="M69" s="82">
        <v>0</v>
      </c>
      <c r="N69" s="82">
        <v>0</v>
      </c>
      <c r="O69" s="82">
        <v>0</v>
      </c>
      <c r="P69" s="82">
        <v>0</v>
      </c>
      <c r="Q69" s="82">
        <v>0</v>
      </c>
      <c r="R69" s="82">
        <v>0</v>
      </c>
      <c r="S69" s="82">
        <v>0</v>
      </c>
      <c r="T69" s="82">
        <v>0</v>
      </c>
      <c r="U69" s="82">
        <v>0</v>
      </c>
      <c r="V69" s="82">
        <v>0</v>
      </c>
      <c r="W69" s="82">
        <v>0</v>
      </c>
      <c r="X69" s="82">
        <v>0</v>
      </c>
      <c r="Y69" s="82">
        <v>0</v>
      </c>
      <c r="Z69" s="82">
        <v>0</v>
      </c>
      <c r="AA69" s="82">
        <v>0</v>
      </c>
      <c r="AB69" s="82">
        <v>0</v>
      </c>
      <c r="AC69" s="82">
        <v>0</v>
      </c>
      <c r="AD69" s="82">
        <v>0</v>
      </c>
      <c r="AE69" s="83">
        <v>0.73170731707317072</v>
      </c>
    </row>
    <row r="70" spans="1:31" x14ac:dyDescent="0.25">
      <c r="A70" s="84" t="s">
        <v>185</v>
      </c>
      <c r="B70" s="85" t="s">
        <v>185</v>
      </c>
      <c r="C70" s="86">
        <v>73.780487804878049</v>
      </c>
      <c r="D70" s="86">
        <v>362.31707317073176</v>
      </c>
      <c r="E70" s="86">
        <v>423.04878048780495</v>
      </c>
      <c r="F70" s="86">
        <v>123.29268292682929</v>
      </c>
      <c r="G70" s="86">
        <v>91.58536585365853</v>
      </c>
      <c r="H70" s="86">
        <v>3339.146341463414</v>
      </c>
      <c r="I70" s="86">
        <v>1330.0000000000002</v>
      </c>
      <c r="J70" s="86">
        <v>1209.268292682927</v>
      </c>
      <c r="K70" s="86">
        <v>37.195121951219512</v>
      </c>
      <c r="L70" s="86">
        <v>54.268292682926834</v>
      </c>
      <c r="M70" s="86">
        <v>31.097560975609756</v>
      </c>
      <c r="N70" s="86">
        <v>4630.6097560975613</v>
      </c>
      <c r="O70" s="86">
        <v>383.53658536585368</v>
      </c>
      <c r="P70" s="86">
        <v>653.17073170731715</v>
      </c>
      <c r="Q70" s="86">
        <v>801.82926829268297</v>
      </c>
      <c r="R70" s="86">
        <v>27.439024390243905</v>
      </c>
      <c r="S70" s="86">
        <v>49.146341463414636</v>
      </c>
      <c r="T70" s="86">
        <v>71.707317073170728</v>
      </c>
      <c r="U70" s="86">
        <v>1043.0487804878048</v>
      </c>
      <c r="V70" s="86">
        <v>67.439024390243901</v>
      </c>
      <c r="W70" s="86">
        <v>157.3170731707317</v>
      </c>
      <c r="X70" s="86">
        <v>541.70731707317077</v>
      </c>
      <c r="Y70" s="86">
        <v>1563.9024390243901</v>
      </c>
      <c r="Z70" s="86">
        <v>101.09756097560975</v>
      </c>
      <c r="AA70" s="86">
        <v>994.26829268292693</v>
      </c>
      <c r="AB70" s="86">
        <v>501.82926829268297</v>
      </c>
      <c r="AC70" s="86">
        <v>385.97560975609758</v>
      </c>
      <c r="AD70" s="86">
        <v>324.8780487804878</v>
      </c>
      <c r="AE70" s="87">
        <v>19373.902439024387</v>
      </c>
    </row>
    <row r="71" spans="1:31" x14ac:dyDescent="0.25">
      <c r="A71" s="88"/>
      <c r="B71" s="88"/>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90"/>
    </row>
    <row r="72" spans="1:31" x14ac:dyDescent="0.25">
      <c r="A72" s="88"/>
      <c r="B72" s="88"/>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90"/>
    </row>
    <row r="73" spans="1:31" x14ac:dyDescent="0.25">
      <c r="A73" s="88"/>
      <c r="B73" s="88"/>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90"/>
    </row>
    <row r="74" spans="1:31" x14ac:dyDescent="0.25">
      <c r="A74" s="88"/>
      <c r="B74" s="88"/>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90"/>
    </row>
    <row r="75" spans="1:31" x14ac:dyDescent="0.25">
      <c r="A75" s="88"/>
      <c r="B75" s="88"/>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90"/>
    </row>
    <row r="76" spans="1:31" x14ac:dyDescent="0.25">
      <c r="A76" s="88"/>
      <c r="B76" s="88"/>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90"/>
    </row>
    <row r="77" spans="1:31" x14ac:dyDescent="0.25">
      <c r="A77" s="80"/>
      <c r="B77" s="80"/>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c r="AC77" s="90"/>
      <c r="AD77" s="90"/>
      <c r="AE77" s="90"/>
    </row>
    <row r="78" spans="1:31" x14ac:dyDescent="0.25">
      <c r="A78" s="88"/>
      <c r="B78" s="88"/>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90"/>
    </row>
    <row r="79" spans="1:31" x14ac:dyDescent="0.25">
      <c r="A79" s="88"/>
      <c r="B79" s="88"/>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90"/>
    </row>
    <row r="80" spans="1:31" x14ac:dyDescent="0.25">
      <c r="A80" s="88"/>
      <c r="B80" s="91"/>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90"/>
    </row>
    <row r="81" spans="1:31" x14ac:dyDescent="0.25">
      <c r="A81" s="88"/>
      <c r="B81" s="88"/>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90"/>
    </row>
    <row r="82" spans="1:31" x14ac:dyDescent="0.25">
      <c r="A82" s="88"/>
      <c r="B82" s="88"/>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90"/>
    </row>
    <row r="83" spans="1:31" x14ac:dyDescent="0.25">
      <c r="A83" s="88"/>
      <c r="B83" s="88"/>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90"/>
    </row>
    <row r="84" spans="1:31" x14ac:dyDescent="0.25">
      <c r="A84" s="88"/>
      <c r="B84" s="88"/>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90"/>
    </row>
    <row r="85" spans="1:31" x14ac:dyDescent="0.25">
      <c r="A85" s="88"/>
      <c r="B85" s="88"/>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90"/>
    </row>
    <row r="86" spans="1:31" x14ac:dyDescent="0.25">
      <c r="A86" s="88"/>
      <c r="B86" s="88"/>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90"/>
    </row>
    <row r="87" spans="1:31" x14ac:dyDescent="0.25">
      <c r="A87" s="88"/>
      <c r="B87" s="88"/>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90"/>
    </row>
    <row r="88" spans="1:31" x14ac:dyDescent="0.25">
      <c r="A88" s="88"/>
      <c r="B88" s="88"/>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90"/>
    </row>
    <row r="89" spans="1:31" x14ac:dyDescent="0.25">
      <c r="A89" s="88"/>
      <c r="B89" s="88"/>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90"/>
    </row>
    <row r="90" spans="1:31" x14ac:dyDescent="0.25">
      <c r="A90" s="88"/>
      <c r="B90" s="88"/>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90"/>
    </row>
    <row r="91" spans="1:31" x14ac:dyDescent="0.25">
      <c r="A91" s="88"/>
      <c r="B91" s="88"/>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90"/>
    </row>
    <row r="92" spans="1:31" x14ac:dyDescent="0.25">
      <c r="A92" s="88"/>
      <c r="B92" s="88"/>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90"/>
    </row>
    <row r="93" spans="1:31" x14ac:dyDescent="0.25">
      <c r="A93" s="88"/>
      <c r="B93" s="88"/>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90"/>
    </row>
    <row r="94" spans="1:31" x14ac:dyDescent="0.25">
      <c r="A94" s="88"/>
      <c r="B94" s="88"/>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90"/>
    </row>
    <row r="95" spans="1:31" x14ac:dyDescent="0.25">
      <c r="A95" s="88"/>
      <c r="B95" s="88"/>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90"/>
    </row>
    <row r="96" spans="1:31" x14ac:dyDescent="0.25">
      <c r="A96" s="88"/>
      <c r="B96" s="88"/>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90"/>
    </row>
    <row r="97" spans="1:31" x14ac:dyDescent="0.25">
      <c r="A97" s="88"/>
      <c r="B97" s="88"/>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90"/>
    </row>
    <row r="98" spans="1:31" x14ac:dyDescent="0.25">
      <c r="A98" s="80"/>
      <c r="B98" s="8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row>
    <row r="99" spans="1:31" x14ac:dyDescent="0.25">
      <c r="A99" s="88"/>
      <c r="B99" s="88"/>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90"/>
    </row>
    <row r="100" spans="1:31" x14ac:dyDescent="0.25">
      <c r="A100" s="88"/>
      <c r="B100" s="88"/>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90"/>
    </row>
    <row r="101" spans="1:31" x14ac:dyDescent="0.25">
      <c r="A101" s="88"/>
      <c r="B101" s="88"/>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90"/>
    </row>
    <row r="102" spans="1:31" x14ac:dyDescent="0.25">
      <c r="A102" s="88"/>
      <c r="B102" s="88"/>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90"/>
    </row>
    <row r="103" spans="1:31" x14ac:dyDescent="0.25">
      <c r="A103" s="88"/>
      <c r="B103" s="88"/>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90"/>
    </row>
    <row r="104" spans="1:31" x14ac:dyDescent="0.25">
      <c r="A104" s="88"/>
      <c r="B104" s="88"/>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90"/>
    </row>
    <row r="105" spans="1:31" x14ac:dyDescent="0.25">
      <c r="A105" s="88"/>
      <c r="B105" s="88"/>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90"/>
    </row>
    <row r="106" spans="1:31" x14ac:dyDescent="0.25">
      <c r="A106" s="88"/>
      <c r="B106" s="88"/>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90"/>
    </row>
    <row r="107" spans="1:31" x14ac:dyDescent="0.25">
      <c r="A107" s="88"/>
      <c r="B107" s="88"/>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90"/>
    </row>
    <row r="108" spans="1:31" x14ac:dyDescent="0.25">
      <c r="A108" s="88"/>
      <c r="B108" s="88"/>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90"/>
    </row>
    <row r="109" spans="1:31" x14ac:dyDescent="0.25">
      <c r="A109" s="80"/>
      <c r="B109" s="8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row>
    <row r="110" spans="1:31" x14ac:dyDescent="0.25">
      <c r="A110" s="88"/>
      <c r="B110" s="88"/>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90"/>
    </row>
    <row r="111" spans="1:31" x14ac:dyDescent="0.25">
      <c r="A111" s="88"/>
      <c r="B111" s="88"/>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90"/>
    </row>
    <row r="112" spans="1:31" x14ac:dyDescent="0.25">
      <c r="A112" s="88"/>
      <c r="B112" s="88"/>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90"/>
    </row>
    <row r="113" spans="1:31" x14ac:dyDescent="0.25">
      <c r="A113" s="88"/>
      <c r="B113" s="88"/>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90"/>
    </row>
    <row r="114" spans="1:31" x14ac:dyDescent="0.25">
      <c r="A114" s="80"/>
      <c r="B114" s="8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c r="AC114" s="90"/>
      <c r="AD114" s="90"/>
      <c r="AE114" s="90"/>
    </row>
    <row r="115" spans="1:31" x14ac:dyDescent="0.25">
      <c r="A115" s="88"/>
      <c r="B115" s="88"/>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90"/>
    </row>
    <row r="116" spans="1:31" x14ac:dyDescent="0.25">
      <c r="A116" s="88"/>
      <c r="B116" s="88"/>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90"/>
    </row>
    <row r="117" spans="1:31" x14ac:dyDescent="0.25">
      <c r="A117" s="88"/>
      <c r="B117" s="88"/>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90"/>
    </row>
    <row r="118" spans="1:31" x14ac:dyDescent="0.25">
      <c r="A118" s="88"/>
      <c r="B118" s="88"/>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90"/>
    </row>
    <row r="119" spans="1:31" x14ac:dyDescent="0.25">
      <c r="A119" s="88"/>
      <c r="B119" s="88"/>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90"/>
    </row>
    <row r="120" spans="1:31" x14ac:dyDescent="0.25">
      <c r="A120" s="88"/>
      <c r="B120" s="88"/>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90"/>
    </row>
    <row r="121" spans="1:31" x14ac:dyDescent="0.25">
      <c r="A121" s="88"/>
      <c r="B121" s="88"/>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90"/>
    </row>
    <row r="122" spans="1:31" x14ac:dyDescent="0.25">
      <c r="A122" s="88"/>
      <c r="B122" s="88"/>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90"/>
    </row>
    <row r="123" spans="1:31" x14ac:dyDescent="0.25">
      <c r="A123" s="88"/>
      <c r="B123" s="88"/>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90"/>
    </row>
    <row r="124" spans="1:31" x14ac:dyDescent="0.25">
      <c r="A124" s="88"/>
      <c r="B124" s="88"/>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90"/>
    </row>
    <row r="125" spans="1:31" x14ac:dyDescent="0.25">
      <c r="A125" s="88"/>
      <c r="B125" s="88"/>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90"/>
    </row>
    <row r="126" spans="1:31" x14ac:dyDescent="0.25">
      <c r="A126" s="88"/>
      <c r="B126" s="88"/>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90"/>
    </row>
    <row r="127" spans="1:31" x14ac:dyDescent="0.25">
      <c r="A127" s="88"/>
      <c r="B127" s="88"/>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90"/>
    </row>
    <row r="128" spans="1:31" x14ac:dyDescent="0.25">
      <c r="A128" s="88"/>
      <c r="B128" s="88"/>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90"/>
    </row>
    <row r="129" spans="1:31" x14ac:dyDescent="0.25">
      <c r="A129" s="88"/>
      <c r="B129" s="88"/>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90"/>
    </row>
    <row r="130" spans="1:31" x14ac:dyDescent="0.25">
      <c r="A130" s="80"/>
      <c r="B130" s="8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row>
    <row r="131" spans="1:31" x14ac:dyDescent="0.25">
      <c r="A131" s="88"/>
      <c r="B131" s="88"/>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90"/>
    </row>
    <row r="132" spans="1:31" x14ac:dyDescent="0.25">
      <c r="A132" s="88"/>
      <c r="B132" s="88"/>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90"/>
    </row>
    <row r="133" spans="1:31" x14ac:dyDescent="0.25">
      <c r="A133" s="80"/>
      <c r="B133" s="8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c r="AC133" s="90"/>
      <c r="AD133" s="90"/>
      <c r="AE133" s="90"/>
    </row>
    <row r="134" spans="1:31" x14ac:dyDescent="0.25">
      <c r="A134" s="88"/>
      <c r="B134" s="88"/>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90"/>
    </row>
    <row r="135" spans="1:31" x14ac:dyDescent="0.25">
      <c r="A135" s="80"/>
      <c r="B135" s="8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row>
    <row r="136" spans="1:31" x14ac:dyDescent="0.25">
      <c r="A136" s="80"/>
      <c r="B136" s="8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row>
  </sheetData>
  <hyperlinks>
    <hyperlink ref="AG1" location="Intro!A1" display="Return to index" xr:uid="{17F6401D-CADC-4670-B0CC-C8EEEB73F27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89999084444715716"/>
  </sheetPr>
  <dimension ref="A1:AH140"/>
  <sheetViews>
    <sheetView topLeftCell="A36" workbookViewId="0">
      <selection activeCell="A69" sqref="A69"/>
    </sheetView>
  </sheetViews>
  <sheetFormatPr defaultColWidth="10.625" defaultRowHeight="12" x14ac:dyDescent="0.25"/>
  <cols>
    <col min="1" max="1" width="26.875" style="71" bestFit="1" customWidth="1"/>
    <col min="2" max="2" width="17.5" style="71" bestFit="1" customWidth="1"/>
    <col min="3" max="3" width="7.125" style="71" customWidth="1"/>
    <col min="4" max="4" width="9.5" style="71" bestFit="1" customWidth="1"/>
    <col min="5" max="5" width="12.125" style="71" bestFit="1" customWidth="1"/>
    <col min="6" max="6" width="15.875" style="71" bestFit="1" customWidth="1"/>
    <col min="7" max="7" width="7.125" style="71" bestFit="1" customWidth="1"/>
    <col min="8" max="8" width="7.5" style="71" bestFit="1" customWidth="1"/>
    <col min="9" max="9" width="8.25" style="71" bestFit="1" customWidth="1"/>
    <col min="10" max="10" width="7.75" style="71" bestFit="1" customWidth="1"/>
    <col min="11" max="11" width="5" style="71" bestFit="1" customWidth="1"/>
    <col min="12" max="12" width="9.875" style="71" bestFit="1" customWidth="1"/>
    <col min="13" max="13" width="7.75" style="71" bestFit="1" customWidth="1"/>
    <col min="14" max="14" width="8.5" style="71" bestFit="1" customWidth="1"/>
    <col min="15" max="15" width="10.5" style="71" bestFit="1" customWidth="1"/>
    <col min="16" max="16" width="7.5" style="71" bestFit="1" customWidth="1"/>
    <col min="17" max="17" width="6.25" style="71" bestFit="1" customWidth="1"/>
    <col min="18" max="18" width="5.875" style="71" bestFit="1" customWidth="1"/>
    <col min="19" max="19" width="5" style="71" bestFit="1" customWidth="1"/>
    <col min="20" max="20" width="8.125" style="71" bestFit="1" customWidth="1"/>
    <col min="21" max="21" width="5.875" style="71" bestFit="1" customWidth="1"/>
    <col min="22" max="22" width="7.5" style="71" bestFit="1" customWidth="1"/>
    <col min="23" max="23" width="6.625" style="71" bestFit="1" customWidth="1"/>
    <col min="24" max="24" width="6.25" style="71" bestFit="1" customWidth="1"/>
    <col min="25" max="25" width="12.5" style="71" bestFit="1" customWidth="1"/>
    <col min="26" max="26" width="11.5" style="71" bestFit="1" customWidth="1"/>
    <col min="27" max="27" width="9.75" style="71" bestFit="1" customWidth="1"/>
    <col min="28" max="28" width="9.375" style="71" bestFit="1" customWidth="1"/>
    <col min="29" max="29" width="9.125" style="71" bestFit="1" customWidth="1"/>
    <col min="30" max="30" width="7.875" style="71" bestFit="1" customWidth="1"/>
    <col min="31" max="31" width="13" style="71" bestFit="1" customWidth="1"/>
    <col min="32" max="33" width="10.625" style="71"/>
    <col min="34" max="34" width="19" style="71" bestFit="1" customWidth="1"/>
    <col min="35" max="16384" width="10.625" style="71"/>
  </cols>
  <sheetData>
    <row r="1" spans="1:34" s="20" customFormat="1" ht="17" x14ac:dyDescent="0.25">
      <c r="A1" s="19" t="s">
        <v>233</v>
      </c>
      <c r="AH1" s="65" t="s">
        <v>127</v>
      </c>
    </row>
    <row r="2" spans="1:34" x14ac:dyDescent="0.25">
      <c r="A2" s="92" t="s">
        <v>179</v>
      </c>
    </row>
    <row r="3" spans="1:34" s="70" customFormat="1" x14ac:dyDescent="0.25">
      <c r="A3" s="84"/>
      <c r="B3" s="85"/>
      <c r="C3" s="68" t="s">
        <v>83</v>
      </c>
      <c r="D3" s="68" t="s">
        <v>75</v>
      </c>
      <c r="E3" s="68" t="s">
        <v>74</v>
      </c>
      <c r="F3" s="68" t="s">
        <v>130</v>
      </c>
      <c r="G3" s="68" t="s">
        <v>106</v>
      </c>
      <c r="H3" s="68" t="s">
        <v>72</v>
      </c>
      <c r="I3" s="68" t="s">
        <v>73</v>
      </c>
      <c r="J3" s="68" t="s">
        <v>47</v>
      </c>
      <c r="K3" s="68" t="s">
        <v>4</v>
      </c>
      <c r="L3" s="68" t="s">
        <v>61</v>
      </c>
      <c r="M3" s="68" t="s">
        <v>3</v>
      </c>
      <c r="N3" s="68" t="s">
        <v>97</v>
      </c>
      <c r="O3" s="68" t="s">
        <v>95</v>
      </c>
      <c r="P3" s="68" t="s">
        <v>79</v>
      </c>
      <c r="Q3" s="68" t="s">
        <v>101</v>
      </c>
      <c r="R3" s="68" t="s">
        <v>91</v>
      </c>
      <c r="S3" s="68" t="s">
        <v>45</v>
      </c>
      <c r="T3" s="68" t="s">
        <v>102</v>
      </c>
      <c r="U3" s="68" t="s">
        <v>90</v>
      </c>
      <c r="V3" s="68" t="s">
        <v>100</v>
      </c>
      <c r="W3" s="68" t="s">
        <v>66</v>
      </c>
      <c r="X3" s="68" t="s">
        <v>98</v>
      </c>
      <c r="Y3" s="68" t="s">
        <v>99</v>
      </c>
      <c r="Z3" s="68" t="s">
        <v>9</v>
      </c>
      <c r="AA3" s="68" t="s">
        <v>5</v>
      </c>
      <c r="AB3" s="68" t="s">
        <v>7</v>
      </c>
      <c r="AC3" s="68" t="s">
        <v>13</v>
      </c>
      <c r="AD3" s="68" t="s">
        <v>173</v>
      </c>
      <c r="AE3" s="69" t="s">
        <v>181</v>
      </c>
    </row>
    <row r="4" spans="1:34" x14ac:dyDescent="0.25">
      <c r="A4" s="88"/>
      <c r="B4" s="93" t="s">
        <v>86</v>
      </c>
      <c r="C4" s="89">
        <v>0</v>
      </c>
      <c r="D4" s="89">
        <v>9.1463414634146343</v>
      </c>
      <c r="E4" s="89">
        <v>0</v>
      </c>
      <c r="F4" s="89">
        <v>0</v>
      </c>
      <c r="G4" s="89">
        <v>1.8292682926829269</v>
      </c>
      <c r="H4" s="89">
        <v>0</v>
      </c>
      <c r="I4" s="89">
        <v>0</v>
      </c>
      <c r="J4" s="89">
        <v>0</v>
      </c>
      <c r="K4" s="89">
        <v>0</v>
      </c>
      <c r="L4" s="89">
        <v>0</v>
      </c>
      <c r="M4" s="89">
        <v>0</v>
      </c>
      <c r="N4" s="89">
        <v>0</v>
      </c>
      <c r="O4" s="89">
        <v>0</v>
      </c>
      <c r="P4" s="89">
        <v>0</v>
      </c>
      <c r="Q4" s="89">
        <v>0</v>
      </c>
      <c r="R4" s="89">
        <v>0</v>
      </c>
      <c r="S4" s="89">
        <v>0</v>
      </c>
      <c r="T4" s="89">
        <v>0</v>
      </c>
      <c r="U4" s="89">
        <v>0</v>
      </c>
      <c r="V4" s="89">
        <v>0</v>
      </c>
      <c r="W4" s="89">
        <v>0</v>
      </c>
      <c r="X4" s="89">
        <v>0</v>
      </c>
      <c r="Y4" s="89">
        <v>0</v>
      </c>
      <c r="Z4" s="89">
        <v>0</v>
      </c>
      <c r="AA4" s="89">
        <v>0</v>
      </c>
      <c r="AB4" s="89">
        <v>0</v>
      </c>
      <c r="AC4" s="89">
        <v>0</v>
      </c>
      <c r="AD4" s="89">
        <v>21.09756097560976</v>
      </c>
      <c r="AE4" s="94">
        <v>32.073170731707322</v>
      </c>
    </row>
    <row r="5" spans="1:34" x14ac:dyDescent="0.25">
      <c r="A5" s="88"/>
      <c r="B5" s="93" t="s">
        <v>43</v>
      </c>
      <c r="C5" s="89">
        <v>25.121951219512198</v>
      </c>
      <c r="D5" s="89">
        <v>70.731707317073173</v>
      </c>
      <c r="E5" s="89">
        <v>28.04878048780488</v>
      </c>
      <c r="F5" s="89">
        <v>8.0487804878048781</v>
      </c>
      <c r="G5" s="89">
        <v>0</v>
      </c>
      <c r="H5" s="89">
        <v>526.46341463414637</v>
      </c>
      <c r="I5" s="89">
        <v>44.146341463414643</v>
      </c>
      <c r="J5" s="89">
        <v>0</v>
      </c>
      <c r="K5" s="89">
        <v>0.73170731707317072</v>
      </c>
      <c r="L5" s="89">
        <v>0</v>
      </c>
      <c r="M5" s="89">
        <v>0</v>
      </c>
      <c r="N5" s="89">
        <v>10</v>
      </c>
      <c r="O5" s="89">
        <v>0</v>
      </c>
      <c r="P5" s="89">
        <v>0</v>
      </c>
      <c r="Q5" s="89">
        <v>0</v>
      </c>
      <c r="R5" s="89">
        <v>0</v>
      </c>
      <c r="S5" s="89">
        <v>0</v>
      </c>
      <c r="T5" s="89">
        <v>0</v>
      </c>
      <c r="U5" s="89">
        <v>0</v>
      </c>
      <c r="V5" s="89">
        <v>0</v>
      </c>
      <c r="W5" s="89">
        <v>0</v>
      </c>
      <c r="X5" s="89">
        <v>0</v>
      </c>
      <c r="Y5" s="89">
        <v>0</v>
      </c>
      <c r="Z5" s="89">
        <v>0</v>
      </c>
      <c r="AA5" s="89">
        <v>0</v>
      </c>
      <c r="AB5" s="89">
        <v>0</v>
      </c>
      <c r="AC5" s="89">
        <v>0</v>
      </c>
      <c r="AD5" s="89">
        <v>0</v>
      </c>
      <c r="AE5" s="94">
        <v>713.29268292682946</v>
      </c>
    </row>
    <row r="6" spans="1:34" x14ac:dyDescent="0.25">
      <c r="A6" s="88"/>
      <c r="B6" s="93" t="s">
        <v>113</v>
      </c>
      <c r="C6" s="89">
        <v>0</v>
      </c>
      <c r="D6" s="89">
        <v>30.365853658536587</v>
      </c>
      <c r="E6" s="89">
        <v>0</v>
      </c>
      <c r="F6" s="89">
        <v>0</v>
      </c>
      <c r="G6" s="89">
        <v>0.24390243902439027</v>
      </c>
      <c r="H6" s="89">
        <v>0</v>
      </c>
      <c r="I6" s="89">
        <v>0</v>
      </c>
      <c r="J6" s="89">
        <v>0</v>
      </c>
      <c r="K6" s="89">
        <v>0</v>
      </c>
      <c r="L6" s="89">
        <v>0</v>
      </c>
      <c r="M6" s="89">
        <v>0</v>
      </c>
      <c r="N6" s="89">
        <v>0</v>
      </c>
      <c r="O6" s="89">
        <v>0</v>
      </c>
      <c r="P6" s="89">
        <v>0</v>
      </c>
      <c r="Q6" s="89">
        <v>0</v>
      </c>
      <c r="R6" s="89">
        <v>0</v>
      </c>
      <c r="S6" s="89">
        <v>0</v>
      </c>
      <c r="T6" s="89">
        <v>0</v>
      </c>
      <c r="U6" s="89">
        <v>0</v>
      </c>
      <c r="V6" s="89">
        <v>0</v>
      </c>
      <c r="W6" s="89">
        <v>0</v>
      </c>
      <c r="X6" s="89">
        <v>0</v>
      </c>
      <c r="Y6" s="89">
        <v>0</v>
      </c>
      <c r="Z6" s="89">
        <v>0</v>
      </c>
      <c r="AA6" s="89">
        <v>0</v>
      </c>
      <c r="AB6" s="89">
        <v>0</v>
      </c>
      <c r="AC6" s="89">
        <v>0</v>
      </c>
      <c r="AD6" s="89">
        <v>3.0487804878048781</v>
      </c>
      <c r="AE6" s="94">
        <v>33.658536585365852</v>
      </c>
    </row>
    <row r="7" spans="1:34" x14ac:dyDescent="0.25">
      <c r="A7" s="88"/>
      <c r="B7" s="93" t="s">
        <v>114</v>
      </c>
      <c r="C7" s="89">
        <v>5.9756097560975618</v>
      </c>
      <c r="D7" s="89">
        <v>17.317073170731707</v>
      </c>
      <c r="E7" s="89">
        <v>21.09756097560976</v>
      </c>
      <c r="F7" s="89">
        <v>0</v>
      </c>
      <c r="G7" s="89">
        <v>0</v>
      </c>
      <c r="H7" s="89">
        <v>243.53658536585365</v>
      </c>
      <c r="I7" s="89">
        <v>22.439024390243901</v>
      </c>
      <c r="J7" s="89">
        <v>0</v>
      </c>
      <c r="K7" s="89">
        <v>0</v>
      </c>
      <c r="L7" s="89">
        <v>0</v>
      </c>
      <c r="M7" s="89">
        <v>0</v>
      </c>
      <c r="N7" s="89">
        <v>0</v>
      </c>
      <c r="O7" s="89">
        <v>0</v>
      </c>
      <c r="P7" s="89">
        <v>0</v>
      </c>
      <c r="Q7" s="89">
        <v>0</v>
      </c>
      <c r="R7" s="89">
        <v>0</v>
      </c>
      <c r="S7" s="89">
        <v>0</v>
      </c>
      <c r="T7" s="89">
        <v>0</v>
      </c>
      <c r="U7" s="89">
        <v>0</v>
      </c>
      <c r="V7" s="89">
        <v>0</v>
      </c>
      <c r="W7" s="89">
        <v>0</v>
      </c>
      <c r="X7" s="89">
        <v>0</v>
      </c>
      <c r="Y7" s="89">
        <v>0</v>
      </c>
      <c r="Z7" s="89">
        <v>0</v>
      </c>
      <c r="AA7" s="89">
        <v>0</v>
      </c>
      <c r="AB7" s="89">
        <v>0</v>
      </c>
      <c r="AC7" s="89">
        <v>0</v>
      </c>
      <c r="AD7" s="89">
        <v>60.243902439024389</v>
      </c>
      <c r="AE7" s="94">
        <v>370.60975609756099</v>
      </c>
    </row>
    <row r="8" spans="1:34" x14ac:dyDescent="0.25">
      <c r="A8" s="88"/>
      <c r="B8" s="93" t="s">
        <v>83</v>
      </c>
      <c r="C8" s="89">
        <v>0</v>
      </c>
      <c r="D8" s="89">
        <v>68.902439024390247</v>
      </c>
      <c r="E8" s="89">
        <v>83.170731707317088</v>
      </c>
      <c r="F8" s="89">
        <v>99.268292682926841</v>
      </c>
      <c r="G8" s="89">
        <v>0</v>
      </c>
      <c r="H8" s="89">
        <v>118.78048780487806</v>
      </c>
      <c r="I8" s="89">
        <v>113.29268292682929</v>
      </c>
      <c r="J8" s="89">
        <v>0</v>
      </c>
      <c r="K8" s="89">
        <v>0</v>
      </c>
      <c r="L8" s="89">
        <v>0</v>
      </c>
      <c r="M8" s="89">
        <v>0</v>
      </c>
      <c r="N8" s="89">
        <v>33.902439024390247</v>
      </c>
      <c r="O8" s="89">
        <v>0</v>
      </c>
      <c r="P8" s="89">
        <v>156.34146341463415</v>
      </c>
      <c r="Q8" s="89">
        <v>0</v>
      </c>
      <c r="R8" s="89">
        <v>37.926829268292686</v>
      </c>
      <c r="S8" s="89">
        <v>0</v>
      </c>
      <c r="T8" s="89">
        <v>0</v>
      </c>
      <c r="U8" s="89">
        <v>0</v>
      </c>
      <c r="V8" s="89">
        <v>0</v>
      </c>
      <c r="W8" s="89">
        <v>0</v>
      </c>
      <c r="X8" s="89">
        <v>0</v>
      </c>
      <c r="Y8" s="89">
        <v>0</v>
      </c>
      <c r="Z8" s="89">
        <v>0</v>
      </c>
      <c r="AA8" s="89">
        <v>0</v>
      </c>
      <c r="AB8" s="89">
        <v>0</v>
      </c>
      <c r="AC8" s="89">
        <v>0</v>
      </c>
      <c r="AD8" s="89">
        <v>38.170731707317074</v>
      </c>
      <c r="AE8" s="94">
        <v>749.7560975609756</v>
      </c>
    </row>
    <row r="9" spans="1:34" x14ac:dyDescent="0.25">
      <c r="A9" s="88"/>
      <c r="B9" s="93" t="s">
        <v>75</v>
      </c>
      <c r="C9" s="89">
        <v>16.097560975609756</v>
      </c>
      <c r="D9" s="89">
        <v>0</v>
      </c>
      <c r="E9" s="89">
        <v>123.29268292682927</v>
      </c>
      <c r="F9" s="89">
        <v>95.365853658536594</v>
      </c>
      <c r="G9" s="89">
        <v>16.585365853658537</v>
      </c>
      <c r="H9" s="89">
        <v>65.975609756097569</v>
      </c>
      <c r="I9" s="89">
        <v>0</v>
      </c>
      <c r="J9" s="89">
        <v>0</v>
      </c>
      <c r="K9" s="89">
        <v>0</v>
      </c>
      <c r="L9" s="89">
        <v>0</v>
      </c>
      <c r="M9" s="89">
        <v>0</v>
      </c>
      <c r="N9" s="89">
        <v>28.658536585365855</v>
      </c>
      <c r="O9" s="89">
        <v>0</v>
      </c>
      <c r="P9" s="89">
        <v>42.073170731707322</v>
      </c>
      <c r="Q9" s="89">
        <v>0</v>
      </c>
      <c r="R9" s="89">
        <v>0</v>
      </c>
      <c r="S9" s="89">
        <v>0</v>
      </c>
      <c r="T9" s="89">
        <v>0</v>
      </c>
      <c r="U9" s="89">
        <v>0</v>
      </c>
      <c r="V9" s="89">
        <v>0</v>
      </c>
      <c r="W9" s="89">
        <v>0</v>
      </c>
      <c r="X9" s="89">
        <v>0</v>
      </c>
      <c r="Y9" s="89">
        <v>0</v>
      </c>
      <c r="Z9" s="89">
        <v>0</v>
      </c>
      <c r="AA9" s="89">
        <v>0</v>
      </c>
      <c r="AB9" s="89">
        <v>0</v>
      </c>
      <c r="AC9" s="89">
        <v>0</v>
      </c>
      <c r="AD9" s="89">
        <v>0.6097560975609756</v>
      </c>
      <c r="AE9" s="94">
        <v>388.65853658536588</v>
      </c>
    </row>
    <row r="10" spans="1:34" x14ac:dyDescent="0.25">
      <c r="A10" s="88"/>
      <c r="B10" s="93" t="s">
        <v>63</v>
      </c>
      <c r="C10" s="89">
        <v>0</v>
      </c>
      <c r="D10" s="89">
        <v>0</v>
      </c>
      <c r="E10" s="89">
        <v>0</v>
      </c>
      <c r="F10" s="89">
        <v>0</v>
      </c>
      <c r="G10" s="89">
        <v>0</v>
      </c>
      <c r="H10" s="89">
        <v>0</v>
      </c>
      <c r="I10" s="89">
        <v>0</v>
      </c>
      <c r="J10" s="89">
        <v>0</v>
      </c>
      <c r="K10" s="89">
        <v>0</v>
      </c>
      <c r="L10" s="89">
        <v>0</v>
      </c>
      <c r="M10" s="89">
        <v>0</v>
      </c>
      <c r="N10" s="89">
        <v>0</v>
      </c>
      <c r="O10" s="89">
        <v>0</v>
      </c>
      <c r="P10" s="89">
        <v>0</v>
      </c>
      <c r="Q10" s="89">
        <v>0</v>
      </c>
      <c r="R10" s="89">
        <v>0</v>
      </c>
      <c r="S10" s="89">
        <v>0</v>
      </c>
      <c r="T10" s="89">
        <v>0</v>
      </c>
      <c r="U10" s="89">
        <v>0</v>
      </c>
      <c r="V10" s="89">
        <v>0</v>
      </c>
      <c r="W10" s="89">
        <v>0</v>
      </c>
      <c r="X10" s="89">
        <v>0</v>
      </c>
      <c r="Y10" s="89">
        <v>0</v>
      </c>
      <c r="Z10" s="89">
        <v>0</v>
      </c>
      <c r="AA10" s="89">
        <v>0</v>
      </c>
      <c r="AB10" s="89">
        <v>0</v>
      </c>
      <c r="AC10" s="89">
        <v>0</v>
      </c>
      <c r="AD10" s="89">
        <v>2.9268292682926829</v>
      </c>
      <c r="AE10" s="94">
        <v>2.9268292682926829</v>
      </c>
    </row>
    <row r="11" spans="1:34" x14ac:dyDescent="0.25">
      <c r="A11" s="88"/>
      <c r="B11" s="93" t="s">
        <v>33</v>
      </c>
      <c r="C11" s="89">
        <v>0.97560975609756106</v>
      </c>
      <c r="D11" s="89">
        <v>0</v>
      </c>
      <c r="E11" s="89">
        <v>0</v>
      </c>
      <c r="F11" s="89">
        <v>0</v>
      </c>
      <c r="G11" s="89">
        <v>0</v>
      </c>
      <c r="H11" s="89">
        <v>0</v>
      </c>
      <c r="I11" s="89">
        <v>28.170731707317078</v>
      </c>
      <c r="J11" s="89">
        <v>0</v>
      </c>
      <c r="K11" s="89">
        <v>0</v>
      </c>
      <c r="L11" s="89">
        <v>0</v>
      </c>
      <c r="M11" s="89">
        <v>0</v>
      </c>
      <c r="N11" s="89">
        <v>0</v>
      </c>
      <c r="O11" s="89">
        <v>0</v>
      </c>
      <c r="P11" s="89">
        <v>4.024390243902439</v>
      </c>
      <c r="Q11" s="89">
        <v>11.463414634146343</v>
      </c>
      <c r="R11" s="89">
        <v>0</v>
      </c>
      <c r="S11" s="89">
        <v>0</v>
      </c>
      <c r="T11" s="89">
        <v>0</v>
      </c>
      <c r="U11" s="89">
        <v>0</v>
      </c>
      <c r="V11" s="89">
        <v>0</v>
      </c>
      <c r="W11" s="89">
        <v>0</v>
      </c>
      <c r="X11" s="89">
        <v>0</v>
      </c>
      <c r="Y11" s="89">
        <v>0</v>
      </c>
      <c r="Z11" s="89">
        <v>0</v>
      </c>
      <c r="AA11" s="89">
        <v>0</v>
      </c>
      <c r="AB11" s="89">
        <v>0</v>
      </c>
      <c r="AC11" s="89">
        <v>0</v>
      </c>
      <c r="AD11" s="89">
        <v>22.073170731707322</v>
      </c>
      <c r="AE11" s="94">
        <v>66.707317073170742</v>
      </c>
    </row>
    <row r="12" spans="1:34" x14ac:dyDescent="0.25">
      <c r="A12" s="88"/>
      <c r="B12" s="93" t="s">
        <v>74</v>
      </c>
      <c r="C12" s="89">
        <v>0</v>
      </c>
      <c r="D12" s="89">
        <v>15.609756097560977</v>
      </c>
      <c r="E12" s="89">
        <v>0</v>
      </c>
      <c r="F12" s="89">
        <v>8.0487804878048781</v>
      </c>
      <c r="G12" s="89">
        <v>9.0243902439024399</v>
      </c>
      <c r="H12" s="89">
        <v>55.121951219512205</v>
      </c>
      <c r="I12" s="89">
        <v>20</v>
      </c>
      <c r="J12" s="89">
        <v>0</v>
      </c>
      <c r="K12" s="89">
        <v>0</v>
      </c>
      <c r="L12" s="89">
        <v>0</v>
      </c>
      <c r="M12" s="89">
        <v>0</v>
      </c>
      <c r="N12" s="89">
        <v>0</v>
      </c>
      <c r="O12" s="89">
        <v>0</v>
      </c>
      <c r="P12" s="89">
        <v>0</v>
      </c>
      <c r="Q12" s="89">
        <v>12.073170731707318</v>
      </c>
      <c r="R12" s="89">
        <v>0</v>
      </c>
      <c r="S12" s="89">
        <v>0</v>
      </c>
      <c r="T12" s="89">
        <v>0</v>
      </c>
      <c r="U12" s="89">
        <v>0</v>
      </c>
      <c r="V12" s="89">
        <v>0</v>
      </c>
      <c r="W12" s="89">
        <v>0</v>
      </c>
      <c r="X12" s="89">
        <v>0</v>
      </c>
      <c r="Y12" s="89">
        <v>0</v>
      </c>
      <c r="Z12" s="89">
        <v>0</v>
      </c>
      <c r="AA12" s="89">
        <v>0</v>
      </c>
      <c r="AB12" s="89">
        <v>0</v>
      </c>
      <c r="AC12" s="89">
        <v>0</v>
      </c>
      <c r="AD12" s="89">
        <v>0</v>
      </c>
      <c r="AE12" s="94">
        <v>119.87804878048783</v>
      </c>
    </row>
    <row r="13" spans="1:34" x14ac:dyDescent="0.25">
      <c r="A13" s="88"/>
      <c r="B13" s="93" t="s">
        <v>56</v>
      </c>
      <c r="C13" s="89">
        <v>0</v>
      </c>
      <c r="D13" s="89">
        <v>8.0487804878048781</v>
      </c>
      <c r="E13" s="89">
        <v>22.073170731707322</v>
      </c>
      <c r="F13" s="89">
        <v>60.121951219512198</v>
      </c>
      <c r="G13" s="89">
        <v>8.0487804878048781</v>
      </c>
      <c r="H13" s="89">
        <v>223.65853658536588</v>
      </c>
      <c r="I13" s="89">
        <v>38.414634146341463</v>
      </c>
      <c r="J13" s="89">
        <v>0</v>
      </c>
      <c r="K13" s="89">
        <v>0</v>
      </c>
      <c r="L13" s="89">
        <v>0</v>
      </c>
      <c r="M13" s="89">
        <v>0</v>
      </c>
      <c r="N13" s="89">
        <v>8.0487804878048781</v>
      </c>
      <c r="O13" s="89">
        <v>0</v>
      </c>
      <c r="P13" s="89">
        <v>12.073170731707318</v>
      </c>
      <c r="Q13" s="89">
        <v>0</v>
      </c>
      <c r="R13" s="89">
        <v>0</v>
      </c>
      <c r="S13" s="89">
        <v>0</v>
      </c>
      <c r="T13" s="89">
        <v>0</v>
      </c>
      <c r="U13" s="89">
        <v>0</v>
      </c>
      <c r="V13" s="89">
        <v>0</v>
      </c>
      <c r="W13" s="89">
        <v>0</v>
      </c>
      <c r="X13" s="89">
        <v>0</v>
      </c>
      <c r="Y13" s="89">
        <v>0</v>
      </c>
      <c r="Z13" s="89">
        <v>0</v>
      </c>
      <c r="AA13" s="89">
        <v>0</v>
      </c>
      <c r="AB13" s="89">
        <v>0</v>
      </c>
      <c r="AC13" s="89">
        <v>0</v>
      </c>
      <c r="AD13" s="89">
        <v>53.170731707317081</v>
      </c>
      <c r="AE13" s="94">
        <v>433.65853658536588</v>
      </c>
    </row>
    <row r="14" spans="1:34" x14ac:dyDescent="0.25">
      <c r="A14" s="88"/>
      <c r="B14" s="93" t="s">
        <v>54</v>
      </c>
      <c r="C14" s="89">
        <v>0</v>
      </c>
      <c r="D14" s="89">
        <v>0</v>
      </c>
      <c r="E14" s="89">
        <v>0</v>
      </c>
      <c r="F14" s="89">
        <v>0</v>
      </c>
      <c r="G14" s="89">
        <v>0</v>
      </c>
      <c r="H14" s="89">
        <v>0</v>
      </c>
      <c r="I14" s="89">
        <v>0</v>
      </c>
      <c r="J14" s="89">
        <v>0</v>
      </c>
      <c r="K14" s="89">
        <v>0</v>
      </c>
      <c r="L14" s="89">
        <v>0</v>
      </c>
      <c r="M14" s="89">
        <v>0</v>
      </c>
      <c r="N14" s="89">
        <v>0</v>
      </c>
      <c r="O14" s="89">
        <v>0</v>
      </c>
      <c r="P14" s="89">
        <v>89.268292682926841</v>
      </c>
      <c r="Q14" s="89">
        <v>15.000000000000002</v>
      </c>
      <c r="R14" s="89">
        <v>0</v>
      </c>
      <c r="S14" s="89">
        <v>0</v>
      </c>
      <c r="T14" s="89">
        <v>0</v>
      </c>
      <c r="U14" s="89">
        <v>0</v>
      </c>
      <c r="V14" s="89">
        <v>0</v>
      </c>
      <c r="W14" s="89">
        <v>0</v>
      </c>
      <c r="X14" s="89">
        <v>0</v>
      </c>
      <c r="Y14" s="89">
        <v>0</v>
      </c>
      <c r="Z14" s="89">
        <v>0</v>
      </c>
      <c r="AA14" s="89">
        <v>0</v>
      </c>
      <c r="AB14" s="89">
        <v>0</v>
      </c>
      <c r="AC14" s="89">
        <v>0</v>
      </c>
      <c r="AD14" s="89">
        <v>0</v>
      </c>
      <c r="AE14" s="94">
        <v>104.26829268292684</v>
      </c>
    </row>
    <row r="15" spans="1:34" x14ac:dyDescent="0.25">
      <c r="A15" s="88"/>
      <c r="B15" s="93" t="s">
        <v>28</v>
      </c>
      <c r="C15" s="89">
        <v>0</v>
      </c>
      <c r="D15" s="89">
        <v>0</v>
      </c>
      <c r="E15" s="89">
        <v>0</v>
      </c>
      <c r="F15" s="89">
        <v>0</v>
      </c>
      <c r="G15" s="89">
        <v>0</v>
      </c>
      <c r="H15" s="89">
        <v>0</v>
      </c>
      <c r="I15" s="89">
        <v>0</v>
      </c>
      <c r="J15" s="89">
        <v>0</v>
      </c>
      <c r="K15" s="89">
        <v>0</v>
      </c>
      <c r="L15" s="89">
        <v>0</v>
      </c>
      <c r="M15" s="89">
        <v>0</v>
      </c>
      <c r="N15" s="89">
        <v>0</v>
      </c>
      <c r="O15" s="89">
        <v>0</v>
      </c>
      <c r="P15" s="89">
        <v>397.92682926829269</v>
      </c>
      <c r="Q15" s="89">
        <v>0</v>
      </c>
      <c r="R15" s="89">
        <v>0</v>
      </c>
      <c r="S15" s="89">
        <v>0</v>
      </c>
      <c r="T15" s="89">
        <v>0</v>
      </c>
      <c r="U15" s="89">
        <v>0</v>
      </c>
      <c r="V15" s="89">
        <v>0</v>
      </c>
      <c r="W15" s="89">
        <v>0</v>
      </c>
      <c r="X15" s="89">
        <v>0</v>
      </c>
      <c r="Y15" s="89">
        <v>0</v>
      </c>
      <c r="Z15" s="89">
        <v>0</v>
      </c>
      <c r="AA15" s="89">
        <v>0</v>
      </c>
      <c r="AB15" s="89">
        <v>0</v>
      </c>
      <c r="AC15" s="89">
        <v>0</v>
      </c>
      <c r="AD15" s="89">
        <v>5.9756097560975618</v>
      </c>
      <c r="AE15" s="94">
        <v>403.90243902439028</v>
      </c>
    </row>
    <row r="16" spans="1:34" x14ac:dyDescent="0.25">
      <c r="A16" s="88"/>
      <c r="B16" s="93" t="s">
        <v>112</v>
      </c>
      <c r="C16" s="89">
        <v>0</v>
      </c>
      <c r="D16" s="89">
        <v>24.390243902439025</v>
      </c>
      <c r="E16" s="89">
        <v>5.9756097560975618</v>
      </c>
      <c r="F16" s="89">
        <v>4.024390243902439</v>
      </c>
      <c r="G16" s="89">
        <v>15.975609756097562</v>
      </c>
      <c r="H16" s="89">
        <v>173.04878048780489</v>
      </c>
      <c r="I16" s="89">
        <v>0</v>
      </c>
      <c r="J16" s="89">
        <v>0</v>
      </c>
      <c r="K16" s="89">
        <v>0</v>
      </c>
      <c r="L16" s="89">
        <v>0</v>
      </c>
      <c r="M16" s="89">
        <v>0</v>
      </c>
      <c r="N16" s="89">
        <v>3.0487804878048781</v>
      </c>
      <c r="O16" s="89">
        <v>0</v>
      </c>
      <c r="P16" s="89">
        <v>4.024390243902439</v>
      </c>
      <c r="Q16" s="89">
        <v>10.975609756097562</v>
      </c>
      <c r="R16" s="89">
        <v>0</v>
      </c>
      <c r="S16" s="89">
        <v>0</v>
      </c>
      <c r="T16" s="89">
        <v>0</v>
      </c>
      <c r="U16" s="89">
        <v>0</v>
      </c>
      <c r="V16" s="89">
        <v>0</v>
      </c>
      <c r="W16" s="89">
        <v>0</v>
      </c>
      <c r="X16" s="89">
        <v>0</v>
      </c>
      <c r="Y16" s="89">
        <v>0</v>
      </c>
      <c r="Z16" s="89">
        <v>0</v>
      </c>
      <c r="AA16" s="89">
        <v>0</v>
      </c>
      <c r="AB16" s="89">
        <v>0</v>
      </c>
      <c r="AC16" s="89">
        <v>0</v>
      </c>
      <c r="AD16" s="89">
        <v>1.4634146341463414</v>
      </c>
      <c r="AE16" s="94">
        <v>242.92682926829269</v>
      </c>
    </row>
    <row r="17" spans="1:31" x14ac:dyDescent="0.25">
      <c r="A17" s="88"/>
      <c r="B17" s="93" t="s">
        <v>119</v>
      </c>
      <c r="C17" s="89">
        <v>0</v>
      </c>
      <c r="D17" s="89">
        <v>1.8292682926829269</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94">
        <v>1.8292682926829269</v>
      </c>
    </row>
    <row r="18" spans="1:31" x14ac:dyDescent="0.25">
      <c r="A18" s="88"/>
      <c r="B18" s="95" t="s">
        <v>182</v>
      </c>
      <c r="C18" s="89">
        <v>0</v>
      </c>
      <c r="D18" s="89">
        <v>0</v>
      </c>
      <c r="E18" s="89">
        <v>0</v>
      </c>
      <c r="F18" s="89">
        <v>0</v>
      </c>
      <c r="G18" s="89">
        <v>0</v>
      </c>
      <c r="H18" s="89">
        <v>46.097560975609753</v>
      </c>
      <c r="I18" s="89">
        <v>0</v>
      </c>
      <c r="J18" s="89">
        <v>0</v>
      </c>
      <c r="K18" s="89">
        <v>0</v>
      </c>
      <c r="L18" s="89">
        <v>0</v>
      </c>
      <c r="M18" s="89">
        <v>0</v>
      </c>
      <c r="N18" s="89">
        <v>0</v>
      </c>
      <c r="O18" s="89">
        <v>0</v>
      </c>
      <c r="P18" s="89">
        <v>0</v>
      </c>
      <c r="Q18" s="89">
        <v>0</v>
      </c>
      <c r="R18" s="89">
        <v>0</v>
      </c>
      <c r="S18" s="89">
        <v>0</v>
      </c>
      <c r="T18" s="89">
        <v>0</v>
      </c>
      <c r="U18" s="89">
        <v>0</v>
      </c>
      <c r="V18" s="89">
        <v>0</v>
      </c>
      <c r="W18" s="89">
        <v>0</v>
      </c>
      <c r="X18" s="89">
        <v>0</v>
      </c>
      <c r="Y18" s="89">
        <v>0</v>
      </c>
      <c r="Z18" s="89">
        <v>0</v>
      </c>
      <c r="AA18" s="89">
        <v>0</v>
      </c>
      <c r="AB18" s="89">
        <v>0</v>
      </c>
      <c r="AC18" s="89">
        <v>0</v>
      </c>
      <c r="AD18" s="89">
        <v>0</v>
      </c>
      <c r="AE18" s="94">
        <v>46.097560975609753</v>
      </c>
    </row>
    <row r="19" spans="1:31" x14ac:dyDescent="0.25">
      <c r="A19" s="88"/>
      <c r="B19" s="93" t="s">
        <v>173</v>
      </c>
      <c r="C19" s="89">
        <v>0</v>
      </c>
      <c r="D19" s="89">
        <v>0.12195121951219513</v>
      </c>
      <c r="E19" s="89">
        <v>0</v>
      </c>
      <c r="F19" s="89">
        <v>0</v>
      </c>
      <c r="G19" s="89">
        <v>0</v>
      </c>
      <c r="H19" s="89">
        <v>0</v>
      </c>
      <c r="I19" s="89">
        <v>0</v>
      </c>
      <c r="J19" s="89">
        <v>0</v>
      </c>
      <c r="K19" s="89">
        <v>0.6097560975609756</v>
      </c>
      <c r="L19" s="89">
        <v>0</v>
      </c>
      <c r="M19" s="89">
        <v>0</v>
      </c>
      <c r="N19" s="89">
        <v>0</v>
      </c>
      <c r="O19" s="89">
        <v>0</v>
      </c>
      <c r="P19" s="89">
        <v>0</v>
      </c>
      <c r="Q19" s="89">
        <v>0</v>
      </c>
      <c r="R19" s="89">
        <v>0</v>
      </c>
      <c r="S19" s="89">
        <v>0</v>
      </c>
      <c r="T19" s="89">
        <v>0</v>
      </c>
      <c r="U19" s="89">
        <v>0</v>
      </c>
      <c r="V19" s="89">
        <v>0</v>
      </c>
      <c r="W19" s="89">
        <v>0</v>
      </c>
      <c r="X19" s="89">
        <v>0</v>
      </c>
      <c r="Y19" s="89">
        <v>0</v>
      </c>
      <c r="Z19" s="89">
        <v>0</v>
      </c>
      <c r="AA19" s="89">
        <v>0</v>
      </c>
      <c r="AB19" s="89">
        <v>0</v>
      </c>
      <c r="AC19" s="89">
        <v>0</v>
      </c>
      <c r="AD19" s="89">
        <v>0</v>
      </c>
      <c r="AE19" s="94">
        <v>0.73170731707317072</v>
      </c>
    </row>
    <row r="20" spans="1:31" x14ac:dyDescent="0.25">
      <c r="A20" s="75" t="s">
        <v>128</v>
      </c>
      <c r="B20" s="76" t="s">
        <v>128</v>
      </c>
      <c r="C20" s="96">
        <v>48.170731707317074</v>
      </c>
      <c r="D20" s="96">
        <v>246.46341463414637</v>
      </c>
      <c r="E20" s="96">
        <v>283.65853658536588</v>
      </c>
      <c r="F20" s="96">
        <v>274.8780487804878</v>
      </c>
      <c r="G20" s="96">
        <v>51.707317073170735</v>
      </c>
      <c r="H20" s="96">
        <v>1452.6829268292684</v>
      </c>
      <c r="I20" s="96">
        <v>266.46341463414637</v>
      </c>
      <c r="J20" s="96">
        <v>0</v>
      </c>
      <c r="K20" s="96">
        <v>1.3414634146341464</v>
      </c>
      <c r="L20" s="96">
        <v>0</v>
      </c>
      <c r="M20" s="96">
        <v>0</v>
      </c>
      <c r="N20" s="96">
        <v>83.658536585365852</v>
      </c>
      <c r="O20" s="96">
        <v>0</v>
      </c>
      <c r="P20" s="96">
        <v>705.7317073170733</v>
      </c>
      <c r="Q20" s="96">
        <v>49.512195121951223</v>
      </c>
      <c r="R20" s="96">
        <v>37.926829268292686</v>
      </c>
      <c r="S20" s="96">
        <v>0</v>
      </c>
      <c r="T20" s="96">
        <v>0</v>
      </c>
      <c r="U20" s="96">
        <v>0</v>
      </c>
      <c r="V20" s="96">
        <v>0</v>
      </c>
      <c r="W20" s="96">
        <v>0</v>
      </c>
      <c r="X20" s="96">
        <v>0</v>
      </c>
      <c r="Y20" s="96">
        <v>0</v>
      </c>
      <c r="Z20" s="96">
        <v>0</v>
      </c>
      <c r="AA20" s="96">
        <v>0</v>
      </c>
      <c r="AB20" s="96">
        <v>0</v>
      </c>
      <c r="AC20" s="96">
        <v>0</v>
      </c>
      <c r="AD20" s="96">
        <v>208.78048780487805</v>
      </c>
      <c r="AE20" s="97">
        <v>3710.9756097560967</v>
      </c>
    </row>
    <row r="21" spans="1:31" x14ac:dyDescent="0.25">
      <c r="A21" s="88"/>
      <c r="B21" s="93" t="s">
        <v>227</v>
      </c>
      <c r="C21" s="89">
        <v>0</v>
      </c>
      <c r="D21" s="89">
        <v>0</v>
      </c>
      <c r="E21" s="89">
        <v>0</v>
      </c>
      <c r="F21" s="89">
        <v>0</v>
      </c>
      <c r="G21" s="89">
        <v>0</v>
      </c>
      <c r="H21" s="89">
        <v>0</v>
      </c>
      <c r="I21" s="89">
        <v>0</v>
      </c>
      <c r="J21" s="89">
        <v>0</v>
      </c>
      <c r="K21" s="89">
        <v>0</v>
      </c>
      <c r="L21" s="89">
        <v>0</v>
      </c>
      <c r="M21" s="89">
        <v>0</v>
      </c>
      <c r="N21" s="89">
        <v>0</v>
      </c>
      <c r="O21" s="89">
        <v>0</v>
      </c>
      <c r="P21" s="89">
        <v>0</v>
      </c>
      <c r="Q21" s="89">
        <v>0</v>
      </c>
      <c r="R21" s="89">
        <v>0</v>
      </c>
      <c r="S21" s="89">
        <v>0</v>
      </c>
      <c r="T21" s="89">
        <v>0</v>
      </c>
      <c r="U21" s="89">
        <v>0</v>
      </c>
      <c r="V21" s="89">
        <v>0</v>
      </c>
      <c r="W21" s="89">
        <v>0</v>
      </c>
      <c r="X21" s="89">
        <v>0</v>
      </c>
      <c r="Y21" s="89">
        <v>0</v>
      </c>
      <c r="Z21" s="89">
        <v>0</v>
      </c>
      <c r="AA21" s="89">
        <v>0</v>
      </c>
      <c r="AB21" s="89">
        <v>0</v>
      </c>
      <c r="AC21" s="89">
        <v>0</v>
      </c>
      <c r="AD21" s="89">
        <v>24.390243902439025</v>
      </c>
      <c r="AE21" s="94">
        <v>24.390243902439025</v>
      </c>
    </row>
    <row r="22" spans="1:31" x14ac:dyDescent="0.25">
      <c r="A22" s="88"/>
      <c r="B22" s="93" t="s">
        <v>228</v>
      </c>
      <c r="C22" s="89">
        <v>0</v>
      </c>
      <c r="D22" s="89">
        <v>115.2439024390244</v>
      </c>
      <c r="E22" s="89">
        <v>0</v>
      </c>
      <c r="F22" s="89">
        <v>0</v>
      </c>
      <c r="G22" s="89">
        <v>80</v>
      </c>
      <c r="H22" s="89">
        <v>0</v>
      </c>
      <c r="I22" s="89">
        <v>0</v>
      </c>
      <c r="J22" s="89">
        <v>0</v>
      </c>
      <c r="K22" s="89">
        <v>0</v>
      </c>
      <c r="L22" s="89">
        <v>0</v>
      </c>
      <c r="M22" s="89">
        <v>0</v>
      </c>
      <c r="N22" s="89">
        <v>0</v>
      </c>
      <c r="O22" s="89">
        <v>0</v>
      </c>
      <c r="P22" s="89">
        <v>0</v>
      </c>
      <c r="Q22" s="89">
        <v>0</v>
      </c>
      <c r="R22" s="89">
        <v>0</v>
      </c>
      <c r="S22" s="89">
        <v>0</v>
      </c>
      <c r="T22" s="89">
        <v>0</v>
      </c>
      <c r="U22" s="89">
        <v>0</v>
      </c>
      <c r="V22" s="89">
        <v>0</v>
      </c>
      <c r="W22" s="89">
        <v>0</v>
      </c>
      <c r="X22" s="89">
        <v>0</v>
      </c>
      <c r="Y22" s="89">
        <v>0</v>
      </c>
      <c r="Z22" s="89">
        <v>0</v>
      </c>
      <c r="AA22" s="89">
        <v>0</v>
      </c>
      <c r="AB22" s="89">
        <v>0</v>
      </c>
      <c r="AC22" s="89">
        <v>0</v>
      </c>
      <c r="AD22" s="89">
        <v>13.902439024390246</v>
      </c>
      <c r="AE22" s="94">
        <v>209.14634146341464</v>
      </c>
    </row>
    <row r="23" spans="1:31" x14ac:dyDescent="0.25">
      <c r="A23" s="88"/>
      <c r="B23" s="93" t="s">
        <v>106</v>
      </c>
      <c r="C23" s="89">
        <v>0</v>
      </c>
      <c r="D23" s="89">
        <v>0</v>
      </c>
      <c r="E23" s="89">
        <v>0</v>
      </c>
      <c r="F23" s="89">
        <v>0</v>
      </c>
      <c r="G23" s="89">
        <v>0</v>
      </c>
      <c r="H23" s="89">
        <v>0.97560975609756106</v>
      </c>
      <c r="I23" s="89">
        <v>0</v>
      </c>
      <c r="J23" s="89">
        <v>0</v>
      </c>
      <c r="K23" s="89">
        <v>0</v>
      </c>
      <c r="L23" s="89">
        <v>0</v>
      </c>
      <c r="M23" s="89">
        <v>0</v>
      </c>
      <c r="N23" s="89">
        <v>0</v>
      </c>
      <c r="O23" s="89">
        <v>0</v>
      </c>
      <c r="P23" s="89">
        <v>0</v>
      </c>
      <c r="Q23" s="89">
        <v>0</v>
      </c>
      <c r="R23" s="89">
        <v>0</v>
      </c>
      <c r="S23" s="89">
        <v>0</v>
      </c>
      <c r="T23" s="89">
        <v>0</v>
      </c>
      <c r="U23" s="89">
        <v>0</v>
      </c>
      <c r="V23" s="89">
        <v>0</v>
      </c>
      <c r="W23" s="89">
        <v>0</v>
      </c>
      <c r="X23" s="89">
        <v>0</v>
      </c>
      <c r="Y23" s="89">
        <v>0</v>
      </c>
      <c r="Z23" s="89">
        <v>0</v>
      </c>
      <c r="AA23" s="89">
        <v>0</v>
      </c>
      <c r="AB23" s="89">
        <v>0</v>
      </c>
      <c r="AC23" s="89">
        <v>0</v>
      </c>
      <c r="AD23" s="89">
        <v>1.9512195121951221</v>
      </c>
      <c r="AE23" s="94">
        <v>2.9268292682926838</v>
      </c>
    </row>
    <row r="24" spans="1:31" x14ac:dyDescent="0.25">
      <c r="A24" s="88"/>
      <c r="B24" s="93" t="s">
        <v>76</v>
      </c>
      <c r="C24" s="89">
        <v>0</v>
      </c>
      <c r="D24" s="89">
        <v>0</v>
      </c>
      <c r="E24" s="89">
        <v>0</v>
      </c>
      <c r="F24" s="89">
        <v>0</v>
      </c>
      <c r="G24" s="89">
        <v>0</v>
      </c>
      <c r="H24" s="89">
        <v>0</v>
      </c>
      <c r="I24" s="89">
        <v>0</v>
      </c>
      <c r="J24" s="89">
        <v>0</v>
      </c>
      <c r="K24" s="89">
        <v>0</v>
      </c>
      <c r="L24" s="89">
        <v>0</v>
      </c>
      <c r="M24" s="89">
        <v>0</v>
      </c>
      <c r="N24" s="89">
        <v>0</v>
      </c>
      <c r="O24" s="89">
        <v>0</v>
      </c>
      <c r="P24" s="89">
        <v>0</v>
      </c>
      <c r="Q24" s="89">
        <v>0</v>
      </c>
      <c r="R24" s="89">
        <v>0</v>
      </c>
      <c r="S24" s="89">
        <v>0</v>
      </c>
      <c r="T24" s="89">
        <v>0</v>
      </c>
      <c r="U24" s="89">
        <v>0</v>
      </c>
      <c r="V24" s="89">
        <v>0</v>
      </c>
      <c r="W24" s="89">
        <v>0</v>
      </c>
      <c r="X24" s="89">
        <v>0</v>
      </c>
      <c r="Y24" s="89">
        <v>0</v>
      </c>
      <c r="Z24" s="89">
        <v>0</v>
      </c>
      <c r="AA24" s="89">
        <v>0</v>
      </c>
      <c r="AB24" s="89">
        <v>0</v>
      </c>
      <c r="AC24" s="89">
        <v>0</v>
      </c>
      <c r="AD24" s="89">
        <v>1.9512195121951221</v>
      </c>
      <c r="AE24" s="94">
        <v>1.9512195121951221</v>
      </c>
    </row>
    <row r="25" spans="1:31" x14ac:dyDescent="0.25">
      <c r="A25" s="88"/>
      <c r="B25" s="93" t="s">
        <v>81</v>
      </c>
      <c r="C25" s="89">
        <v>0</v>
      </c>
      <c r="D25" s="89">
        <v>0</v>
      </c>
      <c r="E25" s="89">
        <v>0</v>
      </c>
      <c r="F25" s="89">
        <v>0</v>
      </c>
      <c r="G25" s="89">
        <v>10.365853658536587</v>
      </c>
      <c r="H25" s="89">
        <v>0</v>
      </c>
      <c r="I25" s="89">
        <v>0</v>
      </c>
      <c r="J25" s="89">
        <v>0</v>
      </c>
      <c r="K25" s="89">
        <v>0</v>
      </c>
      <c r="L25" s="89">
        <v>0</v>
      </c>
      <c r="M25" s="89">
        <v>0</v>
      </c>
      <c r="N25" s="89">
        <v>0</v>
      </c>
      <c r="O25" s="89">
        <v>0</v>
      </c>
      <c r="P25" s="89">
        <v>0</v>
      </c>
      <c r="Q25" s="89">
        <v>0</v>
      </c>
      <c r="R25" s="89">
        <v>0</v>
      </c>
      <c r="S25" s="89">
        <v>0</v>
      </c>
      <c r="T25" s="89">
        <v>0</v>
      </c>
      <c r="U25" s="89">
        <v>0</v>
      </c>
      <c r="V25" s="89">
        <v>0</v>
      </c>
      <c r="W25" s="89">
        <v>0</v>
      </c>
      <c r="X25" s="89">
        <v>0</v>
      </c>
      <c r="Y25" s="89">
        <v>0</v>
      </c>
      <c r="Z25" s="89">
        <v>0</v>
      </c>
      <c r="AA25" s="89">
        <v>0</v>
      </c>
      <c r="AB25" s="89">
        <v>0</v>
      </c>
      <c r="AC25" s="89">
        <v>0</v>
      </c>
      <c r="AD25" s="89">
        <v>12.682926829268293</v>
      </c>
      <c r="AE25" s="94">
        <v>23.048780487804876</v>
      </c>
    </row>
    <row r="26" spans="1:31" x14ac:dyDescent="0.25">
      <c r="A26" s="88"/>
      <c r="B26" s="93" t="s">
        <v>173</v>
      </c>
      <c r="C26" s="89">
        <v>0</v>
      </c>
      <c r="D26" s="89">
        <v>0</v>
      </c>
      <c r="E26" s="89">
        <v>0</v>
      </c>
      <c r="F26" s="89">
        <v>0</v>
      </c>
      <c r="G26" s="89">
        <v>0</v>
      </c>
      <c r="H26" s="89">
        <v>0</v>
      </c>
      <c r="I26" s="89">
        <v>0</v>
      </c>
      <c r="J26" s="89">
        <v>0</v>
      </c>
      <c r="K26" s="89">
        <v>0</v>
      </c>
      <c r="L26" s="89">
        <v>0</v>
      </c>
      <c r="M26" s="89">
        <v>0</v>
      </c>
      <c r="N26" s="89">
        <v>0</v>
      </c>
      <c r="O26" s="89">
        <v>0</v>
      </c>
      <c r="P26" s="89">
        <v>0</v>
      </c>
      <c r="Q26" s="89">
        <v>0</v>
      </c>
      <c r="R26" s="89">
        <v>0</v>
      </c>
      <c r="S26" s="89">
        <v>0</v>
      </c>
      <c r="T26" s="89">
        <v>0</v>
      </c>
      <c r="U26" s="89">
        <v>0</v>
      </c>
      <c r="V26" s="89">
        <v>0</v>
      </c>
      <c r="W26" s="89">
        <v>0</v>
      </c>
      <c r="X26" s="89">
        <v>0</v>
      </c>
      <c r="Y26" s="89">
        <v>0</v>
      </c>
      <c r="Z26" s="89">
        <v>0</v>
      </c>
      <c r="AA26" s="89">
        <v>0</v>
      </c>
      <c r="AB26" s="89">
        <v>0</v>
      </c>
      <c r="AC26" s="89">
        <v>0</v>
      </c>
      <c r="AD26" s="89">
        <v>3.5365853658536586</v>
      </c>
      <c r="AE26" s="94">
        <v>3.5365853658536586</v>
      </c>
    </row>
    <row r="27" spans="1:31" x14ac:dyDescent="0.25">
      <c r="A27" s="75" t="s">
        <v>174</v>
      </c>
      <c r="B27" s="76" t="s">
        <v>174</v>
      </c>
      <c r="C27" s="96">
        <v>0</v>
      </c>
      <c r="D27" s="96">
        <v>115.2439024390244</v>
      </c>
      <c r="E27" s="96">
        <v>0</v>
      </c>
      <c r="F27" s="96">
        <v>0</v>
      </c>
      <c r="G27" s="96">
        <v>90.365853658536579</v>
      </c>
      <c r="H27" s="96">
        <v>0.97560975609756106</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58.414634146341463</v>
      </c>
      <c r="AE27" s="97">
        <v>265.00000000000006</v>
      </c>
    </row>
    <row r="28" spans="1:31" x14ac:dyDescent="0.25">
      <c r="A28" s="88"/>
      <c r="B28" s="93" t="s">
        <v>109</v>
      </c>
      <c r="C28" s="89">
        <v>0</v>
      </c>
      <c r="D28" s="89">
        <v>0</v>
      </c>
      <c r="E28" s="89">
        <v>0</v>
      </c>
      <c r="F28" s="89">
        <v>0</v>
      </c>
      <c r="G28" s="89">
        <v>0</v>
      </c>
      <c r="H28" s="89">
        <v>6.5853658536585371</v>
      </c>
      <c r="I28" s="89">
        <v>0</v>
      </c>
      <c r="J28" s="89">
        <v>0</v>
      </c>
      <c r="K28" s="89">
        <v>0</v>
      </c>
      <c r="L28" s="89">
        <v>0</v>
      </c>
      <c r="M28" s="89">
        <v>0</v>
      </c>
      <c r="N28" s="89">
        <v>0</v>
      </c>
      <c r="O28" s="89">
        <v>0</v>
      </c>
      <c r="P28" s="89">
        <v>0</v>
      </c>
      <c r="Q28" s="89">
        <v>0</v>
      </c>
      <c r="R28" s="89">
        <v>0</v>
      </c>
      <c r="S28" s="89">
        <v>0</v>
      </c>
      <c r="T28" s="89">
        <v>0</v>
      </c>
      <c r="U28" s="89">
        <v>0</v>
      </c>
      <c r="V28" s="89">
        <v>0</v>
      </c>
      <c r="W28" s="89">
        <v>0</v>
      </c>
      <c r="X28" s="89">
        <v>0</v>
      </c>
      <c r="Y28" s="89">
        <v>0</v>
      </c>
      <c r="Z28" s="89">
        <v>0</v>
      </c>
      <c r="AA28" s="89">
        <v>0</v>
      </c>
      <c r="AB28" s="89">
        <v>0</v>
      </c>
      <c r="AC28" s="89">
        <v>0</v>
      </c>
      <c r="AD28" s="89">
        <v>0</v>
      </c>
      <c r="AE28" s="94">
        <v>6.5853658536585371</v>
      </c>
    </row>
    <row r="29" spans="1:31" x14ac:dyDescent="0.25">
      <c r="A29" s="88"/>
      <c r="B29" s="93" t="s">
        <v>116</v>
      </c>
      <c r="C29" s="89">
        <v>0</v>
      </c>
      <c r="D29" s="89">
        <v>0</v>
      </c>
      <c r="E29" s="89">
        <v>0</v>
      </c>
      <c r="F29" s="89">
        <v>0</v>
      </c>
      <c r="G29" s="89">
        <v>0</v>
      </c>
      <c r="H29" s="89">
        <v>0</v>
      </c>
      <c r="I29" s="89">
        <v>0</v>
      </c>
      <c r="J29" s="89">
        <v>0</v>
      </c>
      <c r="K29" s="89">
        <v>0</v>
      </c>
      <c r="L29" s="89">
        <v>0</v>
      </c>
      <c r="M29" s="89">
        <v>0</v>
      </c>
      <c r="N29" s="89">
        <v>0</v>
      </c>
      <c r="O29" s="89">
        <v>0</v>
      </c>
      <c r="P29" s="89">
        <v>0</v>
      </c>
      <c r="Q29" s="89">
        <v>0</v>
      </c>
      <c r="R29" s="89">
        <v>0</v>
      </c>
      <c r="S29" s="89">
        <v>0</v>
      </c>
      <c r="T29" s="89">
        <v>0</v>
      </c>
      <c r="U29" s="89">
        <v>0</v>
      </c>
      <c r="V29" s="89">
        <v>0</v>
      </c>
      <c r="W29" s="89">
        <v>0</v>
      </c>
      <c r="X29" s="89">
        <v>0</v>
      </c>
      <c r="Y29" s="89">
        <v>0</v>
      </c>
      <c r="Z29" s="89">
        <v>0</v>
      </c>
      <c r="AA29" s="89">
        <v>0</v>
      </c>
      <c r="AB29" s="89">
        <v>0</v>
      </c>
      <c r="AC29" s="89">
        <v>0</v>
      </c>
      <c r="AD29" s="89">
        <v>17.682926829268293</v>
      </c>
      <c r="AE29" s="94">
        <v>17.682926829268293</v>
      </c>
    </row>
    <row r="30" spans="1:31" x14ac:dyDescent="0.25">
      <c r="A30" s="88"/>
      <c r="B30" s="93" t="s">
        <v>151</v>
      </c>
      <c r="C30" s="89">
        <v>0</v>
      </c>
      <c r="D30" s="89">
        <v>0</v>
      </c>
      <c r="E30" s="89">
        <v>0</v>
      </c>
      <c r="F30" s="89">
        <v>0</v>
      </c>
      <c r="G30" s="89">
        <v>0</v>
      </c>
      <c r="H30" s="89">
        <v>0.6097560975609756</v>
      </c>
      <c r="I30" s="89">
        <v>0</v>
      </c>
      <c r="J30" s="89">
        <v>0</v>
      </c>
      <c r="K30" s="89">
        <v>0</v>
      </c>
      <c r="L30" s="89">
        <v>0</v>
      </c>
      <c r="M30" s="89">
        <v>0</v>
      </c>
      <c r="N30" s="89">
        <v>0</v>
      </c>
      <c r="O30" s="89">
        <v>0</v>
      </c>
      <c r="P30" s="89">
        <v>0</v>
      </c>
      <c r="Q30" s="89">
        <v>0</v>
      </c>
      <c r="R30" s="89">
        <v>0</v>
      </c>
      <c r="S30" s="89">
        <v>0</v>
      </c>
      <c r="T30" s="89">
        <v>0</v>
      </c>
      <c r="U30" s="89">
        <v>0</v>
      </c>
      <c r="V30" s="89">
        <v>0</v>
      </c>
      <c r="W30" s="89">
        <v>0</v>
      </c>
      <c r="X30" s="89">
        <v>0</v>
      </c>
      <c r="Y30" s="89">
        <v>0</v>
      </c>
      <c r="Z30" s="89">
        <v>0</v>
      </c>
      <c r="AA30" s="89">
        <v>0</v>
      </c>
      <c r="AB30" s="89">
        <v>0</v>
      </c>
      <c r="AC30" s="89">
        <v>0</v>
      </c>
      <c r="AD30" s="89">
        <v>0</v>
      </c>
      <c r="AE30" s="94">
        <v>0.6097560975609756</v>
      </c>
    </row>
    <row r="31" spans="1:31" x14ac:dyDescent="0.25">
      <c r="A31" s="88"/>
      <c r="B31" s="93" t="s">
        <v>103</v>
      </c>
      <c r="C31" s="89">
        <v>0</v>
      </c>
      <c r="D31" s="89">
        <v>0</v>
      </c>
      <c r="E31" s="89">
        <v>0</v>
      </c>
      <c r="F31" s="89">
        <v>0</v>
      </c>
      <c r="G31" s="89">
        <v>0</v>
      </c>
      <c r="H31" s="89">
        <v>126.95121951219512</v>
      </c>
      <c r="I31" s="89">
        <v>0</v>
      </c>
      <c r="J31" s="89">
        <v>0</v>
      </c>
      <c r="K31" s="89">
        <v>0</v>
      </c>
      <c r="L31" s="89">
        <v>0</v>
      </c>
      <c r="M31" s="89">
        <v>0</v>
      </c>
      <c r="N31" s="89">
        <v>0</v>
      </c>
      <c r="O31" s="89">
        <v>0</v>
      </c>
      <c r="P31" s="89">
        <v>0</v>
      </c>
      <c r="Q31" s="89">
        <v>0</v>
      </c>
      <c r="R31" s="89">
        <v>0</v>
      </c>
      <c r="S31" s="89">
        <v>0</v>
      </c>
      <c r="T31" s="89">
        <v>0</v>
      </c>
      <c r="U31" s="89">
        <v>0</v>
      </c>
      <c r="V31" s="89">
        <v>0</v>
      </c>
      <c r="W31" s="89">
        <v>0</v>
      </c>
      <c r="X31" s="89">
        <v>0</v>
      </c>
      <c r="Y31" s="89">
        <v>0</v>
      </c>
      <c r="Z31" s="89">
        <v>0</v>
      </c>
      <c r="AA31" s="89">
        <v>0</v>
      </c>
      <c r="AB31" s="89">
        <v>0</v>
      </c>
      <c r="AC31" s="89">
        <v>0</v>
      </c>
      <c r="AD31" s="89">
        <v>4.024390243902439</v>
      </c>
      <c r="AE31" s="94">
        <v>130.97560975609755</v>
      </c>
    </row>
    <row r="32" spans="1:31" x14ac:dyDescent="0.25">
      <c r="A32" s="75" t="s">
        <v>175</v>
      </c>
      <c r="B32" s="76" t="s">
        <v>175</v>
      </c>
      <c r="C32" s="96">
        <v>0</v>
      </c>
      <c r="D32" s="96">
        <v>0</v>
      </c>
      <c r="E32" s="96">
        <v>0</v>
      </c>
      <c r="F32" s="96">
        <v>0</v>
      </c>
      <c r="G32" s="96">
        <v>0</v>
      </c>
      <c r="H32" s="96">
        <v>134.14634146341464</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21.707317073170735</v>
      </c>
      <c r="AE32" s="97">
        <v>155.85365853658539</v>
      </c>
    </row>
    <row r="33" spans="1:31" x14ac:dyDescent="0.25">
      <c r="A33" s="88"/>
      <c r="B33" s="93" t="s">
        <v>47</v>
      </c>
      <c r="C33" s="89">
        <v>0</v>
      </c>
      <c r="D33" s="89">
        <v>0</v>
      </c>
      <c r="E33" s="89">
        <v>0</v>
      </c>
      <c r="F33" s="89">
        <v>0</v>
      </c>
      <c r="G33" s="89">
        <v>0</v>
      </c>
      <c r="H33" s="89">
        <v>0</v>
      </c>
      <c r="I33" s="89">
        <v>0</v>
      </c>
      <c r="J33" s="89">
        <v>0</v>
      </c>
      <c r="K33" s="89">
        <v>34.146341463414636</v>
      </c>
      <c r="L33" s="89">
        <v>0</v>
      </c>
      <c r="M33" s="89">
        <v>0</v>
      </c>
      <c r="N33" s="89">
        <v>0</v>
      </c>
      <c r="O33" s="89">
        <v>0</v>
      </c>
      <c r="P33" s="89">
        <v>0</v>
      </c>
      <c r="Q33" s="89">
        <v>0</v>
      </c>
      <c r="R33" s="89">
        <v>0</v>
      </c>
      <c r="S33" s="89">
        <v>0</v>
      </c>
      <c r="T33" s="89">
        <v>0</v>
      </c>
      <c r="U33" s="89">
        <v>0</v>
      </c>
      <c r="V33" s="89">
        <v>0</v>
      </c>
      <c r="W33" s="89">
        <v>0</v>
      </c>
      <c r="X33" s="89">
        <v>0</v>
      </c>
      <c r="Y33" s="89">
        <v>0</v>
      </c>
      <c r="Z33" s="89">
        <v>0</v>
      </c>
      <c r="AA33" s="89">
        <v>0</v>
      </c>
      <c r="AB33" s="89">
        <v>0</v>
      </c>
      <c r="AC33" s="89">
        <v>0</v>
      </c>
      <c r="AD33" s="89">
        <v>0</v>
      </c>
      <c r="AE33" s="94">
        <v>34.146341463414636</v>
      </c>
    </row>
    <row r="34" spans="1:31" x14ac:dyDescent="0.25">
      <c r="A34" s="88"/>
      <c r="B34" s="93" t="s">
        <v>4</v>
      </c>
      <c r="C34" s="89">
        <v>0</v>
      </c>
      <c r="D34" s="89">
        <v>0</v>
      </c>
      <c r="E34" s="89">
        <v>0</v>
      </c>
      <c r="F34" s="89">
        <v>0</v>
      </c>
      <c r="G34" s="89">
        <v>0</v>
      </c>
      <c r="H34" s="89">
        <v>546.70731707317077</v>
      </c>
      <c r="I34" s="89">
        <v>380.60975609756105</v>
      </c>
      <c r="J34" s="89">
        <v>1174.6341463414635</v>
      </c>
      <c r="K34" s="89">
        <v>0</v>
      </c>
      <c r="L34" s="89">
        <v>0</v>
      </c>
      <c r="M34" s="89">
        <v>85.975609756097569</v>
      </c>
      <c r="N34" s="89">
        <v>3590.8536585365855</v>
      </c>
      <c r="O34" s="89">
        <v>191.95121951219514</v>
      </c>
      <c r="P34" s="89">
        <v>0</v>
      </c>
      <c r="Q34" s="89">
        <v>48.292682926829272</v>
      </c>
      <c r="R34" s="89">
        <v>0</v>
      </c>
      <c r="S34" s="89">
        <v>0</v>
      </c>
      <c r="T34" s="89">
        <v>0</v>
      </c>
      <c r="U34" s="89">
        <v>0</v>
      </c>
      <c r="V34" s="89">
        <v>0</v>
      </c>
      <c r="W34" s="89">
        <v>0</v>
      </c>
      <c r="X34" s="89">
        <v>0</v>
      </c>
      <c r="Y34" s="89">
        <v>117.31707317073172</v>
      </c>
      <c r="Z34" s="89">
        <v>0</v>
      </c>
      <c r="AA34" s="89">
        <v>45.853658536585371</v>
      </c>
      <c r="AB34" s="89">
        <v>0</v>
      </c>
      <c r="AC34" s="89">
        <v>0</v>
      </c>
      <c r="AD34" s="89">
        <v>39.634146341463421</v>
      </c>
      <c r="AE34" s="94">
        <v>6221.829268292684</v>
      </c>
    </row>
    <row r="35" spans="1:31" x14ac:dyDescent="0.25">
      <c r="A35" s="75" t="s">
        <v>137</v>
      </c>
      <c r="B35" s="76" t="s">
        <v>137</v>
      </c>
      <c r="C35" s="96">
        <v>0</v>
      </c>
      <c r="D35" s="96">
        <v>0</v>
      </c>
      <c r="E35" s="96">
        <v>0</v>
      </c>
      <c r="F35" s="96">
        <v>0</v>
      </c>
      <c r="G35" s="96">
        <v>0</v>
      </c>
      <c r="H35" s="96">
        <v>546.70731707317077</v>
      </c>
      <c r="I35" s="96">
        <v>380.60975609756105</v>
      </c>
      <c r="J35" s="96">
        <v>1174.6341463414635</v>
      </c>
      <c r="K35" s="96">
        <v>34.146341463414636</v>
      </c>
      <c r="L35" s="96">
        <v>0</v>
      </c>
      <c r="M35" s="96">
        <v>85.975609756097569</v>
      </c>
      <c r="N35" s="96">
        <v>3590.8536585365855</v>
      </c>
      <c r="O35" s="96">
        <v>191.95121951219514</v>
      </c>
      <c r="P35" s="96">
        <v>0</v>
      </c>
      <c r="Q35" s="96">
        <v>48.292682926829272</v>
      </c>
      <c r="R35" s="96">
        <v>0</v>
      </c>
      <c r="S35" s="96">
        <v>0</v>
      </c>
      <c r="T35" s="96">
        <v>0</v>
      </c>
      <c r="U35" s="96">
        <v>0</v>
      </c>
      <c r="V35" s="96">
        <v>0</v>
      </c>
      <c r="W35" s="96">
        <v>0</v>
      </c>
      <c r="X35" s="96">
        <v>0</v>
      </c>
      <c r="Y35" s="96">
        <v>117.31707317073172</v>
      </c>
      <c r="Z35" s="96">
        <v>0</v>
      </c>
      <c r="AA35" s="96">
        <v>45.853658536585371</v>
      </c>
      <c r="AB35" s="96">
        <v>0</v>
      </c>
      <c r="AC35" s="96">
        <v>0</v>
      </c>
      <c r="AD35" s="96">
        <v>39.634146341463421</v>
      </c>
      <c r="AE35" s="97">
        <v>6255.9756097560985</v>
      </c>
    </row>
    <row r="36" spans="1:31" x14ac:dyDescent="0.25">
      <c r="A36" s="88"/>
      <c r="B36" s="93" t="s">
        <v>48</v>
      </c>
      <c r="C36" s="89">
        <v>0</v>
      </c>
      <c r="D36" s="89">
        <v>0</v>
      </c>
      <c r="E36" s="89">
        <v>0</v>
      </c>
      <c r="F36" s="89">
        <v>0</v>
      </c>
      <c r="G36" s="89">
        <v>0</v>
      </c>
      <c r="H36" s="89">
        <v>0</v>
      </c>
      <c r="I36" s="89">
        <v>0</v>
      </c>
      <c r="J36" s="89">
        <v>0</v>
      </c>
      <c r="K36" s="89">
        <v>0</v>
      </c>
      <c r="L36" s="89">
        <v>0</v>
      </c>
      <c r="M36" s="89">
        <v>0</v>
      </c>
      <c r="N36" s="89">
        <v>389.75609756097566</v>
      </c>
      <c r="O36" s="89">
        <v>0</v>
      </c>
      <c r="P36" s="89">
        <v>0</v>
      </c>
      <c r="Q36" s="89">
        <v>0</v>
      </c>
      <c r="R36" s="89">
        <v>0</v>
      </c>
      <c r="S36" s="89">
        <v>0</v>
      </c>
      <c r="T36" s="89">
        <v>0</v>
      </c>
      <c r="U36" s="89">
        <v>0</v>
      </c>
      <c r="V36" s="89">
        <v>0</v>
      </c>
      <c r="W36" s="89">
        <v>0</v>
      </c>
      <c r="X36" s="89">
        <v>0</v>
      </c>
      <c r="Y36" s="89">
        <v>0</v>
      </c>
      <c r="Z36" s="89">
        <v>0</v>
      </c>
      <c r="AA36" s="89">
        <v>0</v>
      </c>
      <c r="AB36" s="89">
        <v>0</v>
      </c>
      <c r="AC36" s="89">
        <v>0</v>
      </c>
      <c r="AD36" s="89">
        <v>0</v>
      </c>
      <c r="AE36" s="94">
        <v>389.75609756097566</v>
      </c>
    </row>
    <row r="37" spans="1:31" x14ac:dyDescent="0.25">
      <c r="A37" s="88"/>
      <c r="B37" s="93" t="s">
        <v>140</v>
      </c>
      <c r="C37" s="89">
        <v>0</v>
      </c>
      <c r="D37" s="89">
        <v>0</v>
      </c>
      <c r="E37" s="89">
        <v>0</v>
      </c>
      <c r="F37" s="89">
        <v>0</v>
      </c>
      <c r="G37" s="89">
        <v>0</v>
      </c>
      <c r="H37" s="89">
        <v>0</v>
      </c>
      <c r="I37" s="89">
        <v>0</v>
      </c>
      <c r="J37" s="89">
        <v>0</v>
      </c>
      <c r="K37" s="89">
        <v>0</v>
      </c>
      <c r="L37" s="89">
        <v>0</v>
      </c>
      <c r="M37" s="89">
        <v>0</v>
      </c>
      <c r="N37" s="89">
        <v>68.536585365853668</v>
      </c>
      <c r="O37" s="89">
        <v>0</v>
      </c>
      <c r="P37" s="89">
        <v>0</v>
      </c>
      <c r="Q37" s="89">
        <v>0</v>
      </c>
      <c r="R37" s="89">
        <v>0</v>
      </c>
      <c r="S37" s="89">
        <v>0</v>
      </c>
      <c r="T37" s="89">
        <v>0</v>
      </c>
      <c r="U37" s="89">
        <v>0</v>
      </c>
      <c r="V37" s="89">
        <v>0</v>
      </c>
      <c r="W37" s="89">
        <v>0</v>
      </c>
      <c r="X37" s="89">
        <v>0</v>
      </c>
      <c r="Y37" s="89">
        <v>0</v>
      </c>
      <c r="Z37" s="89">
        <v>0</v>
      </c>
      <c r="AA37" s="89">
        <v>0</v>
      </c>
      <c r="AB37" s="89">
        <v>0</v>
      </c>
      <c r="AC37" s="89">
        <v>0</v>
      </c>
      <c r="AD37" s="89">
        <v>0</v>
      </c>
      <c r="AE37" s="94">
        <v>68.536585365853668</v>
      </c>
    </row>
    <row r="38" spans="1:31" x14ac:dyDescent="0.25">
      <c r="A38" s="88"/>
      <c r="B38" s="93" t="s">
        <v>8</v>
      </c>
      <c r="C38" s="89">
        <v>0</v>
      </c>
      <c r="D38" s="89">
        <v>0</v>
      </c>
      <c r="E38" s="89">
        <v>0</v>
      </c>
      <c r="F38" s="89">
        <v>0</v>
      </c>
      <c r="G38" s="89">
        <v>0</v>
      </c>
      <c r="H38" s="89">
        <v>0</v>
      </c>
      <c r="I38" s="89">
        <v>0</v>
      </c>
      <c r="J38" s="89">
        <v>0</v>
      </c>
      <c r="K38" s="89">
        <v>0</v>
      </c>
      <c r="L38" s="89">
        <v>36.09756097560976</v>
      </c>
      <c r="M38" s="89">
        <v>20</v>
      </c>
      <c r="N38" s="89">
        <v>114.7560975609756</v>
      </c>
      <c r="O38" s="89">
        <v>169.63414634146341</v>
      </c>
      <c r="P38" s="89">
        <v>0</v>
      </c>
      <c r="Q38" s="89">
        <v>0</v>
      </c>
      <c r="R38" s="89">
        <v>0</v>
      </c>
      <c r="S38" s="89">
        <v>0</v>
      </c>
      <c r="T38" s="89">
        <v>0</v>
      </c>
      <c r="U38" s="89">
        <v>0</v>
      </c>
      <c r="V38" s="89">
        <v>0</v>
      </c>
      <c r="W38" s="89">
        <v>0</v>
      </c>
      <c r="X38" s="89">
        <v>0</v>
      </c>
      <c r="Y38" s="89">
        <v>0</v>
      </c>
      <c r="Z38" s="89">
        <v>0</v>
      </c>
      <c r="AA38" s="89">
        <v>0</v>
      </c>
      <c r="AB38" s="89">
        <v>0</v>
      </c>
      <c r="AC38" s="89">
        <v>0</v>
      </c>
      <c r="AD38" s="89">
        <v>0</v>
      </c>
      <c r="AE38" s="94">
        <v>340.48780487804879</v>
      </c>
    </row>
    <row r="39" spans="1:31" x14ac:dyDescent="0.25">
      <c r="A39" s="88"/>
      <c r="B39" s="93" t="s">
        <v>20</v>
      </c>
      <c r="C39" s="89">
        <v>0</v>
      </c>
      <c r="D39" s="89">
        <v>0</v>
      </c>
      <c r="E39" s="89">
        <v>0</v>
      </c>
      <c r="F39" s="89">
        <v>0</v>
      </c>
      <c r="G39" s="89">
        <v>0</v>
      </c>
      <c r="H39" s="89">
        <v>0</v>
      </c>
      <c r="I39" s="89">
        <v>0</v>
      </c>
      <c r="J39" s="89">
        <v>0</v>
      </c>
      <c r="K39" s="89">
        <v>0</v>
      </c>
      <c r="L39" s="89">
        <v>0</v>
      </c>
      <c r="M39" s="89">
        <v>0</v>
      </c>
      <c r="N39" s="89">
        <v>94.756097560975618</v>
      </c>
      <c r="O39" s="89">
        <v>0</v>
      </c>
      <c r="P39" s="89">
        <v>0</v>
      </c>
      <c r="Q39" s="89">
        <v>0</v>
      </c>
      <c r="R39" s="89">
        <v>0</v>
      </c>
      <c r="S39" s="89">
        <v>0</v>
      </c>
      <c r="T39" s="89">
        <v>0</v>
      </c>
      <c r="U39" s="89">
        <v>0</v>
      </c>
      <c r="V39" s="89">
        <v>0</v>
      </c>
      <c r="W39" s="89">
        <v>0</v>
      </c>
      <c r="X39" s="89">
        <v>0</v>
      </c>
      <c r="Y39" s="89">
        <v>0</v>
      </c>
      <c r="Z39" s="89">
        <v>0</v>
      </c>
      <c r="AA39" s="89">
        <v>0</v>
      </c>
      <c r="AB39" s="89">
        <v>0</v>
      </c>
      <c r="AC39" s="89">
        <v>0</v>
      </c>
      <c r="AD39" s="89">
        <v>0</v>
      </c>
      <c r="AE39" s="94">
        <v>94.756097560975618</v>
      </c>
    </row>
    <row r="40" spans="1:31" x14ac:dyDescent="0.25">
      <c r="A40" s="88"/>
      <c r="B40" s="93" t="s">
        <v>31</v>
      </c>
      <c r="C40" s="89">
        <v>0</v>
      </c>
      <c r="D40" s="89">
        <v>0</v>
      </c>
      <c r="E40" s="89">
        <v>0</v>
      </c>
      <c r="F40" s="89">
        <v>0</v>
      </c>
      <c r="G40" s="89">
        <v>0</v>
      </c>
      <c r="H40" s="89">
        <v>0</v>
      </c>
      <c r="I40" s="89">
        <v>0</v>
      </c>
      <c r="J40" s="89">
        <v>0</v>
      </c>
      <c r="K40" s="89">
        <v>0</v>
      </c>
      <c r="L40" s="89">
        <v>0</v>
      </c>
      <c r="M40" s="89">
        <v>0</v>
      </c>
      <c r="N40" s="89">
        <v>2.5609756097560976</v>
      </c>
      <c r="O40" s="89">
        <v>0</v>
      </c>
      <c r="P40" s="89">
        <v>0</v>
      </c>
      <c r="Q40" s="89">
        <v>0</v>
      </c>
      <c r="R40" s="89">
        <v>0</v>
      </c>
      <c r="S40" s="89">
        <v>0</v>
      </c>
      <c r="T40" s="89">
        <v>0</v>
      </c>
      <c r="U40" s="89">
        <v>0</v>
      </c>
      <c r="V40" s="89">
        <v>0</v>
      </c>
      <c r="W40" s="89">
        <v>0</v>
      </c>
      <c r="X40" s="89">
        <v>0</v>
      </c>
      <c r="Y40" s="89">
        <v>0</v>
      </c>
      <c r="Z40" s="89">
        <v>0</v>
      </c>
      <c r="AA40" s="89">
        <v>0</v>
      </c>
      <c r="AB40" s="89">
        <v>0</v>
      </c>
      <c r="AC40" s="89">
        <v>0</v>
      </c>
      <c r="AD40" s="89">
        <v>0</v>
      </c>
      <c r="AE40" s="94">
        <v>2.5609756097560976</v>
      </c>
    </row>
    <row r="41" spans="1:31" x14ac:dyDescent="0.25">
      <c r="A41" s="88"/>
      <c r="B41" s="93" t="s">
        <v>3</v>
      </c>
      <c r="C41" s="89">
        <v>0</v>
      </c>
      <c r="D41" s="89">
        <v>0</v>
      </c>
      <c r="E41" s="89">
        <v>0</v>
      </c>
      <c r="F41" s="89">
        <v>0</v>
      </c>
      <c r="G41" s="89">
        <v>0</v>
      </c>
      <c r="H41" s="89">
        <v>0</v>
      </c>
      <c r="I41" s="89">
        <v>0</v>
      </c>
      <c r="J41" s="89">
        <v>0</v>
      </c>
      <c r="K41" s="89">
        <v>0</v>
      </c>
      <c r="L41" s="89">
        <v>0</v>
      </c>
      <c r="M41" s="89">
        <v>0</v>
      </c>
      <c r="N41" s="89">
        <v>172.07317073170731</v>
      </c>
      <c r="O41" s="89">
        <v>0</v>
      </c>
      <c r="P41" s="89">
        <v>0</v>
      </c>
      <c r="Q41" s="89">
        <v>0</v>
      </c>
      <c r="R41" s="89">
        <v>0</v>
      </c>
      <c r="S41" s="89">
        <v>0</v>
      </c>
      <c r="T41" s="89">
        <v>0</v>
      </c>
      <c r="U41" s="89">
        <v>0</v>
      </c>
      <c r="V41" s="89">
        <v>0</v>
      </c>
      <c r="W41" s="89">
        <v>0</v>
      </c>
      <c r="X41" s="89">
        <v>0</v>
      </c>
      <c r="Y41" s="89">
        <v>0</v>
      </c>
      <c r="Z41" s="89">
        <v>0</v>
      </c>
      <c r="AA41" s="89">
        <v>47.560975609756099</v>
      </c>
      <c r="AB41" s="89">
        <v>0</v>
      </c>
      <c r="AC41" s="89">
        <v>0</v>
      </c>
      <c r="AD41" s="89">
        <v>0</v>
      </c>
      <c r="AE41" s="94">
        <v>219.63414634146343</v>
      </c>
    </row>
    <row r="42" spans="1:31" x14ac:dyDescent="0.25">
      <c r="A42" s="88"/>
      <c r="B42" s="93" t="s">
        <v>173</v>
      </c>
      <c r="C42" s="89">
        <v>0</v>
      </c>
      <c r="D42" s="89">
        <v>0</v>
      </c>
      <c r="E42" s="89">
        <v>0</v>
      </c>
      <c r="F42" s="89">
        <v>0</v>
      </c>
      <c r="G42" s="89">
        <v>0</v>
      </c>
      <c r="H42" s="89">
        <v>0</v>
      </c>
      <c r="I42" s="89">
        <v>0</v>
      </c>
      <c r="J42" s="89">
        <v>0</v>
      </c>
      <c r="K42" s="89">
        <v>0.97560975609756106</v>
      </c>
      <c r="L42" s="89">
        <v>0.12195121951219513</v>
      </c>
      <c r="M42" s="89">
        <v>0</v>
      </c>
      <c r="N42" s="89">
        <v>0</v>
      </c>
      <c r="O42" s="89">
        <v>0</v>
      </c>
      <c r="P42" s="89">
        <v>0</v>
      </c>
      <c r="Q42" s="89">
        <v>0</v>
      </c>
      <c r="R42" s="89">
        <v>0</v>
      </c>
      <c r="S42" s="89">
        <v>0</v>
      </c>
      <c r="T42" s="89">
        <v>0</v>
      </c>
      <c r="U42" s="89">
        <v>0</v>
      </c>
      <c r="V42" s="89">
        <v>0</v>
      </c>
      <c r="W42" s="89">
        <v>0</v>
      </c>
      <c r="X42" s="89">
        <v>0</v>
      </c>
      <c r="Y42" s="89">
        <v>0</v>
      </c>
      <c r="Z42" s="89">
        <v>0</v>
      </c>
      <c r="AA42" s="89">
        <v>0</v>
      </c>
      <c r="AB42" s="89">
        <v>0</v>
      </c>
      <c r="AC42" s="89">
        <v>0</v>
      </c>
      <c r="AD42" s="89">
        <v>0</v>
      </c>
      <c r="AE42" s="94">
        <v>1.0975609756097562</v>
      </c>
    </row>
    <row r="43" spans="1:31" x14ac:dyDescent="0.25">
      <c r="A43" s="75" t="s">
        <v>176</v>
      </c>
      <c r="B43" s="76" t="s">
        <v>176</v>
      </c>
      <c r="C43" s="96">
        <v>0</v>
      </c>
      <c r="D43" s="96">
        <v>0</v>
      </c>
      <c r="E43" s="96">
        <v>0</v>
      </c>
      <c r="F43" s="96">
        <v>0</v>
      </c>
      <c r="G43" s="96">
        <v>0</v>
      </c>
      <c r="H43" s="96">
        <v>0</v>
      </c>
      <c r="I43" s="96">
        <v>0</v>
      </c>
      <c r="J43" s="96">
        <v>0</v>
      </c>
      <c r="K43" s="96">
        <v>0.97560975609756106</v>
      </c>
      <c r="L43" s="96">
        <v>36.219512195121958</v>
      </c>
      <c r="M43" s="96">
        <v>20</v>
      </c>
      <c r="N43" s="96">
        <v>842.43902439024407</v>
      </c>
      <c r="O43" s="96">
        <v>169.63414634146341</v>
      </c>
      <c r="P43" s="96">
        <v>0</v>
      </c>
      <c r="Q43" s="96">
        <v>0</v>
      </c>
      <c r="R43" s="96">
        <v>0</v>
      </c>
      <c r="S43" s="96">
        <v>0</v>
      </c>
      <c r="T43" s="96">
        <v>0</v>
      </c>
      <c r="U43" s="96">
        <v>0</v>
      </c>
      <c r="V43" s="96">
        <v>0</v>
      </c>
      <c r="W43" s="96">
        <v>0</v>
      </c>
      <c r="X43" s="96">
        <v>0</v>
      </c>
      <c r="Y43" s="96">
        <v>0</v>
      </c>
      <c r="Z43" s="96">
        <v>0</v>
      </c>
      <c r="AA43" s="96">
        <v>47.560975609756099</v>
      </c>
      <c r="AB43" s="96">
        <v>0</v>
      </c>
      <c r="AC43" s="96">
        <v>0</v>
      </c>
      <c r="AD43" s="96">
        <v>0</v>
      </c>
      <c r="AE43" s="97">
        <v>1116.8292682926831</v>
      </c>
    </row>
    <row r="44" spans="1:31" x14ac:dyDescent="0.25">
      <c r="A44" s="88"/>
      <c r="B44" s="93" t="s">
        <v>91</v>
      </c>
      <c r="C44" s="89">
        <v>0</v>
      </c>
      <c r="D44" s="89">
        <v>0</v>
      </c>
      <c r="E44" s="89">
        <v>0</v>
      </c>
      <c r="F44" s="89">
        <v>0</v>
      </c>
      <c r="G44" s="89">
        <v>0</v>
      </c>
      <c r="H44" s="89">
        <v>0</v>
      </c>
      <c r="I44" s="89">
        <v>0</v>
      </c>
      <c r="J44" s="89">
        <v>0</v>
      </c>
      <c r="K44" s="89">
        <v>0</v>
      </c>
      <c r="L44" s="89">
        <v>0</v>
      </c>
      <c r="M44" s="89">
        <v>0</v>
      </c>
      <c r="N44" s="89">
        <v>0</v>
      </c>
      <c r="O44" s="89">
        <v>0</v>
      </c>
      <c r="P44" s="89">
        <v>1.9512195121951221</v>
      </c>
      <c r="Q44" s="89">
        <v>0</v>
      </c>
      <c r="R44" s="89">
        <v>0</v>
      </c>
      <c r="S44" s="89">
        <v>0</v>
      </c>
      <c r="T44" s="89">
        <v>0</v>
      </c>
      <c r="U44" s="89">
        <v>0</v>
      </c>
      <c r="V44" s="89">
        <v>0</v>
      </c>
      <c r="W44" s="89">
        <v>0</v>
      </c>
      <c r="X44" s="89">
        <v>0</v>
      </c>
      <c r="Y44" s="89">
        <v>0</v>
      </c>
      <c r="Z44" s="89">
        <v>0</v>
      </c>
      <c r="AA44" s="89">
        <v>0</v>
      </c>
      <c r="AB44" s="89">
        <v>0</v>
      </c>
      <c r="AC44" s="89">
        <v>0</v>
      </c>
      <c r="AD44" s="89">
        <v>0</v>
      </c>
      <c r="AE44" s="94">
        <v>1.9512195121951221</v>
      </c>
    </row>
    <row r="45" spans="1:31" x14ac:dyDescent="0.25">
      <c r="A45" s="88"/>
      <c r="B45" s="93" t="s">
        <v>40</v>
      </c>
      <c r="C45" s="89">
        <v>0</v>
      </c>
      <c r="D45" s="89">
        <v>0</v>
      </c>
      <c r="E45" s="89">
        <v>0</v>
      </c>
      <c r="F45" s="89">
        <v>0</v>
      </c>
      <c r="G45" s="89">
        <v>0</v>
      </c>
      <c r="H45" s="89">
        <v>0</v>
      </c>
      <c r="I45" s="89">
        <v>0</v>
      </c>
      <c r="J45" s="89">
        <v>0</v>
      </c>
      <c r="K45" s="89">
        <v>0</v>
      </c>
      <c r="L45" s="89">
        <v>0</v>
      </c>
      <c r="M45" s="89">
        <v>0</v>
      </c>
      <c r="N45" s="89">
        <v>0</v>
      </c>
      <c r="O45" s="89">
        <v>0</v>
      </c>
      <c r="P45" s="89">
        <v>0</v>
      </c>
      <c r="Q45" s="89">
        <v>10</v>
      </c>
      <c r="R45" s="89">
        <v>0</v>
      </c>
      <c r="S45" s="89">
        <v>0</v>
      </c>
      <c r="T45" s="89">
        <v>0</v>
      </c>
      <c r="U45" s="89">
        <v>0</v>
      </c>
      <c r="V45" s="89">
        <v>0</v>
      </c>
      <c r="W45" s="89">
        <v>0</v>
      </c>
      <c r="X45" s="89">
        <v>0</v>
      </c>
      <c r="Y45" s="89">
        <v>0</v>
      </c>
      <c r="Z45" s="89">
        <v>0</v>
      </c>
      <c r="AA45" s="89">
        <v>0</v>
      </c>
      <c r="AB45" s="89">
        <v>0</v>
      </c>
      <c r="AC45" s="89">
        <v>0</v>
      </c>
      <c r="AD45" s="89">
        <v>0</v>
      </c>
      <c r="AE45" s="94">
        <v>10</v>
      </c>
    </row>
    <row r="46" spans="1:31" x14ac:dyDescent="0.25">
      <c r="A46" s="88"/>
      <c r="B46" s="93" t="s">
        <v>82</v>
      </c>
      <c r="C46" s="89">
        <v>0</v>
      </c>
      <c r="D46" s="89">
        <v>0</v>
      </c>
      <c r="E46" s="89">
        <v>0</v>
      </c>
      <c r="F46" s="89">
        <v>0</v>
      </c>
      <c r="G46" s="89">
        <v>0</v>
      </c>
      <c r="H46" s="89">
        <v>387.6829268292683</v>
      </c>
      <c r="I46" s="89">
        <v>148.04878048780489</v>
      </c>
      <c r="J46" s="89">
        <v>0</v>
      </c>
      <c r="K46" s="89">
        <v>0</v>
      </c>
      <c r="L46" s="89">
        <v>0</v>
      </c>
      <c r="M46" s="89">
        <v>0</v>
      </c>
      <c r="N46" s="89">
        <v>0</v>
      </c>
      <c r="O46" s="89">
        <v>0</v>
      </c>
      <c r="P46" s="89">
        <v>67.195121951219519</v>
      </c>
      <c r="Q46" s="89">
        <v>85.609756097560989</v>
      </c>
      <c r="R46" s="89">
        <v>8.536585365853659</v>
      </c>
      <c r="S46" s="89">
        <v>0</v>
      </c>
      <c r="T46" s="89">
        <v>0</v>
      </c>
      <c r="U46" s="89">
        <v>0</v>
      </c>
      <c r="V46" s="89">
        <v>0</v>
      </c>
      <c r="W46" s="89">
        <v>0</v>
      </c>
      <c r="X46" s="89">
        <v>0</v>
      </c>
      <c r="Y46" s="89">
        <v>23.292682926829272</v>
      </c>
      <c r="Z46" s="89">
        <v>0</v>
      </c>
      <c r="AA46" s="89">
        <v>0</v>
      </c>
      <c r="AB46" s="89">
        <v>0</v>
      </c>
      <c r="AC46" s="89">
        <v>0</v>
      </c>
      <c r="AD46" s="89">
        <v>87.560975609756099</v>
      </c>
      <c r="AE46" s="94">
        <v>807.92682926829275</v>
      </c>
    </row>
    <row r="47" spans="1:31" x14ac:dyDescent="0.25">
      <c r="A47" s="88"/>
      <c r="B47" s="93" t="s">
        <v>210</v>
      </c>
      <c r="C47" s="89">
        <v>0</v>
      </c>
      <c r="D47" s="89">
        <v>0</v>
      </c>
      <c r="E47" s="89">
        <v>0</v>
      </c>
      <c r="F47" s="89">
        <v>0</v>
      </c>
      <c r="G47" s="89">
        <v>0</v>
      </c>
      <c r="H47" s="89">
        <v>0</v>
      </c>
      <c r="I47" s="89">
        <v>0</v>
      </c>
      <c r="J47" s="89">
        <v>0</v>
      </c>
      <c r="K47" s="89">
        <v>0</v>
      </c>
      <c r="L47" s="89">
        <v>0</v>
      </c>
      <c r="M47" s="89">
        <v>0</v>
      </c>
      <c r="N47" s="89">
        <v>0</v>
      </c>
      <c r="O47" s="89">
        <v>0</v>
      </c>
      <c r="P47" s="89">
        <v>0</v>
      </c>
      <c r="Q47" s="89">
        <v>0</v>
      </c>
      <c r="R47" s="89">
        <v>0</v>
      </c>
      <c r="S47" s="89">
        <v>0</v>
      </c>
      <c r="T47" s="89">
        <v>0</v>
      </c>
      <c r="U47" s="89">
        <v>0</v>
      </c>
      <c r="V47" s="89">
        <v>0</v>
      </c>
      <c r="W47" s="89">
        <v>0</v>
      </c>
      <c r="X47" s="89">
        <v>0</v>
      </c>
      <c r="Y47" s="89">
        <v>0</v>
      </c>
      <c r="Z47" s="89">
        <v>0</v>
      </c>
      <c r="AA47" s="89">
        <v>0</v>
      </c>
      <c r="AB47" s="89">
        <v>0</v>
      </c>
      <c r="AC47" s="89">
        <v>0</v>
      </c>
      <c r="AD47" s="89">
        <v>1.2195121951219512</v>
      </c>
      <c r="AE47" s="94">
        <v>1.2195121951219512</v>
      </c>
    </row>
    <row r="48" spans="1:31" x14ac:dyDescent="0.25">
      <c r="A48" s="88"/>
      <c r="B48" s="93" t="s">
        <v>38</v>
      </c>
      <c r="C48" s="89">
        <v>0</v>
      </c>
      <c r="D48" s="89">
        <v>0</v>
      </c>
      <c r="E48" s="89">
        <v>0</v>
      </c>
      <c r="F48" s="89">
        <v>0</v>
      </c>
      <c r="G48" s="89">
        <v>0</v>
      </c>
      <c r="H48" s="89">
        <v>0</v>
      </c>
      <c r="I48" s="89">
        <v>0</v>
      </c>
      <c r="J48" s="89">
        <v>0</v>
      </c>
      <c r="K48" s="89">
        <v>0</v>
      </c>
      <c r="L48" s="89">
        <v>0</v>
      </c>
      <c r="M48" s="89">
        <v>0</v>
      </c>
      <c r="N48" s="89">
        <v>0</v>
      </c>
      <c r="O48" s="89">
        <v>0</v>
      </c>
      <c r="P48" s="89">
        <v>0</v>
      </c>
      <c r="Q48" s="89">
        <v>22.073170731707322</v>
      </c>
      <c r="R48" s="89">
        <v>0</v>
      </c>
      <c r="S48" s="89">
        <v>0</v>
      </c>
      <c r="T48" s="89">
        <v>5.1219512195121952</v>
      </c>
      <c r="U48" s="89">
        <v>0</v>
      </c>
      <c r="V48" s="89">
        <v>0</v>
      </c>
      <c r="W48" s="89">
        <v>0</v>
      </c>
      <c r="X48" s="89">
        <v>143.53658536585368</v>
      </c>
      <c r="Y48" s="89">
        <v>19.024390243902438</v>
      </c>
      <c r="Z48" s="89">
        <v>0</v>
      </c>
      <c r="AA48" s="89">
        <v>0</v>
      </c>
      <c r="AB48" s="89">
        <v>0</v>
      </c>
      <c r="AC48" s="89">
        <v>0</v>
      </c>
      <c r="AD48" s="89">
        <v>0</v>
      </c>
      <c r="AE48" s="94">
        <v>189.7560975609756</v>
      </c>
    </row>
    <row r="49" spans="1:31" x14ac:dyDescent="0.25">
      <c r="A49" s="88"/>
      <c r="B49" s="93" t="s">
        <v>153</v>
      </c>
      <c r="C49" s="89">
        <v>0</v>
      </c>
      <c r="D49" s="89">
        <v>0</v>
      </c>
      <c r="E49" s="89">
        <v>0</v>
      </c>
      <c r="F49" s="89">
        <v>0</v>
      </c>
      <c r="G49" s="89">
        <v>0</v>
      </c>
      <c r="H49" s="89">
        <v>188.65853658536585</v>
      </c>
      <c r="I49" s="89">
        <v>43.41463414634147</v>
      </c>
      <c r="J49" s="89">
        <v>0</v>
      </c>
      <c r="K49" s="89">
        <v>0</v>
      </c>
      <c r="L49" s="89">
        <v>0</v>
      </c>
      <c r="M49" s="89">
        <v>0</v>
      </c>
      <c r="N49" s="89">
        <v>0</v>
      </c>
      <c r="O49" s="89">
        <v>0</v>
      </c>
      <c r="P49" s="89">
        <v>0</v>
      </c>
      <c r="Q49" s="89">
        <v>0</v>
      </c>
      <c r="R49" s="89">
        <v>23.414634146341463</v>
      </c>
      <c r="S49" s="89">
        <v>0</v>
      </c>
      <c r="T49" s="89">
        <v>0</v>
      </c>
      <c r="U49" s="89">
        <v>0</v>
      </c>
      <c r="V49" s="89">
        <v>0</v>
      </c>
      <c r="W49" s="89">
        <v>0</v>
      </c>
      <c r="X49" s="89">
        <v>0</v>
      </c>
      <c r="Y49" s="89">
        <v>0</v>
      </c>
      <c r="Z49" s="89">
        <v>0</v>
      </c>
      <c r="AA49" s="89">
        <v>0</v>
      </c>
      <c r="AB49" s="89">
        <v>0</v>
      </c>
      <c r="AC49" s="89">
        <v>0</v>
      </c>
      <c r="AD49" s="89">
        <v>15.000000000000002</v>
      </c>
      <c r="AE49" s="94">
        <v>270.48780487804879</v>
      </c>
    </row>
    <row r="50" spans="1:31" x14ac:dyDescent="0.25">
      <c r="A50" s="88"/>
      <c r="B50" s="93" t="s">
        <v>41</v>
      </c>
      <c r="C50" s="89">
        <v>0</v>
      </c>
      <c r="D50" s="89">
        <v>0</v>
      </c>
      <c r="E50" s="89">
        <v>0</v>
      </c>
      <c r="F50" s="89">
        <v>0</v>
      </c>
      <c r="G50" s="89">
        <v>0</v>
      </c>
      <c r="H50" s="89">
        <v>0</v>
      </c>
      <c r="I50" s="89">
        <v>0</v>
      </c>
      <c r="J50" s="89">
        <v>0</v>
      </c>
      <c r="K50" s="89">
        <v>0</v>
      </c>
      <c r="L50" s="89">
        <v>0</v>
      </c>
      <c r="M50" s="89">
        <v>0</v>
      </c>
      <c r="N50" s="89">
        <v>0</v>
      </c>
      <c r="O50" s="89">
        <v>0</v>
      </c>
      <c r="P50" s="89">
        <v>0</v>
      </c>
      <c r="Q50" s="89">
        <v>0</v>
      </c>
      <c r="R50" s="89">
        <v>0</v>
      </c>
      <c r="S50" s="89">
        <v>0</v>
      </c>
      <c r="T50" s="89">
        <v>0</v>
      </c>
      <c r="U50" s="89">
        <v>0</v>
      </c>
      <c r="V50" s="89">
        <v>0</v>
      </c>
      <c r="W50" s="89">
        <v>0</v>
      </c>
      <c r="X50" s="89">
        <v>0</v>
      </c>
      <c r="Y50" s="89">
        <v>0</v>
      </c>
      <c r="Z50" s="89">
        <v>0</v>
      </c>
      <c r="AA50" s="89">
        <v>0</v>
      </c>
      <c r="AB50" s="89">
        <v>0</v>
      </c>
      <c r="AC50" s="89">
        <v>0</v>
      </c>
      <c r="AD50" s="89">
        <v>6.7073170731707323</v>
      </c>
      <c r="AE50" s="94">
        <v>6.7073170731707323</v>
      </c>
    </row>
    <row r="51" spans="1:31" x14ac:dyDescent="0.25">
      <c r="A51" s="75" t="s">
        <v>125</v>
      </c>
      <c r="B51" s="76" t="s">
        <v>125</v>
      </c>
      <c r="C51" s="96">
        <v>0</v>
      </c>
      <c r="D51" s="96">
        <v>0</v>
      </c>
      <c r="E51" s="96">
        <v>0</v>
      </c>
      <c r="F51" s="96">
        <v>0</v>
      </c>
      <c r="G51" s="96">
        <v>0</v>
      </c>
      <c r="H51" s="96">
        <v>576.34146341463418</v>
      </c>
      <c r="I51" s="96">
        <v>191.46341463414635</v>
      </c>
      <c r="J51" s="96">
        <v>0</v>
      </c>
      <c r="K51" s="96">
        <v>0</v>
      </c>
      <c r="L51" s="96">
        <v>0</v>
      </c>
      <c r="M51" s="96">
        <v>0</v>
      </c>
      <c r="N51" s="96">
        <v>0</v>
      </c>
      <c r="O51" s="96">
        <v>0</v>
      </c>
      <c r="P51" s="96">
        <v>69.146341463414643</v>
      </c>
      <c r="Q51" s="96">
        <v>117.6829268292683</v>
      </c>
      <c r="R51" s="96">
        <v>31.951219512195124</v>
      </c>
      <c r="S51" s="96">
        <v>0</v>
      </c>
      <c r="T51" s="96">
        <v>5.1219512195121952</v>
      </c>
      <c r="U51" s="96">
        <v>0</v>
      </c>
      <c r="V51" s="96">
        <v>0</v>
      </c>
      <c r="W51" s="96">
        <v>0</v>
      </c>
      <c r="X51" s="96">
        <v>143.53658536585368</v>
      </c>
      <c r="Y51" s="96">
        <v>42.31707317073171</v>
      </c>
      <c r="Z51" s="96">
        <v>0</v>
      </c>
      <c r="AA51" s="96">
        <v>0</v>
      </c>
      <c r="AB51" s="96">
        <v>0</v>
      </c>
      <c r="AC51" s="96">
        <v>0</v>
      </c>
      <c r="AD51" s="96">
        <v>110.48780487804878</v>
      </c>
      <c r="AE51" s="97">
        <v>1288.0487804878051</v>
      </c>
    </row>
    <row r="52" spans="1:31" x14ac:dyDescent="0.25">
      <c r="A52" s="88"/>
      <c r="B52" s="93" t="s">
        <v>35</v>
      </c>
      <c r="C52" s="89">
        <v>0</v>
      </c>
      <c r="D52" s="89">
        <v>0</v>
      </c>
      <c r="E52" s="89">
        <v>0</v>
      </c>
      <c r="F52" s="89">
        <v>0</v>
      </c>
      <c r="G52" s="89">
        <v>0</v>
      </c>
      <c r="H52" s="89">
        <v>44.634146341463421</v>
      </c>
      <c r="I52" s="89">
        <v>69.512195121951223</v>
      </c>
      <c r="J52" s="89">
        <v>0</v>
      </c>
      <c r="K52" s="89">
        <v>2.6829268292682928</v>
      </c>
      <c r="L52" s="89">
        <v>0</v>
      </c>
      <c r="M52" s="89">
        <v>0</v>
      </c>
      <c r="N52" s="89">
        <v>0</v>
      </c>
      <c r="O52" s="89">
        <v>0</v>
      </c>
      <c r="P52" s="89">
        <v>0</v>
      </c>
      <c r="Q52" s="89">
        <v>0</v>
      </c>
      <c r="R52" s="89">
        <v>0</v>
      </c>
      <c r="S52" s="89">
        <v>0</v>
      </c>
      <c r="T52" s="89">
        <v>0</v>
      </c>
      <c r="U52" s="89">
        <v>0</v>
      </c>
      <c r="V52" s="89">
        <v>0</v>
      </c>
      <c r="W52" s="89">
        <v>0</v>
      </c>
      <c r="X52" s="89">
        <v>0</v>
      </c>
      <c r="Y52" s="89">
        <v>0</v>
      </c>
      <c r="Z52" s="89">
        <v>0</v>
      </c>
      <c r="AA52" s="89">
        <v>0</v>
      </c>
      <c r="AB52" s="89">
        <v>0</v>
      </c>
      <c r="AC52" s="89">
        <v>0</v>
      </c>
      <c r="AD52" s="89">
        <v>0</v>
      </c>
      <c r="AE52" s="94">
        <v>116.82926829268293</v>
      </c>
    </row>
    <row r="53" spans="1:31" x14ac:dyDescent="0.25">
      <c r="A53" s="88"/>
      <c r="B53" s="93" t="s">
        <v>58</v>
      </c>
      <c r="C53" s="89">
        <v>0</v>
      </c>
      <c r="D53" s="89">
        <v>0</v>
      </c>
      <c r="E53" s="89">
        <v>0</v>
      </c>
      <c r="F53" s="89">
        <v>0</v>
      </c>
      <c r="G53" s="89">
        <v>0</v>
      </c>
      <c r="H53" s="89">
        <v>23.536585365853661</v>
      </c>
      <c r="I53" s="89">
        <v>0</v>
      </c>
      <c r="J53" s="89">
        <v>0</v>
      </c>
      <c r="K53" s="89">
        <v>0</v>
      </c>
      <c r="L53" s="89">
        <v>0</v>
      </c>
      <c r="M53" s="89">
        <v>0</v>
      </c>
      <c r="N53" s="89">
        <v>0</v>
      </c>
      <c r="O53" s="89">
        <v>0</v>
      </c>
      <c r="P53" s="89">
        <v>0</v>
      </c>
      <c r="Q53" s="89">
        <v>76.951219512195124</v>
      </c>
      <c r="R53" s="89">
        <v>0</v>
      </c>
      <c r="S53" s="89">
        <v>7.6829268292682933</v>
      </c>
      <c r="T53" s="89">
        <v>0</v>
      </c>
      <c r="U53" s="89">
        <v>0</v>
      </c>
      <c r="V53" s="89">
        <v>0</v>
      </c>
      <c r="W53" s="89">
        <v>0</v>
      </c>
      <c r="X53" s="89">
        <v>78.902439024390247</v>
      </c>
      <c r="Y53" s="89">
        <v>0</v>
      </c>
      <c r="Z53" s="89">
        <v>0</v>
      </c>
      <c r="AA53" s="89">
        <v>0</v>
      </c>
      <c r="AB53" s="89">
        <v>0</v>
      </c>
      <c r="AC53" s="89">
        <v>0</v>
      </c>
      <c r="AD53" s="89">
        <v>0</v>
      </c>
      <c r="AE53" s="94">
        <v>187.07317073170734</v>
      </c>
    </row>
    <row r="54" spans="1:31" x14ac:dyDescent="0.25">
      <c r="A54" s="88"/>
      <c r="B54" s="93" t="s">
        <v>64</v>
      </c>
      <c r="C54" s="89">
        <v>0</v>
      </c>
      <c r="D54" s="89">
        <v>0</v>
      </c>
      <c r="E54" s="89">
        <v>0</v>
      </c>
      <c r="F54" s="89">
        <v>0</v>
      </c>
      <c r="G54" s="89">
        <v>0</v>
      </c>
      <c r="H54" s="89">
        <v>305.36585365853659</v>
      </c>
      <c r="I54" s="89">
        <v>127.5609756097561</v>
      </c>
      <c r="J54" s="89">
        <v>0</v>
      </c>
      <c r="K54" s="89">
        <v>0</v>
      </c>
      <c r="L54" s="89">
        <v>0</v>
      </c>
      <c r="M54" s="89">
        <v>0</v>
      </c>
      <c r="N54" s="89">
        <v>0</v>
      </c>
      <c r="O54" s="89">
        <v>20.243902439024392</v>
      </c>
      <c r="P54" s="89">
        <v>0</v>
      </c>
      <c r="Q54" s="89">
        <v>162.92682926829269</v>
      </c>
      <c r="R54" s="89">
        <v>0</v>
      </c>
      <c r="S54" s="89">
        <v>0</v>
      </c>
      <c r="T54" s="89">
        <v>0</v>
      </c>
      <c r="U54" s="89">
        <v>15.000000000000002</v>
      </c>
      <c r="V54" s="89">
        <v>0</v>
      </c>
      <c r="W54" s="89">
        <v>0</v>
      </c>
      <c r="X54" s="89">
        <v>0</v>
      </c>
      <c r="Y54" s="89">
        <v>0</v>
      </c>
      <c r="Z54" s="89">
        <v>0</v>
      </c>
      <c r="AA54" s="89">
        <v>0</v>
      </c>
      <c r="AB54" s="89">
        <v>0</v>
      </c>
      <c r="AC54" s="89">
        <v>0</v>
      </c>
      <c r="AD54" s="89">
        <v>1.3414634146341464</v>
      </c>
      <c r="AE54" s="94">
        <v>632.43902439024396</v>
      </c>
    </row>
    <row r="55" spans="1:31" x14ac:dyDescent="0.25">
      <c r="A55" s="75" t="s">
        <v>142</v>
      </c>
      <c r="B55" s="76" t="s">
        <v>142</v>
      </c>
      <c r="C55" s="96">
        <v>0</v>
      </c>
      <c r="D55" s="96">
        <v>0</v>
      </c>
      <c r="E55" s="96">
        <v>0</v>
      </c>
      <c r="F55" s="96">
        <v>0</v>
      </c>
      <c r="G55" s="96">
        <v>0</v>
      </c>
      <c r="H55" s="96">
        <v>373.53658536585368</v>
      </c>
      <c r="I55" s="96">
        <v>197.07317073170734</v>
      </c>
      <c r="J55" s="96">
        <v>0</v>
      </c>
      <c r="K55" s="96">
        <v>2.6829268292682928</v>
      </c>
      <c r="L55" s="96">
        <v>0</v>
      </c>
      <c r="M55" s="96">
        <v>0</v>
      </c>
      <c r="N55" s="96">
        <v>0</v>
      </c>
      <c r="O55" s="96">
        <v>20.243902439024392</v>
      </c>
      <c r="P55" s="96">
        <v>0</v>
      </c>
      <c r="Q55" s="96">
        <v>239.8780487804878</v>
      </c>
      <c r="R55" s="96">
        <v>0</v>
      </c>
      <c r="S55" s="96">
        <v>7.6829268292682933</v>
      </c>
      <c r="T55" s="96">
        <v>0</v>
      </c>
      <c r="U55" s="96">
        <v>15.000000000000002</v>
      </c>
      <c r="V55" s="96">
        <v>0</v>
      </c>
      <c r="W55" s="96">
        <v>0</v>
      </c>
      <c r="X55" s="96">
        <v>78.902439024390247</v>
      </c>
      <c r="Y55" s="96">
        <v>0</v>
      </c>
      <c r="Z55" s="96">
        <v>0</v>
      </c>
      <c r="AA55" s="96">
        <v>0</v>
      </c>
      <c r="AB55" s="96">
        <v>0</v>
      </c>
      <c r="AC55" s="96">
        <v>0</v>
      </c>
      <c r="AD55" s="96">
        <v>1.3414634146341464</v>
      </c>
      <c r="AE55" s="97">
        <v>936.34146341463418</v>
      </c>
    </row>
    <row r="56" spans="1:31" x14ac:dyDescent="0.25">
      <c r="A56" s="88"/>
      <c r="B56" s="93" t="s">
        <v>2</v>
      </c>
      <c r="C56" s="89">
        <v>0</v>
      </c>
      <c r="D56" s="89">
        <v>0</v>
      </c>
      <c r="E56" s="89">
        <v>0</v>
      </c>
      <c r="F56" s="89">
        <v>0</v>
      </c>
      <c r="G56" s="89">
        <v>0</v>
      </c>
      <c r="H56" s="89">
        <v>50.365853658536587</v>
      </c>
      <c r="I56" s="89">
        <v>49.268292682926834</v>
      </c>
      <c r="J56" s="89">
        <v>0</v>
      </c>
      <c r="K56" s="89">
        <v>0</v>
      </c>
      <c r="L56" s="89">
        <v>0</v>
      </c>
      <c r="M56" s="89">
        <v>0</v>
      </c>
      <c r="N56" s="89">
        <v>0</v>
      </c>
      <c r="O56" s="89">
        <v>0</v>
      </c>
      <c r="P56" s="89">
        <v>0</v>
      </c>
      <c r="Q56" s="89">
        <v>56.951219512195131</v>
      </c>
      <c r="R56" s="89">
        <v>0</v>
      </c>
      <c r="S56" s="89">
        <v>34.024390243902438</v>
      </c>
      <c r="T56" s="89">
        <v>26.097560975609756</v>
      </c>
      <c r="U56" s="89">
        <v>362.56097560975616</v>
      </c>
      <c r="V56" s="89">
        <v>32.073170731707322</v>
      </c>
      <c r="W56" s="89">
        <v>152.80487804878049</v>
      </c>
      <c r="X56" s="89">
        <v>419.39024390243901</v>
      </c>
      <c r="Y56" s="89">
        <v>442.3170731707317</v>
      </c>
      <c r="Z56" s="89">
        <v>22.31707317073171</v>
      </c>
      <c r="AA56" s="89">
        <v>23.292682926829272</v>
      </c>
      <c r="AB56" s="89">
        <v>76.829268292682926</v>
      </c>
      <c r="AC56" s="89">
        <v>20</v>
      </c>
      <c r="AD56" s="89">
        <v>0</v>
      </c>
      <c r="AE56" s="94">
        <v>1768.2926829268295</v>
      </c>
    </row>
    <row r="57" spans="1:31" x14ac:dyDescent="0.25">
      <c r="A57" s="75" t="s">
        <v>145</v>
      </c>
      <c r="B57" s="76" t="s">
        <v>145</v>
      </c>
      <c r="C57" s="96">
        <v>0</v>
      </c>
      <c r="D57" s="96">
        <v>0</v>
      </c>
      <c r="E57" s="96">
        <v>0</v>
      </c>
      <c r="F57" s="96">
        <v>0</v>
      </c>
      <c r="G57" s="96">
        <v>0</v>
      </c>
      <c r="H57" s="96">
        <v>50.365853658536587</v>
      </c>
      <c r="I57" s="96">
        <v>49.268292682926834</v>
      </c>
      <c r="J57" s="96">
        <v>0</v>
      </c>
      <c r="K57" s="96">
        <v>0</v>
      </c>
      <c r="L57" s="96">
        <v>0</v>
      </c>
      <c r="M57" s="96">
        <v>0</v>
      </c>
      <c r="N57" s="96">
        <v>0</v>
      </c>
      <c r="O57" s="96">
        <v>0</v>
      </c>
      <c r="P57" s="96">
        <v>0</v>
      </c>
      <c r="Q57" s="96">
        <v>56.951219512195131</v>
      </c>
      <c r="R57" s="96">
        <v>0</v>
      </c>
      <c r="S57" s="96">
        <v>34.024390243902438</v>
      </c>
      <c r="T57" s="96">
        <v>26.097560975609756</v>
      </c>
      <c r="U57" s="96">
        <v>362.56097560975616</v>
      </c>
      <c r="V57" s="96">
        <v>32.073170731707322</v>
      </c>
      <c r="W57" s="96">
        <v>152.80487804878049</v>
      </c>
      <c r="X57" s="96">
        <v>419.39024390243901</v>
      </c>
      <c r="Y57" s="96">
        <v>442.3170731707317</v>
      </c>
      <c r="Z57" s="96">
        <v>22.31707317073171</v>
      </c>
      <c r="AA57" s="96">
        <v>23.292682926829272</v>
      </c>
      <c r="AB57" s="96">
        <v>76.829268292682926</v>
      </c>
      <c r="AC57" s="96">
        <v>20</v>
      </c>
      <c r="AD57" s="96">
        <v>0</v>
      </c>
      <c r="AE57" s="97">
        <v>1768.2926829268295</v>
      </c>
    </row>
    <row r="58" spans="1:31" x14ac:dyDescent="0.25">
      <c r="A58" s="88"/>
      <c r="B58" s="93" t="s">
        <v>0</v>
      </c>
      <c r="C58" s="89">
        <v>0</v>
      </c>
      <c r="D58" s="89">
        <v>0</v>
      </c>
      <c r="E58" s="89">
        <v>0</v>
      </c>
      <c r="F58" s="89">
        <v>0</v>
      </c>
      <c r="G58" s="89">
        <v>0</v>
      </c>
      <c r="H58" s="89">
        <v>0</v>
      </c>
      <c r="I58" s="89">
        <v>0</v>
      </c>
      <c r="J58" s="89">
        <v>0</v>
      </c>
      <c r="K58" s="89">
        <v>0.85365853658536583</v>
      </c>
      <c r="L58" s="89">
        <v>0</v>
      </c>
      <c r="M58" s="89">
        <v>0</v>
      </c>
      <c r="N58" s="89">
        <v>0</v>
      </c>
      <c r="O58" s="89">
        <v>0</v>
      </c>
      <c r="P58" s="89">
        <v>0</v>
      </c>
      <c r="Q58" s="89">
        <v>67.439024390243901</v>
      </c>
      <c r="R58" s="89">
        <v>0</v>
      </c>
      <c r="S58" s="89">
        <v>0</v>
      </c>
      <c r="T58" s="89">
        <v>4.7560975609756095</v>
      </c>
      <c r="U58" s="89">
        <v>0</v>
      </c>
      <c r="V58" s="89">
        <v>16.585365853658537</v>
      </c>
      <c r="W58" s="89">
        <v>0</v>
      </c>
      <c r="X58" s="89">
        <v>14.02439024390244</v>
      </c>
      <c r="Y58" s="89">
        <v>23.292682926829272</v>
      </c>
      <c r="Z58" s="89">
        <v>0</v>
      </c>
      <c r="AA58" s="89">
        <v>30.243902439024392</v>
      </c>
      <c r="AB58" s="89">
        <v>52.682926829268297</v>
      </c>
      <c r="AC58" s="89">
        <v>88.292682926829286</v>
      </c>
      <c r="AD58" s="89">
        <v>0</v>
      </c>
      <c r="AE58" s="94">
        <v>298.17073170731715</v>
      </c>
    </row>
    <row r="59" spans="1:31" x14ac:dyDescent="0.25">
      <c r="A59" s="88"/>
      <c r="B59" s="93" t="s">
        <v>5</v>
      </c>
      <c r="C59" s="89">
        <v>0</v>
      </c>
      <c r="D59" s="89">
        <v>0</v>
      </c>
      <c r="E59" s="89">
        <v>0</v>
      </c>
      <c r="F59" s="89">
        <v>0</v>
      </c>
      <c r="G59" s="89">
        <v>0</v>
      </c>
      <c r="H59" s="89">
        <v>0</v>
      </c>
      <c r="I59" s="89">
        <v>0</v>
      </c>
      <c r="J59" s="89">
        <v>0</v>
      </c>
      <c r="K59" s="89">
        <v>0</v>
      </c>
      <c r="L59" s="89">
        <v>0</v>
      </c>
      <c r="M59" s="89">
        <v>0</v>
      </c>
      <c r="N59" s="89">
        <v>0</v>
      </c>
      <c r="O59" s="89">
        <v>0</v>
      </c>
      <c r="P59" s="89">
        <v>0</v>
      </c>
      <c r="Q59" s="89">
        <v>33.170731707317074</v>
      </c>
      <c r="R59" s="89">
        <v>0</v>
      </c>
      <c r="S59" s="89">
        <v>0</v>
      </c>
      <c r="T59" s="89">
        <v>5.2439024390243905</v>
      </c>
      <c r="U59" s="89">
        <v>97.317073170731703</v>
      </c>
      <c r="V59" s="89">
        <v>0</v>
      </c>
      <c r="W59" s="89">
        <v>0</v>
      </c>
      <c r="X59" s="89">
        <v>5.9756097560975618</v>
      </c>
      <c r="Y59" s="89">
        <v>37.31707317073171</v>
      </c>
      <c r="Z59" s="89">
        <v>0</v>
      </c>
      <c r="AA59" s="89">
        <v>0</v>
      </c>
      <c r="AB59" s="89">
        <v>33.902439024390247</v>
      </c>
      <c r="AC59" s="89">
        <v>39.024390243902438</v>
      </c>
      <c r="AD59" s="89">
        <v>0</v>
      </c>
      <c r="AE59" s="94">
        <v>251.95121951219517</v>
      </c>
    </row>
    <row r="60" spans="1:31" x14ac:dyDescent="0.25">
      <c r="A60" s="88"/>
      <c r="B60" s="93" t="s">
        <v>18</v>
      </c>
      <c r="C60" s="89">
        <v>0</v>
      </c>
      <c r="D60" s="89">
        <v>0</v>
      </c>
      <c r="E60" s="89">
        <v>0</v>
      </c>
      <c r="F60" s="89">
        <v>0</v>
      </c>
      <c r="G60" s="89">
        <v>0</v>
      </c>
      <c r="H60" s="89">
        <v>0</v>
      </c>
      <c r="I60" s="89">
        <v>0</v>
      </c>
      <c r="J60" s="89">
        <v>0</v>
      </c>
      <c r="K60" s="89">
        <v>0</v>
      </c>
      <c r="L60" s="89">
        <v>0</v>
      </c>
      <c r="M60" s="89">
        <v>0</v>
      </c>
      <c r="N60" s="89">
        <v>0</v>
      </c>
      <c r="O60" s="89">
        <v>0</v>
      </c>
      <c r="P60" s="89">
        <v>0</v>
      </c>
      <c r="Q60" s="89">
        <v>13.29268292682927</v>
      </c>
      <c r="R60" s="89">
        <v>0</v>
      </c>
      <c r="S60" s="89">
        <v>0</v>
      </c>
      <c r="T60" s="89">
        <v>0</v>
      </c>
      <c r="U60" s="89">
        <v>0</v>
      </c>
      <c r="V60" s="89">
        <v>0</v>
      </c>
      <c r="W60" s="89">
        <v>0</v>
      </c>
      <c r="X60" s="89">
        <v>0</v>
      </c>
      <c r="Y60" s="89">
        <v>0</v>
      </c>
      <c r="Z60" s="89">
        <v>0</v>
      </c>
      <c r="AA60" s="89">
        <v>144.14634146341464</v>
      </c>
      <c r="AB60" s="89">
        <v>40.243902439024396</v>
      </c>
      <c r="AC60" s="89">
        <v>0</v>
      </c>
      <c r="AD60" s="89">
        <v>0</v>
      </c>
      <c r="AE60" s="94">
        <v>197.6829268292683</v>
      </c>
    </row>
    <row r="61" spans="1:31" x14ac:dyDescent="0.25">
      <c r="A61" s="88"/>
      <c r="B61" s="93" t="s">
        <v>183</v>
      </c>
      <c r="C61" s="89">
        <v>0</v>
      </c>
      <c r="D61" s="89">
        <v>0</v>
      </c>
      <c r="E61" s="89">
        <v>0</v>
      </c>
      <c r="F61" s="89">
        <v>0</v>
      </c>
      <c r="G61" s="89">
        <v>0</v>
      </c>
      <c r="H61" s="89">
        <v>95.975609756097569</v>
      </c>
      <c r="I61" s="89">
        <v>108.04878048780488</v>
      </c>
      <c r="J61" s="89">
        <v>0</v>
      </c>
      <c r="K61" s="89">
        <v>2.3170731707317072</v>
      </c>
      <c r="L61" s="89">
        <v>0</v>
      </c>
      <c r="M61" s="89">
        <v>0</v>
      </c>
      <c r="N61" s="89">
        <v>0</v>
      </c>
      <c r="O61" s="89">
        <v>0</v>
      </c>
      <c r="P61" s="89">
        <v>0</v>
      </c>
      <c r="Q61" s="89">
        <v>0</v>
      </c>
      <c r="R61" s="89">
        <v>0</v>
      </c>
      <c r="S61" s="89">
        <v>0</v>
      </c>
      <c r="T61" s="89">
        <v>7.0731707317073171</v>
      </c>
      <c r="U61" s="89">
        <v>0</v>
      </c>
      <c r="V61" s="89">
        <v>0</v>
      </c>
      <c r="W61" s="89">
        <v>0</v>
      </c>
      <c r="X61" s="89">
        <v>23.048780487804876</v>
      </c>
      <c r="Y61" s="89">
        <v>499.02439024390247</v>
      </c>
      <c r="Z61" s="89">
        <v>0</v>
      </c>
      <c r="AA61" s="89">
        <v>249.63414634146341</v>
      </c>
      <c r="AB61" s="89">
        <v>15.000000000000002</v>
      </c>
      <c r="AC61" s="89">
        <v>222.5609756097561</v>
      </c>
      <c r="AD61" s="89">
        <v>0</v>
      </c>
      <c r="AE61" s="94">
        <v>1222.6829268292684</v>
      </c>
    </row>
    <row r="62" spans="1:31" x14ac:dyDescent="0.25">
      <c r="A62" s="88"/>
      <c r="B62" s="93" t="s">
        <v>7</v>
      </c>
      <c r="C62" s="89">
        <v>0</v>
      </c>
      <c r="D62" s="89">
        <v>0</v>
      </c>
      <c r="E62" s="89">
        <v>0</v>
      </c>
      <c r="F62" s="89">
        <v>0</v>
      </c>
      <c r="G62" s="89">
        <v>0</v>
      </c>
      <c r="H62" s="89">
        <v>0</v>
      </c>
      <c r="I62" s="89">
        <v>0</v>
      </c>
      <c r="J62" s="89">
        <v>0</v>
      </c>
      <c r="K62" s="89">
        <v>0</v>
      </c>
      <c r="L62" s="89">
        <v>0</v>
      </c>
      <c r="M62" s="89">
        <v>0</v>
      </c>
      <c r="N62" s="89">
        <v>0</v>
      </c>
      <c r="O62" s="89">
        <v>0</v>
      </c>
      <c r="P62" s="89">
        <v>0</v>
      </c>
      <c r="Q62" s="89">
        <v>0</v>
      </c>
      <c r="R62" s="89">
        <v>0</v>
      </c>
      <c r="S62" s="89">
        <v>0</v>
      </c>
      <c r="T62" s="89">
        <v>0</v>
      </c>
      <c r="U62" s="89">
        <v>0</v>
      </c>
      <c r="V62" s="89">
        <v>0</v>
      </c>
      <c r="W62" s="89">
        <v>0</v>
      </c>
      <c r="X62" s="89">
        <v>0</v>
      </c>
      <c r="Y62" s="89">
        <v>0</v>
      </c>
      <c r="Z62" s="89">
        <v>0</v>
      </c>
      <c r="AA62" s="89">
        <v>4.7560975609756095</v>
      </c>
      <c r="AB62" s="89">
        <v>0</v>
      </c>
      <c r="AC62" s="89">
        <v>0</v>
      </c>
      <c r="AD62" s="89">
        <v>0</v>
      </c>
      <c r="AE62" s="94">
        <v>4.7560975609756095</v>
      </c>
    </row>
    <row r="63" spans="1:31" x14ac:dyDescent="0.25">
      <c r="A63" s="88"/>
      <c r="B63" s="93" t="s">
        <v>10</v>
      </c>
      <c r="C63" s="89">
        <v>0</v>
      </c>
      <c r="D63" s="89">
        <v>0</v>
      </c>
      <c r="E63" s="89">
        <v>0</v>
      </c>
      <c r="F63" s="89">
        <v>0</v>
      </c>
      <c r="G63" s="89">
        <v>0</v>
      </c>
      <c r="H63" s="89">
        <v>0</v>
      </c>
      <c r="I63" s="89">
        <v>0.97560975609756106</v>
      </c>
      <c r="J63" s="89">
        <v>0</v>
      </c>
      <c r="K63" s="89">
        <v>0</v>
      </c>
      <c r="L63" s="89">
        <v>0</v>
      </c>
      <c r="M63" s="89">
        <v>0</v>
      </c>
      <c r="N63" s="89">
        <v>0</v>
      </c>
      <c r="O63" s="89">
        <v>0</v>
      </c>
      <c r="P63" s="89">
        <v>0</v>
      </c>
      <c r="Q63" s="89">
        <v>0</v>
      </c>
      <c r="R63" s="89">
        <v>0</v>
      </c>
      <c r="S63" s="89">
        <v>0</v>
      </c>
      <c r="T63" s="89">
        <v>0</v>
      </c>
      <c r="U63" s="89">
        <v>66.219512195121951</v>
      </c>
      <c r="V63" s="89">
        <v>0</v>
      </c>
      <c r="W63" s="89">
        <v>0</v>
      </c>
      <c r="X63" s="89">
        <v>0</v>
      </c>
      <c r="Y63" s="89">
        <v>0</v>
      </c>
      <c r="Z63" s="89">
        <v>0</v>
      </c>
      <c r="AA63" s="89">
        <v>7.5609756097560981</v>
      </c>
      <c r="AB63" s="89">
        <v>0</v>
      </c>
      <c r="AC63" s="89">
        <v>0</v>
      </c>
      <c r="AD63" s="89">
        <v>5</v>
      </c>
      <c r="AE63" s="94">
        <v>79.756097560975604</v>
      </c>
    </row>
    <row r="64" spans="1:31" x14ac:dyDescent="0.25">
      <c r="A64" s="88"/>
      <c r="B64" s="93" t="s">
        <v>52</v>
      </c>
      <c r="C64" s="89">
        <v>0</v>
      </c>
      <c r="D64" s="89">
        <v>0</v>
      </c>
      <c r="E64" s="89">
        <v>0</v>
      </c>
      <c r="F64" s="89">
        <v>0</v>
      </c>
      <c r="G64" s="89">
        <v>0</v>
      </c>
      <c r="H64" s="89">
        <v>0</v>
      </c>
      <c r="I64" s="89">
        <v>0</v>
      </c>
      <c r="J64" s="89">
        <v>0</v>
      </c>
      <c r="K64" s="89">
        <v>0.97560975609756106</v>
      </c>
      <c r="L64" s="89">
        <v>0</v>
      </c>
      <c r="M64" s="89">
        <v>0</v>
      </c>
      <c r="N64" s="89">
        <v>0</v>
      </c>
      <c r="O64" s="89">
        <v>0</v>
      </c>
      <c r="P64" s="89">
        <v>0</v>
      </c>
      <c r="Q64" s="89">
        <v>0</v>
      </c>
      <c r="R64" s="89">
        <v>0</v>
      </c>
      <c r="S64" s="89">
        <v>0</v>
      </c>
      <c r="T64" s="89">
        <v>0</v>
      </c>
      <c r="U64" s="89">
        <v>0</v>
      </c>
      <c r="V64" s="89">
        <v>0</v>
      </c>
      <c r="W64" s="89">
        <v>0</v>
      </c>
      <c r="X64" s="89">
        <v>0</v>
      </c>
      <c r="Y64" s="89">
        <v>0</v>
      </c>
      <c r="Z64" s="89">
        <v>0</v>
      </c>
      <c r="AA64" s="89">
        <v>0</v>
      </c>
      <c r="AB64" s="89">
        <v>0</v>
      </c>
      <c r="AC64" s="89">
        <v>0</v>
      </c>
      <c r="AD64" s="89">
        <v>0</v>
      </c>
      <c r="AE64" s="94">
        <v>0.97560975609756106</v>
      </c>
    </row>
    <row r="65" spans="1:31" x14ac:dyDescent="0.25">
      <c r="A65" s="88"/>
      <c r="B65" s="93" t="s">
        <v>17</v>
      </c>
      <c r="C65" s="89">
        <v>0</v>
      </c>
      <c r="D65" s="89">
        <v>0</v>
      </c>
      <c r="E65" s="89">
        <v>0</v>
      </c>
      <c r="F65" s="89">
        <v>0</v>
      </c>
      <c r="G65" s="89">
        <v>0</v>
      </c>
      <c r="H65" s="89">
        <v>0.6097560975609756</v>
      </c>
      <c r="I65" s="89">
        <v>9.3902439024390247</v>
      </c>
      <c r="J65" s="89">
        <v>0</v>
      </c>
      <c r="K65" s="89">
        <v>0</v>
      </c>
      <c r="L65" s="89">
        <v>0</v>
      </c>
      <c r="M65" s="89">
        <v>0</v>
      </c>
      <c r="N65" s="89">
        <v>0</v>
      </c>
      <c r="O65" s="89">
        <v>0</v>
      </c>
      <c r="P65" s="89">
        <v>0</v>
      </c>
      <c r="Q65" s="89">
        <v>0</v>
      </c>
      <c r="R65" s="89">
        <v>0</v>
      </c>
      <c r="S65" s="89">
        <v>0</v>
      </c>
      <c r="T65" s="89">
        <v>14.512195121951221</v>
      </c>
      <c r="U65" s="89">
        <v>0</v>
      </c>
      <c r="V65" s="89">
        <v>9.0243902439024399</v>
      </c>
      <c r="W65" s="89">
        <v>0</v>
      </c>
      <c r="X65" s="89">
        <v>0</v>
      </c>
      <c r="Y65" s="89">
        <v>294.7560975609756</v>
      </c>
      <c r="Z65" s="89">
        <v>15.000000000000002</v>
      </c>
      <c r="AA65" s="89">
        <v>196.46341463414635</v>
      </c>
      <c r="AB65" s="89">
        <v>43.658536585365852</v>
      </c>
      <c r="AC65" s="89">
        <v>67.195121951219519</v>
      </c>
      <c r="AD65" s="89">
        <v>0</v>
      </c>
      <c r="AE65" s="94">
        <v>650.60975609756099</v>
      </c>
    </row>
    <row r="66" spans="1:31" x14ac:dyDescent="0.25">
      <c r="A66" s="88"/>
      <c r="B66" s="93" t="s">
        <v>22</v>
      </c>
      <c r="C66" s="89">
        <v>0</v>
      </c>
      <c r="D66" s="89">
        <v>0</v>
      </c>
      <c r="E66" s="89">
        <v>0</v>
      </c>
      <c r="F66" s="89">
        <v>0</v>
      </c>
      <c r="G66" s="89">
        <v>0</v>
      </c>
      <c r="H66" s="89">
        <v>0</v>
      </c>
      <c r="I66" s="89">
        <v>1.8292682926829269</v>
      </c>
      <c r="J66" s="89">
        <v>0</v>
      </c>
      <c r="K66" s="89">
        <v>0</v>
      </c>
      <c r="L66" s="89">
        <v>0</v>
      </c>
      <c r="M66" s="89">
        <v>0</v>
      </c>
      <c r="N66" s="89">
        <v>0</v>
      </c>
      <c r="O66" s="89">
        <v>0</v>
      </c>
      <c r="P66" s="89">
        <v>0</v>
      </c>
      <c r="Q66" s="89">
        <v>44.146341463414643</v>
      </c>
      <c r="R66" s="89">
        <v>0</v>
      </c>
      <c r="S66" s="89">
        <v>0</v>
      </c>
      <c r="T66" s="89">
        <v>0</v>
      </c>
      <c r="U66" s="89">
        <v>0</v>
      </c>
      <c r="V66" s="89">
        <v>0</v>
      </c>
      <c r="W66" s="89">
        <v>0</v>
      </c>
      <c r="X66" s="89">
        <v>0</v>
      </c>
      <c r="Y66" s="89">
        <v>117.31707317073172</v>
      </c>
      <c r="Z66" s="89">
        <v>0</v>
      </c>
      <c r="AA66" s="89">
        <v>72.804878048780495</v>
      </c>
      <c r="AB66" s="89">
        <v>94.390243902439039</v>
      </c>
      <c r="AC66" s="89">
        <v>17.073170731707318</v>
      </c>
      <c r="AD66" s="89">
        <v>0</v>
      </c>
      <c r="AE66" s="94">
        <v>347.5609756097561</v>
      </c>
    </row>
    <row r="67" spans="1:31" x14ac:dyDescent="0.25">
      <c r="A67" s="88"/>
      <c r="B67" s="93" t="s">
        <v>14</v>
      </c>
      <c r="C67" s="89">
        <v>0</v>
      </c>
      <c r="D67" s="89">
        <v>0</v>
      </c>
      <c r="E67" s="89">
        <v>0</v>
      </c>
      <c r="F67" s="89">
        <v>0</v>
      </c>
      <c r="G67" s="89">
        <v>0</v>
      </c>
      <c r="H67" s="89">
        <v>0</v>
      </c>
      <c r="I67" s="89">
        <v>7.1951219512195133</v>
      </c>
      <c r="J67" s="89">
        <v>0</v>
      </c>
      <c r="K67" s="89">
        <v>0</v>
      </c>
      <c r="L67" s="89">
        <v>0</v>
      </c>
      <c r="M67" s="89">
        <v>0</v>
      </c>
      <c r="N67" s="89">
        <v>0</v>
      </c>
      <c r="O67" s="89">
        <v>0</v>
      </c>
      <c r="P67" s="89">
        <v>0</v>
      </c>
      <c r="Q67" s="89">
        <v>0</v>
      </c>
      <c r="R67" s="89">
        <v>0</v>
      </c>
      <c r="S67" s="89">
        <v>0</v>
      </c>
      <c r="T67" s="89">
        <v>0</v>
      </c>
      <c r="U67" s="89">
        <v>0</v>
      </c>
      <c r="V67" s="89">
        <v>0</v>
      </c>
      <c r="W67" s="89">
        <v>0</v>
      </c>
      <c r="X67" s="89">
        <v>0</v>
      </c>
      <c r="Y67" s="89">
        <v>0</v>
      </c>
      <c r="Z67" s="89">
        <v>9.7560975609756095</v>
      </c>
      <c r="AA67" s="89">
        <v>76.585365853658544</v>
      </c>
      <c r="AB67" s="89">
        <v>7.1951219512195133</v>
      </c>
      <c r="AC67" s="89">
        <v>0</v>
      </c>
      <c r="AD67" s="89">
        <v>0</v>
      </c>
      <c r="AE67" s="94">
        <v>100.73170731707319</v>
      </c>
    </row>
    <row r="68" spans="1:31" x14ac:dyDescent="0.25">
      <c r="A68" s="75" t="s">
        <v>184</v>
      </c>
      <c r="B68" s="76" t="s">
        <v>184</v>
      </c>
      <c r="C68" s="96">
        <v>0</v>
      </c>
      <c r="D68" s="96">
        <v>0</v>
      </c>
      <c r="E68" s="96">
        <v>0</v>
      </c>
      <c r="F68" s="96">
        <v>0</v>
      </c>
      <c r="G68" s="96">
        <v>0</v>
      </c>
      <c r="H68" s="96">
        <v>96.585365853658544</v>
      </c>
      <c r="I68" s="96">
        <v>127.43902439024392</v>
      </c>
      <c r="J68" s="96">
        <v>0</v>
      </c>
      <c r="K68" s="96">
        <v>4.1463414634146334</v>
      </c>
      <c r="L68" s="96">
        <v>0</v>
      </c>
      <c r="M68" s="96">
        <v>0</v>
      </c>
      <c r="N68" s="96">
        <v>0</v>
      </c>
      <c r="O68" s="96">
        <v>0</v>
      </c>
      <c r="P68" s="96">
        <v>0</v>
      </c>
      <c r="Q68" s="96">
        <v>158.04878048780492</v>
      </c>
      <c r="R68" s="96">
        <v>0</v>
      </c>
      <c r="S68" s="96">
        <v>0</v>
      </c>
      <c r="T68" s="96">
        <v>31.585365853658537</v>
      </c>
      <c r="U68" s="96">
        <v>163.53658536585365</v>
      </c>
      <c r="V68" s="96">
        <v>25.609756097560979</v>
      </c>
      <c r="W68" s="96">
        <v>0</v>
      </c>
      <c r="X68" s="96">
        <v>43.048780487804876</v>
      </c>
      <c r="Y68" s="96">
        <v>971.70731707317077</v>
      </c>
      <c r="Z68" s="96">
        <v>24.756097560975611</v>
      </c>
      <c r="AA68" s="96">
        <v>782.19512195121956</v>
      </c>
      <c r="AB68" s="96">
        <v>287.07317073170736</v>
      </c>
      <c r="AC68" s="96">
        <v>434.14634146341467</v>
      </c>
      <c r="AD68" s="96">
        <v>5</v>
      </c>
      <c r="AE68" s="97">
        <v>3154.8780487804879</v>
      </c>
    </row>
    <row r="69" spans="1:31" x14ac:dyDescent="0.25">
      <c r="A69" s="88"/>
      <c r="B69" s="93" t="s">
        <v>13</v>
      </c>
      <c r="C69" s="89">
        <v>0</v>
      </c>
      <c r="D69" s="89">
        <v>0</v>
      </c>
      <c r="E69" s="89">
        <v>0</v>
      </c>
      <c r="F69" s="89">
        <v>0</v>
      </c>
      <c r="G69" s="89">
        <v>0</v>
      </c>
      <c r="H69" s="89">
        <v>0</v>
      </c>
      <c r="I69" s="89">
        <v>10</v>
      </c>
      <c r="J69" s="89">
        <v>0</v>
      </c>
      <c r="K69" s="89">
        <v>0</v>
      </c>
      <c r="L69" s="89">
        <v>0</v>
      </c>
      <c r="M69" s="89">
        <v>0</v>
      </c>
      <c r="N69" s="89">
        <v>0</v>
      </c>
      <c r="O69" s="89">
        <v>0</v>
      </c>
      <c r="P69" s="89">
        <v>0</v>
      </c>
      <c r="Q69" s="89">
        <v>74.878048780487802</v>
      </c>
      <c r="R69" s="89">
        <v>10.365853658536587</v>
      </c>
      <c r="S69" s="89">
        <v>0</v>
      </c>
      <c r="T69" s="89">
        <v>0</v>
      </c>
      <c r="U69" s="89">
        <v>0</v>
      </c>
      <c r="V69" s="89">
        <v>0</v>
      </c>
      <c r="W69" s="89">
        <v>0</v>
      </c>
      <c r="X69" s="89">
        <v>0</v>
      </c>
      <c r="Y69" s="89">
        <v>9.3902439024390247</v>
      </c>
      <c r="Z69" s="89">
        <v>0</v>
      </c>
      <c r="AA69" s="89">
        <v>61.219512195121958</v>
      </c>
      <c r="AB69" s="89">
        <v>0</v>
      </c>
      <c r="AC69" s="89">
        <v>0</v>
      </c>
      <c r="AD69" s="89">
        <v>0</v>
      </c>
      <c r="AE69" s="94">
        <v>165.85365853658539</v>
      </c>
    </row>
    <row r="70" spans="1:31" x14ac:dyDescent="0.25">
      <c r="A70" s="75" t="s">
        <v>146</v>
      </c>
      <c r="B70" s="76" t="s">
        <v>146</v>
      </c>
      <c r="C70" s="96">
        <v>0</v>
      </c>
      <c r="D70" s="96">
        <v>0</v>
      </c>
      <c r="E70" s="96">
        <v>0</v>
      </c>
      <c r="F70" s="96">
        <v>0</v>
      </c>
      <c r="G70" s="96">
        <v>0</v>
      </c>
      <c r="H70" s="96">
        <v>0</v>
      </c>
      <c r="I70" s="96">
        <v>10</v>
      </c>
      <c r="J70" s="96">
        <v>0</v>
      </c>
      <c r="K70" s="96">
        <v>0</v>
      </c>
      <c r="L70" s="96">
        <v>0</v>
      </c>
      <c r="M70" s="96">
        <v>0</v>
      </c>
      <c r="N70" s="96">
        <v>0</v>
      </c>
      <c r="O70" s="96">
        <v>0</v>
      </c>
      <c r="P70" s="96">
        <v>0</v>
      </c>
      <c r="Q70" s="96">
        <v>74.878048780487802</v>
      </c>
      <c r="R70" s="96">
        <v>10.365853658536587</v>
      </c>
      <c r="S70" s="96">
        <v>0</v>
      </c>
      <c r="T70" s="96">
        <v>0</v>
      </c>
      <c r="U70" s="96">
        <v>0</v>
      </c>
      <c r="V70" s="96">
        <v>0</v>
      </c>
      <c r="W70" s="96">
        <v>0</v>
      </c>
      <c r="X70" s="96">
        <v>0</v>
      </c>
      <c r="Y70" s="96">
        <v>9.3902439024390247</v>
      </c>
      <c r="Z70" s="96">
        <v>0</v>
      </c>
      <c r="AA70" s="96">
        <v>61.219512195121958</v>
      </c>
      <c r="AB70" s="96">
        <v>0</v>
      </c>
      <c r="AC70" s="96">
        <v>0</v>
      </c>
      <c r="AD70" s="96">
        <v>0</v>
      </c>
      <c r="AE70" s="97">
        <v>165.85365853658539</v>
      </c>
    </row>
    <row r="71" spans="1:31" x14ac:dyDescent="0.25">
      <c r="A71" s="84" t="s">
        <v>185</v>
      </c>
      <c r="B71" s="85" t="s">
        <v>185</v>
      </c>
      <c r="C71" s="98">
        <v>48.170731707317074</v>
      </c>
      <c r="D71" s="98">
        <v>361.70731707317077</v>
      </c>
      <c r="E71" s="98">
        <v>283.65853658536588</v>
      </c>
      <c r="F71" s="98">
        <v>274.8780487804878</v>
      </c>
      <c r="G71" s="98">
        <v>142.07317073170734</v>
      </c>
      <c r="H71" s="98">
        <v>3231.3414634146347</v>
      </c>
      <c r="I71" s="98">
        <v>1222.3170731707319</v>
      </c>
      <c r="J71" s="98">
        <v>1174.6341463414635</v>
      </c>
      <c r="K71" s="98">
        <v>43.292682926829272</v>
      </c>
      <c r="L71" s="98">
        <v>36.219512195121958</v>
      </c>
      <c r="M71" s="98">
        <v>105.97560975609757</v>
      </c>
      <c r="N71" s="98">
        <v>4516.9512195121952</v>
      </c>
      <c r="O71" s="98">
        <v>381.82926829268297</v>
      </c>
      <c r="P71" s="98">
        <v>774.87804878048792</v>
      </c>
      <c r="Q71" s="98">
        <v>745.24390243902451</v>
      </c>
      <c r="R71" s="98">
        <v>80.243902439024396</v>
      </c>
      <c r="S71" s="98">
        <v>41.707317073170728</v>
      </c>
      <c r="T71" s="98">
        <v>62.804878048780495</v>
      </c>
      <c r="U71" s="98">
        <v>541.09756097560989</v>
      </c>
      <c r="V71" s="98">
        <v>57.68292682926829</v>
      </c>
      <c r="W71" s="98">
        <v>152.80487804878049</v>
      </c>
      <c r="X71" s="98">
        <v>684.87804878048769</v>
      </c>
      <c r="Y71" s="98">
        <v>1583.0487804878051</v>
      </c>
      <c r="Z71" s="98">
        <v>47.073170731707322</v>
      </c>
      <c r="AA71" s="98">
        <v>960.1219512195122</v>
      </c>
      <c r="AB71" s="98">
        <v>363.90243902439022</v>
      </c>
      <c r="AC71" s="98">
        <v>454.14634146341461</v>
      </c>
      <c r="AD71" s="98">
        <v>445.36585365853665</v>
      </c>
      <c r="AE71" s="99">
        <v>18818.048780487807</v>
      </c>
    </row>
    <row r="72" spans="1:31" x14ac:dyDescent="0.25">
      <c r="A72" s="88"/>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90"/>
    </row>
    <row r="73" spans="1:31" x14ac:dyDescent="0.25">
      <c r="A73" s="88"/>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90"/>
    </row>
    <row r="74" spans="1:31" x14ac:dyDescent="0.25">
      <c r="A74" s="88"/>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90"/>
    </row>
    <row r="75" spans="1:31" x14ac:dyDescent="0.25">
      <c r="A75" s="88"/>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90"/>
    </row>
    <row r="76" spans="1:31" x14ac:dyDescent="0.25">
      <c r="A76" s="88"/>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90"/>
    </row>
    <row r="77" spans="1:31" x14ac:dyDescent="0.25">
      <c r="A77" s="88"/>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90"/>
    </row>
    <row r="78" spans="1:31" x14ac:dyDescent="0.25">
      <c r="A78" s="80"/>
      <c r="B78" s="90"/>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c r="AC78" s="90"/>
    </row>
    <row r="79" spans="1:31" x14ac:dyDescent="0.25">
      <c r="A79" s="88"/>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90"/>
    </row>
    <row r="80" spans="1:31" x14ac:dyDescent="0.25">
      <c r="A80" s="88"/>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90"/>
    </row>
    <row r="81" spans="1:29" x14ac:dyDescent="0.25">
      <c r="A81" s="88"/>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90"/>
    </row>
    <row r="82" spans="1:29" x14ac:dyDescent="0.25">
      <c r="A82" s="88"/>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90"/>
    </row>
    <row r="83" spans="1:29" x14ac:dyDescent="0.25">
      <c r="A83" s="88"/>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90"/>
    </row>
    <row r="84" spans="1:29" x14ac:dyDescent="0.25">
      <c r="A84" s="88"/>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90"/>
    </row>
    <row r="85" spans="1:29" x14ac:dyDescent="0.25">
      <c r="A85" s="88"/>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90"/>
    </row>
    <row r="86" spans="1:29" x14ac:dyDescent="0.25">
      <c r="A86" s="88"/>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90"/>
    </row>
    <row r="87" spans="1:29" x14ac:dyDescent="0.25">
      <c r="A87" s="88"/>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90"/>
    </row>
    <row r="88" spans="1:29" x14ac:dyDescent="0.25">
      <c r="A88" s="88"/>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90"/>
    </row>
    <row r="89" spans="1:29" x14ac:dyDescent="0.25">
      <c r="A89" s="88"/>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90"/>
    </row>
    <row r="90" spans="1:29" x14ac:dyDescent="0.25">
      <c r="A90" s="88"/>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90"/>
    </row>
    <row r="91" spans="1:29" x14ac:dyDescent="0.25">
      <c r="A91" s="88"/>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90"/>
    </row>
    <row r="92" spans="1:29" x14ac:dyDescent="0.25">
      <c r="A92" s="88"/>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90"/>
    </row>
    <row r="93" spans="1:29" x14ac:dyDescent="0.25">
      <c r="A93" s="88"/>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90"/>
    </row>
    <row r="94" spans="1:29" x14ac:dyDescent="0.25">
      <c r="A94" s="88"/>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90"/>
    </row>
    <row r="95" spans="1:29" x14ac:dyDescent="0.25">
      <c r="A95" s="88"/>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90"/>
    </row>
    <row r="96" spans="1:29" x14ac:dyDescent="0.25">
      <c r="A96" s="88"/>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90"/>
    </row>
    <row r="97" spans="1:29" x14ac:dyDescent="0.25">
      <c r="A97" s="88"/>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90"/>
    </row>
    <row r="98" spans="1:29" x14ac:dyDescent="0.25">
      <c r="A98" s="88"/>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90"/>
    </row>
    <row r="99" spans="1:29" x14ac:dyDescent="0.25">
      <c r="A99" s="88"/>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90"/>
    </row>
    <row r="100" spans="1:29" x14ac:dyDescent="0.25">
      <c r="A100" s="88"/>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90"/>
    </row>
    <row r="101" spans="1:29" x14ac:dyDescent="0.25">
      <c r="A101" s="88"/>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90"/>
    </row>
    <row r="102" spans="1:29" x14ac:dyDescent="0.25">
      <c r="A102" s="88"/>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90"/>
    </row>
    <row r="103" spans="1:29" x14ac:dyDescent="0.25">
      <c r="A103" s="8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row>
    <row r="104" spans="1:29" x14ac:dyDescent="0.25">
      <c r="A104" s="88"/>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90"/>
    </row>
    <row r="105" spans="1:29" x14ac:dyDescent="0.25">
      <c r="A105" s="88"/>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90"/>
    </row>
    <row r="106" spans="1:29" x14ac:dyDescent="0.25">
      <c r="A106" s="88"/>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90"/>
    </row>
    <row r="107" spans="1:29" x14ac:dyDescent="0.25">
      <c r="A107" s="88"/>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90"/>
    </row>
    <row r="108" spans="1:29" x14ac:dyDescent="0.25">
      <c r="A108" s="88"/>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90"/>
    </row>
    <row r="109" spans="1:29" x14ac:dyDescent="0.25">
      <c r="A109" s="88"/>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90"/>
    </row>
    <row r="110" spans="1:29" x14ac:dyDescent="0.25">
      <c r="A110" s="88"/>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90"/>
    </row>
    <row r="111" spans="1:29" x14ac:dyDescent="0.25">
      <c r="A111" s="88"/>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90"/>
    </row>
    <row r="112" spans="1:29" x14ac:dyDescent="0.25">
      <c r="A112" s="88"/>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90"/>
    </row>
    <row r="113" spans="1:29" x14ac:dyDescent="0.25">
      <c r="A113" s="88"/>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90"/>
    </row>
    <row r="114" spans="1:29" x14ac:dyDescent="0.25">
      <c r="A114" s="8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c r="AC114" s="90"/>
    </row>
    <row r="115" spans="1:29" x14ac:dyDescent="0.25">
      <c r="A115" s="88"/>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90"/>
    </row>
    <row r="116" spans="1:29" x14ac:dyDescent="0.25">
      <c r="A116" s="88"/>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90"/>
    </row>
    <row r="117" spans="1:29" x14ac:dyDescent="0.25">
      <c r="A117" s="88"/>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90"/>
    </row>
    <row r="118" spans="1:29" x14ac:dyDescent="0.25">
      <c r="A118" s="88"/>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90"/>
    </row>
    <row r="119" spans="1:29" x14ac:dyDescent="0.25">
      <c r="A119" s="8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c r="AC119" s="90"/>
    </row>
    <row r="120" spans="1:29" x14ac:dyDescent="0.25">
      <c r="A120" s="88"/>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90"/>
    </row>
    <row r="121" spans="1:29" x14ac:dyDescent="0.25">
      <c r="A121" s="88"/>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90"/>
    </row>
    <row r="122" spans="1:29" x14ac:dyDescent="0.25">
      <c r="A122" s="88"/>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90"/>
    </row>
    <row r="123" spans="1:29" x14ac:dyDescent="0.25">
      <c r="A123" s="88"/>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90"/>
    </row>
    <row r="124" spans="1:29" x14ac:dyDescent="0.25">
      <c r="A124" s="88"/>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90"/>
    </row>
    <row r="125" spans="1:29" x14ac:dyDescent="0.25">
      <c r="A125" s="88"/>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90"/>
    </row>
    <row r="126" spans="1:29" x14ac:dyDescent="0.25">
      <c r="A126" s="88"/>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90"/>
    </row>
    <row r="127" spans="1:29" x14ac:dyDescent="0.25">
      <c r="A127" s="88"/>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90"/>
    </row>
    <row r="128" spans="1:29" x14ac:dyDescent="0.25">
      <c r="A128" s="88"/>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90"/>
    </row>
    <row r="129" spans="1:29" x14ac:dyDescent="0.25">
      <c r="A129" s="88"/>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90"/>
    </row>
    <row r="130" spans="1:29" x14ac:dyDescent="0.25">
      <c r="A130" s="88"/>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90"/>
    </row>
    <row r="131" spans="1:29" x14ac:dyDescent="0.25">
      <c r="A131" s="88"/>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90"/>
    </row>
    <row r="132" spans="1:29" x14ac:dyDescent="0.25">
      <c r="A132" s="88"/>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90"/>
    </row>
    <row r="133" spans="1:29" x14ac:dyDescent="0.25">
      <c r="A133" s="88"/>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90"/>
    </row>
    <row r="134" spans="1:29" x14ac:dyDescent="0.25">
      <c r="A134" s="88"/>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90"/>
    </row>
    <row r="135" spans="1:29" x14ac:dyDescent="0.25">
      <c r="A135" s="8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row>
    <row r="136" spans="1:29" x14ac:dyDescent="0.25">
      <c r="A136" s="88"/>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90"/>
    </row>
    <row r="137" spans="1:29" x14ac:dyDescent="0.25">
      <c r="A137" s="88"/>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90"/>
    </row>
    <row r="138" spans="1:29" x14ac:dyDescent="0.25">
      <c r="A138" s="88"/>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90"/>
    </row>
    <row r="139" spans="1:29" x14ac:dyDescent="0.25">
      <c r="A139" s="8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c r="AC139" s="90"/>
    </row>
    <row r="140" spans="1:29" x14ac:dyDescent="0.25">
      <c r="A140" s="8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c r="AC140" s="90"/>
    </row>
  </sheetData>
  <hyperlinks>
    <hyperlink ref="AH1" location="Intro!A1" display="Return to index" xr:uid="{F17327F5-7F80-4875-82C1-B7E512056DB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89999084444715716"/>
  </sheetPr>
  <dimension ref="A1:AQ55"/>
  <sheetViews>
    <sheetView showGridLines="0" topLeftCell="B1" zoomScale="115" zoomScaleNormal="115" workbookViewId="0">
      <selection activeCell="E13" sqref="E13"/>
    </sheetView>
  </sheetViews>
  <sheetFormatPr defaultColWidth="10.625" defaultRowHeight="12" x14ac:dyDescent="0.25"/>
  <cols>
    <col min="1" max="1" width="0" style="21" hidden="1" customWidth="1"/>
    <col min="2" max="2" width="29.75" style="21" bestFit="1" customWidth="1"/>
    <col min="3" max="3" width="7.125" style="21" customWidth="1"/>
    <col min="4" max="4" width="9.5" style="21" bestFit="1" customWidth="1"/>
    <col min="5" max="5" width="12.875" style="21" bestFit="1" customWidth="1"/>
    <col min="6" max="6" width="6.25" style="21" bestFit="1" customWidth="1"/>
    <col min="7" max="7" width="16.5" style="21" bestFit="1" customWidth="1"/>
    <col min="8" max="8" width="13.375" style="21" bestFit="1" customWidth="1"/>
    <col min="9" max="9" width="7.5" style="21" bestFit="1" customWidth="1"/>
    <col min="10" max="10" width="15.125" style="21" bestFit="1" customWidth="1"/>
    <col min="11" max="11" width="7.375" style="21" customWidth="1"/>
    <col min="12" max="12" width="8.25" style="21" bestFit="1" customWidth="1"/>
    <col min="13" max="14" width="7.375" style="21" bestFit="1" customWidth="1"/>
    <col min="15" max="15" width="6.5" style="21" bestFit="1" customWidth="1"/>
    <col min="16" max="16" width="5.875" style="21" bestFit="1" customWidth="1"/>
    <col min="17" max="17" width="8.25" style="21" bestFit="1" customWidth="1"/>
    <col min="18" max="18" width="5.5" style="21" bestFit="1" customWidth="1"/>
    <col min="19" max="19" width="7.5" style="21" bestFit="1" customWidth="1"/>
    <col min="20" max="20" width="6.625" style="21" bestFit="1" customWidth="1"/>
    <col min="21" max="21" width="6.5" style="21" bestFit="1" customWidth="1"/>
    <col min="22" max="22" width="12.875" style="21" bestFit="1" customWidth="1"/>
    <col min="23" max="23" width="7.5" style="21" bestFit="1" customWidth="1"/>
    <col min="24" max="24" width="4.875" style="21" bestFit="1" customWidth="1"/>
    <col min="25" max="25" width="7.375" style="21" bestFit="1" customWidth="1"/>
    <col min="26" max="26" width="7.875" style="21" bestFit="1" customWidth="1"/>
    <col min="27" max="27" width="4.875" style="21" bestFit="1" customWidth="1"/>
    <col min="28" max="28" width="14.625" style="21" bestFit="1" customWidth="1"/>
    <col min="29" max="29" width="7.75" style="21" bestFit="1" customWidth="1"/>
    <col min="30" max="30" width="18.875" style="21" bestFit="1" customWidth="1"/>
    <col min="31" max="31" width="10.625" style="21" bestFit="1" customWidth="1"/>
    <col min="32" max="32" width="13.75" style="21" bestFit="1" customWidth="1"/>
    <col min="33" max="33" width="11.875" style="21" bestFit="1" customWidth="1"/>
    <col min="34" max="34" width="11" style="21" bestFit="1" customWidth="1"/>
    <col min="35" max="35" width="10.5" style="21" bestFit="1" customWidth="1"/>
    <col min="36" max="36" width="9.125" style="21" bestFit="1" customWidth="1"/>
    <col min="37" max="37" width="15.5" style="21" bestFit="1" customWidth="1"/>
    <col min="38" max="38" width="9.125" style="21" bestFit="1" customWidth="1"/>
    <col min="39" max="39" width="8.5" style="21" bestFit="1" customWidth="1"/>
    <col min="40" max="40" width="8.125" style="21" bestFit="1" customWidth="1"/>
    <col min="41" max="41" width="12.125" style="21" bestFit="1" customWidth="1"/>
    <col min="42" max="42" width="10.625" style="21"/>
    <col min="43" max="43" width="18.625" style="21" bestFit="1" customWidth="1"/>
    <col min="44" max="16384" width="10.625" style="21"/>
  </cols>
  <sheetData>
    <row r="1" spans="1:43" ht="17" x14ac:dyDescent="0.25">
      <c r="A1" s="17"/>
      <c r="B1" s="18" t="s">
        <v>234</v>
      </c>
      <c r="AQ1" s="41" t="s">
        <v>127</v>
      </c>
    </row>
    <row r="2" spans="1:43" s="47" customFormat="1" x14ac:dyDescent="0.25">
      <c r="B2" s="100"/>
      <c r="C2" s="101" t="s">
        <v>83</v>
      </c>
      <c r="D2" s="102" t="s">
        <v>75</v>
      </c>
      <c r="E2" s="102" t="s">
        <v>74</v>
      </c>
      <c r="F2" s="102" t="s">
        <v>28</v>
      </c>
      <c r="G2" s="102" t="s">
        <v>130</v>
      </c>
      <c r="H2" s="102" t="s">
        <v>128</v>
      </c>
      <c r="I2" s="44" t="s">
        <v>106</v>
      </c>
      <c r="J2" s="44" t="s">
        <v>174</v>
      </c>
      <c r="K2" s="102" t="s">
        <v>72</v>
      </c>
      <c r="L2" s="102" t="s">
        <v>73</v>
      </c>
      <c r="M2" s="102" t="s">
        <v>175</v>
      </c>
      <c r="N2" s="102" t="s">
        <v>79</v>
      </c>
      <c r="O2" s="102" t="s">
        <v>101</v>
      </c>
      <c r="P2" s="102" t="s">
        <v>91</v>
      </c>
      <c r="Q2" s="102" t="s">
        <v>102</v>
      </c>
      <c r="R2" s="102" t="s">
        <v>90</v>
      </c>
      <c r="S2" s="102" t="s">
        <v>100</v>
      </c>
      <c r="T2" s="102" t="s">
        <v>66</v>
      </c>
      <c r="U2" s="102" t="s">
        <v>98</v>
      </c>
      <c r="V2" s="102" t="s">
        <v>99</v>
      </c>
      <c r="W2" s="102" t="s">
        <v>64</v>
      </c>
      <c r="X2" s="102" t="s">
        <v>45</v>
      </c>
      <c r="Y2" s="102" t="s">
        <v>235</v>
      </c>
      <c r="Z2" s="102" t="s">
        <v>47</v>
      </c>
      <c r="AA2" s="102" t="s">
        <v>4</v>
      </c>
      <c r="AB2" s="102" t="s">
        <v>137</v>
      </c>
      <c r="AC2" s="102" t="s">
        <v>3</v>
      </c>
      <c r="AD2" s="102" t="s">
        <v>236</v>
      </c>
      <c r="AE2" s="102" t="s">
        <v>95</v>
      </c>
      <c r="AF2" s="102" t="s">
        <v>176</v>
      </c>
      <c r="AG2" s="102" t="s">
        <v>9</v>
      </c>
      <c r="AH2" s="102" t="s">
        <v>145</v>
      </c>
      <c r="AI2" s="102" t="s">
        <v>5</v>
      </c>
      <c r="AJ2" s="102" t="s">
        <v>7</v>
      </c>
      <c r="AK2" s="102" t="s">
        <v>178</v>
      </c>
      <c r="AL2" s="102" t="s">
        <v>13</v>
      </c>
      <c r="AM2" s="102" t="s">
        <v>146</v>
      </c>
      <c r="AN2" s="103" t="s">
        <v>173</v>
      </c>
      <c r="AO2" s="104" t="s">
        <v>147</v>
      </c>
    </row>
    <row r="3" spans="1:43" x14ac:dyDescent="0.25">
      <c r="B3" s="105" t="s">
        <v>43</v>
      </c>
      <c r="C3" s="51">
        <v>12.925000000000001</v>
      </c>
      <c r="D3" s="51"/>
      <c r="E3" s="51"/>
      <c r="F3" s="51">
        <v>0</v>
      </c>
      <c r="G3" s="51"/>
      <c r="H3" s="56">
        <f t="shared" ref="H3:H25" si="0">SUM(C3:G3)</f>
        <v>12.925000000000001</v>
      </c>
      <c r="I3" s="51">
        <v>0</v>
      </c>
      <c r="J3" s="56">
        <f t="shared" ref="J3:J14" si="1">I3</f>
        <v>0</v>
      </c>
      <c r="K3" s="51">
        <v>665</v>
      </c>
      <c r="L3" s="51"/>
      <c r="M3" s="56">
        <f t="shared" ref="M3:M14" si="2">K3+L3</f>
        <v>665</v>
      </c>
      <c r="N3" s="51">
        <v>0</v>
      </c>
      <c r="O3" s="51">
        <v>0</v>
      </c>
      <c r="P3" s="51">
        <v>0</v>
      </c>
      <c r="Q3" s="51">
        <v>0</v>
      </c>
      <c r="R3" s="51">
        <v>0</v>
      </c>
      <c r="S3" s="51">
        <v>0</v>
      </c>
      <c r="T3" s="51">
        <v>0</v>
      </c>
      <c r="U3" s="51">
        <v>0</v>
      </c>
      <c r="V3" s="51">
        <v>0</v>
      </c>
      <c r="W3" s="51">
        <v>20</v>
      </c>
      <c r="X3" s="51">
        <v>0</v>
      </c>
      <c r="Y3" s="56">
        <f t="shared" ref="Y3:Y14" si="3">SUM(N3:X3)</f>
        <v>20</v>
      </c>
      <c r="Z3" s="51">
        <v>0</v>
      </c>
      <c r="AA3" s="51"/>
      <c r="AB3" s="56">
        <f t="shared" ref="AB3:AB14" si="4">AA3+Z3</f>
        <v>0</v>
      </c>
      <c r="AC3" s="51">
        <v>0</v>
      </c>
      <c r="AD3" s="51">
        <v>0</v>
      </c>
      <c r="AE3" s="51">
        <v>0</v>
      </c>
      <c r="AF3" s="56">
        <f t="shared" ref="AF3:AF14" si="5">SUM(AC3:AE3)</f>
        <v>0</v>
      </c>
      <c r="AG3" s="51">
        <v>0</v>
      </c>
      <c r="AH3" s="56">
        <f t="shared" ref="AH3:AH14" si="6">SUM(AG3)</f>
        <v>0</v>
      </c>
      <c r="AI3" s="51">
        <v>0</v>
      </c>
      <c r="AJ3" s="51">
        <v>0</v>
      </c>
      <c r="AK3" s="56">
        <f t="shared" ref="AK3:AK14" si="7">SUM(AI3:AJ3)</f>
        <v>0</v>
      </c>
      <c r="AL3" s="51">
        <v>0</v>
      </c>
      <c r="AM3" s="56">
        <f t="shared" ref="AM3:AM14" si="8">AL3</f>
        <v>0</v>
      </c>
      <c r="AN3" s="51"/>
      <c r="AO3" s="106">
        <v>697.92700000000002</v>
      </c>
    </row>
    <row r="4" spans="1:43" x14ac:dyDescent="0.25">
      <c r="B4" s="107" t="s">
        <v>113</v>
      </c>
      <c r="C4" s="51">
        <v>0</v>
      </c>
      <c r="D4" s="51">
        <v>26.235999999999997</v>
      </c>
      <c r="E4" s="51">
        <v>0</v>
      </c>
      <c r="F4" s="51">
        <v>0</v>
      </c>
      <c r="G4" s="51">
        <v>0</v>
      </c>
      <c r="H4" s="56">
        <f t="shared" si="0"/>
        <v>26.235999999999997</v>
      </c>
      <c r="I4" s="51">
        <v>0.55700000000000005</v>
      </c>
      <c r="J4" s="56">
        <f t="shared" si="1"/>
        <v>0.55700000000000005</v>
      </c>
      <c r="K4" s="51">
        <v>0</v>
      </c>
      <c r="L4" s="51">
        <v>0</v>
      </c>
      <c r="M4" s="56">
        <f t="shared" si="2"/>
        <v>0</v>
      </c>
      <c r="N4" s="51">
        <v>0</v>
      </c>
      <c r="O4" s="51">
        <v>0</v>
      </c>
      <c r="P4" s="51">
        <v>0</v>
      </c>
      <c r="Q4" s="51">
        <v>0</v>
      </c>
      <c r="R4" s="51">
        <v>0</v>
      </c>
      <c r="S4" s="51">
        <v>0</v>
      </c>
      <c r="T4" s="51">
        <v>0</v>
      </c>
      <c r="U4" s="51">
        <v>0</v>
      </c>
      <c r="V4" s="51">
        <v>0</v>
      </c>
      <c r="W4" s="51">
        <v>0</v>
      </c>
      <c r="X4" s="51">
        <v>0</v>
      </c>
      <c r="Y4" s="56">
        <f t="shared" si="3"/>
        <v>0</v>
      </c>
      <c r="Z4" s="51">
        <v>0</v>
      </c>
      <c r="AA4" s="51">
        <v>0</v>
      </c>
      <c r="AB4" s="56">
        <f t="shared" si="4"/>
        <v>0</v>
      </c>
      <c r="AC4" s="51">
        <v>0</v>
      </c>
      <c r="AD4" s="51">
        <v>0</v>
      </c>
      <c r="AE4" s="51">
        <v>0</v>
      </c>
      <c r="AF4" s="56">
        <f t="shared" si="5"/>
        <v>0</v>
      </c>
      <c r="AG4" s="51">
        <v>0</v>
      </c>
      <c r="AH4" s="56">
        <f t="shared" si="6"/>
        <v>0</v>
      </c>
      <c r="AI4" s="51">
        <v>0</v>
      </c>
      <c r="AJ4" s="51">
        <v>0</v>
      </c>
      <c r="AK4" s="56">
        <f t="shared" si="7"/>
        <v>0</v>
      </c>
      <c r="AL4" s="51">
        <v>0</v>
      </c>
      <c r="AM4" s="56">
        <f t="shared" si="8"/>
        <v>0</v>
      </c>
      <c r="AN4" s="51"/>
      <c r="AO4" s="108">
        <v>26.792999999999996</v>
      </c>
    </row>
    <row r="5" spans="1:43" x14ac:dyDescent="0.25">
      <c r="B5" s="107" t="s">
        <v>114</v>
      </c>
      <c r="C5" s="51">
        <v>0</v>
      </c>
      <c r="D5" s="51">
        <v>30.241</v>
      </c>
      <c r="E5" s="51">
        <v>20.518000000000001</v>
      </c>
      <c r="F5" s="51">
        <v>0</v>
      </c>
      <c r="G5" s="51">
        <v>23.027999999999999</v>
      </c>
      <c r="H5" s="56">
        <f t="shared" si="0"/>
        <v>73.787000000000006</v>
      </c>
      <c r="I5" s="51">
        <v>0</v>
      </c>
      <c r="J5" s="56">
        <f t="shared" si="1"/>
        <v>0</v>
      </c>
      <c r="K5" s="51">
        <v>245</v>
      </c>
      <c r="L5" s="51">
        <v>5.9359999999999999</v>
      </c>
      <c r="M5" s="56">
        <f t="shared" si="2"/>
        <v>250.93600000000001</v>
      </c>
      <c r="N5" s="51">
        <v>0</v>
      </c>
      <c r="O5" s="51">
        <v>0</v>
      </c>
      <c r="P5" s="51">
        <v>0</v>
      </c>
      <c r="Q5" s="51">
        <v>0</v>
      </c>
      <c r="R5" s="51">
        <v>0</v>
      </c>
      <c r="S5" s="51">
        <v>0</v>
      </c>
      <c r="T5" s="51">
        <v>0</v>
      </c>
      <c r="U5" s="51">
        <v>0</v>
      </c>
      <c r="V5" s="51">
        <v>0</v>
      </c>
      <c r="W5" s="51">
        <v>0</v>
      </c>
      <c r="X5" s="51">
        <v>0</v>
      </c>
      <c r="Y5" s="56">
        <f t="shared" si="3"/>
        <v>0</v>
      </c>
      <c r="Z5" s="51">
        <v>0</v>
      </c>
      <c r="AA5" s="51">
        <v>0</v>
      </c>
      <c r="AB5" s="56">
        <f t="shared" si="4"/>
        <v>0</v>
      </c>
      <c r="AC5" s="51">
        <v>0</v>
      </c>
      <c r="AD5" s="51">
        <v>0</v>
      </c>
      <c r="AE5" s="51">
        <v>0</v>
      </c>
      <c r="AF5" s="56">
        <f t="shared" si="5"/>
        <v>0</v>
      </c>
      <c r="AG5" s="51">
        <v>0</v>
      </c>
      <c r="AH5" s="56">
        <f t="shared" si="6"/>
        <v>0</v>
      </c>
      <c r="AI5" s="51">
        <v>0</v>
      </c>
      <c r="AJ5" s="51">
        <v>0</v>
      </c>
      <c r="AK5" s="56">
        <f t="shared" si="7"/>
        <v>0</v>
      </c>
      <c r="AL5" s="51">
        <v>15.593999999999999</v>
      </c>
      <c r="AM5" s="56">
        <f t="shared" si="8"/>
        <v>15.593999999999999</v>
      </c>
      <c r="AN5" s="51"/>
      <c r="AO5" s="108">
        <v>340.31700000000001</v>
      </c>
    </row>
    <row r="6" spans="1:43" x14ac:dyDescent="0.25">
      <c r="B6" s="107" t="s">
        <v>83</v>
      </c>
      <c r="C6" s="51">
        <v>0</v>
      </c>
      <c r="D6" s="51">
        <v>154.75</v>
      </c>
      <c r="E6" s="51">
        <v>81.52000000000001</v>
      </c>
      <c r="F6" s="51">
        <v>0</v>
      </c>
      <c r="G6" s="51">
        <v>55.694000000000003</v>
      </c>
      <c r="H6" s="56">
        <f t="shared" si="0"/>
        <v>291.964</v>
      </c>
      <c r="I6" s="51">
        <v>18.84</v>
      </c>
      <c r="J6" s="56">
        <f t="shared" si="1"/>
        <v>18.84</v>
      </c>
      <c r="K6" s="51">
        <v>0</v>
      </c>
      <c r="L6" s="51">
        <v>117.574</v>
      </c>
      <c r="M6" s="56">
        <f t="shared" si="2"/>
        <v>117.574</v>
      </c>
      <c r="N6" s="51">
        <v>187</v>
      </c>
      <c r="O6" s="51">
        <v>0</v>
      </c>
      <c r="P6" s="51">
        <v>23.866</v>
      </c>
      <c r="Q6" s="51">
        <v>0</v>
      </c>
      <c r="R6" s="51">
        <v>0</v>
      </c>
      <c r="S6" s="51">
        <v>0</v>
      </c>
      <c r="T6" s="51">
        <v>0</v>
      </c>
      <c r="U6" s="51">
        <v>0</v>
      </c>
      <c r="V6" s="51">
        <v>0</v>
      </c>
      <c r="W6" s="51">
        <v>10.003</v>
      </c>
      <c r="X6" s="51">
        <v>0</v>
      </c>
      <c r="Y6" s="56">
        <f t="shared" si="3"/>
        <v>220.86899999999997</v>
      </c>
      <c r="Z6" s="51">
        <v>0</v>
      </c>
      <c r="AA6" s="51">
        <v>0</v>
      </c>
      <c r="AB6" s="56">
        <f t="shared" si="4"/>
        <v>0</v>
      </c>
      <c r="AC6" s="51">
        <v>0</v>
      </c>
      <c r="AD6" s="51">
        <v>53.735999999999997</v>
      </c>
      <c r="AE6" s="51">
        <v>0</v>
      </c>
      <c r="AF6" s="56">
        <f t="shared" si="5"/>
        <v>53.735999999999997</v>
      </c>
      <c r="AG6" s="51">
        <v>0</v>
      </c>
      <c r="AH6" s="56">
        <f t="shared" si="6"/>
        <v>0</v>
      </c>
      <c r="AI6" s="51">
        <v>0</v>
      </c>
      <c r="AJ6" s="51">
        <v>0</v>
      </c>
      <c r="AK6" s="56">
        <f t="shared" si="7"/>
        <v>0</v>
      </c>
      <c r="AL6" s="51">
        <v>0</v>
      </c>
      <c r="AM6" s="56">
        <f t="shared" si="8"/>
        <v>0</v>
      </c>
      <c r="AN6" s="51"/>
      <c r="AO6" s="108">
        <v>702.98299999999995</v>
      </c>
    </row>
    <row r="7" spans="1:43" x14ac:dyDescent="0.25">
      <c r="B7" s="107" t="s">
        <v>75</v>
      </c>
      <c r="C7" s="51">
        <v>5.0470000000000006</v>
      </c>
      <c r="D7" s="51">
        <v>0</v>
      </c>
      <c r="E7" s="51">
        <v>9</v>
      </c>
      <c r="F7" s="51">
        <v>0</v>
      </c>
      <c r="G7" s="51">
        <v>114.008</v>
      </c>
      <c r="H7" s="56">
        <f t="shared" si="0"/>
        <v>128.05500000000001</v>
      </c>
      <c r="I7" s="51">
        <v>13.727</v>
      </c>
      <c r="J7" s="56">
        <f t="shared" si="1"/>
        <v>13.727</v>
      </c>
      <c r="K7" s="51">
        <v>56</v>
      </c>
      <c r="L7" s="51">
        <v>61.597000000000001</v>
      </c>
      <c r="M7" s="56">
        <f t="shared" si="2"/>
        <v>117.59700000000001</v>
      </c>
      <c r="N7" s="51">
        <v>8</v>
      </c>
      <c r="O7" s="51">
        <v>0</v>
      </c>
      <c r="P7" s="51">
        <v>4.9989999999999997</v>
      </c>
      <c r="Q7" s="51">
        <v>0</v>
      </c>
      <c r="R7" s="51">
        <v>0</v>
      </c>
      <c r="S7" s="51">
        <v>0</v>
      </c>
      <c r="T7" s="51">
        <v>0</v>
      </c>
      <c r="U7" s="51">
        <v>0</v>
      </c>
      <c r="V7" s="51">
        <v>0</v>
      </c>
      <c r="W7" s="51">
        <v>0</v>
      </c>
      <c r="X7" s="51">
        <v>0</v>
      </c>
      <c r="Y7" s="56">
        <f t="shared" si="3"/>
        <v>12.998999999999999</v>
      </c>
      <c r="Z7" s="51">
        <v>0</v>
      </c>
      <c r="AA7" s="51">
        <v>0</v>
      </c>
      <c r="AB7" s="56">
        <f t="shared" si="4"/>
        <v>0</v>
      </c>
      <c r="AC7" s="51">
        <v>0</v>
      </c>
      <c r="AD7" s="51">
        <v>33.722999999999999</v>
      </c>
      <c r="AE7" s="51">
        <v>0</v>
      </c>
      <c r="AF7" s="56">
        <f t="shared" si="5"/>
        <v>33.722999999999999</v>
      </c>
      <c r="AG7" s="51">
        <v>0</v>
      </c>
      <c r="AH7" s="56">
        <f t="shared" si="6"/>
        <v>0</v>
      </c>
      <c r="AI7" s="51">
        <v>0</v>
      </c>
      <c r="AJ7" s="51">
        <v>0</v>
      </c>
      <c r="AK7" s="56">
        <f t="shared" si="7"/>
        <v>0</v>
      </c>
      <c r="AL7" s="51">
        <v>0</v>
      </c>
      <c r="AM7" s="56">
        <f t="shared" si="8"/>
        <v>0</v>
      </c>
      <c r="AN7" s="51">
        <v>15</v>
      </c>
      <c r="AO7" s="108">
        <v>321.10100000000006</v>
      </c>
    </row>
    <row r="8" spans="1:43" x14ac:dyDescent="0.25">
      <c r="B8" s="107" t="s">
        <v>33</v>
      </c>
      <c r="C8" s="51">
        <v>0.93400000000000005</v>
      </c>
      <c r="D8" s="51">
        <v>0</v>
      </c>
      <c r="E8" s="51">
        <v>0</v>
      </c>
      <c r="F8" s="51">
        <v>0</v>
      </c>
      <c r="G8" s="51">
        <v>0</v>
      </c>
      <c r="H8" s="56">
        <f t="shared" si="0"/>
        <v>0.93400000000000005</v>
      </c>
      <c r="I8" s="51">
        <v>0</v>
      </c>
      <c r="J8" s="56">
        <f t="shared" si="1"/>
        <v>0</v>
      </c>
      <c r="K8" s="51">
        <v>0</v>
      </c>
      <c r="L8" s="51">
        <v>10.9</v>
      </c>
      <c r="M8" s="56">
        <f t="shared" si="2"/>
        <v>10.9</v>
      </c>
      <c r="N8" s="51">
        <v>13</v>
      </c>
      <c r="O8" s="51">
        <v>0</v>
      </c>
      <c r="P8" s="51">
        <v>12</v>
      </c>
      <c r="Q8" s="51">
        <v>0</v>
      </c>
      <c r="R8" s="51">
        <v>0</v>
      </c>
      <c r="S8" s="51">
        <v>0</v>
      </c>
      <c r="T8" s="51">
        <v>0</v>
      </c>
      <c r="U8" s="51">
        <v>0</v>
      </c>
      <c r="V8" s="51">
        <v>0</v>
      </c>
      <c r="W8" s="51">
        <v>0</v>
      </c>
      <c r="X8" s="51">
        <v>0</v>
      </c>
      <c r="Y8" s="56">
        <f t="shared" si="3"/>
        <v>25</v>
      </c>
      <c r="Z8" s="51">
        <v>0</v>
      </c>
      <c r="AA8" s="51">
        <v>0</v>
      </c>
      <c r="AB8" s="56">
        <f t="shared" si="4"/>
        <v>0</v>
      </c>
      <c r="AC8" s="51">
        <v>0</v>
      </c>
      <c r="AD8" s="51">
        <v>0</v>
      </c>
      <c r="AE8" s="51">
        <v>0</v>
      </c>
      <c r="AF8" s="56">
        <f t="shared" si="5"/>
        <v>0</v>
      </c>
      <c r="AG8" s="51">
        <v>0</v>
      </c>
      <c r="AH8" s="56">
        <f t="shared" si="6"/>
        <v>0</v>
      </c>
      <c r="AI8" s="51">
        <v>0</v>
      </c>
      <c r="AJ8" s="51">
        <v>0</v>
      </c>
      <c r="AK8" s="56">
        <f t="shared" si="7"/>
        <v>0</v>
      </c>
      <c r="AL8" s="51">
        <v>0</v>
      </c>
      <c r="AM8" s="56">
        <f t="shared" si="8"/>
        <v>0</v>
      </c>
      <c r="AN8" s="51">
        <v>0</v>
      </c>
      <c r="AO8" s="108">
        <v>36.865000000000002</v>
      </c>
    </row>
    <row r="9" spans="1:43" x14ac:dyDescent="0.25">
      <c r="B9" s="107" t="s">
        <v>74</v>
      </c>
      <c r="C9" s="51">
        <v>0</v>
      </c>
      <c r="D9" s="51"/>
      <c r="E9" s="51">
        <v>0</v>
      </c>
      <c r="F9" s="51">
        <v>0</v>
      </c>
      <c r="G9" s="51">
        <v>0</v>
      </c>
      <c r="H9" s="56">
        <f t="shared" si="0"/>
        <v>0</v>
      </c>
      <c r="I9" s="51">
        <v>0</v>
      </c>
      <c r="J9" s="56">
        <f t="shared" si="1"/>
        <v>0</v>
      </c>
      <c r="K9" s="51">
        <v>103</v>
      </c>
      <c r="L9" s="51">
        <v>0</v>
      </c>
      <c r="M9" s="56">
        <f t="shared" si="2"/>
        <v>103</v>
      </c>
      <c r="N9" s="51">
        <v>26</v>
      </c>
      <c r="O9" s="51">
        <v>0</v>
      </c>
      <c r="P9" s="51">
        <v>0</v>
      </c>
      <c r="Q9" s="51">
        <v>0</v>
      </c>
      <c r="R9" s="51">
        <v>0</v>
      </c>
      <c r="S9" s="51">
        <v>0</v>
      </c>
      <c r="T9" s="51">
        <v>0</v>
      </c>
      <c r="U9" s="51">
        <v>0</v>
      </c>
      <c r="V9" s="51">
        <v>0</v>
      </c>
      <c r="W9" s="51">
        <v>0</v>
      </c>
      <c r="X9" s="51">
        <v>0</v>
      </c>
      <c r="Y9" s="56">
        <f t="shared" si="3"/>
        <v>26</v>
      </c>
      <c r="Z9" s="51">
        <v>0</v>
      </c>
      <c r="AA9" s="51">
        <v>0</v>
      </c>
      <c r="AB9" s="56">
        <f t="shared" si="4"/>
        <v>0</v>
      </c>
      <c r="AC9" s="51">
        <v>0</v>
      </c>
      <c r="AD9" s="51">
        <v>6</v>
      </c>
      <c r="AE9" s="51">
        <v>0</v>
      </c>
      <c r="AF9" s="56">
        <f t="shared" si="5"/>
        <v>6</v>
      </c>
      <c r="AG9" s="51">
        <v>0</v>
      </c>
      <c r="AH9" s="56">
        <f t="shared" si="6"/>
        <v>0</v>
      </c>
      <c r="AI9" s="51">
        <v>0</v>
      </c>
      <c r="AJ9" s="51">
        <v>0</v>
      </c>
      <c r="AK9" s="56">
        <f t="shared" si="7"/>
        <v>0</v>
      </c>
      <c r="AL9" s="51">
        <v>0</v>
      </c>
      <c r="AM9" s="56">
        <f t="shared" si="8"/>
        <v>0</v>
      </c>
      <c r="AN9" s="51"/>
      <c r="AO9" s="108">
        <v>135.386</v>
      </c>
    </row>
    <row r="10" spans="1:43" x14ac:dyDescent="0.25">
      <c r="B10" s="107" t="s">
        <v>56</v>
      </c>
      <c r="C10" s="51">
        <v>0</v>
      </c>
      <c r="D10" s="51">
        <v>6.8540000000000001</v>
      </c>
      <c r="E10" s="51">
        <v>41.991999999999997</v>
      </c>
      <c r="F10" s="51">
        <v>0</v>
      </c>
      <c r="G10" s="51">
        <v>29.407</v>
      </c>
      <c r="H10" s="56">
        <f t="shared" si="0"/>
        <v>78.253</v>
      </c>
      <c r="I10" s="51">
        <v>0</v>
      </c>
      <c r="J10" s="56">
        <f t="shared" si="1"/>
        <v>0</v>
      </c>
      <c r="K10" s="51">
        <v>225</v>
      </c>
      <c r="L10" s="51">
        <v>25.696000000000002</v>
      </c>
      <c r="M10" s="56">
        <f t="shared" si="2"/>
        <v>250.696</v>
      </c>
      <c r="N10" s="51">
        <v>0</v>
      </c>
      <c r="O10" s="51">
        <v>0</v>
      </c>
      <c r="P10" s="51">
        <v>34.433999999999997</v>
      </c>
      <c r="Q10" s="51">
        <v>0</v>
      </c>
      <c r="R10" s="51">
        <v>0</v>
      </c>
      <c r="S10" s="51">
        <v>0</v>
      </c>
      <c r="T10" s="51">
        <v>0</v>
      </c>
      <c r="U10" s="51">
        <v>0</v>
      </c>
      <c r="V10" s="51">
        <v>0</v>
      </c>
      <c r="W10" s="51">
        <v>0</v>
      </c>
      <c r="X10" s="51">
        <v>0</v>
      </c>
      <c r="Y10" s="56">
        <f t="shared" si="3"/>
        <v>34.433999999999997</v>
      </c>
      <c r="Z10" s="51">
        <v>0</v>
      </c>
      <c r="AA10" s="51">
        <v>0</v>
      </c>
      <c r="AB10" s="56">
        <f t="shared" si="4"/>
        <v>0</v>
      </c>
      <c r="AC10" s="51">
        <v>0</v>
      </c>
      <c r="AD10" s="51">
        <v>0</v>
      </c>
      <c r="AE10" s="51">
        <v>0</v>
      </c>
      <c r="AF10" s="56">
        <f t="shared" si="5"/>
        <v>0</v>
      </c>
      <c r="AG10" s="51">
        <v>0</v>
      </c>
      <c r="AH10" s="56">
        <f t="shared" si="6"/>
        <v>0</v>
      </c>
      <c r="AI10" s="51">
        <v>0</v>
      </c>
      <c r="AJ10" s="51">
        <v>0</v>
      </c>
      <c r="AK10" s="56">
        <f t="shared" si="7"/>
        <v>0</v>
      </c>
      <c r="AL10" s="51">
        <v>10</v>
      </c>
      <c r="AM10" s="56">
        <f t="shared" si="8"/>
        <v>10</v>
      </c>
      <c r="AN10" s="51"/>
      <c r="AO10" s="108">
        <v>373.38300000000004</v>
      </c>
    </row>
    <row r="11" spans="1:43" x14ac:dyDescent="0.25">
      <c r="B11" s="107" t="s">
        <v>54</v>
      </c>
      <c r="C11" s="51">
        <v>0</v>
      </c>
      <c r="D11" s="51">
        <v>0</v>
      </c>
      <c r="E11" s="51">
        <v>0</v>
      </c>
      <c r="F11" s="51">
        <v>71.704999999999998</v>
      </c>
      <c r="G11" s="51">
        <v>0</v>
      </c>
      <c r="H11" s="56">
        <f t="shared" si="0"/>
        <v>71.704999999999998</v>
      </c>
      <c r="I11" s="51">
        <v>3.0190000000000001</v>
      </c>
      <c r="J11" s="56">
        <f t="shared" si="1"/>
        <v>3.0190000000000001</v>
      </c>
      <c r="K11" s="51">
        <v>0</v>
      </c>
      <c r="L11" s="51">
        <v>0</v>
      </c>
      <c r="M11" s="56">
        <f t="shared" si="2"/>
        <v>0</v>
      </c>
      <c r="N11" s="51">
        <v>44</v>
      </c>
      <c r="O11" s="51">
        <v>0</v>
      </c>
      <c r="P11" s="51">
        <v>0</v>
      </c>
      <c r="Q11" s="51">
        <v>0</v>
      </c>
      <c r="R11" s="51">
        <v>0</v>
      </c>
      <c r="S11" s="51">
        <v>0</v>
      </c>
      <c r="T11" s="51">
        <v>0</v>
      </c>
      <c r="U11" s="51">
        <v>0</v>
      </c>
      <c r="V11" s="51">
        <v>0</v>
      </c>
      <c r="W11" s="51">
        <v>0</v>
      </c>
      <c r="X11" s="51">
        <v>0</v>
      </c>
      <c r="Y11" s="56">
        <f t="shared" si="3"/>
        <v>44</v>
      </c>
      <c r="Z11" s="51">
        <v>0</v>
      </c>
      <c r="AA11" s="51">
        <v>0</v>
      </c>
      <c r="AB11" s="56">
        <f t="shared" si="4"/>
        <v>0</v>
      </c>
      <c r="AC11" s="51">
        <v>0</v>
      </c>
      <c r="AD11" s="51">
        <v>0</v>
      </c>
      <c r="AE11" s="51">
        <v>0</v>
      </c>
      <c r="AF11" s="56">
        <f t="shared" si="5"/>
        <v>0</v>
      </c>
      <c r="AG11" s="51">
        <v>0</v>
      </c>
      <c r="AH11" s="56">
        <f t="shared" si="6"/>
        <v>0</v>
      </c>
      <c r="AI11" s="51">
        <v>0</v>
      </c>
      <c r="AJ11" s="51">
        <v>0</v>
      </c>
      <c r="AK11" s="56">
        <f t="shared" si="7"/>
        <v>0</v>
      </c>
      <c r="AL11" s="51">
        <v>0</v>
      </c>
      <c r="AM11" s="56">
        <f t="shared" si="8"/>
        <v>0</v>
      </c>
      <c r="AN11" s="51">
        <v>18</v>
      </c>
      <c r="AO11" s="108">
        <v>136.744</v>
      </c>
    </row>
    <row r="12" spans="1:43" x14ac:dyDescent="0.25">
      <c r="B12" s="107" t="s">
        <v>28</v>
      </c>
      <c r="C12" s="51">
        <v>3.4289999999999998</v>
      </c>
      <c r="D12" s="51">
        <v>0</v>
      </c>
      <c r="E12" s="51">
        <v>12.192</v>
      </c>
      <c r="F12" s="51">
        <v>0</v>
      </c>
      <c r="G12" s="51">
        <v>0</v>
      </c>
      <c r="H12" s="56">
        <f t="shared" si="0"/>
        <v>15.621</v>
      </c>
      <c r="I12" s="51">
        <v>11.6</v>
      </c>
      <c r="J12" s="56">
        <f t="shared" si="1"/>
        <v>11.6</v>
      </c>
      <c r="K12" s="51">
        <v>0</v>
      </c>
      <c r="L12" s="51">
        <v>10.975</v>
      </c>
      <c r="M12" s="56">
        <f t="shared" si="2"/>
        <v>10.975</v>
      </c>
      <c r="N12" s="51">
        <v>278.64499999999998</v>
      </c>
      <c r="O12" s="51">
        <v>43.072000000000003</v>
      </c>
      <c r="P12" s="51">
        <v>0</v>
      </c>
      <c r="Q12" s="51">
        <v>0</v>
      </c>
      <c r="R12" s="51">
        <v>0</v>
      </c>
      <c r="S12" s="51">
        <v>0</v>
      </c>
      <c r="T12" s="51">
        <v>0</v>
      </c>
      <c r="U12" s="51">
        <v>0</v>
      </c>
      <c r="V12" s="51">
        <v>0</v>
      </c>
      <c r="W12" s="51">
        <v>5</v>
      </c>
      <c r="X12" s="51">
        <v>0</v>
      </c>
      <c r="Y12" s="56">
        <f t="shared" si="3"/>
        <v>326.71699999999998</v>
      </c>
      <c r="Z12" s="51">
        <v>0</v>
      </c>
      <c r="AA12" s="51">
        <v>0</v>
      </c>
      <c r="AB12" s="56">
        <f t="shared" si="4"/>
        <v>0</v>
      </c>
      <c r="AC12" s="51">
        <v>0</v>
      </c>
      <c r="AD12" s="51">
        <v>18.888999999999999</v>
      </c>
      <c r="AE12" s="51">
        <v>0</v>
      </c>
      <c r="AF12" s="56">
        <f t="shared" si="5"/>
        <v>18.888999999999999</v>
      </c>
      <c r="AG12" s="51">
        <v>0</v>
      </c>
      <c r="AH12" s="56">
        <f t="shared" si="6"/>
        <v>0</v>
      </c>
      <c r="AI12" s="51">
        <v>0</v>
      </c>
      <c r="AJ12" s="51">
        <v>0</v>
      </c>
      <c r="AK12" s="56">
        <f t="shared" si="7"/>
        <v>0</v>
      </c>
      <c r="AL12" s="51">
        <v>0</v>
      </c>
      <c r="AM12" s="56">
        <f t="shared" si="8"/>
        <v>0</v>
      </c>
      <c r="AN12" s="51">
        <v>30</v>
      </c>
      <c r="AO12" s="108">
        <v>413.81799999999998</v>
      </c>
    </row>
    <row r="13" spans="1:43" x14ac:dyDescent="0.25">
      <c r="B13" s="107" t="s">
        <v>112</v>
      </c>
      <c r="C13" s="51">
        <v>0</v>
      </c>
      <c r="D13" s="51">
        <v>22</v>
      </c>
      <c r="E13" s="51">
        <v>0</v>
      </c>
      <c r="F13" s="51">
        <v>0</v>
      </c>
      <c r="G13" s="51">
        <v>3.702</v>
      </c>
      <c r="H13" s="56">
        <f t="shared" si="0"/>
        <v>25.701999999999998</v>
      </c>
      <c r="I13" s="51">
        <v>43.168999999999997</v>
      </c>
      <c r="J13" s="56">
        <f t="shared" si="1"/>
        <v>43.168999999999997</v>
      </c>
      <c r="K13" s="51">
        <v>151</v>
      </c>
      <c r="L13" s="51">
        <v>0</v>
      </c>
      <c r="M13" s="56">
        <f t="shared" si="2"/>
        <v>151</v>
      </c>
      <c r="N13" s="51">
        <v>0</v>
      </c>
      <c r="O13" s="51">
        <v>0</v>
      </c>
      <c r="P13" s="51">
        <v>0</v>
      </c>
      <c r="Q13" s="51">
        <v>0</v>
      </c>
      <c r="R13" s="51">
        <v>0</v>
      </c>
      <c r="S13" s="51">
        <v>0</v>
      </c>
      <c r="T13" s="51">
        <v>0</v>
      </c>
      <c r="U13" s="51">
        <v>0</v>
      </c>
      <c r="V13" s="51">
        <v>0</v>
      </c>
      <c r="W13" s="51">
        <v>3.3809999999999998</v>
      </c>
      <c r="X13" s="51">
        <v>0</v>
      </c>
      <c r="Y13" s="56">
        <f t="shared" si="3"/>
        <v>3.3809999999999998</v>
      </c>
      <c r="Z13" s="51">
        <v>0</v>
      </c>
      <c r="AA13" s="51">
        <v>0</v>
      </c>
      <c r="AB13" s="56">
        <f t="shared" si="4"/>
        <v>0</v>
      </c>
      <c r="AC13" s="51">
        <v>0</v>
      </c>
      <c r="AD13" s="51">
        <v>0</v>
      </c>
      <c r="AE13" s="51">
        <v>0</v>
      </c>
      <c r="AF13" s="56">
        <f t="shared" si="5"/>
        <v>0</v>
      </c>
      <c r="AG13" s="51">
        <v>0</v>
      </c>
      <c r="AH13" s="56">
        <f t="shared" si="6"/>
        <v>0</v>
      </c>
      <c r="AI13" s="51">
        <v>0</v>
      </c>
      <c r="AJ13" s="51">
        <v>0</v>
      </c>
      <c r="AK13" s="56">
        <f t="shared" si="7"/>
        <v>0</v>
      </c>
      <c r="AL13" s="51">
        <v>0</v>
      </c>
      <c r="AM13" s="56">
        <f t="shared" si="8"/>
        <v>0</v>
      </c>
      <c r="AN13" s="51">
        <v>1</v>
      </c>
      <c r="AO13" s="108">
        <v>224.25199999999998</v>
      </c>
    </row>
    <row r="14" spans="1:43" x14ac:dyDescent="0.25">
      <c r="B14" s="109" t="s">
        <v>130</v>
      </c>
      <c r="C14" s="51">
        <v>6.452</v>
      </c>
      <c r="D14" s="51">
        <v>0.20399999999999999</v>
      </c>
      <c r="E14" s="51">
        <v>16.302</v>
      </c>
      <c r="F14" s="51">
        <v>0</v>
      </c>
      <c r="G14" s="51">
        <v>0</v>
      </c>
      <c r="H14" s="56">
        <f t="shared" si="0"/>
        <v>22.957999999999998</v>
      </c>
      <c r="I14" s="51">
        <v>0</v>
      </c>
      <c r="J14" s="56">
        <f t="shared" si="1"/>
        <v>0</v>
      </c>
      <c r="K14" s="51">
        <v>0</v>
      </c>
      <c r="L14" s="51">
        <v>0</v>
      </c>
      <c r="M14" s="56">
        <f t="shared" si="2"/>
        <v>0</v>
      </c>
      <c r="N14" s="51">
        <v>0</v>
      </c>
      <c r="O14" s="51">
        <v>0</v>
      </c>
      <c r="P14" s="51">
        <v>0</v>
      </c>
      <c r="Q14" s="51">
        <v>0</v>
      </c>
      <c r="R14" s="51">
        <v>0</v>
      </c>
      <c r="S14" s="51">
        <v>0</v>
      </c>
      <c r="T14" s="51">
        <v>0</v>
      </c>
      <c r="U14" s="51">
        <v>0</v>
      </c>
      <c r="V14" s="51">
        <v>0</v>
      </c>
      <c r="W14" s="51">
        <v>0</v>
      </c>
      <c r="X14" s="51">
        <v>0</v>
      </c>
      <c r="Y14" s="56">
        <f t="shared" si="3"/>
        <v>0</v>
      </c>
      <c r="Z14" s="51">
        <v>0</v>
      </c>
      <c r="AA14" s="51">
        <v>0</v>
      </c>
      <c r="AB14" s="56">
        <f t="shared" si="4"/>
        <v>0</v>
      </c>
      <c r="AC14" s="51">
        <v>0</v>
      </c>
      <c r="AD14" s="51">
        <v>0</v>
      </c>
      <c r="AE14" s="51">
        <v>0</v>
      </c>
      <c r="AF14" s="56">
        <f t="shared" si="5"/>
        <v>0</v>
      </c>
      <c r="AG14" s="51">
        <v>0</v>
      </c>
      <c r="AH14" s="56">
        <f t="shared" si="6"/>
        <v>0</v>
      </c>
      <c r="AI14" s="51">
        <v>0</v>
      </c>
      <c r="AJ14" s="51">
        <v>0</v>
      </c>
      <c r="AK14" s="56">
        <f t="shared" si="7"/>
        <v>0</v>
      </c>
      <c r="AL14" s="51">
        <v>0</v>
      </c>
      <c r="AM14" s="56">
        <f t="shared" si="8"/>
        <v>0</v>
      </c>
      <c r="AN14" s="51">
        <v>27</v>
      </c>
      <c r="AO14" s="110">
        <v>49.957999999999998</v>
      </c>
    </row>
    <row r="15" spans="1:43" s="111" customFormat="1" x14ac:dyDescent="0.25">
      <c r="B15" s="112" t="s">
        <v>128</v>
      </c>
      <c r="C15" s="113">
        <f>SUM(C3:C14)</f>
        <v>28.786999999999999</v>
      </c>
      <c r="D15" s="114">
        <f>SUM(D3:D14)</f>
        <v>240.28500000000003</v>
      </c>
      <c r="E15" s="114">
        <f>SUM(E3:E14)</f>
        <v>181.524</v>
      </c>
      <c r="F15" s="114">
        <f>SUM(F3:F14)</f>
        <v>71.704999999999998</v>
      </c>
      <c r="G15" s="114">
        <f>SUM(G3:G14)</f>
        <v>225.83900000000003</v>
      </c>
      <c r="H15" s="114">
        <f t="shared" si="0"/>
        <v>748.1400000000001</v>
      </c>
      <c r="I15" s="114">
        <f t="shared" ref="I15:AO15" si="9">SUM(I3:I14)</f>
        <v>90.911999999999992</v>
      </c>
      <c r="J15" s="114">
        <f t="shared" si="9"/>
        <v>90.911999999999992</v>
      </c>
      <c r="K15" s="114">
        <f t="shared" si="9"/>
        <v>1445</v>
      </c>
      <c r="L15" s="114">
        <f t="shared" si="9"/>
        <v>232.678</v>
      </c>
      <c r="M15" s="114">
        <f t="shared" si="9"/>
        <v>1677.6779999999999</v>
      </c>
      <c r="N15" s="114">
        <f t="shared" si="9"/>
        <v>556.64499999999998</v>
      </c>
      <c r="O15" s="114">
        <f t="shared" si="9"/>
        <v>43.072000000000003</v>
      </c>
      <c r="P15" s="114">
        <f t="shared" si="9"/>
        <v>75.298999999999992</v>
      </c>
      <c r="Q15" s="114">
        <f t="shared" si="9"/>
        <v>0</v>
      </c>
      <c r="R15" s="114">
        <f t="shared" si="9"/>
        <v>0</v>
      </c>
      <c r="S15" s="114">
        <f t="shared" si="9"/>
        <v>0</v>
      </c>
      <c r="T15" s="114">
        <f t="shared" si="9"/>
        <v>0</v>
      </c>
      <c r="U15" s="114">
        <f t="shared" si="9"/>
        <v>0</v>
      </c>
      <c r="V15" s="114">
        <f t="shared" si="9"/>
        <v>0</v>
      </c>
      <c r="W15" s="114">
        <f t="shared" si="9"/>
        <v>38.384</v>
      </c>
      <c r="X15" s="114">
        <f t="shared" si="9"/>
        <v>0</v>
      </c>
      <c r="Y15" s="114">
        <f t="shared" si="9"/>
        <v>713.39999999999986</v>
      </c>
      <c r="Z15" s="114">
        <f t="shared" si="9"/>
        <v>0</v>
      </c>
      <c r="AA15" s="114">
        <f t="shared" si="9"/>
        <v>0</v>
      </c>
      <c r="AB15" s="114">
        <f t="shared" si="9"/>
        <v>0</v>
      </c>
      <c r="AC15" s="114">
        <f t="shared" si="9"/>
        <v>0</v>
      </c>
      <c r="AD15" s="114">
        <f t="shared" si="9"/>
        <v>112.348</v>
      </c>
      <c r="AE15" s="114">
        <f t="shared" si="9"/>
        <v>0</v>
      </c>
      <c r="AF15" s="114">
        <f t="shared" si="9"/>
        <v>112.348</v>
      </c>
      <c r="AG15" s="114">
        <f t="shared" si="9"/>
        <v>0</v>
      </c>
      <c r="AH15" s="114">
        <f t="shared" si="9"/>
        <v>0</v>
      </c>
      <c r="AI15" s="114">
        <f t="shared" si="9"/>
        <v>0</v>
      </c>
      <c r="AJ15" s="114">
        <f t="shared" si="9"/>
        <v>0</v>
      </c>
      <c r="AK15" s="114">
        <f t="shared" si="9"/>
        <v>0</v>
      </c>
      <c r="AL15" s="114">
        <f t="shared" si="9"/>
        <v>25.594000000000001</v>
      </c>
      <c r="AM15" s="114">
        <f t="shared" si="9"/>
        <v>25.594000000000001</v>
      </c>
      <c r="AN15" s="115">
        <f t="shared" si="9"/>
        <v>91</v>
      </c>
      <c r="AO15" s="116">
        <f t="shared" si="9"/>
        <v>3459.527</v>
      </c>
    </row>
    <row r="16" spans="1:43" x14ac:dyDescent="0.25">
      <c r="B16" s="117" t="s">
        <v>110</v>
      </c>
      <c r="C16" s="118">
        <v>0</v>
      </c>
      <c r="D16" s="51">
        <v>108</v>
      </c>
      <c r="E16" s="51">
        <v>0</v>
      </c>
      <c r="F16" s="51">
        <v>0</v>
      </c>
      <c r="G16" s="51">
        <v>0</v>
      </c>
      <c r="H16" s="56">
        <f t="shared" si="0"/>
        <v>108</v>
      </c>
      <c r="I16" s="51">
        <v>25.71</v>
      </c>
      <c r="J16" s="56">
        <f>I16</f>
        <v>25.71</v>
      </c>
      <c r="K16" s="51">
        <v>0</v>
      </c>
      <c r="L16" s="51">
        <v>0</v>
      </c>
      <c r="M16" s="56">
        <f>K16+L16</f>
        <v>0</v>
      </c>
      <c r="N16" s="51">
        <v>0</v>
      </c>
      <c r="O16" s="51">
        <v>0</v>
      </c>
      <c r="P16" s="51">
        <v>0</v>
      </c>
      <c r="Q16" s="51">
        <v>0</v>
      </c>
      <c r="R16" s="51">
        <v>0</v>
      </c>
      <c r="S16" s="51">
        <v>0</v>
      </c>
      <c r="T16" s="51">
        <v>0</v>
      </c>
      <c r="U16" s="51">
        <v>0</v>
      </c>
      <c r="V16" s="51">
        <v>0</v>
      </c>
      <c r="W16" s="51">
        <v>0</v>
      </c>
      <c r="X16" s="51">
        <v>0</v>
      </c>
      <c r="Y16" s="56">
        <f>SUM(N16:X16)</f>
        <v>0</v>
      </c>
      <c r="Z16" s="51">
        <v>0</v>
      </c>
      <c r="AA16" s="51">
        <v>0</v>
      </c>
      <c r="AB16" s="56">
        <f>AA16+Z16</f>
        <v>0</v>
      </c>
      <c r="AC16" s="51">
        <v>0</v>
      </c>
      <c r="AD16" s="51">
        <v>0</v>
      </c>
      <c r="AE16" s="51">
        <v>0</v>
      </c>
      <c r="AF16" s="56">
        <f>SUM(AC16:AE16)</f>
        <v>0</v>
      </c>
      <c r="AG16" s="51">
        <v>0</v>
      </c>
      <c r="AH16" s="56">
        <f>SUM(AG16)</f>
        <v>0</v>
      </c>
      <c r="AI16" s="51">
        <v>0</v>
      </c>
      <c r="AJ16" s="51">
        <v>0</v>
      </c>
      <c r="AK16" s="56">
        <f>SUM(AI16:AJ16)</f>
        <v>0</v>
      </c>
      <c r="AL16" s="51">
        <v>0</v>
      </c>
      <c r="AM16" s="56">
        <f>AL16</f>
        <v>0</v>
      </c>
      <c r="AN16" s="51">
        <v>17</v>
      </c>
      <c r="AO16" s="106">
        <v>150.71</v>
      </c>
    </row>
    <row r="17" spans="2:41" x14ac:dyDescent="0.25">
      <c r="B17" s="119" t="s">
        <v>81</v>
      </c>
      <c r="C17" s="118">
        <v>0</v>
      </c>
      <c r="D17" s="51">
        <v>0</v>
      </c>
      <c r="E17" s="51">
        <v>0</v>
      </c>
      <c r="F17" s="51">
        <v>0</v>
      </c>
      <c r="G17" s="51">
        <v>0</v>
      </c>
      <c r="H17" s="56">
        <f t="shared" si="0"/>
        <v>0</v>
      </c>
      <c r="I17" s="51">
        <v>0.89700000000000002</v>
      </c>
      <c r="J17" s="56">
        <f>I17</f>
        <v>0.89700000000000002</v>
      </c>
      <c r="K17" s="51">
        <v>0</v>
      </c>
      <c r="L17" s="51">
        <v>0</v>
      </c>
      <c r="M17" s="56">
        <f>K17+L17</f>
        <v>0</v>
      </c>
      <c r="N17" s="51">
        <v>0</v>
      </c>
      <c r="O17" s="51">
        <v>0</v>
      </c>
      <c r="P17" s="51">
        <v>0</v>
      </c>
      <c r="Q17" s="51">
        <v>0</v>
      </c>
      <c r="R17" s="51">
        <v>0</v>
      </c>
      <c r="S17" s="51">
        <v>0</v>
      </c>
      <c r="T17" s="51">
        <v>0</v>
      </c>
      <c r="U17" s="51">
        <v>0</v>
      </c>
      <c r="V17" s="51">
        <v>0</v>
      </c>
      <c r="W17" s="51">
        <v>0</v>
      </c>
      <c r="X17" s="51">
        <v>0</v>
      </c>
      <c r="Y17" s="56">
        <f>SUM(N17:X17)</f>
        <v>0</v>
      </c>
      <c r="Z17" s="51">
        <v>0</v>
      </c>
      <c r="AA17" s="51">
        <v>0</v>
      </c>
      <c r="AB17" s="56">
        <f>AA17+Z17</f>
        <v>0</v>
      </c>
      <c r="AC17" s="51">
        <v>0</v>
      </c>
      <c r="AD17" s="51">
        <v>0</v>
      </c>
      <c r="AE17" s="51">
        <v>0</v>
      </c>
      <c r="AF17" s="56">
        <f>SUM(AC17:AE17)</f>
        <v>0</v>
      </c>
      <c r="AG17" s="51">
        <v>0</v>
      </c>
      <c r="AH17" s="56">
        <f>SUM(AG17)</f>
        <v>0</v>
      </c>
      <c r="AI17" s="51">
        <v>0</v>
      </c>
      <c r="AJ17" s="51">
        <v>0</v>
      </c>
      <c r="AK17" s="56">
        <f>SUM(AI17:AJ17)</f>
        <v>0</v>
      </c>
      <c r="AL17" s="51">
        <v>0</v>
      </c>
      <c r="AM17" s="56">
        <f>AL17</f>
        <v>0</v>
      </c>
      <c r="AN17" s="51">
        <v>8</v>
      </c>
      <c r="AO17" s="108">
        <v>8.9359999999999999</v>
      </c>
    </row>
    <row r="18" spans="2:41" s="111" customFormat="1" x14ac:dyDescent="0.25">
      <c r="B18" s="120" t="s">
        <v>174</v>
      </c>
      <c r="C18" s="114">
        <f>SUM(C16:C17)</f>
        <v>0</v>
      </c>
      <c r="D18" s="114">
        <f>SUM(D16:D17)</f>
        <v>108</v>
      </c>
      <c r="E18" s="114">
        <f>SUM(E16:E17)</f>
        <v>0</v>
      </c>
      <c r="F18" s="114">
        <f>SUM(F16:F17)</f>
        <v>0</v>
      </c>
      <c r="G18" s="114">
        <f>SUM(G16:G17)</f>
        <v>0</v>
      </c>
      <c r="H18" s="114">
        <f t="shared" si="0"/>
        <v>108</v>
      </c>
      <c r="I18" s="114">
        <f t="shared" ref="I18:AO18" si="10">SUM(I16:I17)</f>
        <v>26.606999999999999</v>
      </c>
      <c r="J18" s="114">
        <f t="shared" si="10"/>
        <v>26.606999999999999</v>
      </c>
      <c r="K18" s="114">
        <f t="shared" si="10"/>
        <v>0</v>
      </c>
      <c r="L18" s="114">
        <f t="shared" si="10"/>
        <v>0</v>
      </c>
      <c r="M18" s="114">
        <f t="shared" si="10"/>
        <v>0</v>
      </c>
      <c r="N18" s="114">
        <f t="shared" si="10"/>
        <v>0</v>
      </c>
      <c r="O18" s="114">
        <f t="shared" si="10"/>
        <v>0</v>
      </c>
      <c r="P18" s="114">
        <f t="shared" si="10"/>
        <v>0</v>
      </c>
      <c r="Q18" s="114">
        <f t="shared" si="10"/>
        <v>0</v>
      </c>
      <c r="R18" s="114">
        <f t="shared" si="10"/>
        <v>0</v>
      </c>
      <c r="S18" s="114">
        <f t="shared" si="10"/>
        <v>0</v>
      </c>
      <c r="T18" s="114">
        <f t="shared" si="10"/>
        <v>0</v>
      </c>
      <c r="U18" s="114">
        <f t="shared" si="10"/>
        <v>0</v>
      </c>
      <c r="V18" s="114">
        <f t="shared" si="10"/>
        <v>0</v>
      </c>
      <c r="W18" s="114">
        <f t="shared" si="10"/>
        <v>0</v>
      </c>
      <c r="X18" s="114">
        <f t="shared" si="10"/>
        <v>0</v>
      </c>
      <c r="Y18" s="114">
        <f t="shared" si="10"/>
        <v>0</v>
      </c>
      <c r="Z18" s="114">
        <f t="shared" si="10"/>
        <v>0</v>
      </c>
      <c r="AA18" s="114">
        <f t="shared" si="10"/>
        <v>0</v>
      </c>
      <c r="AB18" s="114">
        <f t="shared" si="10"/>
        <v>0</v>
      </c>
      <c r="AC18" s="114">
        <f t="shared" si="10"/>
        <v>0</v>
      </c>
      <c r="AD18" s="114">
        <f t="shared" si="10"/>
        <v>0</v>
      </c>
      <c r="AE18" s="114">
        <f t="shared" si="10"/>
        <v>0</v>
      </c>
      <c r="AF18" s="114">
        <f t="shared" si="10"/>
        <v>0</v>
      </c>
      <c r="AG18" s="114">
        <f t="shared" si="10"/>
        <v>0</v>
      </c>
      <c r="AH18" s="114">
        <f t="shared" si="10"/>
        <v>0</v>
      </c>
      <c r="AI18" s="114">
        <f t="shared" si="10"/>
        <v>0</v>
      </c>
      <c r="AJ18" s="114">
        <f t="shared" si="10"/>
        <v>0</v>
      </c>
      <c r="AK18" s="114">
        <f t="shared" si="10"/>
        <v>0</v>
      </c>
      <c r="AL18" s="114">
        <f t="shared" si="10"/>
        <v>0</v>
      </c>
      <c r="AM18" s="114">
        <f t="shared" si="10"/>
        <v>0</v>
      </c>
      <c r="AN18" s="114">
        <f t="shared" si="10"/>
        <v>25</v>
      </c>
      <c r="AO18" s="121">
        <f t="shared" si="10"/>
        <v>159.64600000000002</v>
      </c>
    </row>
    <row r="19" spans="2:41" x14ac:dyDescent="0.25">
      <c r="B19" s="122" t="s">
        <v>103</v>
      </c>
      <c r="C19" s="51">
        <v>0</v>
      </c>
      <c r="D19" s="51">
        <v>0</v>
      </c>
      <c r="E19" s="51">
        <v>0</v>
      </c>
      <c r="F19" s="51">
        <v>0</v>
      </c>
      <c r="G19" s="51">
        <v>0</v>
      </c>
      <c r="H19" s="56">
        <f t="shared" si="0"/>
        <v>0</v>
      </c>
      <c r="I19" s="51">
        <v>0</v>
      </c>
      <c r="J19" s="56">
        <f>I19</f>
        <v>0</v>
      </c>
      <c r="K19" s="51">
        <v>171</v>
      </c>
      <c r="L19" s="51">
        <v>0</v>
      </c>
      <c r="M19" s="56">
        <f>K19+L19</f>
        <v>171</v>
      </c>
      <c r="N19" s="51">
        <v>0</v>
      </c>
      <c r="O19" s="51">
        <v>0</v>
      </c>
      <c r="P19" s="51">
        <v>0</v>
      </c>
      <c r="Q19" s="51">
        <v>0</v>
      </c>
      <c r="R19" s="51">
        <v>0</v>
      </c>
      <c r="S19" s="51">
        <v>0</v>
      </c>
      <c r="T19" s="51">
        <v>0</v>
      </c>
      <c r="U19" s="51">
        <v>0</v>
      </c>
      <c r="V19" s="51">
        <v>0</v>
      </c>
      <c r="W19" s="51">
        <v>0</v>
      </c>
      <c r="X19" s="51">
        <v>0</v>
      </c>
      <c r="Y19" s="56">
        <f>SUM(N19:X19)</f>
        <v>0</v>
      </c>
      <c r="Z19" s="51">
        <v>0</v>
      </c>
      <c r="AA19" s="51">
        <v>0</v>
      </c>
      <c r="AB19" s="56">
        <f>AA19+Z19</f>
        <v>0</v>
      </c>
      <c r="AC19" s="51">
        <v>0</v>
      </c>
      <c r="AD19" s="51">
        <v>0</v>
      </c>
      <c r="AE19" s="51">
        <v>0</v>
      </c>
      <c r="AF19" s="56">
        <f>SUM(AC19:AE19)</f>
        <v>0</v>
      </c>
      <c r="AG19" s="51">
        <v>0</v>
      </c>
      <c r="AH19" s="56">
        <f>SUM(AG19)</f>
        <v>0</v>
      </c>
      <c r="AI19" s="51">
        <v>0</v>
      </c>
      <c r="AJ19" s="51">
        <v>0</v>
      </c>
      <c r="AK19" s="56">
        <f>SUM(AI19:AJ19)</f>
        <v>0</v>
      </c>
      <c r="AL19" s="51">
        <v>0</v>
      </c>
      <c r="AM19" s="56">
        <f>AL19</f>
        <v>0</v>
      </c>
      <c r="AN19" s="51">
        <v>13</v>
      </c>
      <c r="AO19" s="123">
        <v>184</v>
      </c>
    </row>
    <row r="20" spans="2:41" x14ac:dyDescent="0.25">
      <c r="B20" s="120" t="s">
        <v>175</v>
      </c>
      <c r="C20" s="114">
        <f>C19</f>
        <v>0</v>
      </c>
      <c r="D20" s="114">
        <f>D19</f>
        <v>0</v>
      </c>
      <c r="E20" s="114">
        <f>E19</f>
        <v>0</v>
      </c>
      <c r="F20" s="114">
        <f>F19</f>
        <v>0</v>
      </c>
      <c r="G20" s="114">
        <f>G19</f>
        <v>0</v>
      </c>
      <c r="H20" s="114">
        <f t="shared" si="0"/>
        <v>0</v>
      </c>
      <c r="I20" s="114">
        <f t="shared" ref="I20:AO20" si="11">I19</f>
        <v>0</v>
      </c>
      <c r="J20" s="114">
        <f t="shared" si="11"/>
        <v>0</v>
      </c>
      <c r="K20" s="114">
        <f t="shared" si="11"/>
        <v>171</v>
      </c>
      <c r="L20" s="114">
        <f t="shared" si="11"/>
        <v>0</v>
      </c>
      <c r="M20" s="114">
        <f t="shared" si="11"/>
        <v>171</v>
      </c>
      <c r="N20" s="114">
        <f t="shared" si="11"/>
        <v>0</v>
      </c>
      <c r="O20" s="114">
        <f t="shared" si="11"/>
        <v>0</v>
      </c>
      <c r="P20" s="114">
        <f t="shared" si="11"/>
        <v>0</v>
      </c>
      <c r="Q20" s="114">
        <f t="shared" si="11"/>
        <v>0</v>
      </c>
      <c r="R20" s="114">
        <f t="shared" si="11"/>
        <v>0</v>
      </c>
      <c r="S20" s="114">
        <f t="shared" si="11"/>
        <v>0</v>
      </c>
      <c r="T20" s="114">
        <f t="shared" si="11"/>
        <v>0</v>
      </c>
      <c r="U20" s="114">
        <f t="shared" si="11"/>
        <v>0</v>
      </c>
      <c r="V20" s="114">
        <f t="shared" si="11"/>
        <v>0</v>
      </c>
      <c r="W20" s="114">
        <f t="shared" si="11"/>
        <v>0</v>
      </c>
      <c r="X20" s="114">
        <f t="shared" si="11"/>
        <v>0</v>
      </c>
      <c r="Y20" s="114">
        <f t="shared" si="11"/>
        <v>0</v>
      </c>
      <c r="Z20" s="114">
        <f t="shared" si="11"/>
        <v>0</v>
      </c>
      <c r="AA20" s="114">
        <f t="shared" si="11"/>
        <v>0</v>
      </c>
      <c r="AB20" s="114">
        <f t="shared" si="11"/>
        <v>0</v>
      </c>
      <c r="AC20" s="114">
        <f t="shared" si="11"/>
        <v>0</v>
      </c>
      <c r="AD20" s="114">
        <f t="shared" si="11"/>
        <v>0</v>
      </c>
      <c r="AE20" s="114">
        <f t="shared" si="11"/>
        <v>0</v>
      </c>
      <c r="AF20" s="114">
        <f t="shared" si="11"/>
        <v>0</v>
      </c>
      <c r="AG20" s="114">
        <f t="shared" si="11"/>
        <v>0</v>
      </c>
      <c r="AH20" s="114">
        <f t="shared" si="11"/>
        <v>0</v>
      </c>
      <c r="AI20" s="114">
        <f t="shared" si="11"/>
        <v>0</v>
      </c>
      <c r="AJ20" s="114">
        <f t="shared" si="11"/>
        <v>0</v>
      </c>
      <c r="AK20" s="114">
        <f t="shared" si="11"/>
        <v>0</v>
      </c>
      <c r="AL20" s="114">
        <f t="shared" si="11"/>
        <v>0</v>
      </c>
      <c r="AM20" s="114">
        <f t="shared" si="11"/>
        <v>0</v>
      </c>
      <c r="AN20" s="114">
        <f t="shared" si="11"/>
        <v>13</v>
      </c>
      <c r="AO20" s="121">
        <f t="shared" si="11"/>
        <v>184</v>
      </c>
    </row>
    <row r="21" spans="2:41" x14ac:dyDescent="0.25">
      <c r="B21" s="105" t="s">
        <v>82</v>
      </c>
      <c r="C21" s="51">
        <v>0</v>
      </c>
      <c r="D21" s="51">
        <v>0</v>
      </c>
      <c r="E21" s="51">
        <v>0</v>
      </c>
      <c r="F21" s="51">
        <v>3.0110000000000001</v>
      </c>
      <c r="G21" s="51">
        <v>0</v>
      </c>
      <c r="H21" s="56">
        <f t="shared" si="0"/>
        <v>3.0110000000000001</v>
      </c>
      <c r="I21" s="51">
        <v>0</v>
      </c>
      <c r="J21" s="56">
        <f>I21</f>
        <v>0</v>
      </c>
      <c r="K21" s="51">
        <v>489</v>
      </c>
      <c r="L21" s="51">
        <v>66.203000000000003</v>
      </c>
      <c r="M21" s="56">
        <f>K21+L21</f>
        <v>555.20299999999997</v>
      </c>
      <c r="N21" s="51">
        <v>47</v>
      </c>
      <c r="O21" s="51">
        <v>2.0579999999999998</v>
      </c>
      <c r="P21" s="51">
        <v>0</v>
      </c>
      <c r="Q21" s="51">
        <v>0</v>
      </c>
      <c r="R21" s="51">
        <v>0</v>
      </c>
      <c r="S21" s="51">
        <v>0</v>
      </c>
      <c r="T21" s="51">
        <v>0</v>
      </c>
      <c r="U21" s="51">
        <v>0</v>
      </c>
      <c r="V21" s="51">
        <v>0</v>
      </c>
      <c r="W21" s="51">
        <v>22.356000000000002</v>
      </c>
      <c r="X21" s="51">
        <v>0</v>
      </c>
      <c r="Y21" s="56">
        <f>SUM(N21:X21)</f>
        <v>71.414000000000001</v>
      </c>
      <c r="Z21" s="51">
        <v>0</v>
      </c>
      <c r="AA21" s="51">
        <v>24.003999999999998</v>
      </c>
      <c r="AB21" s="56">
        <f>AA21+Z21</f>
        <v>24.003999999999998</v>
      </c>
      <c r="AC21" s="51">
        <v>0</v>
      </c>
      <c r="AD21" s="51">
        <v>52.236999999999995</v>
      </c>
      <c r="AE21" s="51">
        <v>0</v>
      </c>
      <c r="AF21" s="56">
        <f>SUM(AC21:AE21)</f>
        <v>52.236999999999995</v>
      </c>
      <c r="AG21" s="51">
        <v>0</v>
      </c>
      <c r="AH21" s="56">
        <f>SUM(AG21)</f>
        <v>0</v>
      </c>
      <c r="AI21" s="51">
        <v>0</v>
      </c>
      <c r="AJ21" s="51">
        <v>0</v>
      </c>
      <c r="AK21" s="56">
        <f>SUM(AI21:AJ21)</f>
        <v>0</v>
      </c>
      <c r="AL21" s="51">
        <v>0</v>
      </c>
      <c r="AM21" s="56">
        <f>AL21</f>
        <v>0</v>
      </c>
      <c r="AN21" s="51"/>
      <c r="AO21" s="106">
        <v>705.86900000000003</v>
      </c>
    </row>
    <row r="22" spans="2:41" x14ac:dyDescent="0.25">
      <c r="B22" s="107" t="s">
        <v>153</v>
      </c>
      <c r="C22" s="51">
        <v>0</v>
      </c>
      <c r="D22" s="51">
        <v>0</v>
      </c>
      <c r="E22" s="51">
        <v>0</v>
      </c>
      <c r="F22" s="51">
        <v>0</v>
      </c>
      <c r="G22" s="51">
        <v>0</v>
      </c>
      <c r="H22" s="56">
        <f t="shared" si="0"/>
        <v>0</v>
      </c>
      <c r="I22" s="51">
        <v>0</v>
      </c>
      <c r="J22" s="56">
        <f>I22</f>
        <v>0</v>
      </c>
      <c r="K22" s="51">
        <v>270</v>
      </c>
      <c r="L22" s="51">
        <v>21</v>
      </c>
      <c r="M22" s="56">
        <f>K22+L22</f>
        <v>291</v>
      </c>
      <c r="N22" s="51">
        <v>0</v>
      </c>
      <c r="O22" s="51">
        <v>0</v>
      </c>
      <c r="P22" s="51">
        <v>0</v>
      </c>
      <c r="Q22" s="51">
        <v>0</v>
      </c>
      <c r="R22" s="51">
        <v>0</v>
      </c>
      <c r="S22" s="51">
        <v>0</v>
      </c>
      <c r="T22" s="51">
        <v>0</v>
      </c>
      <c r="U22" s="51">
        <v>0</v>
      </c>
      <c r="V22" s="51">
        <v>0</v>
      </c>
      <c r="W22" s="51">
        <v>0</v>
      </c>
      <c r="X22" s="51">
        <v>0</v>
      </c>
      <c r="Y22" s="56">
        <f>SUM(N22:X22)</f>
        <v>0</v>
      </c>
      <c r="Z22" s="51">
        <v>0</v>
      </c>
      <c r="AA22" s="51">
        <v>0</v>
      </c>
      <c r="AB22" s="56">
        <f>AA22+Z22</f>
        <v>0</v>
      </c>
      <c r="AC22" s="51">
        <v>0</v>
      </c>
      <c r="AD22" s="51">
        <v>0</v>
      </c>
      <c r="AE22" s="51">
        <v>0</v>
      </c>
      <c r="AF22" s="56">
        <f>SUM(AC22:AE22)</f>
        <v>0</v>
      </c>
      <c r="AG22" s="51">
        <v>0</v>
      </c>
      <c r="AH22" s="56">
        <f>SUM(AG22)</f>
        <v>0</v>
      </c>
      <c r="AI22" s="51">
        <v>0</v>
      </c>
      <c r="AJ22" s="51">
        <v>0</v>
      </c>
      <c r="AK22" s="56">
        <f>SUM(AI22:AJ22)</f>
        <v>0</v>
      </c>
      <c r="AL22" s="51">
        <v>0</v>
      </c>
      <c r="AM22" s="56">
        <f>AL22</f>
        <v>0</v>
      </c>
      <c r="AN22" s="51"/>
      <c r="AO22" s="108">
        <v>291.00099999999998</v>
      </c>
    </row>
    <row r="23" spans="2:41" x14ac:dyDescent="0.25">
      <c r="B23" s="107" t="s">
        <v>35</v>
      </c>
      <c r="C23" s="51">
        <v>0</v>
      </c>
      <c r="D23" s="51">
        <v>0</v>
      </c>
      <c r="E23" s="51">
        <v>0</v>
      </c>
      <c r="F23" s="51">
        <v>0</v>
      </c>
      <c r="G23" s="51">
        <v>0</v>
      </c>
      <c r="H23" s="56">
        <f t="shared" si="0"/>
        <v>0</v>
      </c>
      <c r="I23" s="51">
        <v>0</v>
      </c>
      <c r="J23" s="56">
        <f>I23</f>
        <v>0</v>
      </c>
      <c r="K23" s="51">
        <v>0</v>
      </c>
      <c r="L23" s="51">
        <v>61.715000000000003</v>
      </c>
      <c r="M23" s="56">
        <f>K23+L23</f>
        <v>61.715000000000003</v>
      </c>
      <c r="N23" s="51">
        <v>40</v>
      </c>
      <c r="O23" s="51">
        <v>0.75</v>
      </c>
      <c r="P23" s="51">
        <v>0</v>
      </c>
      <c r="Q23" s="51">
        <v>0</v>
      </c>
      <c r="R23" s="51">
        <v>0</v>
      </c>
      <c r="S23" s="51">
        <v>0</v>
      </c>
      <c r="T23" s="51">
        <v>0</v>
      </c>
      <c r="U23" s="51">
        <v>0</v>
      </c>
      <c r="V23" s="51">
        <v>0</v>
      </c>
      <c r="W23" s="51">
        <v>0</v>
      </c>
      <c r="X23" s="51">
        <v>0</v>
      </c>
      <c r="Y23" s="56">
        <f>SUM(N23:X23)</f>
        <v>40.75</v>
      </c>
      <c r="Z23" s="51">
        <v>0</v>
      </c>
      <c r="AA23" s="51">
        <v>0</v>
      </c>
      <c r="AB23" s="56">
        <f>AA23+Z23</f>
        <v>0</v>
      </c>
      <c r="AC23" s="51">
        <v>0</v>
      </c>
      <c r="AD23" s="51">
        <v>0</v>
      </c>
      <c r="AE23" s="51">
        <v>0</v>
      </c>
      <c r="AF23" s="56">
        <f>SUM(AC23:AE23)</f>
        <v>0</v>
      </c>
      <c r="AG23" s="51">
        <v>0</v>
      </c>
      <c r="AH23" s="56">
        <f>SUM(AG23)</f>
        <v>0</v>
      </c>
      <c r="AI23" s="51">
        <v>0</v>
      </c>
      <c r="AJ23" s="51">
        <v>0</v>
      </c>
      <c r="AK23" s="56">
        <f>SUM(AI23:AJ23)</f>
        <v>0</v>
      </c>
      <c r="AL23" s="51">
        <v>0</v>
      </c>
      <c r="AM23" s="56">
        <f>AL23</f>
        <v>0</v>
      </c>
      <c r="AN23" s="51"/>
      <c r="AO23" s="108">
        <v>102.46899999999999</v>
      </c>
    </row>
    <row r="24" spans="2:41" x14ac:dyDescent="0.25">
      <c r="B24" s="107" t="s">
        <v>58</v>
      </c>
      <c r="C24" s="51">
        <v>0</v>
      </c>
      <c r="D24" s="51">
        <v>0</v>
      </c>
      <c r="E24" s="51">
        <v>0</v>
      </c>
      <c r="F24" s="51">
        <v>0</v>
      </c>
      <c r="G24" s="51">
        <v>0</v>
      </c>
      <c r="H24" s="56">
        <f t="shared" si="0"/>
        <v>0</v>
      </c>
      <c r="I24" s="51">
        <v>0</v>
      </c>
      <c r="J24" s="56">
        <f>I24</f>
        <v>0</v>
      </c>
      <c r="K24" s="51">
        <v>86</v>
      </c>
      <c r="L24" s="51">
        <v>63</v>
      </c>
      <c r="M24" s="56">
        <f>K24+L24</f>
        <v>149</v>
      </c>
      <c r="N24" s="51">
        <v>0</v>
      </c>
      <c r="O24" s="51">
        <v>0</v>
      </c>
      <c r="P24" s="51">
        <v>0</v>
      </c>
      <c r="Q24" s="51">
        <v>0</v>
      </c>
      <c r="R24" s="51">
        <v>0</v>
      </c>
      <c r="S24" s="51">
        <v>0</v>
      </c>
      <c r="T24" s="51">
        <v>41</v>
      </c>
      <c r="U24" s="51">
        <v>0</v>
      </c>
      <c r="V24" s="51">
        <v>0</v>
      </c>
      <c r="W24" s="51">
        <v>0</v>
      </c>
      <c r="X24" s="51">
        <v>0</v>
      </c>
      <c r="Y24" s="56">
        <f>SUM(N24:X24)</f>
        <v>41</v>
      </c>
      <c r="Z24" s="51">
        <v>0</v>
      </c>
      <c r="AA24" s="51">
        <v>0</v>
      </c>
      <c r="AB24" s="56">
        <f>AA24+Z24</f>
        <v>0</v>
      </c>
      <c r="AC24" s="51">
        <v>0</v>
      </c>
      <c r="AD24" s="51">
        <v>0</v>
      </c>
      <c r="AE24" s="51">
        <v>0</v>
      </c>
      <c r="AF24" s="56">
        <f>SUM(AC24:AE24)</f>
        <v>0</v>
      </c>
      <c r="AG24" s="51">
        <v>0</v>
      </c>
      <c r="AH24" s="56">
        <f>SUM(AG24)</f>
        <v>0</v>
      </c>
      <c r="AI24" s="51">
        <v>0</v>
      </c>
      <c r="AJ24" s="51">
        <v>0</v>
      </c>
      <c r="AK24" s="56">
        <f>SUM(AI24:AJ24)</f>
        <v>0</v>
      </c>
      <c r="AL24" s="51">
        <v>0</v>
      </c>
      <c r="AM24" s="56">
        <f>AL24</f>
        <v>0</v>
      </c>
      <c r="AN24" s="51"/>
      <c r="AO24" s="108">
        <v>190.001</v>
      </c>
    </row>
    <row r="25" spans="2:41" x14ac:dyDescent="0.25">
      <c r="B25" s="109" t="s">
        <v>64</v>
      </c>
      <c r="C25" s="51">
        <v>15.16</v>
      </c>
      <c r="D25" s="51">
        <v>0</v>
      </c>
      <c r="E25" s="51">
        <v>0</v>
      </c>
      <c r="F25" s="51">
        <v>0</v>
      </c>
      <c r="G25" s="51">
        <v>0</v>
      </c>
      <c r="H25" s="56">
        <f t="shared" si="0"/>
        <v>15.16</v>
      </c>
      <c r="I25" s="51">
        <v>0</v>
      </c>
      <c r="J25" s="56">
        <f>I25</f>
        <v>0</v>
      </c>
      <c r="K25" s="51">
        <v>363</v>
      </c>
      <c r="L25" s="51">
        <v>54</v>
      </c>
      <c r="M25" s="56">
        <f>K25+L25</f>
        <v>417</v>
      </c>
      <c r="N25" s="51">
        <v>111</v>
      </c>
      <c r="O25" s="51">
        <v>112.94999999999999</v>
      </c>
      <c r="P25" s="51">
        <v>0</v>
      </c>
      <c r="Q25" s="51">
        <v>0</v>
      </c>
      <c r="R25" s="51">
        <v>4.665</v>
      </c>
      <c r="S25" s="51">
        <v>0</v>
      </c>
      <c r="T25" s="51">
        <v>0</v>
      </c>
      <c r="U25" s="51">
        <v>0</v>
      </c>
      <c r="V25" s="51">
        <v>23.356999999999999</v>
      </c>
      <c r="W25" s="51">
        <v>0</v>
      </c>
      <c r="X25" s="51">
        <v>0</v>
      </c>
      <c r="Y25" s="56">
        <f>SUM(N25:X25)</f>
        <v>251.97199999999998</v>
      </c>
      <c r="Z25" s="51">
        <v>0</v>
      </c>
      <c r="AA25" s="51">
        <v>0</v>
      </c>
      <c r="AB25" s="56">
        <f>AA25+Z25</f>
        <v>0</v>
      </c>
      <c r="AC25" s="51">
        <v>0</v>
      </c>
      <c r="AD25" s="51">
        <v>0</v>
      </c>
      <c r="AE25" s="51">
        <v>0</v>
      </c>
      <c r="AF25" s="56">
        <f>SUM(AC25:AE25)</f>
        <v>0</v>
      </c>
      <c r="AG25" s="51">
        <v>0</v>
      </c>
      <c r="AH25" s="56">
        <f>SUM(AG25)</f>
        <v>0</v>
      </c>
      <c r="AI25" s="51">
        <v>0</v>
      </c>
      <c r="AJ25" s="51">
        <v>0</v>
      </c>
      <c r="AK25" s="56">
        <f>SUM(AI25:AJ25)</f>
        <v>0</v>
      </c>
      <c r="AL25" s="51">
        <v>0</v>
      </c>
      <c r="AM25" s="56">
        <f>AL25</f>
        <v>0</v>
      </c>
      <c r="AN25" s="51">
        <v>0</v>
      </c>
      <c r="AO25" s="110">
        <v>684.154</v>
      </c>
    </row>
    <row r="26" spans="2:41" s="111" customFormat="1" x14ac:dyDescent="0.25">
      <c r="B26" s="120" t="s">
        <v>235</v>
      </c>
      <c r="C26" s="113">
        <f t="shared" ref="C26:AO26" si="12">C25+C24+C23+C22+C21</f>
        <v>15.16</v>
      </c>
      <c r="D26" s="114">
        <f t="shared" si="12"/>
        <v>0</v>
      </c>
      <c r="E26" s="114">
        <f t="shared" si="12"/>
        <v>0</v>
      </c>
      <c r="F26" s="114">
        <f t="shared" si="12"/>
        <v>3.0110000000000001</v>
      </c>
      <c r="G26" s="114">
        <f t="shared" si="12"/>
        <v>0</v>
      </c>
      <c r="H26" s="114">
        <f t="shared" si="12"/>
        <v>18.170999999999999</v>
      </c>
      <c r="I26" s="114">
        <f t="shared" si="12"/>
        <v>0</v>
      </c>
      <c r="J26" s="114">
        <f t="shared" si="12"/>
        <v>0</v>
      </c>
      <c r="K26" s="114">
        <f t="shared" si="12"/>
        <v>1208</v>
      </c>
      <c r="L26" s="114">
        <f t="shared" si="12"/>
        <v>265.91800000000001</v>
      </c>
      <c r="M26" s="114">
        <f t="shared" si="12"/>
        <v>1473.9180000000001</v>
      </c>
      <c r="N26" s="114">
        <f t="shared" si="12"/>
        <v>198</v>
      </c>
      <c r="O26" s="114">
        <f t="shared" si="12"/>
        <v>115.75799999999998</v>
      </c>
      <c r="P26" s="114">
        <f t="shared" si="12"/>
        <v>0</v>
      </c>
      <c r="Q26" s="114">
        <f t="shared" si="12"/>
        <v>0</v>
      </c>
      <c r="R26" s="114">
        <f t="shared" si="12"/>
        <v>4.665</v>
      </c>
      <c r="S26" s="114">
        <f t="shared" si="12"/>
        <v>0</v>
      </c>
      <c r="T26" s="114">
        <f t="shared" si="12"/>
        <v>41</v>
      </c>
      <c r="U26" s="114">
        <f t="shared" si="12"/>
        <v>0</v>
      </c>
      <c r="V26" s="114">
        <f t="shared" si="12"/>
        <v>23.356999999999999</v>
      </c>
      <c r="W26" s="114">
        <f t="shared" si="12"/>
        <v>22.356000000000002</v>
      </c>
      <c r="X26" s="114">
        <f t="shared" si="12"/>
        <v>0</v>
      </c>
      <c r="Y26" s="114">
        <f t="shared" si="12"/>
        <v>405.13599999999997</v>
      </c>
      <c r="Z26" s="114">
        <f t="shared" si="12"/>
        <v>0</v>
      </c>
      <c r="AA26" s="114">
        <f t="shared" si="12"/>
        <v>24.003999999999998</v>
      </c>
      <c r="AB26" s="114">
        <f t="shared" si="12"/>
        <v>24.003999999999998</v>
      </c>
      <c r="AC26" s="114">
        <f t="shared" si="12"/>
        <v>0</v>
      </c>
      <c r="AD26" s="114">
        <f t="shared" si="12"/>
        <v>52.236999999999995</v>
      </c>
      <c r="AE26" s="114">
        <f t="shared" si="12"/>
        <v>0</v>
      </c>
      <c r="AF26" s="114">
        <f t="shared" si="12"/>
        <v>52.236999999999995</v>
      </c>
      <c r="AG26" s="114">
        <f t="shared" si="12"/>
        <v>0</v>
      </c>
      <c r="AH26" s="114">
        <f t="shared" si="12"/>
        <v>0</v>
      </c>
      <c r="AI26" s="114">
        <f t="shared" si="12"/>
        <v>0</v>
      </c>
      <c r="AJ26" s="114">
        <f t="shared" si="12"/>
        <v>0</v>
      </c>
      <c r="AK26" s="114">
        <f t="shared" si="12"/>
        <v>0</v>
      </c>
      <c r="AL26" s="114">
        <f t="shared" si="12"/>
        <v>0</v>
      </c>
      <c r="AM26" s="114">
        <f t="shared" si="12"/>
        <v>0</v>
      </c>
      <c r="AN26" s="115">
        <f t="shared" si="12"/>
        <v>0</v>
      </c>
      <c r="AO26" s="121">
        <f t="shared" si="12"/>
        <v>1973.4940000000001</v>
      </c>
    </row>
    <row r="27" spans="2:41" x14ac:dyDescent="0.25">
      <c r="B27" s="122" t="s">
        <v>38</v>
      </c>
      <c r="C27" s="51">
        <v>0</v>
      </c>
      <c r="D27" s="51">
        <v>0</v>
      </c>
      <c r="E27" s="51">
        <v>0</v>
      </c>
      <c r="F27" s="51">
        <v>0</v>
      </c>
      <c r="G27" s="51">
        <v>0</v>
      </c>
      <c r="H27" s="56">
        <f>SUM(C27:G27)</f>
        <v>0</v>
      </c>
      <c r="I27" s="51">
        <v>0</v>
      </c>
      <c r="J27" s="56">
        <f>I27</f>
        <v>0</v>
      </c>
      <c r="K27" s="51">
        <v>0</v>
      </c>
      <c r="L27" s="51">
        <v>0</v>
      </c>
      <c r="M27" s="56">
        <f>K27+L27</f>
        <v>0</v>
      </c>
      <c r="N27" s="51">
        <v>0</v>
      </c>
      <c r="O27" s="51">
        <v>0</v>
      </c>
      <c r="P27" s="51">
        <v>0</v>
      </c>
      <c r="Q27" s="51">
        <v>0</v>
      </c>
      <c r="R27" s="51">
        <v>0</v>
      </c>
      <c r="S27" s="51">
        <v>0</v>
      </c>
      <c r="T27" s="51">
        <v>0</v>
      </c>
      <c r="U27" s="51">
        <v>130.15100000000001</v>
      </c>
      <c r="V27" s="51">
        <v>0</v>
      </c>
      <c r="W27" s="51">
        <v>0</v>
      </c>
      <c r="X27" s="51">
        <v>15.35</v>
      </c>
      <c r="Y27" s="56">
        <f>SUM(N27:X27)</f>
        <v>145.501</v>
      </c>
      <c r="Z27" s="51">
        <v>0</v>
      </c>
      <c r="AA27" s="51">
        <v>0</v>
      </c>
      <c r="AB27" s="56">
        <f>AA27+Z27</f>
        <v>0</v>
      </c>
      <c r="AC27" s="51">
        <v>0</v>
      </c>
      <c r="AD27" s="51">
        <v>0</v>
      </c>
      <c r="AE27" s="51">
        <v>0</v>
      </c>
      <c r="AF27" s="56">
        <f>SUM(AC27:AE27)</f>
        <v>0</v>
      </c>
      <c r="AG27" s="51">
        <v>0</v>
      </c>
      <c r="AH27" s="56">
        <f>SUM(AG27)</f>
        <v>0</v>
      </c>
      <c r="AI27" s="51">
        <v>0</v>
      </c>
      <c r="AJ27" s="51">
        <v>0</v>
      </c>
      <c r="AK27" s="56">
        <f>SUM(AI27:AJ27)</f>
        <v>0</v>
      </c>
      <c r="AL27" s="51">
        <v>0</v>
      </c>
      <c r="AM27" s="56">
        <f>AL27</f>
        <v>0</v>
      </c>
      <c r="AN27" s="51"/>
      <c r="AO27" s="123">
        <v>145.50200000000001</v>
      </c>
    </row>
    <row r="28" spans="2:41" s="111" customFormat="1" x14ac:dyDescent="0.25">
      <c r="B28" s="120" t="s">
        <v>237</v>
      </c>
      <c r="C28" s="113">
        <f t="shared" ref="C28:AO28" si="13">C27</f>
        <v>0</v>
      </c>
      <c r="D28" s="114">
        <f t="shared" si="13"/>
        <v>0</v>
      </c>
      <c r="E28" s="114">
        <f t="shared" si="13"/>
        <v>0</v>
      </c>
      <c r="F28" s="114">
        <f t="shared" si="13"/>
        <v>0</v>
      </c>
      <c r="G28" s="114">
        <f t="shared" si="13"/>
        <v>0</v>
      </c>
      <c r="H28" s="114">
        <f t="shared" si="13"/>
        <v>0</v>
      </c>
      <c r="I28" s="114">
        <f t="shared" si="13"/>
        <v>0</v>
      </c>
      <c r="J28" s="114">
        <f t="shared" si="13"/>
        <v>0</v>
      </c>
      <c r="K28" s="114">
        <f t="shared" si="13"/>
        <v>0</v>
      </c>
      <c r="L28" s="114">
        <f t="shared" si="13"/>
        <v>0</v>
      </c>
      <c r="M28" s="114">
        <f t="shared" si="13"/>
        <v>0</v>
      </c>
      <c r="N28" s="114">
        <f t="shared" si="13"/>
        <v>0</v>
      </c>
      <c r="O28" s="114">
        <f t="shared" si="13"/>
        <v>0</v>
      </c>
      <c r="P28" s="114">
        <f t="shared" si="13"/>
        <v>0</v>
      </c>
      <c r="Q28" s="114">
        <f t="shared" si="13"/>
        <v>0</v>
      </c>
      <c r="R28" s="114">
        <f t="shared" si="13"/>
        <v>0</v>
      </c>
      <c r="S28" s="114">
        <f t="shared" si="13"/>
        <v>0</v>
      </c>
      <c r="T28" s="114">
        <f t="shared" si="13"/>
        <v>0</v>
      </c>
      <c r="U28" s="114">
        <f t="shared" si="13"/>
        <v>130.15100000000001</v>
      </c>
      <c r="V28" s="114">
        <f t="shared" si="13"/>
        <v>0</v>
      </c>
      <c r="W28" s="114">
        <f t="shared" si="13"/>
        <v>0</v>
      </c>
      <c r="X28" s="114">
        <f t="shared" si="13"/>
        <v>15.35</v>
      </c>
      <c r="Y28" s="114">
        <f t="shared" si="13"/>
        <v>145.501</v>
      </c>
      <c r="Z28" s="114">
        <f t="shared" si="13"/>
        <v>0</v>
      </c>
      <c r="AA28" s="114">
        <f t="shared" si="13"/>
        <v>0</v>
      </c>
      <c r="AB28" s="114">
        <f t="shared" si="13"/>
        <v>0</v>
      </c>
      <c r="AC28" s="114">
        <f t="shared" si="13"/>
        <v>0</v>
      </c>
      <c r="AD28" s="114">
        <f t="shared" si="13"/>
        <v>0</v>
      </c>
      <c r="AE28" s="114">
        <f t="shared" si="13"/>
        <v>0</v>
      </c>
      <c r="AF28" s="114">
        <f t="shared" si="13"/>
        <v>0</v>
      </c>
      <c r="AG28" s="114">
        <f t="shared" si="13"/>
        <v>0</v>
      </c>
      <c r="AH28" s="114">
        <f t="shared" si="13"/>
        <v>0</v>
      </c>
      <c r="AI28" s="114">
        <f t="shared" si="13"/>
        <v>0</v>
      </c>
      <c r="AJ28" s="114">
        <f t="shared" si="13"/>
        <v>0</v>
      </c>
      <c r="AK28" s="114">
        <f t="shared" si="13"/>
        <v>0</v>
      </c>
      <c r="AL28" s="114">
        <f t="shared" si="13"/>
        <v>0</v>
      </c>
      <c r="AM28" s="114">
        <f t="shared" si="13"/>
        <v>0</v>
      </c>
      <c r="AN28" s="115">
        <f t="shared" si="13"/>
        <v>0</v>
      </c>
      <c r="AO28" s="121">
        <f t="shared" si="13"/>
        <v>145.50200000000001</v>
      </c>
    </row>
    <row r="29" spans="2:41" x14ac:dyDescent="0.25">
      <c r="B29" s="105" t="s">
        <v>47</v>
      </c>
      <c r="C29" s="51">
        <v>0</v>
      </c>
      <c r="D29" s="51">
        <v>0</v>
      </c>
      <c r="E29" s="51">
        <v>0</v>
      </c>
      <c r="F29" s="51">
        <v>0</v>
      </c>
      <c r="G29" s="51">
        <v>0</v>
      </c>
      <c r="H29" s="56">
        <f>SUM(C29:G29)</f>
        <v>0</v>
      </c>
      <c r="I29" s="51">
        <v>0</v>
      </c>
      <c r="J29" s="56">
        <f>I29</f>
        <v>0</v>
      </c>
      <c r="K29" s="51">
        <v>0</v>
      </c>
      <c r="L29" s="51">
        <v>0</v>
      </c>
      <c r="M29" s="56">
        <f>K29+L29</f>
        <v>0</v>
      </c>
      <c r="N29" s="51">
        <v>0</v>
      </c>
      <c r="O29" s="51">
        <v>0</v>
      </c>
      <c r="P29" s="51">
        <v>0</v>
      </c>
      <c r="Q29" s="51">
        <v>0</v>
      </c>
      <c r="R29" s="51">
        <v>0</v>
      </c>
      <c r="S29" s="51">
        <v>0</v>
      </c>
      <c r="T29" s="51">
        <v>0</v>
      </c>
      <c r="U29" s="51">
        <v>0</v>
      </c>
      <c r="V29" s="51">
        <v>0</v>
      </c>
      <c r="W29" s="51">
        <v>0</v>
      </c>
      <c r="X29" s="51">
        <v>0</v>
      </c>
      <c r="Y29" s="56">
        <f>SUM(N29:X29)</f>
        <v>0</v>
      </c>
      <c r="Z29" s="51">
        <v>0</v>
      </c>
      <c r="AA29" s="51">
        <v>25.499000000000002</v>
      </c>
      <c r="AB29" s="56">
        <f>AA29+Z29</f>
        <v>25.499000000000002</v>
      </c>
      <c r="AC29" s="51">
        <v>0</v>
      </c>
      <c r="AD29" s="51">
        <v>0</v>
      </c>
      <c r="AE29" s="51">
        <v>0</v>
      </c>
      <c r="AF29" s="56">
        <f>SUM(AC29:AE29)</f>
        <v>0</v>
      </c>
      <c r="AG29" s="51">
        <v>0</v>
      </c>
      <c r="AH29" s="56">
        <f>SUM(AG29)</f>
        <v>0</v>
      </c>
      <c r="AI29" s="51">
        <v>0</v>
      </c>
      <c r="AJ29" s="51">
        <v>0</v>
      </c>
      <c r="AK29" s="56">
        <f>SUM(AI29:AJ29)</f>
        <v>0</v>
      </c>
      <c r="AL29" s="51">
        <v>0</v>
      </c>
      <c r="AM29" s="56">
        <f>AL29</f>
        <v>0</v>
      </c>
      <c r="AN29" s="51"/>
      <c r="AO29" s="106">
        <v>25.499000000000002</v>
      </c>
    </row>
    <row r="30" spans="2:41" x14ac:dyDescent="0.25">
      <c r="B30" s="109" t="s">
        <v>4</v>
      </c>
      <c r="C30" s="51">
        <v>0</v>
      </c>
      <c r="D30" s="51">
        <v>0</v>
      </c>
      <c r="E30" s="51">
        <v>0</v>
      </c>
      <c r="F30" s="51">
        <v>0</v>
      </c>
      <c r="G30" s="51">
        <v>0</v>
      </c>
      <c r="H30" s="56">
        <f>SUM(C30:G30)</f>
        <v>0</v>
      </c>
      <c r="I30" s="51">
        <v>0</v>
      </c>
      <c r="J30" s="56">
        <f>I30</f>
        <v>0</v>
      </c>
      <c r="K30" s="51">
        <v>429</v>
      </c>
      <c r="L30" s="51">
        <v>407.81799999999998</v>
      </c>
      <c r="M30" s="56">
        <f>K30+L30</f>
        <v>836.81799999999998</v>
      </c>
      <c r="N30" s="51">
        <v>0</v>
      </c>
      <c r="O30" s="51">
        <v>0</v>
      </c>
      <c r="P30" s="51">
        <v>0</v>
      </c>
      <c r="Q30" s="51">
        <v>0</v>
      </c>
      <c r="R30" s="51">
        <v>0</v>
      </c>
      <c r="S30" s="51">
        <v>0</v>
      </c>
      <c r="T30" s="51">
        <v>0</v>
      </c>
      <c r="U30" s="51">
        <v>0</v>
      </c>
      <c r="V30" s="51">
        <v>79.257000000000005</v>
      </c>
      <c r="W30" s="51">
        <v>0</v>
      </c>
      <c r="X30" s="51">
        <v>0</v>
      </c>
      <c r="Y30" s="56">
        <f>SUM(N30:X30)</f>
        <v>79.257000000000005</v>
      </c>
      <c r="Z30" s="51">
        <v>1212.7550000000001</v>
      </c>
      <c r="AA30" s="51">
        <v>0</v>
      </c>
      <c r="AB30" s="56">
        <f>AA30+Z30</f>
        <v>1212.7550000000001</v>
      </c>
      <c r="AC30" s="51">
        <v>40</v>
      </c>
      <c r="AD30" s="51">
        <v>3672.067</v>
      </c>
      <c r="AE30" s="51">
        <v>156</v>
      </c>
      <c r="AF30" s="56">
        <f>SUM(AC30:AE30)</f>
        <v>3868.067</v>
      </c>
      <c r="AG30" s="51">
        <v>0</v>
      </c>
      <c r="AH30" s="56">
        <f>SUM(AG30)</f>
        <v>0</v>
      </c>
      <c r="AI30" s="51">
        <v>34.741</v>
      </c>
      <c r="AJ30" s="51">
        <v>0</v>
      </c>
      <c r="AK30" s="56">
        <f>SUM(AI30:AJ30)</f>
        <v>34.741</v>
      </c>
      <c r="AL30" s="51">
        <v>0</v>
      </c>
      <c r="AM30" s="56">
        <f>AL30</f>
        <v>0</v>
      </c>
      <c r="AN30" s="51"/>
      <c r="AO30" s="110">
        <v>6031.6379999999999</v>
      </c>
    </row>
    <row r="31" spans="2:41" s="111" customFormat="1" x14ac:dyDescent="0.25">
      <c r="B31" s="120" t="s">
        <v>137</v>
      </c>
      <c r="C31" s="113">
        <f t="shared" ref="C31:AO31" si="14">C30+C29</f>
        <v>0</v>
      </c>
      <c r="D31" s="114">
        <f t="shared" si="14"/>
        <v>0</v>
      </c>
      <c r="E31" s="114">
        <f t="shared" si="14"/>
        <v>0</v>
      </c>
      <c r="F31" s="114">
        <f t="shared" si="14"/>
        <v>0</v>
      </c>
      <c r="G31" s="114">
        <f t="shared" si="14"/>
        <v>0</v>
      </c>
      <c r="H31" s="114">
        <f t="shared" si="14"/>
        <v>0</v>
      </c>
      <c r="I31" s="114">
        <f t="shared" si="14"/>
        <v>0</v>
      </c>
      <c r="J31" s="114">
        <f t="shared" si="14"/>
        <v>0</v>
      </c>
      <c r="K31" s="114">
        <f t="shared" si="14"/>
        <v>429</v>
      </c>
      <c r="L31" s="114">
        <f t="shared" si="14"/>
        <v>407.81799999999998</v>
      </c>
      <c r="M31" s="114">
        <f t="shared" si="14"/>
        <v>836.81799999999998</v>
      </c>
      <c r="N31" s="114">
        <f t="shared" si="14"/>
        <v>0</v>
      </c>
      <c r="O31" s="114">
        <f t="shared" si="14"/>
        <v>0</v>
      </c>
      <c r="P31" s="114">
        <f t="shared" si="14"/>
        <v>0</v>
      </c>
      <c r="Q31" s="114">
        <f t="shared" si="14"/>
        <v>0</v>
      </c>
      <c r="R31" s="114">
        <f t="shared" si="14"/>
        <v>0</v>
      </c>
      <c r="S31" s="114">
        <f t="shared" si="14"/>
        <v>0</v>
      </c>
      <c r="T31" s="114">
        <f t="shared" si="14"/>
        <v>0</v>
      </c>
      <c r="U31" s="114">
        <f t="shared" si="14"/>
        <v>0</v>
      </c>
      <c r="V31" s="114">
        <f t="shared" si="14"/>
        <v>79.257000000000005</v>
      </c>
      <c r="W31" s="114">
        <f t="shared" si="14"/>
        <v>0</v>
      </c>
      <c r="X31" s="114">
        <f t="shared" si="14"/>
        <v>0</v>
      </c>
      <c r="Y31" s="114">
        <f t="shared" si="14"/>
        <v>79.257000000000005</v>
      </c>
      <c r="Z31" s="114">
        <f t="shared" si="14"/>
        <v>1212.7550000000001</v>
      </c>
      <c r="AA31" s="114">
        <f t="shared" si="14"/>
        <v>25.499000000000002</v>
      </c>
      <c r="AB31" s="114">
        <f t="shared" si="14"/>
        <v>1238.2540000000001</v>
      </c>
      <c r="AC31" s="114">
        <f t="shared" si="14"/>
        <v>40</v>
      </c>
      <c r="AD31" s="114">
        <f t="shared" si="14"/>
        <v>3672.067</v>
      </c>
      <c r="AE31" s="114">
        <f t="shared" si="14"/>
        <v>156</v>
      </c>
      <c r="AF31" s="114">
        <f t="shared" si="14"/>
        <v>3868.067</v>
      </c>
      <c r="AG31" s="114">
        <f t="shared" si="14"/>
        <v>0</v>
      </c>
      <c r="AH31" s="114">
        <f t="shared" si="14"/>
        <v>0</v>
      </c>
      <c r="AI31" s="114">
        <f t="shared" si="14"/>
        <v>34.741</v>
      </c>
      <c r="AJ31" s="114">
        <f t="shared" si="14"/>
        <v>0</v>
      </c>
      <c r="AK31" s="114">
        <f t="shared" si="14"/>
        <v>34.741</v>
      </c>
      <c r="AL31" s="114">
        <f t="shared" si="14"/>
        <v>0</v>
      </c>
      <c r="AM31" s="114">
        <f t="shared" si="14"/>
        <v>0</v>
      </c>
      <c r="AN31" s="115">
        <f t="shared" si="14"/>
        <v>0</v>
      </c>
      <c r="AO31" s="121">
        <f t="shared" si="14"/>
        <v>6057.1369999999997</v>
      </c>
    </row>
    <row r="32" spans="2:41" x14ac:dyDescent="0.25">
      <c r="B32" s="105" t="s">
        <v>48</v>
      </c>
      <c r="C32" s="51">
        <v>0</v>
      </c>
      <c r="D32" s="51">
        <v>0</v>
      </c>
      <c r="E32" s="51">
        <v>0</v>
      </c>
      <c r="F32" s="51">
        <v>0</v>
      </c>
      <c r="G32" s="51">
        <v>0</v>
      </c>
      <c r="H32" s="56">
        <f>SUM(C32:G32)</f>
        <v>0</v>
      </c>
      <c r="I32" s="51">
        <v>0</v>
      </c>
      <c r="J32" s="56">
        <f>I32</f>
        <v>0</v>
      </c>
      <c r="K32" s="51">
        <v>0</v>
      </c>
      <c r="L32" s="51">
        <v>0</v>
      </c>
      <c r="M32" s="56">
        <f>K32+L32</f>
        <v>0</v>
      </c>
      <c r="N32" s="51">
        <v>0</v>
      </c>
      <c r="O32" s="51">
        <v>0</v>
      </c>
      <c r="P32" s="51">
        <v>0</v>
      </c>
      <c r="Q32" s="51">
        <v>0</v>
      </c>
      <c r="R32" s="51">
        <v>0</v>
      </c>
      <c r="S32" s="51">
        <v>0</v>
      </c>
      <c r="T32" s="51">
        <v>0</v>
      </c>
      <c r="U32" s="51">
        <v>0</v>
      </c>
      <c r="V32" s="51">
        <v>0</v>
      </c>
      <c r="W32" s="51">
        <v>0</v>
      </c>
      <c r="X32" s="51">
        <v>0</v>
      </c>
      <c r="Y32" s="56">
        <f>SUM(N32:X32)</f>
        <v>0</v>
      </c>
      <c r="Z32" s="51">
        <v>0</v>
      </c>
      <c r="AA32" s="51">
        <v>0</v>
      </c>
      <c r="AB32" s="56">
        <f>AA32+Z32</f>
        <v>0</v>
      </c>
      <c r="AC32" s="51">
        <v>0</v>
      </c>
      <c r="AD32" s="51">
        <v>298.78399999999999</v>
      </c>
      <c r="AE32" s="51">
        <v>13.2</v>
      </c>
      <c r="AF32" s="56">
        <f>SUM(AC32:AE32)</f>
        <v>311.98399999999998</v>
      </c>
      <c r="AG32" s="51">
        <v>0</v>
      </c>
      <c r="AH32" s="56">
        <f>SUM(AG32)</f>
        <v>0</v>
      </c>
      <c r="AI32" s="51">
        <v>0</v>
      </c>
      <c r="AJ32" s="51">
        <v>0</v>
      </c>
      <c r="AK32" s="56">
        <f>SUM(AI32:AJ32)</f>
        <v>0</v>
      </c>
      <c r="AL32" s="51">
        <v>0</v>
      </c>
      <c r="AM32" s="56">
        <f>AL32</f>
        <v>0</v>
      </c>
      <c r="AN32" s="51"/>
      <c r="AO32" s="106">
        <v>311.98499999999996</v>
      </c>
    </row>
    <row r="33" spans="2:41" x14ac:dyDescent="0.25">
      <c r="B33" s="107" t="s">
        <v>8</v>
      </c>
      <c r="C33" s="51">
        <v>1.1779999999999999</v>
      </c>
      <c r="D33" s="51">
        <v>0</v>
      </c>
      <c r="E33" s="51">
        <v>0</v>
      </c>
      <c r="F33" s="51">
        <v>0</v>
      </c>
      <c r="G33" s="51">
        <v>0</v>
      </c>
      <c r="H33" s="56">
        <f>SUM(C33:G33)</f>
        <v>1.1779999999999999</v>
      </c>
      <c r="I33" s="51">
        <v>0</v>
      </c>
      <c r="J33" s="56">
        <f>I33</f>
        <v>0</v>
      </c>
      <c r="K33" s="51">
        <v>0</v>
      </c>
      <c r="L33" s="51">
        <v>0</v>
      </c>
      <c r="M33" s="56">
        <f>K33+L33</f>
        <v>0</v>
      </c>
      <c r="N33" s="51">
        <v>0</v>
      </c>
      <c r="O33" s="51">
        <v>0</v>
      </c>
      <c r="P33" s="51">
        <v>0</v>
      </c>
      <c r="Q33" s="51">
        <v>0</v>
      </c>
      <c r="R33" s="51">
        <v>0</v>
      </c>
      <c r="S33" s="51">
        <v>0</v>
      </c>
      <c r="T33" s="51">
        <v>0</v>
      </c>
      <c r="U33" s="51">
        <v>0</v>
      </c>
      <c r="V33" s="51">
        <v>0</v>
      </c>
      <c r="W33" s="51">
        <v>0</v>
      </c>
      <c r="X33" s="51">
        <v>0</v>
      </c>
      <c r="Y33" s="56">
        <f>SUM(N33:X33)</f>
        <v>0</v>
      </c>
      <c r="Z33" s="51">
        <v>0</v>
      </c>
      <c r="AA33" s="51">
        <v>0</v>
      </c>
      <c r="AB33" s="56">
        <f>AA33+Z33</f>
        <v>0</v>
      </c>
      <c r="AC33" s="51">
        <v>23.219080006312133</v>
      </c>
      <c r="AD33" s="51">
        <v>191.131</v>
      </c>
      <c r="AE33" s="51">
        <v>126</v>
      </c>
      <c r="AF33" s="56">
        <f>SUM(AC33:AE33)</f>
        <v>340.35008000631217</v>
      </c>
      <c r="AG33" s="51">
        <v>0</v>
      </c>
      <c r="AH33" s="56">
        <f>SUM(AG33)</f>
        <v>0</v>
      </c>
      <c r="AI33" s="51">
        <v>0</v>
      </c>
      <c r="AJ33" s="51">
        <v>0</v>
      </c>
      <c r="AK33" s="56">
        <f>SUM(AI33:AJ33)</f>
        <v>0</v>
      </c>
      <c r="AL33" s="51">
        <v>0</v>
      </c>
      <c r="AM33" s="56">
        <f>AL33</f>
        <v>0</v>
      </c>
      <c r="AN33" s="51"/>
      <c r="AO33" s="108">
        <v>341.52808000631217</v>
      </c>
    </row>
    <row r="34" spans="2:41" x14ac:dyDescent="0.25">
      <c r="B34" s="107" t="s">
        <v>20</v>
      </c>
      <c r="C34" s="51">
        <v>0</v>
      </c>
      <c r="D34" s="51">
        <v>0</v>
      </c>
      <c r="E34" s="51">
        <v>0</v>
      </c>
      <c r="F34" s="51">
        <v>0</v>
      </c>
      <c r="G34" s="51">
        <v>0</v>
      </c>
      <c r="H34" s="56">
        <f>SUM(C34:G34)</f>
        <v>0</v>
      </c>
      <c r="I34" s="51">
        <v>0</v>
      </c>
      <c r="J34" s="56">
        <f>I34</f>
        <v>0</v>
      </c>
      <c r="K34" s="51">
        <v>0</v>
      </c>
      <c r="L34" s="51">
        <v>0</v>
      </c>
      <c r="M34" s="56">
        <f>K34+L34</f>
        <v>0</v>
      </c>
      <c r="N34" s="51">
        <v>0</v>
      </c>
      <c r="O34" s="51">
        <v>0</v>
      </c>
      <c r="P34" s="51">
        <v>0</v>
      </c>
      <c r="Q34" s="51">
        <v>0</v>
      </c>
      <c r="R34" s="51">
        <v>0</v>
      </c>
      <c r="S34" s="51">
        <v>0</v>
      </c>
      <c r="T34" s="51">
        <v>0</v>
      </c>
      <c r="U34" s="51">
        <v>0</v>
      </c>
      <c r="V34" s="51">
        <v>0</v>
      </c>
      <c r="W34" s="51">
        <v>0</v>
      </c>
      <c r="X34" s="51">
        <v>0</v>
      </c>
      <c r="Y34" s="56">
        <f>SUM(N34:X34)</f>
        <v>0</v>
      </c>
      <c r="Z34" s="51">
        <v>0</v>
      </c>
      <c r="AA34" s="51">
        <v>0</v>
      </c>
      <c r="AB34" s="56">
        <f>AA34+Z34</f>
        <v>0</v>
      </c>
      <c r="AC34" s="51">
        <v>0</v>
      </c>
      <c r="AD34" s="51">
        <v>63.873999999999995</v>
      </c>
      <c r="AE34" s="51">
        <v>0</v>
      </c>
      <c r="AF34" s="56">
        <f>SUM(AC34:AE34)</f>
        <v>63.873999999999995</v>
      </c>
      <c r="AG34" s="51">
        <v>0</v>
      </c>
      <c r="AH34" s="56">
        <f>SUM(AG34)</f>
        <v>0</v>
      </c>
      <c r="AI34" s="51">
        <v>0</v>
      </c>
      <c r="AJ34" s="51">
        <v>0</v>
      </c>
      <c r="AK34" s="56">
        <f>SUM(AI34:AJ34)</f>
        <v>0</v>
      </c>
      <c r="AL34" s="51">
        <v>0</v>
      </c>
      <c r="AM34" s="56">
        <f>AL34</f>
        <v>0</v>
      </c>
      <c r="AN34" s="51"/>
      <c r="AO34" s="108">
        <v>63.876999999999995</v>
      </c>
    </row>
    <row r="35" spans="2:41" x14ac:dyDescent="0.25">
      <c r="B35" s="109" t="s">
        <v>3</v>
      </c>
      <c r="C35" s="51">
        <v>0</v>
      </c>
      <c r="D35" s="51">
        <v>0</v>
      </c>
      <c r="E35" s="51">
        <v>0</v>
      </c>
      <c r="F35" s="51">
        <v>0</v>
      </c>
      <c r="G35" s="51">
        <v>0</v>
      </c>
      <c r="H35" s="56">
        <f>SUM(C35:G35)</f>
        <v>0</v>
      </c>
      <c r="I35" s="51">
        <v>0</v>
      </c>
      <c r="J35" s="56">
        <f>I35</f>
        <v>0</v>
      </c>
      <c r="K35" s="51">
        <v>0</v>
      </c>
      <c r="L35" s="51">
        <v>0</v>
      </c>
      <c r="M35" s="56">
        <f>K35+L35</f>
        <v>0</v>
      </c>
      <c r="N35" s="51">
        <v>0</v>
      </c>
      <c r="O35" s="51">
        <v>0</v>
      </c>
      <c r="P35" s="51">
        <v>0</v>
      </c>
      <c r="Q35" s="51">
        <v>0</v>
      </c>
      <c r="R35" s="51">
        <v>0</v>
      </c>
      <c r="S35" s="51">
        <v>0</v>
      </c>
      <c r="T35" s="51">
        <v>0</v>
      </c>
      <c r="U35" s="51">
        <v>0</v>
      </c>
      <c r="V35" s="51">
        <v>0</v>
      </c>
      <c r="W35" s="51">
        <v>0</v>
      </c>
      <c r="X35" s="51">
        <v>0</v>
      </c>
      <c r="Y35" s="56">
        <f>SUM(N35:X35)</f>
        <v>0</v>
      </c>
      <c r="Z35" s="51">
        <v>0</v>
      </c>
      <c r="AA35" s="51">
        <v>0</v>
      </c>
      <c r="AB35" s="56">
        <f>AA35+Z35</f>
        <v>0</v>
      </c>
      <c r="AC35" s="51">
        <v>0</v>
      </c>
      <c r="AD35" s="51">
        <v>156.18961101467571</v>
      </c>
      <c r="AE35" s="51">
        <v>0</v>
      </c>
      <c r="AF35" s="56">
        <f>SUM(AC35:AE35)</f>
        <v>156.18961101467571</v>
      </c>
      <c r="AG35" s="51">
        <v>0</v>
      </c>
      <c r="AH35" s="56">
        <f>SUM(AG35)</f>
        <v>0</v>
      </c>
      <c r="AI35" s="51">
        <v>12</v>
      </c>
      <c r="AJ35" s="51">
        <v>0</v>
      </c>
      <c r="AK35" s="56">
        <f>SUM(AI35:AJ35)</f>
        <v>12</v>
      </c>
      <c r="AL35" s="51">
        <v>0</v>
      </c>
      <c r="AM35" s="56">
        <f>AL35</f>
        <v>0</v>
      </c>
      <c r="AN35" s="51"/>
      <c r="AO35" s="110">
        <v>168.19161101467571</v>
      </c>
    </row>
    <row r="36" spans="2:41" s="111" customFormat="1" x14ac:dyDescent="0.25">
      <c r="B36" s="120" t="s">
        <v>176</v>
      </c>
      <c r="C36" s="124">
        <f t="shared" ref="C36:AO36" si="15">C35+C34+C33+C32</f>
        <v>1.1779999999999999</v>
      </c>
      <c r="D36" s="125">
        <f t="shared" si="15"/>
        <v>0</v>
      </c>
      <c r="E36" s="125">
        <f t="shared" si="15"/>
        <v>0</v>
      </c>
      <c r="F36" s="125">
        <f t="shared" si="15"/>
        <v>0</v>
      </c>
      <c r="G36" s="125">
        <f t="shared" si="15"/>
        <v>0</v>
      </c>
      <c r="H36" s="125">
        <f t="shared" si="15"/>
        <v>1.1779999999999999</v>
      </c>
      <c r="I36" s="125">
        <f t="shared" si="15"/>
        <v>0</v>
      </c>
      <c r="J36" s="125">
        <f t="shared" si="15"/>
        <v>0</v>
      </c>
      <c r="K36" s="125">
        <f t="shared" si="15"/>
        <v>0</v>
      </c>
      <c r="L36" s="125">
        <f t="shared" si="15"/>
        <v>0</v>
      </c>
      <c r="M36" s="125">
        <f t="shared" si="15"/>
        <v>0</v>
      </c>
      <c r="N36" s="125">
        <f t="shared" si="15"/>
        <v>0</v>
      </c>
      <c r="O36" s="125">
        <f t="shared" si="15"/>
        <v>0</v>
      </c>
      <c r="P36" s="125">
        <f t="shared" si="15"/>
        <v>0</v>
      </c>
      <c r="Q36" s="125">
        <f t="shared" si="15"/>
        <v>0</v>
      </c>
      <c r="R36" s="125">
        <f t="shared" si="15"/>
        <v>0</v>
      </c>
      <c r="S36" s="125">
        <f t="shared" si="15"/>
        <v>0</v>
      </c>
      <c r="T36" s="125">
        <f t="shared" si="15"/>
        <v>0</v>
      </c>
      <c r="U36" s="125">
        <f t="shared" si="15"/>
        <v>0</v>
      </c>
      <c r="V36" s="125">
        <f t="shared" si="15"/>
        <v>0</v>
      </c>
      <c r="W36" s="125">
        <f t="shared" si="15"/>
        <v>0</v>
      </c>
      <c r="X36" s="125">
        <f t="shared" si="15"/>
        <v>0</v>
      </c>
      <c r="Y36" s="125">
        <f t="shared" si="15"/>
        <v>0</v>
      </c>
      <c r="Z36" s="125">
        <f t="shared" si="15"/>
        <v>0</v>
      </c>
      <c r="AA36" s="125">
        <f t="shared" si="15"/>
        <v>0</v>
      </c>
      <c r="AB36" s="125">
        <f t="shared" si="15"/>
        <v>0</v>
      </c>
      <c r="AC36" s="125">
        <f t="shared" si="15"/>
        <v>23.219080006312133</v>
      </c>
      <c r="AD36" s="125">
        <f t="shared" si="15"/>
        <v>709.97861101467572</v>
      </c>
      <c r="AE36" s="125">
        <f t="shared" si="15"/>
        <v>139.19999999999999</v>
      </c>
      <c r="AF36" s="125">
        <f t="shared" si="15"/>
        <v>872.39769102098785</v>
      </c>
      <c r="AG36" s="125">
        <f t="shared" si="15"/>
        <v>0</v>
      </c>
      <c r="AH36" s="125">
        <f t="shared" si="15"/>
        <v>0</v>
      </c>
      <c r="AI36" s="125">
        <f t="shared" si="15"/>
        <v>12</v>
      </c>
      <c r="AJ36" s="125">
        <f t="shared" si="15"/>
        <v>0</v>
      </c>
      <c r="AK36" s="125">
        <f t="shared" si="15"/>
        <v>12</v>
      </c>
      <c r="AL36" s="125">
        <f t="shared" si="15"/>
        <v>0</v>
      </c>
      <c r="AM36" s="125">
        <f t="shared" si="15"/>
        <v>0</v>
      </c>
      <c r="AN36" s="126">
        <f t="shared" si="15"/>
        <v>0</v>
      </c>
      <c r="AO36" s="127">
        <f t="shared" si="15"/>
        <v>885.58169102098782</v>
      </c>
    </row>
    <row r="37" spans="2:41" x14ac:dyDescent="0.25">
      <c r="B37" s="122" t="s">
        <v>2</v>
      </c>
      <c r="C37" s="51">
        <v>0</v>
      </c>
      <c r="D37" s="51">
        <v>0</v>
      </c>
      <c r="E37" s="51">
        <v>0</v>
      </c>
      <c r="F37" s="51">
        <v>0</v>
      </c>
      <c r="G37" s="51">
        <v>0</v>
      </c>
      <c r="H37" s="56">
        <f>SUM(C37:G37)</f>
        <v>0</v>
      </c>
      <c r="I37" s="51">
        <v>0</v>
      </c>
      <c r="J37" s="56">
        <f>I37</f>
        <v>0</v>
      </c>
      <c r="K37" s="51">
        <v>101</v>
      </c>
      <c r="L37" s="51">
        <v>136.73999999999995</v>
      </c>
      <c r="M37" s="56">
        <f>K37+L37</f>
        <v>237.73999999999995</v>
      </c>
      <c r="N37" s="51">
        <v>12</v>
      </c>
      <c r="O37" s="51"/>
      <c r="P37" s="51">
        <v>0</v>
      </c>
      <c r="Q37" s="51">
        <v>12.95</v>
      </c>
      <c r="R37" s="51">
        <v>375.53</v>
      </c>
      <c r="S37" s="51">
        <v>4</v>
      </c>
      <c r="T37" s="51">
        <v>215.80099999999999</v>
      </c>
      <c r="U37" s="51">
        <v>378.95</v>
      </c>
      <c r="V37" s="51">
        <v>448.54300000000001</v>
      </c>
      <c r="W37" s="51">
        <v>114</v>
      </c>
      <c r="X37" s="51">
        <v>60</v>
      </c>
      <c r="Y37" s="56">
        <f>SUM(N37:X37)</f>
        <v>1621.7739999999999</v>
      </c>
      <c r="Z37" s="51">
        <v>0</v>
      </c>
      <c r="AA37" s="51">
        <v>0</v>
      </c>
      <c r="AB37" s="56">
        <f>AA37+Z37</f>
        <v>0</v>
      </c>
      <c r="AC37" s="51">
        <v>0</v>
      </c>
      <c r="AD37" s="51">
        <v>0</v>
      </c>
      <c r="AE37" s="51">
        <v>0</v>
      </c>
      <c r="AF37" s="56">
        <f>SUM(AC37:AE37)</f>
        <v>0</v>
      </c>
      <c r="AG37" s="51">
        <v>5.5</v>
      </c>
      <c r="AH37" s="56">
        <f>SUM(AG37)</f>
        <v>5.5</v>
      </c>
      <c r="AI37" s="51">
        <v>65.881</v>
      </c>
      <c r="AJ37" s="51">
        <v>0</v>
      </c>
      <c r="AK37" s="56">
        <f>SUM(AI37:AJ37)</f>
        <v>65.881</v>
      </c>
      <c r="AL37" s="51">
        <v>0</v>
      </c>
      <c r="AM37" s="56">
        <f>AL37</f>
        <v>0</v>
      </c>
      <c r="AN37" s="51"/>
      <c r="AO37" s="123">
        <v>1930.896</v>
      </c>
    </row>
    <row r="38" spans="2:41" s="111" customFormat="1" x14ac:dyDescent="0.25">
      <c r="B38" s="120" t="s">
        <v>145</v>
      </c>
      <c r="C38" s="113">
        <f t="shared" ref="C38:AO38" si="16">C37</f>
        <v>0</v>
      </c>
      <c r="D38" s="114">
        <f t="shared" si="16"/>
        <v>0</v>
      </c>
      <c r="E38" s="114">
        <f t="shared" si="16"/>
        <v>0</v>
      </c>
      <c r="F38" s="114">
        <f t="shared" si="16"/>
        <v>0</v>
      </c>
      <c r="G38" s="114">
        <f t="shared" si="16"/>
        <v>0</v>
      </c>
      <c r="H38" s="114">
        <f t="shared" si="16"/>
        <v>0</v>
      </c>
      <c r="I38" s="114">
        <f t="shared" si="16"/>
        <v>0</v>
      </c>
      <c r="J38" s="114">
        <f t="shared" si="16"/>
        <v>0</v>
      </c>
      <c r="K38" s="114">
        <f t="shared" si="16"/>
        <v>101</v>
      </c>
      <c r="L38" s="114">
        <f t="shared" si="16"/>
        <v>136.73999999999995</v>
      </c>
      <c r="M38" s="114">
        <f t="shared" si="16"/>
        <v>237.73999999999995</v>
      </c>
      <c r="N38" s="114">
        <f t="shared" si="16"/>
        <v>12</v>
      </c>
      <c r="O38" s="114">
        <f t="shared" si="16"/>
        <v>0</v>
      </c>
      <c r="P38" s="114">
        <f t="shared" si="16"/>
        <v>0</v>
      </c>
      <c r="Q38" s="114">
        <f t="shared" si="16"/>
        <v>12.95</v>
      </c>
      <c r="R38" s="114">
        <f t="shared" si="16"/>
        <v>375.53</v>
      </c>
      <c r="S38" s="114">
        <f t="shared" si="16"/>
        <v>4</v>
      </c>
      <c r="T38" s="114">
        <f t="shared" si="16"/>
        <v>215.80099999999999</v>
      </c>
      <c r="U38" s="114">
        <f t="shared" si="16"/>
        <v>378.95</v>
      </c>
      <c r="V38" s="114">
        <f t="shared" si="16"/>
        <v>448.54300000000001</v>
      </c>
      <c r="W38" s="114">
        <f t="shared" si="16"/>
        <v>114</v>
      </c>
      <c r="X38" s="114">
        <f t="shared" si="16"/>
        <v>60</v>
      </c>
      <c r="Y38" s="114">
        <f t="shared" si="16"/>
        <v>1621.7739999999999</v>
      </c>
      <c r="Z38" s="114">
        <f t="shared" si="16"/>
        <v>0</v>
      </c>
      <c r="AA38" s="114">
        <f t="shared" si="16"/>
        <v>0</v>
      </c>
      <c r="AB38" s="114">
        <f t="shared" si="16"/>
        <v>0</v>
      </c>
      <c r="AC38" s="114">
        <f t="shared" si="16"/>
        <v>0</v>
      </c>
      <c r="AD38" s="114">
        <f t="shared" si="16"/>
        <v>0</v>
      </c>
      <c r="AE38" s="114">
        <f t="shared" si="16"/>
        <v>0</v>
      </c>
      <c r="AF38" s="114">
        <f t="shared" si="16"/>
        <v>0</v>
      </c>
      <c r="AG38" s="114">
        <f t="shared" si="16"/>
        <v>5.5</v>
      </c>
      <c r="AH38" s="114">
        <f t="shared" si="16"/>
        <v>5.5</v>
      </c>
      <c r="AI38" s="114">
        <f t="shared" si="16"/>
        <v>65.881</v>
      </c>
      <c r="AJ38" s="114">
        <f t="shared" si="16"/>
        <v>0</v>
      </c>
      <c r="AK38" s="114">
        <f t="shared" si="16"/>
        <v>65.881</v>
      </c>
      <c r="AL38" s="114">
        <f t="shared" si="16"/>
        <v>0</v>
      </c>
      <c r="AM38" s="114">
        <f t="shared" si="16"/>
        <v>0</v>
      </c>
      <c r="AN38" s="115">
        <f t="shared" si="16"/>
        <v>0</v>
      </c>
      <c r="AO38" s="121">
        <f t="shared" si="16"/>
        <v>1930.896</v>
      </c>
    </row>
    <row r="39" spans="2:41" x14ac:dyDescent="0.25">
      <c r="B39" s="105" t="s">
        <v>5</v>
      </c>
      <c r="C39" s="51">
        <v>0</v>
      </c>
      <c r="D39" s="51">
        <v>0</v>
      </c>
      <c r="E39" s="51">
        <v>0</v>
      </c>
      <c r="F39" s="51">
        <v>0</v>
      </c>
      <c r="G39" s="51">
        <v>0</v>
      </c>
      <c r="H39" s="56">
        <f>SUM(C39:G39)</f>
        <v>0</v>
      </c>
      <c r="I39" s="51">
        <v>0</v>
      </c>
      <c r="J39" s="56">
        <f>I39</f>
        <v>0</v>
      </c>
      <c r="K39" s="51">
        <v>0</v>
      </c>
      <c r="L39" s="51">
        <v>0</v>
      </c>
      <c r="M39" s="56">
        <f>K39+L39</f>
        <v>0</v>
      </c>
      <c r="N39" s="51">
        <v>0</v>
      </c>
      <c r="O39" s="51"/>
      <c r="P39" s="51">
        <v>0</v>
      </c>
      <c r="Q39" s="51">
        <v>0</v>
      </c>
      <c r="R39" s="51">
        <v>0</v>
      </c>
      <c r="S39" s="51">
        <v>0</v>
      </c>
      <c r="T39" s="51">
        <v>10.5</v>
      </c>
      <c r="U39" s="51">
        <v>0</v>
      </c>
      <c r="V39" s="51">
        <v>0</v>
      </c>
      <c r="W39" s="51">
        <v>0</v>
      </c>
      <c r="X39" s="51">
        <v>0</v>
      </c>
      <c r="Y39" s="56">
        <f>SUM(N39:X39)</f>
        <v>10.5</v>
      </c>
      <c r="Z39" s="51">
        <v>0</v>
      </c>
      <c r="AA39" s="51">
        <v>0</v>
      </c>
      <c r="AB39" s="56">
        <f>AA39+Z39</f>
        <v>0</v>
      </c>
      <c r="AC39" s="51">
        <v>0</v>
      </c>
      <c r="AD39" s="51">
        <v>0</v>
      </c>
      <c r="AE39" s="51">
        <v>0</v>
      </c>
      <c r="AF39" s="56">
        <f>SUM(AC39:AE39)</f>
        <v>0</v>
      </c>
      <c r="AG39" s="51">
        <v>0</v>
      </c>
      <c r="AH39" s="56">
        <f>SUM(AG39)</f>
        <v>0</v>
      </c>
      <c r="AI39" s="51">
        <v>0</v>
      </c>
      <c r="AJ39" s="51">
        <v>127.995</v>
      </c>
      <c r="AK39" s="56">
        <f>SUM(AI39:AJ39)</f>
        <v>127.995</v>
      </c>
      <c r="AL39" s="51">
        <v>31</v>
      </c>
      <c r="AM39" s="56">
        <f>AL39</f>
        <v>31</v>
      </c>
      <c r="AN39" s="51">
        <v>81</v>
      </c>
      <c r="AO39" s="106">
        <v>250.495</v>
      </c>
    </row>
    <row r="40" spans="2:41" x14ac:dyDescent="0.25">
      <c r="B40" s="107" t="s">
        <v>10</v>
      </c>
      <c r="C40" s="51">
        <v>0</v>
      </c>
      <c r="D40" s="51">
        <v>0</v>
      </c>
      <c r="E40" s="51">
        <v>0</v>
      </c>
      <c r="F40" s="51">
        <v>0</v>
      </c>
      <c r="G40" s="51">
        <v>0</v>
      </c>
      <c r="H40" s="56">
        <f>SUM(C40:G40)</f>
        <v>0</v>
      </c>
      <c r="I40" s="51">
        <v>0</v>
      </c>
      <c r="J40" s="56">
        <f>I40</f>
        <v>0</v>
      </c>
      <c r="K40" s="51">
        <v>0</v>
      </c>
      <c r="L40" s="51">
        <v>13.2</v>
      </c>
      <c r="M40" s="56">
        <f>K40+L40</f>
        <v>13.2</v>
      </c>
      <c r="N40" s="51">
        <v>0</v>
      </c>
      <c r="O40" s="51">
        <v>0</v>
      </c>
      <c r="P40" s="51">
        <v>0</v>
      </c>
      <c r="Q40" s="51">
        <v>9</v>
      </c>
      <c r="R40" s="51">
        <v>0</v>
      </c>
      <c r="S40" s="51">
        <v>0</v>
      </c>
      <c r="T40" s="51">
        <v>11.372999999999999</v>
      </c>
      <c r="U40" s="51">
        <v>0</v>
      </c>
      <c r="V40" s="51">
        <v>25.509</v>
      </c>
      <c r="W40" s="51">
        <v>0</v>
      </c>
      <c r="X40" s="51">
        <v>0</v>
      </c>
      <c r="Y40" s="56">
        <f>SUM(N40:X40)</f>
        <v>45.881999999999998</v>
      </c>
      <c r="Z40" s="51">
        <v>0</v>
      </c>
      <c r="AA40" s="51">
        <v>0</v>
      </c>
      <c r="AB40" s="56">
        <f>AA40+Z40</f>
        <v>0</v>
      </c>
      <c r="AC40" s="51">
        <v>0</v>
      </c>
      <c r="AD40" s="51">
        <v>0</v>
      </c>
      <c r="AE40" s="51">
        <v>0</v>
      </c>
      <c r="AF40" s="56">
        <f>SUM(AC40:AE40)</f>
        <v>0</v>
      </c>
      <c r="AG40" s="51">
        <v>0</v>
      </c>
      <c r="AH40" s="56">
        <f>SUM(AG40)</f>
        <v>0</v>
      </c>
      <c r="AI40" s="51">
        <v>34</v>
      </c>
      <c r="AJ40" s="51">
        <v>6.0949999999999998</v>
      </c>
      <c r="AK40" s="56">
        <f>SUM(AI40:AJ40)</f>
        <v>40.094999999999999</v>
      </c>
      <c r="AL40" s="51">
        <v>0</v>
      </c>
      <c r="AM40" s="56">
        <f>AL40</f>
        <v>0</v>
      </c>
      <c r="AN40" s="51">
        <v>20</v>
      </c>
      <c r="AO40" s="108">
        <v>119.17699999999999</v>
      </c>
    </row>
    <row r="41" spans="2:41" x14ac:dyDescent="0.25">
      <c r="B41" s="107" t="s">
        <v>22</v>
      </c>
      <c r="C41" s="51">
        <v>0</v>
      </c>
      <c r="D41" s="51">
        <v>0</v>
      </c>
      <c r="E41" s="51">
        <v>0</v>
      </c>
      <c r="F41" s="51">
        <v>0</v>
      </c>
      <c r="G41" s="51">
        <v>0</v>
      </c>
      <c r="H41" s="56">
        <f>SUM(C41:G41)</f>
        <v>0</v>
      </c>
      <c r="I41" s="51">
        <v>0</v>
      </c>
      <c r="J41" s="56">
        <f>I41</f>
        <v>0</v>
      </c>
      <c r="K41" s="51">
        <v>0</v>
      </c>
      <c r="L41" s="51"/>
      <c r="M41" s="56">
        <f>K41+L41</f>
        <v>0</v>
      </c>
      <c r="N41" s="51">
        <v>0</v>
      </c>
      <c r="O41" s="51">
        <v>0</v>
      </c>
      <c r="P41" s="51">
        <v>0</v>
      </c>
      <c r="Q41" s="51">
        <v>0</v>
      </c>
      <c r="R41" s="51">
        <v>0</v>
      </c>
      <c r="S41" s="51">
        <v>0</v>
      </c>
      <c r="T41" s="51">
        <v>9.0090000000000003</v>
      </c>
      <c r="U41" s="51"/>
      <c r="V41" s="51">
        <v>70.793999999999997</v>
      </c>
      <c r="W41" s="51">
        <v>0</v>
      </c>
      <c r="X41" s="51">
        <v>0</v>
      </c>
      <c r="Y41" s="56">
        <f>SUM(N41:X41)</f>
        <v>79.802999999999997</v>
      </c>
      <c r="Z41" s="51">
        <v>0</v>
      </c>
      <c r="AA41" s="51">
        <v>0</v>
      </c>
      <c r="AB41" s="56">
        <f>AA41+Z41</f>
        <v>0</v>
      </c>
      <c r="AC41" s="51">
        <v>0</v>
      </c>
      <c r="AD41" s="51">
        <v>0</v>
      </c>
      <c r="AE41" s="51">
        <v>0</v>
      </c>
      <c r="AF41" s="56">
        <f>SUM(AC41:AE41)</f>
        <v>0</v>
      </c>
      <c r="AG41" s="51">
        <v>0</v>
      </c>
      <c r="AH41" s="56">
        <f>SUM(AG41)</f>
        <v>0</v>
      </c>
      <c r="AI41" s="51">
        <v>34.893999999999998</v>
      </c>
      <c r="AJ41" s="51">
        <v>169.50399999999999</v>
      </c>
      <c r="AK41" s="56">
        <f>SUM(AI41:AJ41)</f>
        <v>204.398</v>
      </c>
      <c r="AL41" s="51">
        <v>36.284999999999997</v>
      </c>
      <c r="AM41" s="56">
        <f>AL41</f>
        <v>36.284999999999997</v>
      </c>
      <c r="AN41" s="51">
        <v>10</v>
      </c>
      <c r="AO41" s="108">
        <v>330.48599999999999</v>
      </c>
    </row>
    <row r="42" spans="2:41" x14ac:dyDescent="0.25">
      <c r="B42" s="109" t="s">
        <v>14</v>
      </c>
      <c r="C42" s="51">
        <v>0</v>
      </c>
      <c r="D42" s="51">
        <v>0</v>
      </c>
      <c r="E42" s="51">
        <v>0</v>
      </c>
      <c r="F42" s="51">
        <v>0</v>
      </c>
      <c r="G42" s="51">
        <v>0</v>
      </c>
      <c r="H42" s="56">
        <f>SUM(C42:G42)</f>
        <v>0</v>
      </c>
      <c r="I42" s="51">
        <v>0</v>
      </c>
      <c r="J42" s="56">
        <f>I42</f>
        <v>0</v>
      </c>
      <c r="K42" s="51">
        <v>0</v>
      </c>
      <c r="L42" s="51">
        <v>0</v>
      </c>
      <c r="M42" s="56">
        <f>K42+L42</f>
        <v>0</v>
      </c>
      <c r="N42" s="51">
        <v>0</v>
      </c>
      <c r="O42" s="51">
        <v>0</v>
      </c>
      <c r="P42" s="51">
        <v>0</v>
      </c>
      <c r="Q42" s="51">
        <v>0</v>
      </c>
      <c r="R42" s="51">
        <v>0</v>
      </c>
      <c r="S42" s="51">
        <v>0</v>
      </c>
      <c r="T42" s="51">
        <v>0</v>
      </c>
      <c r="U42" s="51">
        <v>0</v>
      </c>
      <c r="V42" s="51">
        <v>0</v>
      </c>
      <c r="W42" s="51">
        <v>0</v>
      </c>
      <c r="X42" s="51">
        <v>0</v>
      </c>
      <c r="Y42" s="56">
        <f>SUM(N42:X42)</f>
        <v>0</v>
      </c>
      <c r="Z42" s="51">
        <v>0</v>
      </c>
      <c r="AA42" s="51">
        <v>0</v>
      </c>
      <c r="AB42" s="56">
        <f>AA42+Z42</f>
        <v>0</v>
      </c>
      <c r="AC42" s="51">
        <v>0</v>
      </c>
      <c r="AD42" s="51">
        <v>0</v>
      </c>
      <c r="AE42" s="51">
        <v>0</v>
      </c>
      <c r="AF42" s="56">
        <f>SUM(AC42:AE42)</f>
        <v>0</v>
      </c>
      <c r="AG42" s="51">
        <v>0</v>
      </c>
      <c r="AH42" s="56">
        <f>SUM(AG42)</f>
        <v>0</v>
      </c>
      <c r="AI42" s="51">
        <v>77.486000000000004</v>
      </c>
      <c r="AJ42" s="51">
        <v>8.7539999999999996</v>
      </c>
      <c r="AK42" s="56">
        <f>SUM(AI42:AJ42)</f>
        <v>86.240000000000009</v>
      </c>
      <c r="AL42" s="51">
        <v>0</v>
      </c>
      <c r="AM42" s="56">
        <f>AL42</f>
        <v>0</v>
      </c>
      <c r="AN42" s="51"/>
      <c r="AO42" s="110">
        <v>86.241000000000014</v>
      </c>
    </row>
    <row r="43" spans="2:41" s="111" customFormat="1" x14ac:dyDescent="0.25">
      <c r="B43" s="120" t="s">
        <v>178</v>
      </c>
      <c r="C43" s="128">
        <f t="shared" ref="C43:AO43" si="17">C42+C41+C39+C40</f>
        <v>0</v>
      </c>
      <c r="D43" s="129">
        <f t="shared" si="17"/>
        <v>0</v>
      </c>
      <c r="E43" s="129">
        <f t="shared" si="17"/>
        <v>0</v>
      </c>
      <c r="F43" s="129">
        <f t="shared" si="17"/>
        <v>0</v>
      </c>
      <c r="G43" s="129">
        <f t="shared" si="17"/>
        <v>0</v>
      </c>
      <c r="H43" s="129">
        <f t="shared" si="17"/>
        <v>0</v>
      </c>
      <c r="I43" s="129">
        <f t="shared" si="17"/>
        <v>0</v>
      </c>
      <c r="J43" s="129">
        <f t="shared" si="17"/>
        <v>0</v>
      </c>
      <c r="K43" s="129">
        <f t="shared" si="17"/>
        <v>0</v>
      </c>
      <c r="L43" s="129">
        <f t="shared" si="17"/>
        <v>13.2</v>
      </c>
      <c r="M43" s="129">
        <f t="shared" si="17"/>
        <v>13.2</v>
      </c>
      <c r="N43" s="129">
        <f t="shared" si="17"/>
        <v>0</v>
      </c>
      <c r="O43" s="129">
        <f t="shared" si="17"/>
        <v>0</v>
      </c>
      <c r="P43" s="129">
        <f t="shared" si="17"/>
        <v>0</v>
      </c>
      <c r="Q43" s="129">
        <f t="shared" si="17"/>
        <v>9</v>
      </c>
      <c r="R43" s="129">
        <f t="shared" si="17"/>
        <v>0</v>
      </c>
      <c r="S43" s="129">
        <f t="shared" si="17"/>
        <v>0</v>
      </c>
      <c r="T43" s="129">
        <f t="shared" si="17"/>
        <v>30.881999999999998</v>
      </c>
      <c r="U43" s="129">
        <f t="shared" si="17"/>
        <v>0</v>
      </c>
      <c r="V43" s="129">
        <f t="shared" si="17"/>
        <v>96.302999999999997</v>
      </c>
      <c r="W43" s="129">
        <f t="shared" si="17"/>
        <v>0</v>
      </c>
      <c r="X43" s="129">
        <f t="shared" si="17"/>
        <v>0</v>
      </c>
      <c r="Y43" s="129">
        <f t="shared" si="17"/>
        <v>136.185</v>
      </c>
      <c r="Z43" s="129">
        <f t="shared" si="17"/>
        <v>0</v>
      </c>
      <c r="AA43" s="129">
        <f t="shared" si="17"/>
        <v>0</v>
      </c>
      <c r="AB43" s="129">
        <f t="shared" si="17"/>
        <v>0</v>
      </c>
      <c r="AC43" s="129">
        <f t="shared" si="17"/>
        <v>0</v>
      </c>
      <c r="AD43" s="129">
        <f t="shared" si="17"/>
        <v>0</v>
      </c>
      <c r="AE43" s="129">
        <f t="shared" si="17"/>
        <v>0</v>
      </c>
      <c r="AF43" s="129">
        <f t="shared" si="17"/>
        <v>0</v>
      </c>
      <c r="AG43" s="129">
        <f t="shared" si="17"/>
        <v>0</v>
      </c>
      <c r="AH43" s="129">
        <f t="shared" si="17"/>
        <v>0</v>
      </c>
      <c r="AI43" s="129">
        <f t="shared" si="17"/>
        <v>146.38</v>
      </c>
      <c r="AJ43" s="129">
        <f t="shared" si="17"/>
        <v>312.34800000000001</v>
      </c>
      <c r="AK43" s="129">
        <f t="shared" si="17"/>
        <v>458.72800000000007</v>
      </c>
      <c r="AL43" s="129">
        <f t="shared" si="17"/>
        <v>67.284999999999997</v>
      </c>
      <c r="AM43" s="129">
        <f t="shared" si="17"/>
        <v>67.284999999999997</v>
      </c>
      <c r="AN43" s="130">
        <f t="shared" si="17"/>
        <v>111</v>
      </c>
      <c r="AO43" s="131">
        <f t="shared" si="17"/>
        <v>786.399</v>
      </c>
    </row>
    <row r="44" spans="2:41" x14ac:dyDescent="0.25">
      <c r="B44" s="105" t="s">
        <v>0</v>
      </c>
      <c r="C44" s="51">
        <v>0</v>
      </c>
      <c r="D44" s="51">
        <v>0</v>
      </c>
      <c r="E44" s="51">
        <v>0</v>
      </c>
      <c r="F44" s="51">
        <v>0</v>
      </c>
      <c r="G44" s="51">
        <v>0</v>
      </c>
      <c r="H44" s="56">
        <f>SUM(C44:G44)</f>
        <v>0</v>
      </c>
      <c r="I44" s="51">
        <v>0</v>
      </c>
      <c r="J44" s="56">
        <f>I44</f>
        <v>0</v>
      </c>
      <c r="K44" s="51">
        <v>7</v>
      </c>
      <c r="L44" s="51">
        <v>23.3</v>
      </c>
      <c r="M44" s="56">
        <f>K44+L44</f>
        <v>30.3</v>
      </c>
      <c r="N44" s="51">
        <v>0</v>
      </c>
      <c r="O44" s="51"/>
      <c r="P44" s="51">
        <v>0</v>
      </c>
      <c r="Q44" s="51">
        <v>4.4989999999999997</v>
      </c>
      <c r="R44" s="51">
        <v>0</v>
      </c>
      <c r="S44" s="51">
        <v>9.9969999999999999</v>
      </c>
      <c r="T44" s="51">
        <v>7.5</v>
      </c>
      <c r="U44" s="51">
        <v>25.102</v>
      </c>
      <c r="V44" s="51">
        <v>32.302999999999997</v>
      </c>
      <c r="W44" s="51">
        <v>0</v>
      </c>
      <c r="X44" s="51">
        <v>0</v>
      </c>
      <c r="Y44" s="56">
        <f>SUM(N44:X44)</f>
        <v>79.400999999999996</v>
      </c>
      <c r="Z44" s="51">
        <v>0</v>
      </c>
      <c r="AA44" s="51">
        <v>0</v>
      </c>
      <c r="AB44" s="56">
        <f>AA44+Z44</f>
        <v>0</v>
      </c>
      <c r="AC44" s="51">
        <v>0</v>
      </c>
      <c r="AD44" s="51">
        <v>0</v>
      </c>
      <c r="AE44" s="51">
        <v>0</v>
      </c>
      <c r="AF44" s="56">
        <f>SUM(AC44:AE44)</f>
        <v>0</v>
      </c>
      <c r="AG44" s="51">
        <v>0</v>
      </c>
      <c r="AH44" s="56">
        <f>SUM(AG44)</f>
        <v>0</v>
      </c>
      <c r="AI44" s="51">
        <v>50</v>
      </c>
      <c r="AJ44" s="51">
        <v>25.995999999999999</v>
      </c>
      <c r="AK44" s="56">
        <f>SUM(AI44:AJ44)</f>
        <v>75.995999999999995</v>
      </c>
      <c r="AL44" s="51">
        <v>74.138999999999996</v>
      </c>
      <c r="AM44" s="56">
        <f>AL44</f>
        <v>74.138999999999996</v>
      </c>
      <c r="AN44" s="51">
        <v>33</v>
      </c>
      <c r="AO44" s="106">
        <v>293.11700000000002</v>
      </c>
    </row>
    <row r="45" spans="2:41" x14ac:dyDescent="0.25">
      <c r="B45" s="107" t="s">
        <v>18</v>
      </c>
      <c r="C45" s="51">
        <v>0</v>
      </c>
      <c r="D45" s="51">
        <v>0</v>
      </c>
      <c r="E45" s="51">
        <v>0</v>
      </c>
      <c r="F45" s="51">
        <v>0</v>
      </c>
      <c r="G45" s="51">
        <v>0</v>
      </c>
      <c r="H45" s="56">
        <f>SUM(C45:G45)</f>
        <v>0</v>
      </c>
      <c r="I45" s="51">
        <v>0</v>
      </c>
      <c r="J45" s="56">
        <f>I45</f>
        <v>0</v>
      </c>
      <c r="K45" s="51">
        <v>0</v>
      </c>
      <c r="L45" s="51">
        <v>27.9</v>
      </c>
      <c r="M45" s="56">
        <f>K45+L45</f>
        <v>27.9</v>
      </c>
      <c r="N45" s="51">
        <v>0</v>
      </c>
      <c r="O45" s="51">
        <v>0</v>
      </c>
      <c r="P45" s="51">
        <v>0</v>
      </c>
      <c r="Q45" s="51">
        <v>0</v>
      </c>
      <c r="R45" s="51">
        <v>0</v>
      </c>
      <c r="S45" s="51">
        <v>0</v>
      </c>
      <c r="T45" s="51">
        <v>0</v>
      </c>
      <c r="U45" s="51">
        <v>7.3570000000000002</v>
      </c>
      <c r="V45" s="51">
        <v>9.4499999999999993</v>
      </c>
      <c r="W45" s="51">
        <v>0</v>
      </c>
      <c r="X45" s="51">
        <v>0</v>
      </c>
      <c r="Y45" s="56">
        <f>SUM(N45:X45)</f>
        <v>16.806999999999999</v>
      </c>
      <c r="Z45" s="51">
        <v>0</v>
      </c>
      <c r="AA45" s="51">
        <v>0</v>
      </c>
      <c r="AB45" s="56">
        <f>AA45+Z45</f>
        <v>0</v>
      </c>
      <c r="AC45" s="51">
        <v>0</v>
      </c>
      <c r="AD45" s="51">
        <v>0</v>
      </c>
      <c r="AE45" s="51">
        <v>0</v>
      </c>
      <c r="AF45" s="56">
        <f>SUM(AC45:AE45)</f>
        <v>0</v>
      </c>
      <c r="AG45" s="51">
        <v>9.4090000000000007</v>
      </c>
      <c r="AH45" s="56">
        <f>SUM(AG45)</f>
        <v>9.4090000000000007</v>
      </c>
      <c r="AI45" s="51">
        <v>134.43199999999999</v>
      </c>
      <c r="AJ45" s="51">
        <v>52.412999999999997</v>
      </c>
      <c r="AK45" s="56">
        <f>SUM(AI45:AJ45)</f>
        <v>186.84499999999997</v>
      </c>
      <c r="AL45" s="51">
        <v>0</v>
      </c>
      <c r="AM45" s="56">
        <f>AL45</f>
        <v>0</v>
      </c>
      <c r="AN45" s="51">
        <v>33</v>
      </c>
      <c r="AO45" s="108">
        <v>273.96099999999996</v>
      </c>
    </row>
    <row r="46" spans="2:41" x14ac:dyDescent="0.25">
      <c r="B46" s="107" t="s">
        <v>230</v>
      </c>
      <c r="C46" s="51">
        <v>0</v>
      </c>
      <c r="D46" s="51">
        <v>0</v>
      </c>
      <c r="E46" s="51">
        <v>0</v>
      </c>
      <c r="F46" s="51">
        <v>0</v>
      </c>
      <c r="G46" s="51">
        <v>0</v>
      </c>
      <c r="H46" s="56">
        <f>SUM(C46:G46)</f>
        <v>0</v>
      </c>
      <c r="I46" s="51">
        <v>0</v>
      </c>
      <c r="J46" s="56">
        <f>I46</f>
        <v>0</v>
      </c>
      <c r="K46" s="51">
        <v>0</v>
      </c>
      <c r="L46" s="51">
        <v>46.64</v>
      </c>
      <c r="M46" s="56">
        <f>K46+L46</f>
        <v>46.64</v>
      </c>
      <c r="N46" s="51">
        <v>0</v>
      </c>
      <c r="O46" s="51">
        <v>0</v>
      </c>
      <c r="P46" s="51">
        <v>0</v>
      </c>
      <c r="Q46" s="51"/>
      <c r="R46" s="51">
        <v>0</v>
      </c>
      <c r="S46" s="51">
        <v>14.499000000000001</v>
      </c>
      <c r="T46" s="51">
        <v>0</v>
      </c>
      <c r="U46" s="51">
        <v>9.6</v>
      </c>
      <c r="V46" s="51">
        <v>474.44</v>
      </c>
      <c r="W46" s="51">
        <v>0</v>
      </c>
      <c r="X46" s="51">
        <v>0</v>
      </c>
      <c r="Y46" s="56">
        <f>SUM(N46:X46)</f>
        <v>498.53899999999999</v>
      </c>
      <c r="Z46" s="51">
        <v>0</v>
      </c>
      <c r="AA46" s="51">
        <v>0</v>
      </c>
      <c r="AB46" s="56">
        <f>AA46+Z46</f>
        <v>0</v>
      </c>
      <c r="AC46" s="51">
        <v>0</v>
      </c>
      <c r="AD46" s="51">
        <v>38.43</v>
      </c>
      <c r="AE46" s="51">
        <v>0</v>
      </c>
      <c r="AF46" s="56">
        <f>SUM(AC46:AE46)</f>
        <v>38.43</v>
      </c>
      <c r="AG46" s="51">
        <v>0</v>
      </c>
      <c r="AH46" s="56">
        <f>SUM(AG46)</f>
        <v>0</v>
      </c>
      <c r="AI46" s="51">
        <v>129</v>
      </c>
      <c r="AJ46" s="51"/>
      <c r="AK46" s="56">
        <f>SUM(AI46:AJ46)</f>
        <v>129</v>
      </c>
      <c r="AL46" s="51">
        <v>484.50200000000001</v>
      </c>
      <c r="AM46" s="56">
        <f>AL46</f>
        <v>484.50200000000001</v>
      </c>
      <c r="AN46" s="51"/>
      <c r="AO46" s="108">
        <v>1197.1109999999999</v>
      </c>
    </row>
    <row r="47" spans="2:41" x14ac:dyDescent="0.25">
      <c r="B47" s="109" t="s">
        <v>17</v>
      </c>
      <c r="C47" s="51">
        <v>0</v>
      </c>
      <c r="D47" s="51">
        <v>0</v>
      </c>
      <c r="E47" s="51">
        <v>0</v>
      </c>
      <c r="F47" s="51">
        <v>0</v>
      </c>
      <c r="G47" s="51">
        <v>0</v>
      </c>
      <c r="H47" s="56">
        <f>SUM(C47:G47)</f>
        <v>0</v>
      </c>
      <c r="I47" s="51">
        <v>0</v>
      </c>
      <c r="J47" s="56">
        <f>I47</f>
        <v>0</v>
      </c>
      <c r="K47" s="51">
        <v>0</v>
      </c>
      <c r="L47" s="51">
        <v>62.564999999999998</v>
      </c>
      <c r="M47" s="56">
        <f>K47+L47</f>
        <v>62.564999999999998</v>
      </c>
      <c r="N47" s="51">
        <v>0</v>
      </c>
      <c r="O47" s="51">
        <v>0</v>
      </c>
      <c r="P47" s="51">
        <v>0</v>
      </c>
      <c r="Q47" s="51">
        <v>17.456</v>
      </c>
      <c r="R47" s="51">
        <v>0</v>
      </c>
      <c r="S47" s="51">
        <v>25.997</v>
      </c>
      <c r="T47" s="51">
        <v>0</v>
      </c>
      <c r="U47" s="51">
        <v>26.283000000000001</v>
      </c>
      <c r="V47" s="51">
        <v>259.34100000000001</v>
      </c>
      <c r="W47" s="51">
        <v>0</v>
      </c>
      <c r="X47" s="51">
        <v>0</v>
      </c>
      <c r="Y47" s="56">
        <f>SUM(N47:X47)</f>
        <v>329.077</v>
      </c>
      <c r="Z47" s="51">
        <v>0</v>
      </c>
      <c r="AA47" s="51">
        <v>0</v>
      </c>
      <c r="AB47" s="56">
        <f>AA47+Z47</f>
        <v>0</v>
      </c>
      <c r="AC47" s="51">
        <v>0</v>
      </c>
      <c r="AD47" s="51">
        <v>79</v>
      </c>
      <c r="AE47" s="51">
        <v>0</v>
      </c>
      <c r="AF47" s="56">
        <f>SUM(AC47:AE47)</f>
        <v>79</v>
      </c>
      <c r="AG47" s="51">
        <v>0</v>
      </c>
      <c r="AH47" s="56">
        <f>SUM(AG47)</f>
        <v>0</v>
      </c>
      <c r="AI47" s="51">
        <v>92.905000000000001</v>
      </c>
      <c r="AJ47" s="51">
        <v>49.345999999999997</v>
      </c>
      <c r="AK47" s="56">
        <f>SUM(AI47:AJ47)</f>
        <v>142.251</v>
      </c>
      <c r="AL47" s="51">
        <v>42.642000000000003</v>
      </c>
      <c r="AM47" s="56">
        <f>AL47</f>
        <v>42.642000000000003</v>
      </c>
      <c r="AN47" s="51"/>
      <c r="AO47" s="110">
        <v>655.5920000000001</v>
      </c>
    </row>
    <row r="48" spans="2:41" s="111" customFormat="1" x14ac:dyDescent="0.25">
      <c r="B48" s="120" t="s">
        <v>1</v>
      </c>
      <c r="C48" s="113">
        <f t="shared" ref="C48:AO48" si="18">SUM(C44:C47)</f>
        <v>0</v>
      </c>
      <c r="D48" s="114">
        <f t="shared" si="18"/>
        <v>0</v>
      </c>
      <c r="E48" s="114">
        <f t="shared" si="18"/>
        <v>0</v>
      </c>
      <c r="F48" s="114">
        <f t="shared" si="18"/>
        <v>0</v>
      </c>
      <c r="G48" s="114">
        <f t="shared" si="18"/>
        <v>0</v>
      </c>
      <c r="H48" s="114">
        <f t="shared" si="18"/>
        <v>0</v>
      </c>
      <c r="I48" s="114">
        <f t="shared" si="18"/>
        <v>0</v>
      </c>
      <c r="J48" s="114">
        <f t="shared" si="18"/>
        <v>0</v>
      </c>
      <c r="K48" s="114">
        <f t="shared" si="18"/>
        <v>7</v>
      </c>
      <c r="L48" s="114">
        <f t="shared" si="18"/>
        <v>160.405</v>
      </c>
      <c r="M48" s="114">
        <f t="shared" si="18"/>
        <v>167.405</v>
      </c>
      <c r="N48" s="114">
        <f t="shared" si="18"/>
        <v>0</v>
      </c>
      <c r="O48" s="114">
        <f t="shared" si="18"/>
        <v>0</v>
      </c>
      <c r="P48" s="114">
        <f t="shared" si="18"/>
        <v>0</v>
      </c>
      <c r="Q48" s="114">
        <f t="shared" si="18"/>
        <v>21.954999999999998</v>
      </c>
      <c r="R48" s="114">
        <f t="shared" si="18"/>
        <v>0</v>
      </c>
      <c r="S48" s="114">
        <f t="shared" si="18"/>
        <v>50.493000000000002</v>
      </c>
      <c r="T48" s="114">
        <f t="shared" si="18"/>
        <v>7.5</v>
      </c>
      <c r="U48" s="114">
        <f t="shared" si="18"/>
        <v>68.342000000000013</v>
      </c>
      <c r="V48" s="114">
        <f t="shared" si="18"/>
        <v>775.53399999999999</v>
      </c>
      <c r="W48" s="114">
        <f t="shared" si="18"/>
        <v>0</v>
      </c>
      <c r="X48" s="114">
        <f t="shared" si="18"/>
        <v>0</v>
      </c>
      <c r="Y48" s="114">
        <f t="shared" si="18"/>
        <v>923.82399999999996</v>
      </c>
      <c r="Z48" s="114">
        <f t="shared" si="18"/>
        <v>0</v>
      </c>
      <c r="AA48" s="114">
        <f t="shared" si="18"/>
        <v>0</v>
      </c>
      <c r="AB48" s="114">
        <f t="shared" si="18"/>
        <v>0</v>
      </c>
      <c r="AC48" s="114">
        <f t="shared" si="18"/>
        <v>0</v>
      </c>
      <c r="AD48" s="114">
        <f t="shared" si="18"/>
        <v>117.43</v>
      </c>
      <c r="AE48" s="114">
        <f t="shared" si="18"/>
        <v>0</v>
      </c>
      <c r="AF48" s="114">
        <f t="shared" si="18"/>
        <v>117.43</v>
      </c>
      <c r="AG48" s="114">
        <f t="shared" si="18"/>
        <v>9.4090000000000007</v>
      </c>
      <c r="AH48" s="114">
        <f t="shared" si="18"/>
        <v>9.4090000000000007</v>
      </c>
      <c r="AI48" s="114">
        <f t="shared" si="18"/>
        <v>406.33699999999999</v>
      </c>
      <c r="AJ48" s="114">
        <f t="shared" si="18"/>
        <v>127.755</v>
      </c>
      <c r="AK48" s="114">
        <f t="shared" si="18"/>
        <v>534.09199999999998</v>
      </c>
      <c r="AL48" s="114">
        <f t="shared" si="18"/>
        <v>601.28300000000002</v>
      </c>
      <c r="AM48" s="114">
        <f t="shared" si="18"/>
        <v>601.28300000000002</v>
      </c>
      <c r="AN48" s="115">
        <f t="shared" si="18"/>
        <v>66</v>
      </c>
      <c r="AO48" s="121">
        <f t="shared" si="18"/>
        <v>2419.7809999999999</v>
      </c>
    </row>
    <row r="49" spans="2:43" x14ac:dyDescent="0.25">
      <c r="B49" s="132" t="s">
        <v>13</v>
      </c>
      <c r="C49" s="51">
        <v>0</v>
      </c>
      <c r="D49" s="51">
        <v>0</v>
      </c>
      <c r="E49" s="51">
        <v>0</v>
      </c>
      <c r="F49" s="51">
        <v>0</v>
      </c>
      <c r="G49" s="51">
        <v>0</v>
      </c>
      <c r="H49" s="56">
        <f>SUM(C49:G49)</f>
        <v>0</v>
      </c>
      <c r="I49" s="51">
        <v>0</v>
      </c>
      <c r="J49" s="56">
        <f>I49</f>
        <v>0</v>
      </c>
      <c r="K49" s="51">
        <v>0</v>
      </c>
      <c r="L49" s="51">
        <v>0</v>
      </c>
      <c r="M49" s="56">
        <f>K49+L49</f>
        <v>0</v>
      </c>
      <c r="N49" s="51">
        <v>0</v>
      </c>
      <c r="O49" s="51">
        <v>0</v>
      </c>
      <c r="P49" s="51">
        <v>0</v>
      </c>
      <c r="Q49" s="51">
        <v>13.499000000000001</v>
      </c>
      <c r="R49" s="51">
        <v>0</v>
      </c>
      <c r="S49" s="51">
        <v>0</v>
      </c>
      <c r="T49" s="51">
        <v>9.8989999999999991</v>
      </c>
      <c r="U49" s="51">
        <v>0</v>
      </c>
      <c r="V49" s="51">
        <v>20</v>
      </c>
      <c r="W49" s="51">
        <v>0</v>
      </c>
      <c r="X49" s="51">
        <v>0</v>
      </c>
      <c r="Y49" s="56">
        <f>SUM(N49:X49)</f>
        <v>43.397999999999996</v>
      </c>
      <c r="Z49" s="51">
        <v>0</v>
      </c>
      <c r="AA49" s="51">
        <v>0</v>
      </c>
      <c r="AB49" s="56">
        <f>AA49+Z49</f>
        <v>0</v>
      </c>
      <c r="AC49" s="51">
        <v>0</v>
      </c>
      <c r="AD49" s="51">
        <v>0</v>
      </c>
      <c r="AE49" s="51">
        <v>0</v>
      </c>
      <c r="AF49" s="56">
        <f>SUM(AC49:AE49)</f>
        <v>0</v>
      </c>
      <c r="AG49" s="51">
        <v>0</v>
      </c>
      <c r="AH49" s="56">
        <f>SUM(AG49)</f>
        <v>0</v>
      </c>
      <c r="AI49" s="51">
        <v>123</v>
      </c>
      <c r="AJ49" s="51">
        <v>8.59</v>
      </c>
      <c r="AK49" s="56">
        <f>SUM(AI49:AJ49)</f>
        <v>131.59</v>
      </c>
      <c r="AL49" s="51">
        <v>0</v>
      </c>
      <c r="AM49" s="56">
        <f>AL49</f>
        <v>0</v>
      </c>
      <c r="AN49" s="51"/>
      <c r="AO49" s="123">
        <v>174.988</v>
      </c>
    </row>
    <row r="50" spans="2:43" s="111" customFormat="1" x14ac:dyDescent="0.25">
      <c r="B50" s="120" t="s">
        <v>146</v>
      </c>
      <c r="C50" s="113">
        <f t="shared" ref="C50:AO50" si="19">C49</f>
        <v>0</v>
      </c>
      <c r="D50" s="114">
        <f t="shared" si="19"/>
        <v>0</v>
      </c>
      <c r="E50" s="114">
        <f t="shared" si="19"/>
        <v>0</v>
      </c>
      <c r="F50" s="114">
        <f t="shared" si="19"/>
        <v>0</v>
      </c>
      <c r="G50" s="114">
        <f t="shared" si="19"/>
        <v>0</v>
      </c>
      <c r="H50" s="114">
        <f t="shared" si="19"/>
        <v>0</v>
      </c>
      <c r="I50" s="114">
        <f t="shared" si="19"/>
        <v>0</v>
      </c>
      <c r="J50" s="114">
        <f t="shared" si="19"/>
        <v>0</v>
      </c>
      <c r="K50" s="114">
        <f t="shared" si="19"/>
        <v>0</v>
      </c>
      <c r="L50" s="114">
        <f t="shared" si="19"/>
        <v>0</v>
      </c>
      <c r="M50" s="114">
        <f t="shared" si="19"/>
        <v>0</v>
      </c>
      <c r="N50" s="114">
        <f t="shared" si="19"/>
        <v>0</v>
      </c>
      <c r="O50" s="114">
        <f t="shared" si="19"/>
        <v>0</v>
      </c>
      <c r="P50" s="114">
        <f t="shared" si="19"/>
        <v>0</v>
      </c>
      <c r="Q50" s="114">
        <f t="shared" si="19"/>
        <v>13.499000000000001</v>
      </c>
      <c r="R50" s="114">
        <f t="shared" si="19"/>
        <v>0</v>
      </c>
      <c r="S50" s="114">
        <f t="shared" si="19"/>
        <v>0</v>
      </c>
      <c r="T50" s="114">
        <f t="shared" si="19"/>
        <v>9.8989999999999991</v>
      </c>
      <c r="U50" s="114">
        <f t="shared" si="19"/>
        <v>0</v>
      </c>
      <c r="V50" s="114">
        <f t="shared" si="19"/>
        <v>20</v>
      </c>
      <c r="W50" s="114">
        <f t="shared" si="19"/>
        <v>0</v>
      </c>
      <c r="X50" s="114">
        <f t="shared" si="19"/>
        <v>0</v>
      </c>
      <c r="Y50" s="114">
        <f t="shared" si="19"/>
        <v>43.397999999999996</v>
      </c>
      <c r="Z50" s="114">
        <f t="shared" si="19"/>
        <v>0</v>
      </c>
      <c r="AA50" s="114">
        <f t="shared" si="19"/>
        <v>0</v>
      </c>
      <c r="AB50" s="114">
        <f t="shared" si="19"/>
        <v>0</v>
      </c>
      <c r="AC50" s="114">
        <f t="shared" si="19"/>
        <v>0</v>
      </c>
      <c r="AD50" s="114">
        <f t="shared" si="19"/>
        <v>0</v>
      </c>
      <c r="AE50" s="114">
        <f t="shared" si="19"/>
        <v>0</v>
      </c>
      <c r="AF50" s="114">
        <f t="shared" si="19"/>
        <v>0</v>
      </c>
      <c r="AG50" s="114">
        <f t="shared" si="19"/>
        <v>0</v>
      </c>
      <c r="AH50" s="114">
        <f t="shared" si="19"/>
        <v>0</v>
      </c>
      <c r="AI50" s="114">
        <f t="shared" si="19"/>
        <v>123</v>
      </c>
      <c r="AJ50" s="114">
        <f t="shared" si="19"/>
        <v>8.59</v>
      </c>
      <c r="AK50" s="114">
        <f t="shared" si="19"/>
        <v>131.59</v>
      </c>
      <c r="AL50" s="114">
        <f t="shared" si="19"/>
        <v>0</v>
      </c>
      <c r="AM50" s="114">
        <f t="shared" si="19"/>
        <v>0</v>
      </c>
      <c r="AN50" s="115">
        <f t="shared" si="19"/>
        <v>0</v>
      </c>
      <c r="AO50" s="121">
        <f t="shared" si="19"/>
        <v>174.988</v>
      </c>
    </row>
    <row r="51" spans="2:43" s="111" customFormat="1" x14ac:dyDescent="0.25">
      <c r="B51" s="120" t="s">
        <v>173</v>
      </c>
      <c r="C51" s="113">
        <v>0</v>
      </c>
      <c r="D51" s="114"/>
      <c r="E51" s="114">
        <v>6</v>
      </c>
      <c r="F51" s="114">
        <v>0</v>
      </c>
      <c r="G51" s="114">
        <v>0</v>
      </c>
      <c r="H51" s="114">
        <f>SUM(C51:G51)</f>
        <v>6</v>
      </c>
      <c r="I51" s="114">
        <v>0</v>
      </c>
      <c r="J51" s="114">
        <f>I51</f>
        <v>0</v>
      </c>
      <c r="K51" s="114">
        <v>29</v>
      </c>
      <c r="L51" s="114"/>
      <c r="M51" s="114">
        <f>K51+L51</f>
        <v>29</v>
      </c>
      <c r="N51" s="114">
        <v>13</v>
      </c>
      <c r="O51" s="114">
        <v>0</v>
      </c>
      <c r="P51" s="114">
        <v>0</v>
      </c>
      <c r="Q51" s="114">
        <v>0</v>
      </c>
      <c r="R51" s="114">
        <v>0</v>
      </c>
      <c r="S51" s="114">
        <v>0</v>
      </c>
      <c r="T51" s="114"/>
      <c r="U51" s="114">
        <v>0</v>
      </c>
      <c r="V51" s="114"/>
      <c r="W51" s="114"/>
      <c r="X51" s="114">
        <v>0</v>
      </c>
      <c r="Y51" s="114">
        <f>SUM(N51:X51)</f>
        <v>13</v>
      </c>
      <c r="Z51" s="114">
        <v>0</v>
      </c>
      <c r="AA51" s="114">
        <v>0</v>
      </c>
      <c r="AB51" s="114">
        <f>AA51+Z51</f>
        <v>0</v>
      </c>
      <c r="AC51" s="114">
        <v>37</v>
      </c>
      <c r="AD51" s="114">
        <v>83</v>
      </c>
      <c r="AE51" s="114">
        <v>44</v>
      </c>
      <c r="AF51" s="114">
        <f>SUM(AC51:AE51)</f>
        <v>164</v>
      </c>
      <c r="AG51" s="114">
        <v>24</v>
      </c>
      <c r="AH51" s="114">
        <f>SUM(AG51)</f>
        <v>24</v>
      </c>
      <c r="AI51" s="114">
        <v>6</v>
      </c>
      <c r="AJ51" s="114"/>
      <c r="AK51" s="114">
        <f>SUM(AI51:AJ51)</f>
        <v>6</v>
      </c>
      <c r="AL51" s="114">
        <v>0</v>
      </c>
      <c r="AM51" s="114">
        <f>AL51</f>
        <v>0</v>
      </c>
      <c r="AN51" s="115"/>
      <c r="AO51" s="133">
        <v>242</v>
      </c>
    </row>
    <row r="52" spans="2:43" s="140" customFormat="1" x14ac:dyDescent="0.25">
      <c r="B52" s="134" t="s">
        <v>147</v>
      </c>
      <c r="C52" s="135">
        <v>50.367999999999995</v>
      </c>
      <c r="D52" s="136">
        <v>350.04899999999986</v>
      </c>
      <c r="E52" s="136">
        <v>188.47800000000001</v>
      </c>
      <c r="F52" s="136">
        <v>74.715999999999994</v>
      </c>
      <c r="G52" s="136">
        <v>225.84200000000001</v>
      </c>
      <c r="H52" s="137">
        <f>SUM(C52:G52)</f>
        <v>889.45299999999986</v>
      </c>
      <c r="I52" s="136">
        <v>117.51899999999999</v>
      </c>
      <c r="J52" s="137">
        <f>I52</f>
        <v>117.51899999999999</v>
      </c>
      <c r="K52" s="136">
        <v>3390</v>
      </c>
      <c r="L52" s="136">
        <v>1217.1700000000003</v>
      </c>
      <c r="M52" s="137">
        <f>K52+L52</f>
        <v>4607.17</v>
      </c>
      <c r="N52" s="136">
        <v>779.64499999999998</v>
      </c>
      <c r="O52" s="136">
        <v>158.82999999999998</v>
      </c>
      <c r="P52" s="136">
        <v>75.298999999999992</v>
      </c>
      <c r="Q52" s="136">
        <v>57.404000000000003</v>
      </c>
      <c r="R52" s="136">
        <v>380.19499999999999</v>
      </c>
      <c r="S52" s="136">
        <v>54.493000000000002</v>
      </c>
      <c r="T52" s="136">
        <v>305.08199999999999</v>
      </c>
      <c r="U52" s="136">
        <v>577.44299999999998</v>
      </c>
      <c r="V52" s="136">
        <v>1442.9940000000001</v>
      </c>
      <c r="W52" s="136">
        <v>174.74</v>
      </c>
      <c r="X52" s="136">
        <v>75.349999999999994</v>
      </c>
      <c r="Y52" s="137">
        <f>SUM(N52:X52)</f>
        <v>4081.4749999999999</v>
      </c>
      <c r="Z52" s="136">
        <v>1212.7550000000001</v>
      </c>
      <c r="AA52" s="136">
        <v>49.908000000000008</v>
      </c>
      <c r="AB52" s="137">
        <f>AA52+Z52</f>
        <v>1262.663</v>
      </c>
      <c r="AC52" s="136">
        <v>100.21908000631214</v>
      </c>
      <c r="AD52" s="136">
        <v>4747.0606110146755</v>
      </c>
      <c r="AE52" s="136">
        <v>339.2</v>
      </c>
      <c r="AF52" s="137">
        <f>SUM(AC52:AE52)</f>
        <v>5186.479691020987</v>
      </c>
      <c r="AG52" s="136">
        <v>38.908999999999999</v>
      </c>
      <c r="AH52" s="137">
        <f>SUM(AG52)</f>
        <v>38.908999999999999</v>
      </c>
      <c r="AI52" s="136">
        <v>794.33899999999994</v>
      </c>
      <c r="AJ52" s="136">
        <v>448.69299999999998</v>
      </c>
      <c r="AK52" s="137">
        <f>SUM(AI52:AJ52)</f>
        <v>1243.0319999999999</v>
      </c>
      <c r="AL52" s="136">
        <v>694.16200000000003</v>
      </c>
      <c r="AM52" s="137">
        <f>AL52</f>
        <v>694.16200000000003</v>
      </c>
      <c r="AN52" s="138">
        <v>308</v>
      </c>
      <c r="AO52" s="139">
        <v>18428.862691020993</v>
      </c>
    </row>
    <row r="53" spans="2:43" x14ac:dyDescent="0.25">
      <c r="B53" s="132" t="s">
        <v>238</v>
      </c>
      <c r="C53" s="132"/>
      <c r="D53" s="132"/>
      <c r="E53" s="132"/>
      <c r="F53" s="132"/>
      <c r="G53" s="132"/>
      <c r="H53" s="132"/>
      <c r="I53" s="132"/>
      <c r="J53" s="13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row>
    <row r="55" spans="2:43" x14ac:dyDescent="0.25">
      <c r="AQ55" s="141"/>
    </row>
  </sheetData>
  <hyperlinks>
    <hyperlink ref="AQ1" location="Intro!A1" display="Return to index" xr:uid="{86E9E64B-5317-4EB7-ADD5-860D2ECCF2E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89999084444715716"/>
  </sheetPr>
  <dimension ref="A1:DG158"/>
  <sheetViews>
    <sheetView showGridLines="0" topLeftCell="I1" workbookViewId="0">
      <selection activeCell="H13" sqref="H13"/>
    </sheetView>
  </sheetViews>
  <sheetFormatPr defaultColWidth="10.625" defaultRowHeight="12" x14ac:dyDescent="0.25"/>
  <cols>
    <col min="1" max="1" width="42.125" style="159" customWidth="1"/>
    <col min="2" max="2" width="19" style="152" customWidth="1"/>
    <col min="3" max="9" width="10.625" style="155" customWidth="1"/>
    <col min="10" max="16" width="11.375" style="155" customWidth="1"/>
    <col min="17" max="19" width="13.125" style="155" customWidth="1"/>
    <col min="20" max="22" width="13.5" style="155" customWidth="1"/>
    <col min="23" max="23" width="10.625" style="155" customWidth="1"/>
    <col min="24" max="24" width="16.375" style="155" customWidth="1"/>
    <col min="25" max="36" width="12.875" style="155" customWidth="1"/>
    <col min="37" max="37" width="10.875" style="155" bestFit="1" customWidth="1"/>
    <col min="38" max="38" width="16.375" style="155" customWidth="1"/>
    <col min="39" max="39" width="15.125" style="155" customWidth="1"/>
    <col min="40" max="43" width="11.375" style="155" customWidth="1"/>
    <col min="44" max="44" width="12.625" style="155" customWidth="1"/>
    <col min="45" max="45" width="16.375" style="155" customWidth="1"/>
    <col min="46" max="46" width="12.625" style="155" bestFit="1" customWidth="1"/>
    <col min="47" max="48" width="12.625" style="155" customWidth="1"/>
    <col min="49" max="49" width="16" style="155" customWidth="1"/>
    <col min="50" max="50" width="10.875" style="155" bestFit="1" customWidth="1"/>
    <col min="51" max="51" width="16.375" style="155" customWidth="1"/>
    <col min="52" max="52" width="12.625" style="155" bestFit="1" customWidth="1"/>
    <col min="53" max="53" width="10.875" style="155" bestFit="1" customWidth="1"/>
    <col min="54" max="54" width="16.375" style="155" customWidth="1"/>
    <col min="55" max="55" width="12.375" style="155" customWidth="1"/>
    <col min="56" max="56" width="12" style="155" bestFit="1" customWidth="1"/>
    <col min="57" max="57" width="16.375" style="155" customWidth="1"/>
    <col min="58" max="58" width="12.625" style="155" bestFit="1" customWidth="1"/>
    <col min="59" max="59" width="16" style="155" customWidth="1"/>
    <col min="60" max="60" width="10.875" style="155" bestFit="1" customWidth="1"/>
    <col min="61" max="61" width="16.375" style="155" customWidth="1"/>
    <col min="62" max="62" width="11.875" style="155" customWidth="1"/>
    <col min="63" max="63" width="10.875" style="155" bestFit="1" customWidth="1"/>
    <col min="64" max="64" width="16.375" style="155" customWidth="1"/>
    <col min="65" max="65" width="13.5" style="155" bestFit="1" customWidth="1"/>
    <col min="66" max="66" width="10.875" style="155" bestFit="1" customWidth="1"/>
    <col min="67" max="67" width="16.375" style="155" customWidth="1"/>
    <col min="68" max="68" width="10.875" style="155" bestFit="1" customWidth="1"/>
    <col min="69" max="74" width="10.875" style="155" customWidth="1"/>
    <col min="75" max="75" width="11.375" style="155" bestFit="1" customWidth="1"/>
    <col min="76" max="76" width="16.375" style="155" customWidth="1"/>
    <col min="77" max="85" width="12.875" style="155" customWidth="1"/>
    <col min="86" max="86" width="10.875" style="155" bestFit="1" customWidth="1"/>
    <col min="87" max="87" width="16.375" style="155" customWidth="1"/>
    <col min="88" max="92" width="12.625" style="155" customWidth="1"/>
    <col min="93" max="93" width="11.125" style="155" bestFit="1" customWidth="1"/>
    <col min="94" max="94" width="13" style="155" bestFit="1" customWidth="1"/>
    <col min="95" max="95" width="12.625" style="155" bestFit="1" customWidth="1"/>
    <col min="96" max="97" width="12.625" style="155" customWidth="1"/>
    <col min="98" max="98" width="15" style="155" customWidth="1"/>
    <col min="99" max="99" width="16.375" style="155" customWidth="1"/>
    <col min="100" max="100" width="7" style="155" bestFit="1" customWidth="1"/>
    <col min="101" max="101" width="12.375" style="155" bestFit="1" customWidth="1"/>
    <col min="102" max="102" width="14" style="155" bestFit="1" customWidth="1"/>
    <col min="103" max="103" width="8.375" style="155" bestFit="1" customWidth="1"/>
    <col min="104" max="104" width="13.125" style="155" customWidth="1"/>
    <col min="105" max="105" width="16.375" style="155" customWidth="1"/>
    <col min="106" max="106" width="9.875" style="155" bestFit="1" customWidth="1"/>
    <col min="107" max="107" width="14" style="155" bestFit="1" customWidth="1"/>
    <col min="108" max="108" width="13.125" style="155" customWidth="1"/>
    <col min="109" max="109" width="16.375" style="155" customWidth="1"/>
    <col min="110" max="16384" width="10.625" style="155"/>
  </cols>
  <sheetData>
    <row r="1" spans="1:111" s="142" customFormat="1" ht="17" x14ac:dyDescent="0.25">
      <c r="A1" s="22" t="s">
        <v>239</v>
      </c>
      <c r="B1" s="23"/>
      <c r="C1" s="23"/>
      <c r="D1" s="23"/>
      <c r="E1" s="23"/>
      <c r="F1" s="23"/>
      <c r="G1" s="23"/>
      <c r="H1" s="23"/>
      <c r="I1" s="23"/>
      <c r="J1" s="23"/>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t="s">
        <v>125</v>
      </c>
      <c r="AT1" s="24"/>
      <c r="AU1" s="24"/>
      <c r="AV1" s="24"/>
      <c r="AW1" s="24"/>
      <c r="AX1" s="24"/>
      <c r="AY1" s="24"/>
      <c r="AZ1" s="24"/>
      <c r="BA1" s="24"/>
      <c r="BB1" s="24"/>
      <c r="BC1" s="24"/>
      <c r="BD1" s="24"/>
      <c r="BE1" s="24" t="s">
        <v>126</v>
      </c>
      <c r="BF1" s="24"/>
      <c r="BG1" s="24"/>
      <c r="BH1" s="24"/>
      <c r="BI1" s="24"/>
      <c r="BJ1" s="23"/>
      <c r="BK1" s="24"/>
      <c r="BL1" s="24"/>
      <c r="BM1" s="23"/>
      <c r="BN1" s="24"/>
      <c r="BO1" s="24"/>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G1" s="143" t="s">
        <v>127</v>
      </c>
    </row>
    <row r="2" spans="1:111" s="150" customFormat="1" x14ac:dyDescent="0.25">
      <c r="A2" s="144"/>
      <c r="B2" s="145" t="s">
        <v>128</v>
      </c>
      <c r="C2" s="145" t="s">
        <v>86</v>
      </c>
      <c r="D2" s="145" t="s">
        <v>43</v>
      </c>
      <c r="E2" s="145" t="s">
        <v>122</v>
      </c>
      <c r="F2" s="146" t="s">
        <v>113</v>
      </c>
      <c r="G2" s="145" t="s">
        <v>114</v>
      </c>
      <c r="H2" s="145" t="s">
        <v>83</v>
      </c>
      <c r="I2" s="145" t="s">
        <v>75</v>
      </c>
      <c r="J2" s="145" t="s">
        <v>87</v>
      </c>
      <c r="K2" s="145" t="s">
        <v>129</v>
      </c>
      <c r="L2" s="145" t="s">
        <v>63</v>
      </c>
      <c r="M2" s="145" t="s">
        <v>33</v>
      </c>
      <c r="N2" s="145" t="s">
        <v>121</v>
      </c>
      <c r="O2" s="145" t="s">
        <v>55</v>
      </c>
      <c r="P2" s="145" t="s">
        <v>74</v>
      </c>
      <c r="Q2" s="145" t="s">
        <v>56</v>
      </c>
      <c r="R2" s="145" t="s">
        <v>54</v>
      </c>
      <c r="S2" s="145" t="s">
        <v>28</v>
      </c>
      <c r="T2" s="145" t="s">
        <v>112</v>
      </c>
      <c r="U2" s="145" t="s">
        <v>119</v>
      </c>
      <c r="V2" s="145" t="s">
        <v>130</v>
      </c>
      <c r="W2" s="145" t="s">
        <v>131</v>
      </c>
      <c r="X2" s="144" t="s">
        <v>132</v>
      </c>
      <c r="Y2" s="147" t="s">
        <v>84</v>
      </c>
      <c r="Z2" s="147" t="s">
        <v>104</v>
      </c>
      <c r="AA2" s="147" t="s">
        <v>110</v>
      </c>
      <c r="AB2" s="147" t="s">
        <v>109</v>
      </c>
      <c r="AC2" s="147" t="s">
        <v>89</v>
      </c>
      <c r="AD2" s="147" t="s">
        <v>108</v>
      </c>
      <c r="AE2" s="147" t="s">
        <v>103</v>
      </c>
      <c r="AF2" s="147" t="s">
        <v>106</v>
      </c>
      <c r="AG2" s="147" t="s">
        <v>76</v>
      </c>
      <c r="AH2" s="147" t="s">
        <v>81</v>
      </c>
      <c r="AI2" s="147" t="s">
        <v>115</v>
      </c>
      <c r="AJ2" s="147" t="s">
        <v>73</v>
      </c>
      <c r="AK2" s="145" t="s">
        <v>131</v>
      </c>
      <c r="AL2" s="145" t="s">
        <v>133</v>
      </c>
      <c r="AM2" s="145" t="s">
        <v>94</v>
      </c>
      <c r="AN2" s="145" t="s">
        <v>107</v>
      </c>
      <c r="AO2" s="145" t="s">
        <v>116</v>
      </c>
      <c r="AP2" s="145" t="s">
        <v>72</v>
      </c>
      <c r="AQ2" s="147" t="s">
        <v>105</v>
      </c>
      <c r="AR2" s="145" t="s">
        <v>131</v>
      </c>
      <c r="AS2" s="148" t="s">
        <v>134</v>
      </c>
      <c r="AT2" s="145" t="s">
        <v>79</v>
      </c>
      <c r="AU2" s="145" t="s">
        <v>101</v>
      </c>
      <c r="AV2" s="147" t="s">
        <v>91</v>
      </c>
      <c r="AW2" s="145" t="s">
        <v>82</v>
      </c>
      <c r="AX2" s="145" t="s">
        <v>131</v>
      </c>
      <c r="AY2" s="148" t="s">
        <v>135</v>
      </c>
      <c r="AZ2" s="149" t="s">
        <v>78</v>
      </c>
      <c r="BA2" s="145" t="s">
        <v>131</v>
      </c>
      <c r="BB2" s="145" t="s">
        <v>136</v>
      </c>
      <c r="BC2" s="145" t="s">
        <v>38</v>
      </c>
      <c r="BD2" s="145" t="s">
        <v>131</v>
      </c>
      <c r="BE2" s="145" t="s">
        <v>137</v>
      </c>
      <c r="BF2" s="145" t="s">
        <v>47</v>
      </c>
      <c r="BG2" s="145" t="s">
        <v>138</v>
      </c>
      <c r="BH2" s="145" t="s">
        <v>131</v>
      </c>
      <c r="BI2" s="145" t="s">
        <v>139</v>
      </c>
      <c r="BJ2" s="145" t="s">
        <v>3</v>
      </c>
      <c r="BK2" s="145" t="s">
        <v>131</v>
      </c>
      <c r="BL2" s="145" t="s">
        <v>140</v>
      </c>
      <c r="BM2" s="145" t="s">
        <v>97</v>
      </c>
      <c r="BN2" s="145" t="s">
        <v>131</v>
      </c>
      <c r="BO2" s="145" t="s">
        <v>141</v>
      </c>
      <c r="BP2" s="145" t="s">
        <v>61</v>
      </c>
      <c r="BQ2" s="145" t="s">
        <v>48</v>
      </c>
      <c r="BR2" s="145" t="s">
        <v>8</v>
      </c>
      <c r="BS2" s="145" t="s">
        <v>20</v>
      </c>
      <c r="BT2" s="145" t="s">
        <v>16</v>
      </c>
      <c r="BU2" s="145" t="s">
        <v>23</v>
      </c>
      <c r="BV2" s="145" t="s">
        <v>95</v>
      </c>
      <c r="BW2" s="145" t="s">
        <v>131</v>
      </c>
      <c r="BX2" s="145" t="s">
        <v>142</v>
      </c>
      <c r="BY2" s="146" t="s">
        <v>102</v>
      </c>
      <c r="BZ2" s="145" t="s">
        <v>90</v>
      </c>
      <c r="CA2" s="145" t="s">
        <v>58</v>
      </c>
      <c r="CB2" s="146" t="s">
        <v>100</v>
      </c>
      <c r="CC2" s="145" t="s">
        <v>66</v>
      </c>
      <c r="CD2" s="146" t="s">
        <v>98</v>
      </c>
      <c r="CE2" s="145" t="s">
        <v>99</v>
      </c>
      <c r="CF2" s="145" t="s">
        <v>64</v>
      </c>
      <c r="CG2" s="146" t="s">
        <v>143</v>
      </c>
      <c r="CH2" s="145" t="s">
        <v>131</v>
      </c>
      <c r="CI2" s="145" t="s">
        <v>144</v>
      </c>
      <c r="CJ2" s="145" t="s">
        <v>5</v>
      </c>
      <c r="CK2" s="145" t="s">
        <v>7</v>
      </c>
      <c r="CL2" s="145" t="s">
        <v>10</v>
      </c>
      <c r="CM2" s="145" t="s">
        <v>52</v>
      </c>
      <c r="CN2" s="145" t="s">
        <v>22</v>
      </c>
      <c r="CO2" s="145" t="s">
        <v>131</v>
      </c>
      <c r="CP2" s="145" t="s">
        <v>145</v>
      </c>
      <c r="CQ2" s="145" t="s">
        <v>9</v>
      </c>
      <c r="CR2" s="145" t="s">
        <v>2</v>
      </c>
      <c r="CS2" s="145" t="s">
        <v>12</v>
      </c>
      <c r="CT2" s="145" t="s">
        <v>131</v>
      </c>
      <c r="CU2" s="145" t="s">
        <v>1</v>
      </c>
      <c r="CV2" s="147" t="s">
        <v>0</v>
      </c>
      <c r="CW2" s="147" t="s">
        <v>18</v>
      </c>
      <c r="CX2" s="147" t="s">
        <v>6</v>
      </c>
      <c r="CY2" s="147" t="s">
        <v>17</v>
      </c>
      <c r="CZ2" s="145" t="s">
        <v>131</v>
      </c>
      <c r="DA2" s="145" t="s">
        <v>146</v>
      </c>
      <c r="DB2" s="145" t="s">
        <v>13</v>
      </c>
      <c r="DC2" s="145" t="s">
        <v>15</v>
      </c>
      <c r="DD2" s="145" t="s">
        <v>131</v>
      </c>
      <c r="DE2" s="145" t="s">
        <v>147</v>
      </c>
    </row>
    <row r="3" spans="1:111" s="152" customFormat="1" x14ac:dyDescent="0.25">
      <c r="A3" s="151" t="s">
        <v>147</v>
      </c>
      <c r="B3" s="151">
        <v>1349483</v>
      </c>
      <c r="C3" s="162">
        <v>0</v>
      </c>
      <c r="D3" s="162">
        <v>167607</v>
      </c>
      <c r="E3" s="162">
        <v>0</v>
      </c>
      <c r="F3" s="162">
        <v>61</v>
      </c>
      <c r="G3" s="162">
        <v>0</v>
      </c>
      <c r="H3" s="162">
        <v>49464</v>
      </c>
      <c r="I3" s="162">
        <v>324511</v>
      </c>
      <c r="J3" s="162">
        <v>4</v>
      </c>
      <c r="K3" s="162">
        <v>0</v>
      </c>
      <c r="L3" s="162">
        <v>41</v>
      </c>
      <c r="M3" s="162">
        <v>27</v>
      </c>
      <c r="N3" s="162">
        <v>0</v>
      </c>
      <c r="O3" s="162">
        <v>0</v>
      </c>
      <c r="P3" s="162">
        <v>419060</v>
      </c>
      <c r="Q3" s="162">
        <v>0</v>
      </c>
      <c r="R3" s="162">
        <v>53</v>
      </c>
      <c r="S3" s="162">
        <v>140580</v>
      </c>
      <c r="T3" s="162">
        <v>1557</v>
      </c>
      <c r="U3" s="162">
        <v>1000</v>
      </c>
      <c r="V3" s="162">
        <v>245518</v>
      </c>
      <c r="W3" s="162">
        <v>0</v>
      </c>
      <c r="X3" s="151">
        <v>967326</v>
      </c>
      <c r="Y3" s="162">
        <v>9100</v>
      </c>
      <c r="Z3" s="162">
        <v>18411</v>
      </c>
      <c r="AA3" s="162">
        <v>13281</v>
      </c>
      <c r="AB3" s="162">
        <v>0</v>
      </c>
      <c r="AC3" s="162">
        <v>4063</v>
      </c>
      <c r="AD3" s="162">
        <v>12</v>
      </c>
      <c r="AE3" s="162">
        <v>20443</v>
      </c>
      <c r="AF3" s="162">
        <v>154961</v>
      </c>
      <c r="AG3" s="162">
        <v>45158</v>
      </c>
      <c r="AH3" s="162">
        <v>4781</v>
      </c>
      <c r="AI3" s="162">
        <v>19</v>
      </c>
      <c r="AJ3" s="162">
        <v>697097</v>
      </c>
      <c r="AK3" s="162">
        <v>0</v>
      </c>
      <c r="AL3" s="151">
        <v>4202469</v>
      </c>
      <c r="AM3" s="162">
        <v>0</v>
      </c>
      <c r="AN3" s="162">
        <v>12890</v>
      </c>
      <c r="AO3" s="162">
        <v>710</v>
      </c>
      <c r="AP3" s="162">
        <v>4188869</v>
      </c>
      <c r="AQ3" s="162">
        <v>0</v>
      </c>
      <c r="AR3" s="162">
        <v>0</v>
      </c>
      <c r="AS3" s="151">
        <v>981234</v>
      </c>
      <c r="AT3" s="162">
        <v>538326</v>
      </c>
      <c r="AU3" s="162">
        <v>325671</v>
      </c>
      <c r="AV3" s="162">
        <v>117237</v>
      </c>
      <c r="AW3" s="162">
        <v>0</v>
      </c>
      <c r="AX3" s="162">
        <v>0</v>
      </c>
      <c r="AY3" s="151">
        <v>2</v>
      </c>
      <c r="AZ3" s="162">
        <v>2</v>
      </c>
      <c r="BA3" s="162">
        <v>-2</v>
      </c>
      <c r="BB3" s="151">
        <v>10666</v>
      </c>
      <c r="BC3" s="162">
        <v>10666</v>
      </c>
      <c r="BD3" s="162">
        <v>0</v>
      </c>
      <c r="BE3" s="151">
        <v>1051948</v>
      </c>
      <c r="BF3" s="162">
        <v>916826</v>
      </c>
      <c r="BG3" s="162">
        <v>135122</v>
      </c>
      <c r="BH3" s="162">
        <v>0</v>
      </c>
      <c r="BI3" s="151">
        <v>41175.564936089635</v>
      </c>
      <c r="BJ3" s="162">
        <v>41175.564936089635</v>
      </c>
      <c r="BK3" s="162">
        <v>0</v>
      </c>
      <c r="BL3" s="151">
        <v>4342238.0916837621</v>
      </c>
      <c r="BM3" s="162">
        <v>4342238.0916837621</v>
      </c>
      <c r="BN3" s="162">
        <v>0</v>
      </c>
      <c r="BO3" s="151">
        <v>363491</v>
      </c>
      <c r="BP3" s="162">
        <v>28068</v>
      </c>
      <c r="BQ3" s="162">
        <v>24037</v>
      </c>
      <c r="BR3" s="162">
        <v>289</v>
      </c>
      <c r="BS3" s="162">
        <v>6097</v>
      </c>
      <c r="BT3" s="162">
        <v>0</v>
      </c>
      <c r="BU3" s="162">
        <v>0</v>
      </c>
      <c r="BV3" s="162">
        <v>305000</v>
      </c>
      <c r="BW3" s="162">
        <v>0</v>
      </c>
      <c r="BX3" s="151">
        <v>2921193</v>
      </c>
      <c r="BY3" s="162">
        <v>38675</v>
      </c>
      <c r="BZ3" s="162">
        <v>597210</v>
      </c>
      <c r="CA3" s="162">
        <v>0</v>
      </c>
      <c r="CB3" s="162">
        <v>43219</v>
      </c>
      <c r="CC3" s="162">
        <v>89926</v>
      </c>
      <c r="CD3" s="162">
        <v>565366</v>
      </c>
      <c r="CE3" s="162">
        <v>1438028</v>
      </c>
      <c r="CF3" s="162">
        <v>145020</v>
      </c>
      <c r="CG3" s="162">
        <v>3749</v>
      </c>
      <c r="CH3" s="162">
        <v>0</v>
      </c>
      <c r="CI3" s="151">
        <v>1107810</v>
      </c>
      <c r="CJ3" s="162">
        <v>665971</v>
      </c>
      <c r="CK3" s="162">
        <v>437891</v>
      </c>
      <c r="CL3" s="162">
        <v>0</v>
      </c>
      <c r="CM3" s="162">
        <v>3193</v>
      </c>
      <c r="CN3" s="162">
        <v>755</v>
      </c>
      <c r="CO3" s="162">
        <v>0</v>
      </c>
      <c r="CP3" s="151">
        <v>18596</v>
      </c>
      <c r="CQ3" s="162">
        <v>16505</v>
      </c>
      <c r="CR3" s="162">
        <v>2013</v>
      </c>
      <c r="CS3" s="162">
        <v>78</v>
      </c>
      <c r="CT3" s="162">
        <v>0</v>
      </c>
      <c r="CU3" s="151">
        <v>53500</v>
      </c>
      <c r="CV3" s="162">
        <v>14331</v>
      </c>
      <c r="CW3" s="162">
        <v>124</v>
      </c>
      <c r="CX3" s="162">
        <v>38237</v>
      </c>
      <c r="CY3" s="162">
        <v>808</v>
      </c>
      <c r="CZ3" s="162">
        <v>0</v>
      </c>
      <c r="DA3" s="151">
        <v>689304</v>
      </c>
      <c r="DB3" s="162">
        <v>689298</v>
      </c>
      <c r="DC3" s="162">
        <v>6</v>
      </c>
      <c r="DD3" s="162">
        <v>0</v>
      </c>
      <c r="DE3" s="151">
        <v>18100435.656619851</v>
      </c>
    </row>
    <row r="4" spans="1:111" s="152" customFormat="1" x14ac:dyDescent="0.25">
      <c r="A4" s="153" t="s">
        <v>128</v>
      </c>
      <c r="B4" s="163">
        <v>1238775</v>
      </c>
      <c r="C4" s="164">
        <v>0</v>
      </c>
      <c r="D4" s="164">
        <v>167098</v>
      </c>
      <c r="E4" s="164">
        <v>0</v>
      </c>
      <c r="F4" s="164">
        <v>60</v>
      </c>
      <c r="G4" s="164">
        <v>0</v>
      </c>
      <c r="H4" s="164">
        <v>49375</v>
      </c>
      <c r="I4" s="164">
        <v>253716</v>
      </c>
      <c r="J4" s="164">
        <v>2</v>
      </c>
      <c r="K4" s="164">
        <v>0</v>
      </c>
      <c r="L4" s="164">
        <v>33</v>
      </c>
      <c r="M4" s="164">
        <v>15</v>
      </c>
      <c r="N4" s="164">
        <v>0</v>
      </c>
      <c r="O4" s="164">
        <v>0</v>
      </c>
      <c r="P4" s="164">
        <v>419054</v>
      </c>
      <c r="Q4" s="164">
        <v>0</v>
      </c>
      <c r="R4" s="164">
        <v>53</v>
      </c>
      <c r="S4" s="164">
        <v>101328</v>
      </c>
      <c r="T4" s="164">
        <v>1553</v>
      </c>
      <c r="U4" s="164">
        <v>1000</v>
      </c>
      <c r="V4" s="164">
        <v>245488</v>
      </c>
      <c r="W4" s="164">
        <v>0</v>
      </c>
      <c r="X4" s="163">
        <v>350854</v>
      </c>
      <c r="Y4" s="164">
        <v>211</v>
      </c>
      <c r="Z4" s="164">
        <v>3409</v>
      </c>
      <c r="AA4" s="164">
        <v>6250</v>
      </c>
      <c r="AB4" s="164">
        <v>0</v>
      </c>
      <c r="AC4" s="164">
        <v>395</v>
      </c>
      <c r="AD4" s="164">
        <v>0</v>
      </c>
      <c r="AE4" s="164">
        <v>20392</v>
      </c>
      <c r="AF4" s="164">
        <v>78211</v>
      </c>
      <c r="AG4" s="164">
        <v>0</v>
      </c>
      <c r="AH4" s="164">
        <v>0</v>
      </c>
      <c r="AI4" s="164">
        <v>0</v>
      </c>
      <c r="AJ4" s="164">
        <v>241986</v>
      </c>
      <c r="AK4" s="164">
        <v>0</v>
      </c>
      <c r="AL4" s="163">
        <v>1379067</v>
      </c>
      <c r="AM4" s="164">
        <v>0</v>
      </c>
      <c r="AN4" s="164">
        <v>4698</v>
      </c>
      <c r="AO4" s="164">
        <v>0</v>
      </c>
      <c r="AP4" s="164">
        <v>1374369</v>
      </c>
      <c r="AQ4" s="164">
        <v>0</v>
      </c>
      <c r="AR4" s="164">
        <v>0</v>
      </c>
      <c r="AS4" s="163">
        <v>637148</v>
      </c>
      <c r="AT4" s="164">
        <v>508350</v>
      </c>
      <c r="AU4" s="164">
        <v>11561</v>
      </c>
      <c r="AV4" s="164">
        <v>117237</v>
      </c>
      <c r="AW4" s="164">
        <v>0</v>
      </c>
      <c r="AX4" s="164">
        <v>0</v>
      </c>
      <c r="AY4" s="163">
        <v>0</v>
      </c>
      <c r="AZ4" s="164">
        <v>0</v>
      </c>
      <c r="BA4" s="164">
        <v>0</v>
      </c>
      <c r="BB4" s="163">
        <v>0</v>
      </c>
      <c r="BC4" s="164">
        <v>0</v>
      </c>
      <c r="BD4" s="164">
        <v>0</v>
      </c>
      <c r="BE4" s="163">
        <v>504</v>
      </c>
      <c r="BF4" s="164">
        <v>0</v>
      </c>
      <c r="BG4" s="164">
        <v>504</v>
      </c>
      <c r="BH4" s="164">
        <v>0</v>
      </c>
      <c r="BI4" s="163">
        <v>0</v>
      </c>
      <c r="BJ4" s="164">
        <v>0</v>
      </c>
      <c r="BK4" s="164">
        <v>0</v>
      </c>
      <c r="BL4" s="163">
        <v>120086</v>
      </c>
      <c r="BM4" s="164">
        <v>120086</v>
      </c>
      <c r="BN4" s="164">
        <v>0</v>
      </c>
      <c r="BO4" s="163">
        <v>0</v>
      </c>
      <c r="BP4" s="164">
        <v>0</v>
      </c>
      <c r="BQ4" s="164">
        <v>0</v>
      </c>
      <c r="BR4" s="164">
        <v>0</v>
      </c>
      <c r="BS4" s="164">
        <v>0</v>
      </c>
      <c r="BT4" s="164">
        <v>0</v>
      </c>
      <c r="BU4" s="164">
        <v>0</v>
      </c>
      <c r="BV4" s="164">
        <v>0</v>
      </c>
      <c r="BW4" s="164">
        <v>0</v>
      </c>
      <c r="BX4" s="163">
        <v>75955</v>
      </c>
      <c r="BY4" s="164">
        <v>0</v>
      </c>
      <c r="BZ4" s="164">
        <v>0</v>
      </c>
      <c r="CA4" s="164">
        <v>0</v>
      </c>
      <c r="CB4" s="164">
        <v>0</v>
      </c>
      <c r="CC4" s="164">
        <v>0</v>
      </c>
      <c r="CD4" s="164">
        <v>0</v>
      </c>
      <c r="CE4" s="164">
        <v>0</v>
      </c>
      <c r="CF4" s="164">
        <v>75955</v>
      </c>
      <c r="CG4" s="164">
        <v>0</v>
      </c>
      <c r="CH4" s="164">
        <v>0</v>
      </c>
      <c r="CI4" s="163">
        <v>0</v>
      </c>
      <c r="CJ4" s="164">
        <v>0</v>
      </c>
      <c r="CK4" s="164">
        <v>0</v>
      </c>
      <c r="CL4" s="164">
        <v>0</v>
      </c>
      <c r="CM4" s="164">
        <v>0</v>
      </c>
      <c r="CN4" s="164">
        <v>0</v>
      </c>
      <c r="CO4" s="164">
        <v>0</v>
      </c>
      <c r="CP4" s="163">
        <v>0</v>
      </c>
      <c r="CQ4" s="164">
        <v>0</v>
      </c>
      <c r="CR4" s="164">
        <v>0</v>
      </c>
      <c r="CS4" s="164">
        <v>0</v>
      </c>
      <c r="CT4" s="164">
        <v>0</v>
      </c>
      <c r="CU4" s="163">
        <v>0</v>
      </c>
      <c r="CV4" s="164">
        <v>0</v>
      </c>
      <c r="CW4" s="164">
        <v>0</v>
      </c>
      <c r="CX4" s="164">
        <v>0</v>
      </c>
      <c r="CY4" s="164">
        <v>0</v>
      </c>
      <c r="CZ4" s="164">
        <v>0</v>
      </c>
      <c r="DA4" s="163">
        <v>39769</v>
      </c>
      <c r="DB4" s="164">
        <v>39769</v>
      </c>
      <c r="DC4" s="164">
        <v>0</v>
      </c>
      <c r="DD4" s="164">
        <v>0</v>
      </c>
      <c r="DE4" s="153">
        <v>3842158</v>
      </c>
    </row>
    <row r="5" spans="1:111" x14ac:dyDescent="0.25">
      <c r="A5" s="154" t="s">
        <v>86</v>
      </c>
      <c r="B5" s="154">
        <v>11311</v>
      </c>
      <c r="C5" s="154">
        <v>0</v>
      </c>
      <c r="D5" s="154">
        <v>40</v>
      </c>
      <c r="E5" s="154">
        <v>0</v>
      </c>
      <c r="F5" s="154">
        <v>0</v>
      </c>
      <c r="G5" s="154">
        <v>0</v>
      </c>
      <c r="H5" s="154">
        <v>7036</v>
      </c>
      <c r="I5" s="154">
        <v>3163</v>
      </c>
      <c r="J5" s="154">
        <v>0</v>
      </c>
      <c r="K5" s="154">
        <v>0</v>
      </c>
      <c r="L5" s="154">
        <v>0</v>
      </c>
      <c r="M5" s="154">
        <v>15</v>
      </c>
      <c r="N5" s="154">
        <v>0</v>
      </c>
      <c r="O5" s="154">
        <v>0</v>
      </c>
      <c r="P5" s="154">
        <v>1054</v>
      </c>
      <c r="Q5" s="154">
        <v>0</v>
      </c>
      <c r="R5" s="154">
        <v>0</v>
      </c>
      <c r="S5" s="154">
        <v>0</v>
      </c>
      <c r="T5" s="154">
        <v>0</v>
      </c>
      <c r="U5" s="154">
        <v>3</v>
      </c>
      <c r="V5" s="154">
        <v>0</v>
      </c>
      <c r="W5" s="154">
        <v>0</v>
      </c>
      <c r="X5" s="154">
        <v>0</v>
      </c>
      <c r="Y5" s="154">
        <v>0</v>
      </c>
      <c r="Z5" s="154">
        <v>0</v>
      </c>
      <c r="AA5" s="154">
        <v>0</v>
      </c>
      <c r="AB5" s="154">
        <v>0</v>
      </c>
      <c r="AC5" s="154">
        <v>0</v>
      </c>
      <c r="AD5" s="154">
        <v>0</v>
      </c>
      <c r="AE5" s="154">
        <v>0</v>
      </c>
      <c r="AF5" s="154">
        <v>0</v>
      </c>
      <c r="AG5" s="154">
        <v>0</v>
      </c>
      <c r="AH5" s="154">
        <v>0</v>
      </c>
      <c r="AI5" s="154">
        <v>0</v>
      </c>
      <c r="AJ5" s="154">
        <v>0</v>
      </c>
      <c r="AK5" s="154">
        <v>0</v>
      </c>
      <c r="AL5" s="154">
        <v>0</v>
      </c>
      <c r="AM5" s="154">
        <v>0</v>
      </c>
      <c r="AN5" s="154">
        <v>0</v>
      </c>
      <c r="AO5" s="154">
        <v>0</v>
      </c>
      <c r="AP5" s="154">
        <v>0</v>
      </c>
      <c r="AQ5" s="154">
        <v>0</v>
      </c>
      <c r="AR5" s="154">
        <v>0</v>
      </c>
      <c r="AS5" s="154">
        <v>0</v>
      </c>
      <c r="AT5" s="154" t="s">
        <v>148</v>
      </c>
      <c r="AU5" s="154" t="s">
        <v>148</v>
      </c>
      <c r="AV5" s="154">
        <v>0</v>
      </c>
      <c r="AW5" s="154">
        <v>0</v>
      </c>
      <c r="AX5" s="154">
        <v>0</v>
      </c>
      <c r="AY5" s="154">
        <v>0</v>
      </c>
      <c r="AZ5" s="154">
        <v>0</v>
      </c>
      <c r="BA5" s="154">
        <v>0</v>
      </c>
      <c r="BB5" s="154">
        <v>0</v>
      </c>
      <c r="BC5" s="154">
        <v>0</v>
      </c>
      <c r="BD5" s="154">
        <v>0</v>
      </c>
      <c r="BE5" s="154">
        <v>3</v>
      </c>
      <c r="BF5" s="154">
        <v>0</v>
      </c>
      <c r="BG5" s="154">
        <v>3</v>
      </c>
      <c r="BH5" s="154">
        <v>0</v>
      </c>
      <c r="BI5" s="154">
        <v>0</v>
      </c>
      <c r="BJ5" s="154">
        <v>0</v>
      </c>
      <c r="BK5" s="154">
        <v>0</v>
      </c>
      <c r="BL5" s="154">
        <v>0</v>
      </c>
      <c r="BM5" s="154">
        <v>0</v>
      </c>
      <c r="BN5" s="154">
        <v>0</v>
      </c>
      <c r="BO5" s="154">
        <v>0</v>
      </c>
      <c r="BP5" s="154">
        <v>0</v>
      </c>
      <c r="BQ5" s="154">
        <v>0</v>
      </c>
      <c r="BR5" s="154">
        <v>0</v>
      </c>
      <c r="BS5" s="154">
        <v>0</v>
      </c>
      <c r="BT5" s="154">
        <v>0</v>
      </c>
      <c r="BU5" s="154">
        <v>0</v>
      </c>
      <c r="BV5" s="154">
        <v>0</v>
      </c>
      <c r="BW5" s="154">
        <v>0</v>
      </c>
      <c r="BX5" s="154">
        <v>0</v>
      </c>
      <c r="BY5" s="154">
        <v>0</v>
      </c>
      <c r="BZ5" s="154">
        <v>0</v>
      </c>
      <c r="CA5" s="154">
        <v>0</v>
      </c>
      <c r="CB5" s="154">
        <v>0</v>
      </c>
      <c r="CC5" s="154">
        <v>0</v>
      </c>
      <c r="CD5" s="154">
        <v>0</v>
      </c>
      <c r="CE5" s="154">
        <v>0</v>
      </c>
      <c r="CF5" s="154">
        <v>0</v>
      </c>
      <c r="CG5" s="154">
        <v>0</v>
      </c>
      <c r="CH5" s="154">
        <v>0</v>
      </c>
      <c r="CI5" s="154">
        <v>0</v>
      </c>
      <c r="CJ5" s="154">
        <v>0</v>
      </c>
      <c r="CK5" s="154">
        <v>0</v>
      </c>
      <c r="CL5" s="154">
        <v>0</v>
      </c>
      <c r="CM5" s="154">
        <v>0</v>
      </c>
      <c r="CN5" s="154">
        <v>0</v>
      </c>
      <c r="CO5" s="154">
        <v>0</v>
      </c>
      <c r="CP5" s="154">
        <v>0</v>
      </c>
      <c r="CQ5" s="154">
        <v>0</v>
      </c>
      <c r="CR5" s="154">
        <v>0</v>
      </c>
      <c r="CS5" s="154">
        <v>0</v>
      </c>
      <c r="CT5" s="154">
        <v>0</v>
      </c>
      <c r="CU5" s="154">
        <v>0</v>
      </c>
      <c r="CV5" s="154">
        <v>0</v>
      </c>
      <c r="CW5" s="154">
        <v>0</v>
      </c>
      <c r="CX5" s="154">
        <v>0</v>
      </c>
      <c r="CY5" s="154">
        <v>0</v>
      </c>
      <c r="CZ5" s="154">
        <v>0</v>
      </c>
      <c r="DA5" s="154">
        <v>0</v>
      </c>
      <c r="DB5" s="154">
        <v>0</v>
      </c>
      <c r="DC5" s="154">
        <v>0</v>
      </c>
      <c r="DD5" s="154">
        <v>0</v>
      </c>
      <c r="DE5" s="154">
        <v>11314</v>
      </c>
    </row>
    <row r="6" spans="1:111" x14ac:dyDescent="0.25">
      <c r="A6" s="154" t="s">
        <v>43</v>
      </c>
      <c r="B6" s="154">
        <v>190808</v>
      </c>
      <c r="C6" s="154">
        <v>0</v>
      </c>
      <c r="D6" s="154">
        <v>0</v>
      </c>
      <c r="E6" s="154">
        <v>0</v>
      </c>
      <c r="F6" s="154">
        <v>0</v>
      </c>
      <c r="G6" s="154">
        <v>0</v>
      </c>
      <c r="H6" s="154">
        <v>40925</v>
      </c>
      <c r="I6" s="154">
        <v>49856</v>
      </c>
      <c r="J6" s="154">
        <v>0</v>
      </c>
      <c r="K6" s="154">
        <v>0</v>
      </c>
      <c r="L6" s="154">
        <v>0</v>
      </c>
      <c r="M6" s="154">
        <v>0</v>
      </c>
      <c r="N6" s="154">
        <v>0</v>
      </c>
      <c r="O6" s="154">
        <v>0</v>
      </c>
      <c r="P6" s="154">
        <v>100000</v>
      </c>
      <c r="Q6" s="154">
        <v>0</v>
      </c>
      <c r="R6" s="154">
        <v>0</v>
      </c>
      <c r="S6" s="154">
        <v>0</v>
      </c>
      <c r="T6" s="154">
        <v>25</v>
      </c>
      <c r="U6" s="154">
        <v>0</v>
      </c>
      <c r="V6" s="154">
        <v>2</v>
      </c>
      <c r="W6" s="154">
        <v>0</v>
      </c>
      <c r="X6" s="154">
        <v>33572</v>
      </c>
      <c r="Y6" s="154">
        <v>0</v>
      </c>
      <c r="Z6" s="154">
        <v>0</v>
      </c>
      <c r="AA6" s="154">
        <v>0</v>
      </c>
      <c r="AB6" s="154">
        <v>0</v>
      </c>
      <c r="AC6" s="154">
        <v>0</v>
      </c>
      <c r="AD6" s="154">
        <v>0</v>
      </c>
      <c r="AE6" s="154">
        <v>0</v>
      </c>
      <c r="AF6" s="154">
        <v>0</v>
      </c>
      <c r="AG6" s="154">
        <v>0</v>
      </c>
      <c r="AH6" s="154">
        <v>0</v>
      </c>
      <c r="AI6" s="154">
        <v>0</v>
      </c>
      <c r="AJ6" s="154">
        <v>33572</v>
      </c>
      <c r="AK6" s="154">
        <v>0</v>
      </c>
      <c r="AL6" s="154">
        <v>856408</v>
      </c>
      <c r="AM6" s="154">
        <v>0</v>
      </c>
      <c r="AN6" s="154">
        <v>0</v>
      </c>
      <c r="AO6" s="154">
        <v>0</v>
      </c>
      <c r="AP6" s="154">
        <v>856408</v>
      </c>
      <c r="AQ6" s="154">
        <v>0</v>
      </c>
      <c r="AR6" s="154">
        <v>0</v>
      </c>
      <c r="AS6" s="154">
        <v>0</v>
      </c>
      <c r="AT6" s="154" t="s">
        <v>148</v>
      </c>
      <c r="AU6" s="154" t="s">
        <v>148</v>
      </c>
      <c r="AV6" s="154">
        <v>0</v>
      </c>
      <c r="AW6" s="154">
        <v>0</v>
      </c>
      <c r="AX6" s="154">
        <v>0</v>
      </c>
      <c r="AY6" s="154">
        <v>0</v>
      </c>
      <c r="AZ6" s="154">
        <v>0</v>
      </c>
      <c r="BA6" s="154">
        <v>0</v>
      </c>
      <c r="BB6" s="154">
        <v>0</v>
      </c>
      <c r="BC6" s="154">
        <v>0</v>
      </c>
      <c r="BD6" s="154">
        <v>0</v>
      </c>
      <c r="BE6" s="154">
        <v>453</v>
      </c>
      <c r="BF6" s="154">
        <v>0</v>
      </c>
      <c r="BG6" s="154">
        <v>453</v>
      </c>
      <c r="BH6" s="154">
        <v>0</v>
      </c>
      <c r="BI6" s="154">
        <v>0</v>
      </c>
      <c r="BJ6" s="154">
        <v>0</v>
      </c>
      <c r="BK6" s="154">
        <v>0</v>
      </c>
      <c r="BL6" s="154">
        <v>0</v>
      </c>
      <c r="BM6" s="154">
        <v>0</v>
      </c>
      <c r="BN6" s="154">
        <v>0</v>
      </c>
      <c r="BO6" s="154">
        <v>0</v>
      </c>
      <c r="BP6" s="154">
        <v>0</v>
      </c>
      <c r="BQ6" s="154">
        <v>0</v>
      </c>
      <c r="BR6" s="154">
        <v>0</v>
      </c>
      <c r="BS6" s="154">
        <v>0</v>
      </c>
      <c r="BT6" s="154">
        <v>0</v>
      </c>
      <c r="BU6" s="154">
        <v>0</v>
      </c>
      <c r="BV6" s="154">
        <v>0</v>
      </c>
      <c r="BW6" s="154">
        <v>0</v>
      </c>
      <c r="BX6" s="154">
        <v>0</v>
      </c>
      <c r="BY6" s="154">
        <v>0</v>
      </c>
      <c r="BZ6" s="154">
        <v>0</v>
      </c>
      <c r="CA6" s="154">
        <v>0</v>
      </c>
      <c r="CB6" s="154">
        <v>0</v>
      </c>
      <c r="CC6" s="154">
        <v>0</v>
      </c>
      <c r="CD6" s="154">
        <v>0</v>
      </c>
      <c r="CE6" s="154">
        <v>0</v>
      </c>
      <c r="CF6" s="154">
        <v>0</v>
      </c>
      <c r="CG6" s="154">
        <v>0</v>
      </c>
      <c r="CH6" s="154">
        <v>0</v>
      </c>
      <c r="CI6" s="154">
        <v>0</v>
      </c>
      <c r="CJ6" s="154">
        <v>0</v>
      </c>
      <c r="CK6" s="154">
        <v>0</v>
      </c>
      <c r="CL6" s="154">
        <v>0</v>
      </c>
      <c r="CM6" s="154">
        <v>0</v>
      </c>
      <c r="CN6" s="154">
        <v>0</v>
      </c>
      <c r="CO6" s="154">
        <v>0</v>
      </c>
      <c r="CP6" s="154">
        <v>0</v>
      </c>
      <c r="CQ6" s="154">
        <v>0</v>
      </c>
      <c r="CR6" s="154">
        <v>0</v>
      </c>
      <c r="CS6" s="154">
        <v>0</v>
      </c>
      <c r="CT6" s="154">
        <v>0</v>
      </c>
      <c r="CU6" s="154">
        <v>0</v>
      </c>
      <c r="CV6" s="154">
        <v>0</v>
      </c>
      <c r="CW6" s="154">
        <v>0</v>
      </c>
      <c r="CX6" s="154">
        <v>0</v>
      </c>
      <c r="CY6" s="154">
        <v>0</v>
      </c>
      <c r="CZ6" s="154">
        <v>0</v>
      </c>
      <c r="DA6" s="154">
        <v>0</v>
      </c>
      <c r="DB6" s="154">
        <v>0</v>
      </c>
      <c r="DC6" s="154">
        <v>0</v>
      </c>
      <c r="DD6" s="154">
        <v>0</v>
      </c>
      <c r="DE6" s="154">
        <v>1081241</v>
      </c>
    </row>
    <row r="7" spans="1:111" x14ac:dyDescent="0.25">
      <c r="A7" s="154" t="s">
        <v>122</v>
      </c>
      <c r="B7" s="154">
        <v>8</v>
      </c>
      <c r="C7" s="154">
        <v>0</v>
      </c>
      <c r="D7" s="154">
        <v>0</v>
      </c>
      <c r="E7" s="154">
        <v>0</v>
      </c>
      <c r="F7" s="154">
        <v>0</v>
      </c>
      <c r="G7" s="154">
        <v>0</v>
      </c>
      <c r="H7" s="154">
        <v>0</v>
      </c>
      <c r="I7" s="154">
        <v>6</v>
      </c>
      <c r="J7" s="154">
        <v>2</v>
      </c>
      <c r="K7" s="154">
        <v>0</v>
      </c>
      <c r="L7" s="154">
        <v>0</v>
      </c>
      <c r="M7" s="154">
        <v>0</v>
      </c>
      <c r="N7" s="154">
        <v>0</v>
      </c>
      <c r="O7" s="154">
        <v>0</v>
      </c>
      <c r="P7" s="154">
        <v>0</v>
      </c>
      <c r="Q7" s="154">
        <v>0</v>
      </c>
      <c r="R7" s="154">
        <v>0</v>
      </c>
      <c r="S7" s="154">
        <v>0</v>
      </c>
      <c r="T7" s="154">
        <v>0</v>
      </c>
      <c r="U7" s="154">
        <v>0</v>
      </c>
      <c r="V7" s="154">
        <v>0</v>
      </c>
      <c r="W7" s="154">
        <v>0</v>
      </c>
      <c r="X7" s="154">
        <v>0</v>
      </c>
      <c r="Y7" s="154">
        <v>0</v>
      </c>
      <c r="Z7" s="154">
        <v>0</v>
      </c>
      <c r="AA7" s="154">
        <v>0</v>
      </c>
      <c r="AB7" s="154">
        <v>0</v>
      </c>
      <c r="AC7" s="154">
        <v>0</v>
      </c>
      <c r="AD7" s="154">
        <v>0</v>
      </c>
      <c r="AE7" s="154">
        <v>0</v>
      </c>
      <c r="AF7" s="154">
        <v>0</v>
      </c>
      <c r="AG7" s="154">
        <v>0</v>
      </c>
      <c r="AH7" s="154">
        <v>0</v>
      </c>
      <c r="AI7" s="154">
        <v>0</v>
      </c>
      <c r="AJ7" s="154">
        <v>0</v>
      </c>
      <c r="AK7" s="154">
        <v>0</v>
      </c>
      <c r="AL7" s="154">
        <v>0</v>
      </c>
      <c r="AM7" s="154">
        <v>0</v>
      </c>
      <c r="AN7" s="154">
        <v>0</v>
      </c>
      <c r="AO7" s="154">
        <v>0</v>
      </c>
      <c r="AP7" s="154">
        <v>0</v>
      </c>
      <c r="AQ7" s="154">
        <v>0</v>
      </c>
      <c r="AR7" s="154">
        <v>0</v>
      </c>
      <c r="AS7" s="154">
        <v>0</v>
      </c>
      <c r="AT7" s="154" t="s">
        <v>148</v>
      </c>
      <c r="AU7" s="154" t="s">
        <v>148</v>
      </c>
      <c r="AV7" s="154">
        <v>0</v>
      </c>
      <c r="AW7" s="154">
        <v>0</v>
      </c>
      <c r="AX7" s="154">
        <v>0</v>
      </c>
      <c r="AY7" s="154">
        <v>0</v>
      </c>
      <c r="AZ7" s="154">
        <v>0</v>
      </c>
      <c r="BA7" s="154">
        <v>0</v>
      </c>
      <c r="BB7" s="154">
        <v>0</v>
      </c>
      <c r="BC7" s="154">
        <v>0</v>
      </c>
      <c r="BD7" s="154">
        <v>0</v>
      </c>
      <c r="BE7" s="154">
        <v>0</v>
      </c>
      <c r="BF7" s="154">
        <v>0</v>
      </c>
      <c r="BG7" s="154">
        <v>0</v>
      </c>
      <c r="BH7" s="154">
        <v>0</v>
      </c>
      <c r="BI7" s="154">
        <v>0</v>
      </c>
      <c r="BJ7" s="154">
        <v>0</v>
      </c>
      <c r="BK7" s="154">
        <v>0</v>
      </c>
      <c r="BL7" s="154">
        <v>0</v>
      </c>
      <c r="BM7" s="154">
        <v>0</v>
      </c>
      <c r="BN7" s="154">
        <v>0</v>
      </c>
      <c r="BO7" s="154">
        <v>0</v>
      </c>
      <c r="BP7" s="154">
        <v>0</v>
      </c>
      <c r="BQ7" s="154">
        <v>0</v>
      </c>
      <c r="BR7" s="154">
        <v>0</v>
      </c>
      <c r="BS7" s="154">
        <v>0</v>
      </c>
      <c r="BT7" s="154">
        <v>0</v>
      </c>
      <c r="BU7" s="154">
        <v>0</v>
      </c>
      <c r="BV7" s="154">
        <v>0</v>
      </c>
      <c r="BW7" s="154">
        <v>0</v>
      </c>
      <c r="BX7" s="154">
        <v>0</v>
      </c>
      <c r="BY7" s="154">
        <v>0</v>
      </c>
      <c r="BZ7" s="154">
        <v>0</v>
      </c>
      <c r="CA7" s="154">
        <v>0</v>
      </c>
      <c r="CB7" s="154">
        <v>0</v>
      </c>
      <c r="CC7" s="154">
        <v>0</v>
      </c>
      <c r="CD7" s="154">
        <v>0</v>
      </c>
      <c r="CE7" s="154">
        <v>0</v>
      </c>
      <c r="CF7" s="154">
        <v>0</v>
      </c>
      <c r="CG7" s="154">
        <v>0</v>
      </c>
      <c r="CH7" s="154">
        <v>0</v>
      </c>
      <c r="CI7" s="154">
        <v>0</v>
      </c>
      <c r="CJ7" s="154">
        <v>0</v>
      </c>
      <c r="CK7" s="154">
        <v>0</v>
      </c>
      <c r="CL7" s="154">
        <v>0</v>
      </c>
      <c r="CM7" s="154">
        <v>0</v>
      </c>
      <c r="CN7" s="154">
        <v>0</v>
      </c>
      <c r="CO7" s="154">
        <v>0</v>
      </c>
      <c r="CP7" s="154">
        <v>0</v>
      </c>
      <c r="CQ7" s="154">
        <v>0</v>
      </c>
      <c r="CR7" s="154">
        <v>0</v>
      </c>
      <c r="CS7" s="154">
        <v>0</v>
      </c>
      <c r="CT7" s="154">
        <v>0</v>
      </c>
      <c r="CU7" s="154">
        <v>0</v>
      </c>
      <c r="CV7" s="154">
        <v>0</v>
      </c>
      <c r="CW7" s="154">
        <v>0</v>
      </c>
      <c r="CX7" s="154">
        <v>0</v>
      </c>
      <c r="CY7" s="154">
        <v>0</v>
      </c>
      <c r="CZ7" s="154">
        <v>0</v>
      </c>
      <c r="DA7" s="154">
        <v>0</v>
      </c>
      <c r="DB7" s="154">
        <v>0</v>
      </c>
      <c r="DC7" s="154">
        <v>0</v>
      </c>
      <c r="DD7" s="154">
        <v>0</v>
      </c>
      <c r="DE7" s="154">
        <v>8</v>
      </c>
    </row>
    <row r="8" spans="1:111" x14ac:dyDescent="0.25">
      <c r="A8" s="154" t="s">
        <v>113</v>
      </c>
      <c r="B8" s="154">
        <v>28303</v>
      </c>
      <c r="C8" s="154">
        <v>0</v>
      </c>
      <c r="D8" s="154">
        <v>0</v>
      </c>
      <c r="E8" s="154">
        <v>0</v>
      </c>
      <c r="F8" s="154">
        <v>0</v>
      </c>
      <c r="G8" s="154">
        <v>0</v>
      </c>
      <c r="H8" s="154">
        <v>0</v>
      </c>
      <c r="I8" s="154">
        <v>28075</v>
      </c>
      <c r="J8" s="154">
        <v>0</v>
      </c>
      <c r="K8" s="154">
        <v>0</v>
      </c>
      <c r="L8" s="154">
        <v>0</v>
      </c>
      <c r="M8" s="154">
        <v>0</v>
      </c>
      <c r="N8" s="154">
        <v>0</v>
      </c>
      <c r="O8" s="154">
        <v>0</v>
      </c>
      <c r="P8" s="154">
        <v>0</v>
      </c>
      <c r="Q8" s="154">
        <v>0</v>
      </c>
      <c r="R8" s="154">
        <v>0</v>
      </c>
      <c r="S8" s="154">
        <v>0</v>
      </c>
      <c r="T8" s="154">
        <v>228</v>
      </c>
      <c r="U8" s="154">
        <v>0</v>
      </c>
      <c r="V8" s="154">
        <v>0</v>
      </c>
      <c r="W8" s="154">
        <v>0</v>
      </c>
      <c r="X8" s="154">
        <v>241</v>
      </c>
      <c r="Y8" s="154">
        <v>0</v>
      </c>
      <c r="Z8" s="154">
        <v>0</v>
      </c>
      <c r="AA8" s="154">
        <v>0</v>
      </c>
      <c r="AB8" s="154">
        <v>0</v>
      </c>
      <c r="AC8" s="154">
        <v>0</v>
      </c>
      <c r="AD8" s="154">
        <v>0</v>
      </c>
      <c r="AE8" s="154">
        <v>0</v>
      </c>
      <c r="AF8" s="154">
        <v>241</v>
      </c>
      <c r="AG8" s="154">
        <v>0</v>
      </c>
      <c r="AH8" s="154">
        <v>0</v>
      </c>
      <c r="AI8" s="154">
        <v>0</v>
      </c>
      <c r="AJ8" s="154">
        <v>0</v>
      </c>
      <c r="AK8" s="154">
        <v>0</v>
      </c>
      <c r="AL8" s="154">
        <v>0</v>
      </c>
      <c r="AM8" s="154">
        <v>0</v>
      </c>
      <c r="AN8" s="154">
        <v>0</v>
      </c>
      <c r="AO8" s="154">
        <v>0</v>
      </c>
      <c r="AP8" s="154">
        <v>0</v>
      </c>
      <c r="AQ8" s="154">
        <v>0</v>
      </c>
      <c r="AR8" s="154">
        <v>0</v>
      </c>
      <c r="AS8" s="154">
        <v>0</v>
      </c>
      <c r="AT8" s="154" t="s">
        <v>148</v>
      </c>
      <c r="AU8" s="154" t="s">
        <v>148</v>
      </c>
      <c r="AV8" s="154">
        <v>0</v>
      </c>
      <c r="AW8" s="154">
        <v>0</v>
      </c>
      <c r="AX8" s="154">
        <v>0</v>
      </c>
      <c r="AY8" s="154">
        <v>0</v>
      </c>
      <c r="AZ8" s="154">
        <v>0</v>
      </c>
      <c r="BA8" s="154">
        <v>0</v>
      </c>
      <c r="BB8" s="154">
        <v>0</v>
      </c>
      <c r="BC8" s="154">
        <v>0</v>
      </c>
      <c r="BD8" s="154">
        <v>0</v>
      </c>
      <c r="BE8" s="154">
        <v>0</v>
      </c>
      <c r="BF8" s="154">
        <v>0</v>
      </c>
      <c r="BG8" s="154">
        <v>0</v>
      </c>
      <c r="BH8" s="154">
        <v>0</v>
      </c>
      <c r="BI8" s="154">
        <v>0</v>
      </c>
      <c r="BJ8" s="154">
        <v>0</v>
      </c>
      <c r="BK8" s="154">
        <v>0</v>
      </c>
      <c r="BL8" s="154">
        <v>0</v>
      </c>
      <c r="BM8" s="154">
        <v>0</v>
      </c>
      <c r="BN8" s="154">
        <v>0</v>
      </c>
      <c r="BO8" s="154">
        <v>0</v>
      </c>
      <c r="BP8" s="154">
        <v>0</v>
      </c>
      <c r="BQ8" s="154">
        <v>0</v>
      </c>
      <c r="BR8" s="154">
        <v>0</v>
      </c>
      <c r="BS8" s="154">
        <v>0</v>
      </c>
      <c r="BT8" s="154">
        <v>0</v>
      </c>
      <c r="BU8" s="154">
        <v>0</v>
      </c>
      <c r="BV8" s="154">
        <v>0</v>
      </c>
      <c r="BW8" s="154">
        <v>0</v>
      </c>
      <c r="BX8" s="154">
        <v>0</v>
      </c>
      <c r="BY8" s="154">
        <v>0</v>
      </c>
      <c r="BZ8" s="154">
        <v>0</v>
      </c>
      <c r="CA8" s="154">
        <v>0</v>
      </c>
      <c r="CB8" s="154">
        <v>0</v>
      </c>
      <c r="CC8" s="154">
        <v>0</v>
      </c>
      <c r="CD8" s="154">
        <v>0</v>
      </c>
      <c r="CE8" s="154">
        <v>0</v>
      </c>
      <c r="CF8" s="154">
        <v>0</v>
      </c>
      <c r="CG8" s="154">
        <v>0</v>
      </c>
      <c r="CH8" s="154">
        <v>0</v>
      </c>
      <c r="CI8" s="154">
        <v>0</v>
      </c>
      <c r="CJ8" s="154">
        <v>0</v>
      </c>
      <c r="CK8" s="154">
        <v>0</v>
      </c>
      <c r="CL8" s="154">
        <v>0</v>
      </c>
      <c r="CM8" s="154">
        <v>0</v>
      </c>
      <c r="CN8" s="154">
        <v>0</v>
      </c>
      <c r="CO8" s="154">
        <v>0</v>
      </c>
      <c r="CP8" s="154">
        <v>0</v>
      </c>
      <c r="CQ8" s="154">
        <v>0</v>
      </c>
      <c r="CR8" s="154">
        <v>0</v>
      </c>
      <c r="CS8" s="154">
        <v>0</v>
      </c>
      <c r="CT8" s="154">
        <v>0</v>
      </c>
      <c r="CU8" s="154">
        <v>0</v>
      </c>
      <c r="CV8" s="154">
        <v>0</v>
      </c>
      <c r="CW8" s="154">
        <v>0</v>
      </c>
      <c r="CX8" s="154">
        <v>0</v>
      </c>
      <c r="CY8" s="154">
        <v>0</v>
      </c>
      <c r="CZ8" s="154">
        <v>0</v>
      </c>
      <c r="DA8" s="154">
        <v>0</v>
      </c>
      <c r="DB8" s="154">
        <v>0</v>
      </c>
      <c r="DC8" s="154">
        <v>0</v>
      </c>
      <c r="DD8" s="154">
        <v>0</v>
      </c>
      <c r="DE8" s="154">
        <v>28544</v>
      </c>
    </row>
    <row r="9" spans="1:111" x14ac:dyDescent="0.25">
      <c r="A9" s="154" t="s">
        <v>114</v>
      </c>
      <c r="B9" s="154">
        <v>106063</v>
      </c>
      <c r="C9" s="154">
        <v>0</v>
      </c>
      <c r="D9" s="154">
        <v>0</v>
      </c>
      <c r="E9" s="154">
        <v>0</v>
      </c>
      <c r="F9" s="154">
        <v>0</v>
      </c>
      <c r="G9" s="154">
        <v>0</v>
      </c>
      <c r="H9" s="154">
        <v>0</v>
      </c>
      <c r="I9" s="154">
        <v>58228</v>
      </c>
      <c r="J9" s="154">
        <v>0</v>
      </c>
      <c r="K9" s="154">
        <v>0</v>
      </c>
      <c r="L9" s="154">
        <v>0</v>
      </c>
      <c r="M9" s="154">
        <v>0</v>
      </c>
      <c r="N9" s="154">
        <v>0</v>
      </c>
      <c r="O9" s="154">
        <v>0</v>
      </c>
      <c r="P9" s="154">
        <v>20000</v>
      </c>
      <c r="Q9" s="154">
        <v>0</v>
      </c>
      <c r="R9" s="154">
        <v>0</v>
      </c>
      <c r="S9" s="154">
        <v>0</v>
      </c>
      <c r="T9" s="154">
        <v>50</v>
      </c>
      <c r="U9" s="154">
        <v>0</v>
      </c>
      <c r="V9" s="154">
        <v>27785</v>
      </c>
      <c r="W9" s="154">
        <v>0</v>
      </c>
      <c r="X9" s="154">
        <v>21581</v>
      </c>
      <c r="Y9" s="154">
        <v>0</v>
      </c>
      <c r="Z9" s="154">
        <v>0</v>
      </c>
      <c r="AA9" s="154">
        <v>0</v>
      </c>
      <c r="AB9" s="154">
        <v>0</v>
      </c>
      <c r="AC9" s="154">
        <v>0</v>
      </c>
      <c r="AD9" s="154">
        <v>0</v>
      </c>
      <c r="AE9" s="154">
        <v>0</v>
      </c>
      <c r="AF9" s="154">
        <v>7987</v>
      </c>
      <c r="AG9" s="154">
        <v>0</v>
      </c>
      <c r="AH9" s="154">
        <v>0</v>
      </c>
      <c r="AI9" s="154">
        <v>0</v>
      </c>
      <c r="AJ9" s="154">
        <v>13594</v>
      </c>
      <c r="AK9" s="154">
        <v>0</v>
      </c>
      <c r="AL9" s="154">
        <v>212795</v>
      </c>
      <c r="AM9" s="154">
        <v>0</v>
      </c>
      <c r="AN9" s="154">
        <v>0</v>
      </c>
      <c r="AO9" s="154">
        <v>0</v>
      </c>
      <c r="AP9" s="154">
        <v>212795</v>
      </c>
      <c r="AQ9" s="154">
        <v>0</v>
      </c>
      <c r="AR9" s="154">
        <v>0</v>
      </c>
      <c r="AS9" s="154">
        <v>0</v>
      </c>
      <c r="AT9" s="154" t="s">
        <v>148</v>
      </c>
      <c r="AU9" s="154" t="s">
        <v>148</v>
      </c>
      <c r="AV9" s="154">
        <v>0</v>
      </c>
      <c r="AW9" s="154">
        <v>0</v>
      </c>
      <c r="AX9" s="154">
        <v>0</v>
      </c>
      <c r="AY9" s="154">
        <v>0</v>
      </c>
      <c r="AZ9" s="154">
        <v>0</v>
      </c>
      <c r="BA9" s="154">
        <v>0</v>
      </c>
      <c r="BB9" s="154">
        <v>0</v>
      </c>
      <c r="BC9" s="154">
        <v>0</v>
      </c>
      <c r="BD9" s="154">
        <v>0</v>
      </c>
      <c r="BE9" s="154">
        <v>0</v>
      </c>
      <c r="BF9" s="154">
        <v>0</v>
      </c>
      <c r="BG9" s="154">
        <v>0</v>
      </c>
      <c r="BH9" s="154">
        <v>0</v>
      </c>
      <c r="BI9" s="154">
        <v>0</v>
      </c>
      <c r="BJ9" s="154">
        <v>0</v>
      </c>
      <c r="BK9" s="154">
        <v>0</v>
      </c>
      <c r="BL9" s="154">
        <v>0</v>
      </c>
      <c r="BM9" s="154">
        <v>0</v>
      </c>
      <c r="BN9" s="154">
        <v>0</v>
      </c>
      <c r="BO9" s="154">
        <v>0</v>
      </c>
      <c r="BP9" s="154">
        <v>0</v>
      </c>
      <c r="BQ9" s="154">
        <v>0</v>
      </c>
      <c r="BR9" s="154">
        <v>0</v>
      </c>
      <c r="BS9" s="154">
        <v>0</v>
      </c>
      <c r="BT9" s="154">
        <v>0</v>
      </c>
      <c r="BU9" s="154">
        <v>0</v>
      </c>
      <c r="BV9" s="154">
        <v>0</v>
      </c>
      <c r="BW9" s="154">
        <v>0</v>
      </c>
      <c r="BX9" s="154">
        <v>0</v>
      </c>
      <c r="BY9" s="154">
        <v>0</v>
      </c>
      <c r="BZ9" s="154">
        <v>0</v>
      </c>
      <c r="CA9" s="154">
        <v>0</v>
      </c>
      <c r="CB9" s="154">
        <v>0</v>
      </c>
      <c r="CC9" s="154">
        <v>0</v>
      </c>
      <c r="CD9" s="154">
        <v>0</v>
      </c>
      <c r="CE9" s="154">
        <v>0</v>
      </c>
      <c r="CF9" s="154">
        <v>0</v>
      </c>
      <c r="CG9" s="154">
        <v>0</v>
      </c>
      <c r="CH9" s="154">
        <v>0</v>
      </c>
      <c r="CI9" s="154">
        <v>0</v>
      </c>
      <c r="CJ9" s="154">
        <v>0</v>
      </c>
      <c r="CK9" s="154">
        <v>0</v>
      </c>
      <c r="CL9" s="154">
        <v>0</v>
      </c>
      <c r="CM9" s="154">
        <v>0</v>
      </c>
      <c r="CN9" s="154">
        <v>0</v>
      </c>
      <c r="CO9" s="154">
        <v>0</v>
      </c>
      <c r="CP9" s="154">
        <v>0</v>
      </c>
      <c r="CQ9" s="154">
        <v>0</v>
      </c>
      <c r="CR9" s="154">
        <v>0</v>
      </c>
      <c r="CS9" s="154">
        <v>0</v>
      </c>
      <c r="CT9" s="154">
        <v>0</v>
      </c>
      <c r="CU9" s="154">
        <v>0</v>
      </c>
      <c r="CV9" s="154">
        <v>0</v>
      </c>
      <c r="CW9" s="154">
        <v>0</v>
      </c>
      <c r="CX9" s="154">
        <v>0</v>
      </c>
      <c r="CY9" s="154">
        <v>0</v>
      </c>
      <c r="CZ9" s="154">
        <v>0</v>
      </c>
      <c r="DA9" s="154">
        <v>14769</v>
      </c>
      <c r="DB9" s="154">
        <v>14769</v>
      </c>
      <c r="DC9" s="154">
        <v>0</v>
      </c>
      <c r="DD9" s="154">
        <v>0</v>
      </c>
      <c r="DE9" s="154">
        <v>355208</v>
      </c>
    </row>
    <row r="10" spans="1:111" x14ac:dyDescent="0.25">
      <c r="A10" s="154" t="s">
        <v>83</v>
      </c>
      <c r="B10" s="154">
        <v>206553</v>
      </c>
      <c r="C10" s="154">
        <v>0</v>
      </c>
      <c r="D10" s="154">
        <v>66964</v>
      </c>
      <c r="E10" s="154">
        <v>0</v>
      </c>
      <c r="F10" s="154">
        <v>0</v>
      </c>
      <c r="G10" s="154">
        <v>0</v>
      </c>
      <c r="H10" s="154">
        <v>0</v>
      </c>
      <c r="I10" s="154">
        <v>56100</v>
      </c>
      <c r="J10" s="154">
        <v>0</v>
      </c>
      <c r="K10" s="154">
        <v>0</v>
      </c>
      <c r="L10" s="154">
        <v>0</v>
      </c>
      <c r="M10" s="154">
        <v>0</v>
      </c>
      <c r="N10" s="154">
        <v>0</v>
      </c>
      <c r="O10" s="154">
        <v>0</v>
      </c>
      <c r="P10" s="154">
        <v>50000</v>
      </c>
      <c r="Q10" s="154">
        <v>0</v>
      </c>
      <c r="R10" s="154">
        <v>0</v>
      </c>
      <c r="S10" s="154">
        <v>6005</v>
      </c>
      <c r="T10" s="154">
        <v>0</v>
      </c>
      <c r="U10" s="154">
        <v>598</v>
      </c>
      <c r="V10" s="154">
        <v>26886</v>
      </c>
      <c r="W10" s="154">
        <v>0</v>
      </c>
      <c r="X10" s="154">
        <v>47775</v>
      </c>
      <c r="Y10" s="154">
        <v>0</v>
      </c>
      <c r="Z10" s="154">
        <v>0</v>
      </c>
      <c r="AA10" s="154">
        <v>0</v>
      </c>
      <c r="AB10" s="154">
        <v>0</v>
      </c>
      <c r="AC10" s="154">
        <v>0</v>
      </c>
      <c r="AD10" s="154">
        <v>0</v>
      </c>
      <c r="AE10" s="154">
        <v>0</v>
      </c>
      <c r="AF10" s="154">
        <v>0</v>
      </c>
      <c r="AG10" s="154">
        <v>0</v>
      </c>
      <c r="AH10" s="154">
        <v>0</v>
      </c>
      <c r="AI10" s="154">
        <v>0</v>
      </c>
      <c r="AJ10" s="154">
        <v>47775</v>
      </c>
      <c r="AK10" s="154">
        <v>0</v>
      </c>
      <c r="AL10" s="154">
        <v>0</v>
      </c>
      <c r="AM10" s="154">
        <v>0</v>
      </c>
      <c r="AN10" s="154">
        <v>0</v>
      </c>
      <c r="AO10" s="154">
        <v>0</v>
      </c>
      <c r="AP10" s="154">
        <v>0</v>
      </c>
      <c r="AQ10" s="154">
        <v>0</v>
      </c>
      <c r="AR10" s="154">
        <v>0</v>
      </c>
      <c r="AS10" s="154">
        <v>210044</v>
      </c>
      <c r="AT10" s="154">
        <v>180000</v>
      </c>
      <c r="AU10" s="154">
        <v>0</v>
      </c>
      <c r="AV10" s="154">
        <v>30044</v>
      </c>
      <c r="AW10" s="154">
        <v>0</v>
      </c>
      <c r="AX10" s="154">
        <v>0</v>
      </c>
      <c r="AY10" s="154">
        <v>0</v>
      </c>
      <c r="AZ10" s="154">
        <v>0</v>
      </c>
      <c r="BA10" s="154">
        <v>0</v>
      </c>
      <c r="BB10" s="154">
        <v>0</v>
      </c>
      <c r="BC10" s="154">
        <v>0</v>
      </c>
      <c r="BD10" s="154">
        <v>0</v>
      </c>
      <c r="BE10" s="154">
        <v>0</v>
      </c>
      <c r="BF10" s="154">
        <v>0</v>
      </c>
      <c r="BG10" s="154">
        <v>0</v>
      </c>
      <c r="BH10" s="154">
        <v>0</v>
      </c>
      <c r="BI10" s="154">
        <v>0</v>
      </c>
      <c r="BJ10" s="154">
        <v>0</v>
      </c>
      <c r="BK10" s="154">
        <v>0</v>
      </c>
      <c r="BL10" s="154">
        <v>46604</v>
      </c>
      <c r="BM10" s="154">
        <v>46604</v>
      </c>
      <c r="BN10" s="154">
        <v>0</v>
      </c>
      <c r="BO10" s="154">
        <v>0</v>
      </c>
      <c r="BP10" s="154">
        <v>0</v>
      </c>
      <c r="BQ10" s="154">
        <v>0</v>
      </c>
      <c r="BR10" s="154">
        <v>0</v>
      </c>
      <c r="BS10" s="154">
        <v>0</v>
      </c>
      <c r="BT10" s="154">
        <v>0</v>
      </c>
      <c r="BU10" s="154">
        <v>0</v>
      </c>
      <c r="BV10" s="154">
        <v>0</v>
      </c>
      <c r="BW10" s="154">
        <v>0</v>
      </c>
      <c r="BX10" s="154">
        <v>53975</v>
      </c>
      <c r="BY10" s="154">
        <v>0</v>
      </c>
      <c r="BZ10" s="154">
        <v>0</v>
      </c>
      <c r="CA10" s="154">
        <v>0</v>
      </c>
      <c r="CB10" s="154">
        <v>0</v>
      </c>
      <c r="CC10" s="154">
        <v>0</v>
      </c>
      <c r="CD10" s="154">
        <v>0</v>
      </c>
      <c r="CE10" s="154">
        <v>0</v>
      </c>
      <c r="CF10" s="154">
        <v>53975</v>
      </c>
      <c r="CG10" s="154">
        <v>0</v>
      </c>
      <c r="CH10" s="154">
        <v>0</v>
      </c>
      <c r="CI10" s="154">
        <v>0</v>
      </c>
      <c r="CJ10" s="154">
        <v>0</v>
      </c>
      <c r="CK10" s="154">
        <v>0</v>
      </c>
      <c r="CL10" s="154">
        <v>0</v>
      </c>
      <c r="CM10" s="154">
        <v>0</v>
      </c>
      <c r="CN10" s="154">
        <v>0</v>
      </c>
      <c r="CO10" s="154">
        <v>0</v>
      </c>
      <c r="CP10" s="154">
        <v>0</v>
      </c>
      <c r="CQ10" s="154">
        <v>0</v>
      </c>
      <c r="CR10" s="154">
        <v>0</v>
      </c>
      <c r="CS10" s="154">
        <v>0</v>
      </c>
      <c r="CT10" s="154">
        <v>0</v>
      </c>
      <c r="CU10" s="154">
        <v>0</v>
      </c>
      <c r="CV10" s="154">
        <v>0</v>
      </c>
      <c r="CW10" s="154">
        <v>0</v>
      </c>
      <c r="CX10" s="154">
        <v>0</v>
      </c>
      <c r="CY10" s="154">
        <v>0</v>
      </c>
      <c r="CZ10" s="154">
        <v>0</v>
      </c>
      <c r="DA10" s="154">
        <v>0</v>
      </c>
      <c r="DB10" s="154">
        <v>0</v>
      </c>
      <c r="DC10" s="154">
        <v>0</v>
      </c>
      <c r="DD10" s="154">
        <v>0</v>
      </c>
      <c r="DE10" s="154">
        <v>564951</v>
      </c>
    </row>
    <row r="11" spans="1:111" x14ac:dyDescent="0.25">
      <c r="A11" s="154" t="s">
        <v>75</v>
      </c>
      <c r="B11" s="154">
        <v>402778</v>
      </c>
      <c r="C11" s="154">
        <v>0</v>
      </c>
      <c r="D11" s="154">
        <v>97518</v>
      </c>
      <c r="E11" s="154">
        <v>0</v>
      </c>
      <c r="F11" s="154">
        <v>0</v>
      </c>
      <c r="G11" s="154">
        <v>0</v>
      </c>
      <c r="H11" s="154">
        <v>4</v>
      </c>
      <c r="I11" s="154">
        <v>0</v>
      </c>
      <c r="J11" s="154">
        <v>0</v>
      </c>
      <c r="K11" s="154">
        <v>0</v>
      </c>
      <c r="L11" s="154">
        <v>0</v>
      </c>
      <c r="M11" s="154">
        <v>0</v>
      </c>
      <c r="N11" s="154">
        <v>0</v>
      </c>
      <c r="O11" s="154">
        <v>0</v>
      </c>
      <c r="P11" s="154">
        <v>165000</v>
      </c>
      <c r="Q11" s="154">
        <v>0</v>
      </c>
      <c r="R11" s="154">
        <v>0</v>
      </c>
      <c r="S11" s="154">
        <v>0</v>
      </c>
      <c r="T11" s="154">
        <v>0</v>
      </c>
      <c r="U11" s="154">
        <v>367</v>
      </c>
      <c r="V11" s="154">
        <v>139889</v>
      </c>
      <c r="W11" s="154">
        <v>0</v>
      </c>
      <c r="X11" s="154">
        <v>51656</v>
      </c>
      <c r="Y11" s="154">
        <v>0</v>
      </c>
      <c r="Z11" s="154">
        <v>0</v>
      </c>
      <c r="AA11" s="154">
        <v>4010</v>
      </c>
      <c r="AB11" s="154">
        <v>0</v>
      </c>
      <c r="AC11" s="154">
        <v>0</v>
      </c>
      <c r="AD11" s="154">
        <v>0</v>
      </c>
      <c r="AE11" s="154">
        <v>0</v>
      </c>
      <c r="AF11" s="154">
        <v>32052</v>
      </c>
      <c r="AG11" s="154">
        <v>0</v>
      </c>
      <c r="AH11" s="154">
        <v>0</v>
      </c>
      <c r="AI11" s="154">
        <v>0</v>
      </c>
      <c r="AJ11" s="154">
        <v>15594</v>
      </c>
      <c r="AK11" s="154">
        <v>0</v>
      </c>
      <c r="AL11" s="154">
        <v>6984</v>
      </c>
      <c r="AM11" s="154">
        <v>0</v>
      </c>
      <c r="AN11" s="154">
        <v>0</v>
      </c>
      <c r="AO11" s="154">
        <v>0</v>
      </c>
      <c r="AP11" s="154">
        <v>6984</v>
      </c>
      <c r="AQ11" s="154">
        <v>0</v>
      </c>
      <c r="AR11" s="154">
        <v>0</v>
      </c>
      <c r="AS11" s="154">
        <v>40000</v>
      </c>
      <c r="AT11" s="154">
        <v>40000</v>
      </c>
      <c r="AU11" s="154">
        <v>0</v>
      </c>
      <c r="AV11" s="154">
        <v>0</v>
      </c>
      <c r="AW11" s="154">
        <v>0</v>
      </c>
      <c r="AX11" s="154">
        <v>0</v>
      </c>
      <c r="AY11" s="154">
        <v>0</v>
      </c>
      <c r="AZ11" s="154">
        <v>0</v>
      </c>
      <c r="BA11" s="154">
        <v>0</v>
      </c>
      <c r="BB11" s="154">
        <v>0</v>
      </c>
      <c r="BC11" s="154">
        <v>0</v>
      </c>
      <c r="BD11" s="154">
        <v>0</v>
      </c>
      <c r="BE11" s="154">
        <v>0</v>
      </c>
      <c r="BF11" s="154">
        <v>0</v>
      </c>
      <c r="BG11" s="154">
        <v>0</v>
      </c>
      <c r="BH11" s="154">
        <v>0</v>
      </c>
      <c r="BI11" s="154">
        <v>0</v>
      </c>
      <c r="BJ11" s="154">
        <v>0</v>
      </c>
      <c r="BK11" s="154">
        <v>0</v>
      </c>
      <c r="BL11" s="154">
        <v>60482</v>
      </c>
      <c r="BM11" s="154">
        <v>60482</v>
      </c>
      <c r="BN11" s="154">
        <v>0</v>
      </c>
      <c r="BO11" s="154">
        <v>0</v>
      </c>
      <c r="BP11" s="154">
        <v>0</v>
      </c>
      <c r="BQ11" s="154">
        <v>0</v>
      </c>
      <c r="BR11" s="154">
        <v>0</v>
      </c>
      <c r="BS11" s="154">
        <v>0</v>
      </c>
      <c r="BT11" s="154">
        <v>0</v>
      </c>
      <c r="BU11" s="154">
        <v>0</v>
      </c>
      <c r="BV11" s="154">
        <v>0</v>
      </c>
      <c r="BW11" s="154">
        <v>0</v>
      </c>
      <c r="BX11" s="154">
        <v>21980</v>
      </c>
      <c r="BY11" s="154">
        <v>0</v>
      </c>
      <c r="BZ11" s="154">
        <v>0</v>
      </c>
      <c r="CA11" s="154">
        <v>0</v>
      </c>
      <c r="CB11" s="154">
        <v>0</v>
      </c>
      <c r="CC11" s="154">
        <v>0</v>
      </c>
      <c r="CD11" s="154">
        <v>0</v>
      </c>
      <c r="CE11" s="154">
        <v>0</v>
      </c>
      <c r="CF11" s="154">
        <v>21980</v>
      </c>
      <c r="CG11" s="154">
        <v>0</v>
      </c>
      <c r="CH11" s="154">
        <v>0</v>
      </c>
      <c r="CI11" s="154">
        <v>0</v>
      </c>
      <c r="CJ11" s="154">
        <v>0</v>
      </c>
      <c r="CK11" s="154">
        <v>0</v>
      </c>
      <c r="CL11" s="154">
        <v>0</v>
      </c>
      <c r="CM11" s="154">
        <v>0</v>
      </c>
      <c r="CN11" s="154">
        <v>0</v>
      </c>
      <c r="CO11" s="154">
        <v>0</v>
      </c>
      <c r="CP11" s="154">
        <v>0</v>
      </c>
      <c r="CQ11" s="154">
        <v>0</v>
      </c>
      <c r="CR11" s="154">
        <v>0</v>
      </c>
      <c r="CS11" s="154">
        <v>0</v>
      </c>
      <c r="CT11" s="154">
        <v>0</v>
      </c>
      <c r="CU11" s="154">
        <v>0</v>
      </c>
      <c r="CV11" s="154">
        <v>0</v>
      </c>
      <c r="CW11" s="154">
        <v>0</v>
      </c>
      <c r="CX11" s="154">
        <v>0</v>
      </c>
      <c r="CY11" s="154">
        <v>0</v>
      </c>
      <c r="CZ11" s="154">
        <v>0</v>
      </c>
      <c r="DA11" s="154">
        <v>0</v>
      </c>
      <c r="DB11" s="154">
        <v>0</v>
      </c>
      <c r="DC11" s="154">
        <v>0</v>
      </c>
      <c r="DD11" s="154">
        <v>0</v>
      </c>
      <c r="DE11" s="154">
        <v>583880</v>
      </c>
    </row>
    <row r="12" spans="1:111" x14ac:dyDescent="0.25">
      <c r="A12" s="154" t="s">
        <v>87</v>
      </c>
      <c r="B12" s="154">
        <v>1</v>
      </c>
      <c r="C12" s="154">
        <v>0</v>
      </c>
      <c r="D12" s="154">
        <v>0</v>
      </c>
      <c r="E12" s="154">
        <v>0</v>
      </c>
      <c r="F12" s="154">
        <v>0</v>
      </c>
      <c r="G12" s="154">
        <v>0</v>
      </c>
      <c r="H12" s="154">
        <v>0</v>
      </c>
      <c r="I12" s="154">
        <v>1</v>
      </c>
      <c r="J12" s="154">
        <v>0</v>
      </c>
      <c r="K12" s="154">
        <v>0</v>
      </c>
      <c r="L12" s="154">
        <v>0</v>
      </c>
      <c r="M12" s="154">
        <v>0</v>
      </c>
      <c r="N12" s="154">
        <v>0</v>
      </c>
      <c r="O12" s="154">
        <v>0</v>
      </c>
      <c r="P12" s="154">
        <v>0</v>
      </c>
      <c r="Q12" s="154">
        <v>0</v>
      </c>
      <c r="R12" s="154">
        <v>0</v>
      </c>
      <c r="S12" s="154">
        <v>0</v>
      </c>
      <c r="T12" s="154">
        <v>0</v>
      </c>
      <c r="U12" s="154">
        <v>0</v>
      </c>
      <c r="V12" s="154">
        <v>0</v>
      </c>
      <c r="W12" s="154">
        <v>0</v>
      </c>
      <c r="X12" s="154">
        <v>211</v>
      </c>
      <c r="Y12" s="154">
        <v>211</v>
      </c>
      <c r="Z12" s="154">
        <v>0</v>
      </c>
      <c r="AA12" s="154">
        <v>0</v>
      </c>
      <c r="AB12" s="154">
        <v>0</v>
      </c>
      <c r="AC12" s="154">
        <v>0</v>
      </c>
      <c r="AD12" s="154">
        <v>0</v>
      </c>
      <c r="AE12" s="154">
        <v>0</v>
      </c>
      <c r="AF12" s="154">
        <v>0</v>
      </c>
      <c r="AG12" s="154">
        <v>0</v>
      </c>
      <c r="AH12" s="154">
        <v>0</v>
      </c>
      <c r="AI12" s="154">
        <v>0</v>
      </c>
      <c r="AJ12" s="154">
        <v>0</v>
      </c>
      <c r="AK12" s="154">
        <v>0</v>
      </c>
      <c r="AL12" s="154">
        <v>0</v>
      </c>
      <c r="AM12" s="154">
        <v>0</v>
      </c>
      <c r="AN12" s="154">
        <v>0</v>
      </c>
      <c r="AO12" s="154">
        <v>0</v>
      </c>
      <c r="AP12" s="154">
        <v>0</v>
      </c>
      <c r="AQ12" s="154">
        <v>0</v>
      </c>
      <c r="AR12" s="154">
        <v>0</v>
      </c>
      <c r="AS12" s="154">
        <v>0</v>
      </c>
      <c r="AT12" s="154" t="s">
        <v>148</v>
      </c>
      <c r="AU12" s="154" t="s">
        <v>148</v>
      </c>
      <c r="AV12" s="154">
        <v>0</v>
      </c>
      <c r="AW12" s="154">
        <v>0</v>
      </c>
      <c r="AX12" s="154">
        <v>0</v>
      </c>
      <c r="AY12" s="154">
        <v>0</v>
      </c>
      <c r="AZ12" s="154">
        <v>0</v>
      </c>
      <c r="BA12" s="154">
        <v>0</v>
      </c>
      <c r="BB12" s="154">
        <v>0</v>
      </c>
      <c r="BC12" s="154">
        <v>0</v>
      </c>
      <c r="BD12" s="154">
        <v>0</v>
      </c>
      <c r="BE12" s="154">
        <v>0</v>
      </c>
      <c r="BF12" s="154">
        <v>0</v>
      </c>
      <c r="BG12" s="154">
        <v>0</v>
      </c>
      <c r="BH12" s="154">
        <v>0</v>
      </c>
      <c r="BI12" s="154">
        <v>0</v>
      </c>
      <c r="BJ12" s="154">
        <v>0</v>
      </c>
      <c r="BK12" s="154">
        <v>0</v>
      </c>
      <c r="BL12" s="154">
        <v>0</v>
      </c>
      <c r="BM12" s="154">
        <v>0</v>
      </c>
      <c r="BN12" s="154">
        <v>0</v>
      </c>
      <c r="BO12" s="154">
        <v>0</v>
      </c>
      <c r="BP12" s="154">
        <v>0</v>
      </c>
      <c r="BQ12" s="154">
        <v>0</v>
      </c>
      <c r="BR12" s="154">
        <v>0</v>
      </c>
      <c r="BS12" s="154">
        <v>0</v>
      </c>
      <c r="BT12" s="154">
        <v>0</v>
      </c>
      <c r="BU12" s="154">
        <v>0</v>
      </c>
      <c r="BV12" s="154">
        <v>0</v>
      </c>
      <c r="BW12" s="154">
        <v>0</v>
      </c>
      <c r="BX12" s="154">
        <v>0</v>
      </c>
      <c r="BY12" s="154">
        <v>0</v>
      </c>
      <c r="BZ12" s="154">
        <v>0</v>
      </c>
      <c r="CA12" s="154">
        <v>0</v>
      </c>
      <c r="CB12" s="154">
        <v>0</v>
      </c>
      <c r="CC12" s="154">
        <v>0</v>
      </c>
      <c r="CD12" s="154">
        <v>0</v>
      </c>
      <c r="CE12" s="154">
        <v>0</v>
      </c>
      <c r="CF12" s="154">
        <v>0</v>
      </c>
      <c r="CG12" s="154">
        <v>0</v>
      </c>
      <c r="CH12" s="154">
        <v>0</v>
      </c>
      <c r="CI12" s="154">
        <v>0</v>
      </c>
      <c r="CJ12" s="154">
        <v>0</v>
      </c>
      <c r="CK12" s="154">
        <v>0</v>
      </c>
      <c r="CL12" s="154">
        <v>0</v>
      </c>
      <c r="CM12" s="154">
        <v>0</v>
      </c>
      <c r="CN12" s="154">
        <v>0</v>
      </c>
      <c r="CO12" s="154">
        <v>0</v>
      </c>
      <c r="CP12" s="154">
        <v>0</v>
      </c>
      <c r="CQ12" s="154">
        <v>0</v>
      </c>
      <c r="CR12" s="154">
        <v>0</v>
      </c>
      <c r="CS12" s="154">
        <v>0</v>
      </c>
      <c r="CT12" s="154">
        <v>0</v>
      </c>
      <c r="CU12" s="154">
        <v>0</v>
      </c>
      <c r="CV12" s="154">
        <v>0</v>
      </c>
      <c r="CW12" s="154">
        <v>0</v>
      </c>
      <c r="CX12" s="154">
        <v>0</v>
      </c>
      <c r="CY12" s="154">
        <v>0</v>
      </c>
      <c r="CZ12" s="154">
        <v>0</v>
      </c>
      <c r="DA12" s="154">
        <v>0</v>
      </c>
      <c r="DB12" s="154">
        <v>0</v>
      </c>
      <c r="DC12" s="154">
        <v>0</v>
      </c>
      <c r="DD12" s="154">
        <v>0</v>
      </c>
      <c r="DE12" s="154">
        <v>212</v>
      </c>
    </row>
    <row r="13" spans="1:111" x14ac:dyDescent="0.25">
      <c r="A13" s="154" t="s">
        <v>129</v>
      </c>
      <c r="B13" s="154">
        <v>53</v>
      </c>
      <c r="C13" s="154">
        <v>0</v>
      </c>
      <c r="D13" s="154">
        <v>0</v>
      </c>
      <c r="E13" s="154">
        <v>0</v>
      </c>
      <c r="F13" s="154">
        <v>21</v>
      </c>
      <c r="G13" s="154">
        <v>0</v>
      </c>
      <c r="H13" s="154">
        <v>0</v>
      </c>
      <c r="I13" s="154">
        <v>0</v>
      </c>
      <c r="J13" s="154">
        <v>0</v>
      </c>
      <c r="K13" s="154">
        <v>0</v>
      </c>
      <c r="L13" s="154">
        <v>0</v>
      </c>
      <c r="M13" s="154">
        <v>0</v>
      </c>
      <c r="N13" s="154">
        <v>0</v>
      </c>
      <c r="O13" s="154">
        <v>0</v>
      </c>
      <c r="P13" s="154">
        <v>0</v>
      </c>
      <c r="Q13" s="154">
        <v>0</v>
      </c>
      <c r="R13" s="154">
        <v>0</v>
      </c>
      <c r="S13" s="154">
        <v>0</v>
      </c>
      <c r="T13" s="154">
        <v>0</v>
      </c>
      <c r="U13" s="154">
        <v>0</v>
      </c>
      <c r="V13" s="154">
        <v>32</v>
      </c>
      <c r="W13" s="154">
        <v>0</v>
      </c>
      <c r="X13" s="154">
        <v>0</v>
      </c>
      <c r="Y13" s="154">
        <v>0</v>
      </c>
      <c r="Z13" s="154">
        <v>0</v>
      </c>
      <c r="AA13" s="154">
        <v>0</v>
      </c>
      <c r="AB13" s="154">
        <v>0</v>
      </c>
      <c r="AC13" s="154">
        <v>0</v>
      </c>
      <c r="AD13" s="154">
        <v>0</v>
      </c>
      <c r="AE13" s="154">
        <v>0</v>
      </c>
      <c r="AF13" s="154">
        <v>0</v>
      </c>
      <c r="AG13" s="154">
        <v>0</v>
      </c>
      <c r="AH13" s="154">
        <v>0</v>
      </c>
      <c r="AI13" s="154">
        <v>0</v>
      </c>
      <c r="AJ13" s="154">
        <v>0</v>
      </c>
      <c r="AK13" s="154">
        <v>0</v>
      </c>
      <c r="AL13" s="154">
        <v>0</v>
      </c>
      <c r="AM13" s="154">
        <v>0</v>
      </c>
      <c r="AN13" s="154">
        <v>0</v>
      </c>
      <c r="AO13" s="154">
        <v>0</v>
      </c>
      <c r="AP13" s="154">
        <v>0</v>
      </c>
      <c r="AQ13" s="154">
        <v>0</v>
      </c>
      <c r="AR13" s="154">
        <v>0</v>
      </c>
      <c r="AS13" s="154">
        <v>0</v>
      </c>
      <c r="AT13" s="154" t="s">
        <v>148</v>
      </c>
      <c r="AU13" s="154" t="s">
        <v>148</v>
      </c>
      <c r="AV13" s="154">
        <v>0</v>
      </c>
      <c r="AW13" s="154">
        <v>0</v>
      </c>
      <c r="AX13" s="154">
        <v>0</v>
      </c>
      <c r="AY13" s="154">
        <v>0</v>
      </c>
      <c r="AZ13" s="154">
        <v>0</v>
      </c>
      <c r="BA13" s="154">
        <v>0</v>
      </c>
      <c r="BB13" s="154">
        <v>0</v>
      </c>
      <c r="BC13" s="154">
        <v>0</v>
      </c>
      <c r="BD13" s="154">
        <v>0</v>
      </c>
      <c r="BE13" s="154">
        <v>0</v>
      </c>
      <c r="BF13" s="154">
        <v>0</v>
      </c>
      <c r="BG13" s="154">
        <v>0</v>
      </c>
      <c r="BH13" s="154">
        <v>0</v>
      </c>
      <c r="BI13" s="154">
        <v>0</v>
      </c>
      <c r="BJ13" s="154">
        <v>0</v>
      </c>
      <c r="BK13" s="154">
        <v>0</v>
      </c>
      <c r="BL13" s="154">
        <v>0</v>
      </c>
      <c r="BM13" s="154">
        <v>0</v>
      </c>
      <c r="BN13" s="154">
        <v>0</v>
      </c>
      <c r="BO13" s="154">
        <v>0</v>
      </c>
      <c r="BP13" s="154">
        <v>0</v>
      </c>
      <c r="BQ13" s="154">
        <v>0</v>
      </c>
      <c r="BR13" s="154">
        <v>0</v>
      </c>
      <c r="BS13" s="154">
        <v>0</v>
      </c>
      <c r="BT13" s="154">
        <v>0</v>
      </c>
      <c r="BU13" s="154">
        <v>0</v>
      </c>
      <c r="BV13" s="154">
        <v>0</v>
      </c>
      <c r="BW13" s="154">
        <v>0</v>
      </c>
      <c r="BX13" s="154">
        <v>0</v>
      </c>
      <c r="BY13" s="154">
        <v>0</v>
      </c>
      <c r="BZ13" s="154">
        <v>0</v>
      </c>
      <c r="CA13" s="154">
        <v>0</v>
      </c>
      <c r="CB13" s="154">
        <v>0</v>
      </c>
      <c r="CC13" s="154">
        <v>0</v>
      </c>
      <c r="CD13" s="154">
        <v>0</v>
      </c>
      <c r="CE13" s="154">
        <v>0</v>
      </c>
      <c r="CF13" s="154">
        <v>0</v>
      </c>
      <c r="CG13" s="154">
        <v>0</v>
      </c>
      <c r="CH13" s="154">
        <v>0</v>
      </c>
      <c r="CI13" s="154">
        <v>0</v>
      </c>
      <c r="CJ13" s="154">
        <v>0</v>
      </c>
      <c r="CK13" s="154">
        <v>0</v>
      </c>
      <c r="CL13" s="154">
        <v>0</v>
      </c>
      <c r="CM13" s="154">
        <v>0</v>
      </c>
      <c r="CN13" s="154">
        <v>0</v>
      </c>
      <c r="CO13" s="154">
        <v>0</v>
      </c>
      <c r="CP13" s="154">
        <v>0</v>
      </c>
      <c r="CQ13" s="154">
        <v>0</v>
      </c>
      <c r="CR13" s="154">
        <v>0</v>
      </c>
      <c r="CS13" s="154">
        <v>0</v>
      </c>
      <c r="CT13" s="154">
        <v>0</v>
      </c>
      <c r="CU13" s="154">
        <v>0</v>
      </c>
      <c r="CV13" s="154">
        <v>0</v>
      </c>
      <c r="CW13" s="154">
        <v>0</v>
      </c>
      <c r="CX13" s="154">
        <v>0</v>
      </c>
      <c r="CY13" s="154">
        <v>0</v>
      </c>
      <c r="CZ13" s="154">
        <v>0</v>
      </c>
      <c r="DA13" s="154">
        <v>0</v>
      </c>
      <c r="DB13" s="154">
        <v>0</v>
      </c>
      <c r="DC13" s="154">
        <v>0</v>
      </c>
      <c r="DD13" s="154">
        <v>0</v>
      </c>
      <c r="DE13" s="154">
        <v>53</v>
      </c>
    </row>
    <row r="14" spans="1:111" x14ac:dyDescent="0.25">
      <c r="A14" s="154" t="s">
        <v>63</v>
      </c>
      <c r="B14" s="154">
        <v>48</v>
      </c>
      <c r="C14" s="154">
        <v>0</v>
      </c>
      <c r="D14" s="154">
        <v>41</v>
      </c>
      <c r="E14" s="154">
        <v>0</v>
      </c>
      <c r="F14" s="154">
        <v>0</v>
      </c>
      <c r="G14" s="154">
        <v>0</v>
      </c>
      <c r="H14" s="154">
        <v>0</v>
      </c>
      <c r="I14" s="154">
        <v>0</v>
      </c>
      <c r="J14" s="154">
        <v>0</v>
      </c>
      <c r="K14" s="154">
        <v>0</v>
      </c>
      <c r="L14" s="154">
        <v>0</v>
      </c>
      <c r="M14" s="154">
        <v>0</v>
      </c>
      <c r="N14" s="154">
        <v>0</v>
      </c>
      <c r="O14" s="154">
        <v>0</v>
      </c>
      <c r="P14" s="154">
        <v>0</v>
      </c>
      <c r="Q14" s="154">
        <v>0</v>
      </c>
      <c r="R14" s="154">
        <v>0</v>
      </c>
      <c r="S14" s="154">
        <v>0</v>
      </c>
      <c r="T14" s="154">
        <v>0</v>
      </c>
      <c r="U14" s="154">
        <v>0</v>
      </c>
      <c r="V14" s="154">
        <v>7</v>
      </c>
      <c r="W14" s="154">
        <v>0</v>
      </c>
      <c r="X14" s="154">
        <v>0</v>
      </c>
      <c r="Y14" s="154">
        <v>0</v>
      </c>
      <c r="Z14" s="154">
        <v>0</v>
      </c>
      <c r="AA14" s="154">
        <v>0</v>
      </c>
      <c r="AB14" s="154">
        <v>0</v>
      </c>
      <c r="AC14" s="154">
        <v>0</v>
      </c>
      <c r="AD14" s="154">
        <v>0</v>
      </c>
      <c r="AE14" s="154">
        <v>0</v>
      </c>
      <c r="AF14" s="154">
        <v>0</v>
      </c>
      <c r="AG14" s="154">
        <v>0</v>
      </c>
      <c r="AH14" s="154">
        <v>0</v>
      </c>
      <c r="AI14" s="154">
        <v>0</v>
      </c>
      <c r="AJ14" s="154">
        <v>0</v>
      </c>
      <c r="AK14" s="154">
        <v>0</v>
      </c>
      <c r="AL14" s="154">
        <v>0</v>
      </c>
      <c r="AM14" s="154">
        <v>0</v>
      </c>
      <c r="AN14" s="154">
        <v>0</v>
      </c>
      <c r="AO14" s="154">
        <v>0</v>
      </c>
      <c r="AP14" s="154">
        <v>0</v>
      </c>
      <c r="AQ14" s="154">
        <v>0</v>
      </c>
      <c r="AR14" s="154">
        <v>0</v>
      </c>
      <c r="AS14" s="154">
        <v>0</v>
      </c>
      <c r="AT14" s="154" t="s">
        <v>148</v>
      </c>
      <c r="AU14" s="154" t="s">
        <v>148</v>
      </c>
      <c r="AV14" s="154">
        <v>0</v>
      </c>
      <c r="AW14" s="154">
        <v>0</v>
      </c>
      <c r="AX14" s="154">
        <v>0</v>
      </c>
      <c r="AY14" s="154">
        <v>0</v>
      </c>
      <c r="AZ14" s="154">
        <v>0</v>
      </c>
      <c r="BA14" s="154">
        <v>0</v>
      </c>
      <c r="BB14" s="154">
        <v>0</v>
      </c>
      <c r="BC14" s="154">
        <v>0</v>
      </c>
      <c r="BD14" s="154">
        <v>0</v>
      </c>
      <c r="BE14" s="154">
        <v>19</v>
      </c>
      <c r="BF14" s="154">
        <v>0</v>
      </c>
      <c r="BG14" s="154">
        <v>19</v>
      </c>
      <c r="BH14" s="154">
        <v>0</v>
      </c>
      <c r="BI14" s="154">
        <v>0</v>
      </c>
      <c r="BJ14" s="154">
        <v>0</v>
      </c>
      <c r="BK14" s="154">
        <v>0</v>
      </c>
      <c r="BL14" s="154">
        <v>0</v>
      </c>
      <c r="BM14" s="154">
        <v>0</v>
      </c>
      <c r="BN14" s="154">
        <v>0</v>
      </c>
      <c r="BO14" s="154">
        <v>0</v>
      </c>
      <c r="BP14" s="154">
        <v>0</v>
      </c>
      <c r="BQ14" s="154">
        <v>0</v>
      </c>
      <c r="BR14" s="154">
        <v>0</v>
      </c>
      <c r="BS14" s="154">
        <v>0</v>
      </c>
      <c r="BT14" s="154">
        <v>0</v>
      </c>
      <c r="BU14" s="154">
        <v>0</v>
      </c>
      <c r="BV14" s="154">
        <v>0</v>
      </c>
      <c r="BW14" s="154">
        <v>0</v>
      </c>
      <c r="BX14" s="154">
        <v>0</v>
      </c>
      <c r="BY14" s="154">
        <v>0</v>
      </c>
      <c r="BZ14" s="154">
        <v>0</v>
      </c>
      <c r="CA14" s="154">
        <v>0</v>
      </c>
      <c r="CB14" s="154">
        <v>0</v>
      </c>
      <c r="CC14" s="154">
        <v>0</v>
      </c>
      <c r="CD14" s="154">
        <v>0</v>
      </c>
      <c r="CE14" s="154">
        <v>0</v>
      </c>
      <c r="CF14" s="154">
        <v>0</v>
      </c>
      <c r="CG14" s="154">
        <v>0</v>
      </c>
      <c r="CH14" s="154">
        <v>0</v>
      </c>
      <c r="CI14" s="154">
        <v>0</v>
      </c>
      <c r="CJ14" s="154">
        <v>0</v>
      </c>
      <c r="CK14" s="154">
        <v>0</v>
      </c>
      <c r="CL14" s="154">
        <v>0</v>
      </c>
      <c r="CM14" s="154">
        <v>0</v>
      </c>
      <c r="CN14" s="154">
        <v>0</v>
      </c>
      <c r="CO14" s="154">
        <v>0</v>
      </c>
      <c r="CP14" s="154">
        <v>0</v>
      </c>
      <c r="CQ14" s="154">
        <v>0</v>
      </c>
      <c r="CR14" s="154">
        <v>0</v>
      </c>
      <c r="CS14" s="154">
        <v>0</v>
      </c>
      <c r="CT14" s="154">
        <v>0</v>
      </c>
      <c r="CU14" s="154">
        <v>0</v>
      </c>
      <c r="CV14" s="154">
        <v>0</v>
      </c>
      <c r="CW14" s="154">
        <v>0</v>
      </c>
      <c r="CX14" s="154">
        <v>0</v>
      </c>
      <c r="CY14" s="154">
        <v>0</v>
      </c>
      <c r="CZ14" s="154">
        <v>0</v>
      </c>
      <c r="DA14" s="154">
        <v>0</v>
      </c>
      <c r="DB14" s="154">
        <v>0</v>
      </c>
      <c r="DC14" s="154">
        <v>0</v>
      </c>
      <c r="DD14" s="154">
        <v>0</v>
      </c>
      <c r="DE14" s="154">
        <v>67</v>
      </c>
    </row>
    <row r="15" spans="1:111" x14ac:dyDescent="0.25">
      <c r="A15" s="154" t="s">
        <v>33</v>
      </c>
      <c r="B15" s="154">
        <v>1186</v>
      </c>
      <c r="C15" s="154">
        <v>0</v>
      </c>
      <c r="D15" s="154">
        <v>28</v>
      </c>
      <c r="E15" s="154">
        <v>0</v>
      </c>
      <c r="F15" s="154">
        <v>0</v>
      </c>
      <c r="G15" s="154">
        <v>0</v>
      </c>
      <c r="H15" s="154">
        <v>1103</v>
      </c>
      <c r="I15" s="154">
        <v>22</v>
      </c>
      <c r="J15" s="154">
        <v>0</v>
      </c>
      <c r="K15" s="154">
        <v>0</v>
      </c>
      <c r="L15" s="154">
        <v>0</v>
      </c>
      <c r="M15" s="154">
        <v>0</v>
      </c>
      <c r="N15" s="154">
        <v>0</v>
      </c>
      <c r="O15" s="154">
        <v>0</v>
      </c>
      <c r="P15" s="154">
        <v>0</v>
      </c>
      <c r="Q15" s="154">
        <v>0</v>
      </c>
      <c r="R15" s="154">
        <v>0</v>
      </c>
      <c r="S15" s="154">
        <v>0</v>
      </c>
      <c r="T15" s="154">
        <v>0</v>
      </c>
      <c r="U15" s="154">
        <v>32</v>
      </c>
      <c r="V15" s="154">
        <v>1</v>
      </c>
      <c r="W15" s="154">
        <v>0</v>
      </c>
      <c r="X15" s="154">
        <v>24133</v>
      </c>
      <c r="Y15" s="154">
        <v>0</v>
      </c>
      <c r="Z15" s="154">
        <v>3409</v>
      </c>
      <c r="AA15" s="154">
        <v>0</v>
      </c>
      <c r="AB15" s="154">
        <v>0</v>
      </c>
      <c r="AC15" s="154">
        <v>395</v>
      </c>
      <c r="AD15" s="154">
        <v>0</v>
      </c>
      <c r="AE15" s="154">
        <v>0</v>
      </c>
      <c r="AF15" s="154">
        <v>0</v>
      </c>
      <c r="AG15" s="154">
        <v>0</v>
      </c>
      <c r="AH15" s="154">
        <v>0</v>
      </c>
      <c r="AI15" s="154">
        <v>0</v>
      </c>
      <c r="AJ15" s="154">
        <v>20329</v>
      </c>
      <c r="AK15" s="154">
        <v>0</v>
      </c>
      <c r="AL15" s="154">
        <v>0</v>
      </c>
      <c r="AM15" s="154">
        <v>0</v>
      </c>
      <c r="AN15" s="154">
        <v>0</v>
      </c>
      <c r="AO15" s="154">
        <v>0</v>
      </c>
      <c r="AP15" s="154">
        <v>0</v>
      </c>
      <c r="AQ15" s="154">
        <v>0</v>
      </c>
      <c r="AR15" s="154">
        <v>0</v>
      </c>
      <c r="AS15" s="154">
        <v>0</v>
      </c>
      <c r="AT15" s="154" t="s">
        <v>148</v>
      </c>
      <c r="AU15" s="154" t="s">
        <v>148</v>
      </c>
      <c r="AV15" s="154">
        <v>0</v>
      </c>
      <c r="AW15" s="154">
        <v>0</v>
      </c>
      <c r="AX15" s="154">
        <v>0</v>
      </c>
      <c r="AY15" s="154">
        <v>0</v>
      </c>
      <c r="AZ15" s="154">
        <v>0</v>
      </c>
      <c r="BA15" s="154">
        <v>0</v>
      </c>
      <c r="BB15" s="154">
        <v>0</v>
      </c>
      <c r="BC15" s="154">
        <v>0</v>
      </c>
      <c r="BD15" s="154">
        <v>0</v>
      </c>
      <c r="BE15" s="154">
        <v>14</v>
      </c>
      <c r="BF15" s="154">
        <v>0</v>
      </c>
      <c r="BG15" s="154">
        <v>14</v>
      </c>
      <c r="BH15" s="154">
        <v>0</v>
      </c>
      <c r="BI15" s="154">
        <v>0</v>
      </c>
      <c r="BJ15" s="154">
        <v>0</v>
      </c>
      <c r="BK15" s="154">
        <v>0</v>
      </c>
      <c r="BL15" s="154">
        <v>0</v>
      </c>
      <c r="BM15" s="154">
        <v>0</v>
      </c>
      <c r="BN15" s="154">
        <v>0</v>
      </c>
      <c r="BO15" s="154">
        <v>0</v>
      </c>
      <c r="BP15" s="154">
        <v>0</v>
      </c>
      <c r="BQ15" s="154">
        <v>0</v>
      </c>
      <c r="BR15" s="154">
        <v>0</v>
      </c>
      <c r="BS15" s="154">
        <v>0</v>
      </c>
      <c r="BT15" s="154">
        <v>0</v>
      </c>
      <c r="BU15" s="154">
        <v>0</v>
      </c>
      <c r="BV15" s="154">
        <v>0</v>
      </c>
      <c r="BW15" s="154">
        <v>0</v>
      </c>
      <c r="BX15" s="154">
        <v>0</v>
      </c>
      <c r="BY15" s="154">
        <v>0</v>
      </c>
      <c r="BZ15" s="154">
        <v>0</v>
      </c>
      <c r="CA15" s="154">
        <v>0</v>
      </c>
      <c r="CB15" s="154">
        <v>0</v>
      </c>
      <c r="CC15" s="154">
        <v>0</v>
      </c>
      <c r="CD15" s="154">
        <v>0</v>
      </c>
      <c r="CE15" s="154">
        <v>0</v>
      </c>
      <c r="CF15" s="154">
        <v>0</v>
      </c>
      <c r="CG15" s="154">
        <v>0</v>
      </c>
      <c r="CH15" s="154">
        <v>0</v>
      </c>
      <c r="CI15" s="154">
        <v>0</v>
      </c>
      <c r="CJ15" s="154">
        <v>0</v>
      </c>
      <c r="CK15" s="154">
        <v>0</v>
      </c>
      <c r="CL15" s="154">
        <v>0</v>
      </c>
      <c r="CM15" s="154">
        <v>0</v>
      </c>
      <c r="CN15" s="154">
        <v>0</v>
      </c>
      <c r="CO15" s="154">
        <v>0</v>
      </c>
      <c r="CP15" s="154">
        <v>0</v>
      </c>
      <c r="CQ15" s="154">
        <v>0</v>
      </c>
      <c r="CR15" s="154">
        <v>0</v>
      </c>
      <c r="CS15" s="154">
        <v>0</v>
      </c>
      <c r="CT15" s="154">
        <v>0</v>
      </c>
      <c r="CU15" s="154">
        <v>0</v>
      </c>
      <c r="CV15" s="154">
        <v>0</v>
      </c>
      <c r="CW15" s="154">
        <v>0</v>
      </c>
      <c r="CX15" s="154">
        <v>0</v>
      </c>
      <c r="CY15" s="154">
        <v>0</v>
      </c>
      <c r="CZ15" s="154">
        <v>0</v>
      </c>
      <c r="DA15" s="154">
        <v>0</v>
      </c>
      <c r="DB15" s="154">
        <v>0</v>
      </c>
      <c r="DC15" s="154">
        <v>0</v>
      </c>
      <c r="DD15" s="154">
        <v>0</v>
      </c>
      <c r="DE15" s="154">
        <v>25333</v>
      </c>
    </row>
    <row r="16" spans="1:111" x14ac:dyDescent="0.25">
      <c r="A16" s="154" t="s">
        <v>121</v>
      </c>
      <c r="B16" s="154">
        <v>23</v>
      </c>
      <c r="C16" s="154">
        <v>0</v>
      </c>
      <c r="D16" s="154">
        <v>23</v>
      </c>
      <c r="E16" s="154">
        <v>0</v>
      </c>
      <c r="F16" s="154">
        <v>0</v>
      </c>
      <c r="G16" s="154">
        <v>0</v>
      </c>
      <c r="H16" s="154">
        <v>0</v>
      </c>
      <c r="I16" s="154">
        <v>0</v>
      </c>
      <c r="J16" s="154">
        <v>0</v>
      </c>
      <c r="K16" s="154">
        <v>0</v>
      </c>
      <c r="L16" s="154">
        <v>0</v>
      </c>
      <c r="M16" s="154">
        <v>0</v>
      </c>
      <c r="N16" s="154">
        <v>0</v>
      </c>
      <c r="O16" s="154">
        <v>0</v>
      </c>
      <c r="P16" s="154">
        <v>0</v>
      </c>
      <c r="Q16" s="154">
        <v>0</v>
      </c>
      <c r="R16" s="154">
        <v>0</v>
      </c>
      <c r="S16" s="154">
        <v>0</v>
      </c>
      <c r="T16" s="154">
        <v>0</v>
      </c>
      <c r="U16" s="154">
        <v>0</v>
      </c>
      <c r="V16" s="154">
        <v>0</v>
      </c>
      <c r="W16" s="154">
        <v>0</v>
      </c>
      <c r="X16" s="154">
        <v>0</v>
      </c>
      <c r="Y16" s="154">
        <v>0</v>
      </c>
      <c r="Z16" s="154">
        <v>0</v>
      </c>
      <c r="AA16" s="154">
        <v>0</v>
      </c>
      <c r="AB16" s="154">
        <v>0</v>
      </c>
      <c r="AC16" s="154">
        <v>0</v>
      </c>
      <c r="AD16" s="154">
        <v>0</v>
      </c>
      <c r="AE16" s="154">
        <v>0</v>
      </c>
      <c r="AF16" s="154">
        <v>0</v>
      </c>
      <c r="AG16" s="154">
        <v>0</v>
      </c>
      <c r="AH16" s="154">
        <v>0</v>
      </c>
      <c r="AI16" s="154">
        <v>0</v>
      </c>
      <c r="AJ16" s="154">
        <v>0</v>
      </c>
      <c r="AK16" s="154">
        <v>0</v>
      </c>
      <c r="AL16" s="154">
        <v>0</v>
      </c>
      <c r="AM16" s="154">
        <v>0</v>
      </c>
      <c r="AN16" s="154">
        <v>0</v>
      </c>
      <c r="AO16" s="154">
        <v>0</v>
      </c>
      <c r="AP16" s="154">
        <v>0</v>
      </c>
      <c r="AQ16" s="154">
        <v>0</v>
      </c>
      <c r="AR16" s="154">
        <v>0</v>
      </c>
      <c r="AS16" s="154">
        <v>0</v>
      </c>
      <c r="AT16" s="154" t="s">
        <v>148</v>
      </c>
      <c r="AU16" s="154" t="s">
        <v>148</v>
      </c>
      <c r="AV16" s="154">
        <v>0</v>
      </c>
      <c r="AW16" s="154">
        <v>0</v>
      </c>
      <c r="AX16" s="154">
        <v>0</v>
      </c>
      <c r="AY16" s="154">
        <v>0</v>
      </c>
      <c r="AZ16" s="154">
        <v>0</v>
      </c>
      <c r="BA16" s="154">
        <v>0</v>
      </c>
      <c r="BB16" s="154">
        <v>0</v>
      </c>
      <c r="BC16" s="154">
        <v>0</v>
      </c>
      <c r="BD16" s="154">
        <v>0</v>
      </c>
      <c r="BE16" s="154">
        <v>0</v>
      </c>
      <c r="BF16" s="154">
        <v>0</v>
      </c>
      <c r="BG16" s="154">
        <v>0</v>
      </c>
      <c r="BH16" s="154">
        <v>0</v>
      </c>
      <c r="BI16" s="154">
        <v>0</v>
      </c>
      <c r="BJ16" s="154">
        <v>0</v>
      </c>
      <c r="BK16" s="154">
        <v>0</v>
      </c>
      <c r="BL16" s="154">
        <v>0</v>
      </c>
      <c r="BM16" s="154">
        <v>0</v>
      </c>
      <c r="BN16" s="154">
        <v>0</v>
      </c>
      <c r="BO16" s="154">
        <v>0</v>
      </c>
      <c r="BP16" s="154">
        <v>0</v>
      </c>
      <c r="BQ16" s="154">
        <v>0</v>
      </c>
      <c r="BR16" s="154">
        <v>0</v>
      </c>
      <c r="BS16" s="154">
        <v>0</v>
      </c>
      <c r="BT16" s="154">
        <v>0</v>
      </c>
      <c r="BU16" s="154">
        <v>0</v>
      </c>
      <c r="BV16" s="154">
        <v>0</v>
      </c>
      <c r="BW16" s="154">
        <v>0</v>
      </c>
      <c r="BX16" s="154">
        <v>0</v>
      </c>
      <c r="BY16" s="154">
        <v>0</v>
      </c>
      <c r="BZ16" s="154">
        <v>0</v>
      </c>
      <c r="CA16" s="154">
        <v>0</v>
      </c>
      <c r="CB16" s="154">
        <v>0</v>
      </c>
      <c r="CC16" s="154">
        <v>0</v>
      </c>
      <c r="CD16" s="154">
        <v>0</v>
      </c>
      <c r="CE16" s="154">
        <v>0</v>
      </c>
      <c r="CF16" s="154">
        <v>0</v>
      </c>
      <c r="CG16" s="154">
        <v>0</v>
      </c>
      <c r="CH16" s="154">
        <v>0</v>
      </c>
      <c r="CI16" s="154">
        <v>0</v>
      </c>
      <c r="CJ16" s="154">
        <v>0</v>
      </c>
      <c r="CK16" s="154">
        <v>0</v>
      </c>
      <c r="CL16" s="154">
        <v>0</v>
      </c>
      <c r="CM16" s="154">
        <v>0</v>
      </c>
      <c r="CN16" s="154">
        <v>0</v>
      </c>
      <c r="CO16" s="154">
        <v>0</v>
      </c>
      <c r="CP16" s="154">
        <v>0</v>
      </c>
      <c r="CQ16" s="154">
        <v>0</v>
      </c>
      <c r="CR16" s="154">
        <v>0</v>
      </c>
      <c r="CS16" s="154">
        <v>0</v>
      </c>
      <c r="CT16" s="154">
        <v>0</v>
      </c>
      <c r="CU16" s="154">
        <v>0</v>
      </c>
      <c r="CV16" s="154">
        <v>0</v>
      </c>
      <c r="CW16" s="154">
        <v>0</v>
      </c>
      <c r="CX16" s="154">
        <v>0</v>
      </c>
      <c r="CY16" s="154">
        <v>0</v>
      </c>
      <c r="CZ16" s="154">
        <v>0</v>
      </c>
      <c r="DA16" s="154">
        <v>0</v>
      </c>
      <c r="DB16" s="154">
        <v>0</v>
      </c>
      <c r="DC16" s="154">
        <v>0</v>
      </c>
      <c r="DD16" s="154">
        <v>0</v>
      </c>
      <c r="DE16" s="154">
        <v>23</v>
      </c>
    </row>
    <row r="17" spans="1:109" x14ac:dyDescent="0.25">
      <c r="A17" s="154" t="s">
        <v>55</v>
      </c>
      <c r="B17" s="154">
        <v>0</v>
      </c>
      <c r="C17" s="154">
        <v>0</v>
      </c>
      <c r="D17" s="154">
        <v>0</v>
      </c>
      <c r="E17" s="154">
        <v>0</v>
      </c>
      <c r="F17" s="154">
        <v>0</v>
      </c>
      <c r="G17" s="154">
        <v>0</v>
      </c>
      <c r="H17" s="154">
        <v>0</v>
      </c>
      <c r="I17" s="154">
        <v>0</v>
      </c>
      <c r="J17" s="154">
        <v>0</v>
      </c>
      <c r="K17" s="154">
        <v>0</v>
      </c>
      <c r="L17" s="154">
        <v>0</v>
      </c>
      <c r="M17" s="154">
        <v>0</v>
      </c>
      <c r="N17" s="154">
        <v>0</v>
      </c>
      <c r="O17" s="154">
        <v>0</v>
      </c>
      <c r="P17" s="154">
        <v>0</v>
      </c>
      <c r="Q17" s="154">
        <v>0</v>
      </c>
      <c r="R17" s="154">
        <v>0</v>
      </c>
      <c r="S17" s="154">
        <v>0</v>
      </c>
      <c r="T17" s="154">
        <v>0</v>
      </c>
      <c r="U17" s="154">
        <v>0</v>
      </c>
      <c r="V17" s="154">
        <v>0</v>
      </c>
      <c r="W17" s="154">
        <v>0</v>
      </c>
      <c r="X17" s="154">
        <v>0</v>
      </c>
      <c r="Y17" s="154">
        <v>0</v>
      </c>
      <c r="Z17" s="154">
        <v>0</v>
      </c>
      <c r="AA17" s="154">
        <v>0</v>
      </c>
      <c r="AB17" s="154">
        <v>0</v>
      </c>
      <c r="AC17" s="154">
        <v>0</v>
      </c>
      <c r="AD17" s="154">
        <v>0</v>
      </c>
      <c r="AE17" s="154">
        <v>0</v>
      </c>
      <c r="AF17" s="154">
        <v>0</v>
      </c>
      <c r="AG17" s="154">
        <v>0</v>
      </c>
      <c r="AH17" s="154">
        <v>0</v>
      </c>
      <c r="AI17" s="154">
        <v>0</v>
      </c>
      <c r="AJ17" s="154">
        <v>0</v>
      </c>
      <c r="AK17" s="154">
        <v>0</v>
      </c>
      <c r="AL17" s="154">
        <v>0</v>
      </c>
      <c r="AM17" s="154">
        <v>0</v>
      </c>
      <c r="AN17" s="154">
        <v>0</v>
      </c>
      <c r="AO17" s="154">
        <v>0</v>
      </c>
      <c r="AP17" s="154">
        <v>0</v>
      </c>
      <c r="AQ17" s="154">
        <v>0</v>
      </c>
      <c r="AR17" s="154">
        <v>0</v>
      </c>
      <c r="AS17" s="154">
        <v>0</v>
      </c>
      <c r="AT17" s="154" t="s">
        <v>148</v>
      </c>
      <c r="AU17" s="154" t="s">
        <v>148</v>
      </c>
      <c r="AV17" s="154">
        <v>0</v>
      </c>
      <c r="AW17" s="154">
        <v>0</v>
      </c>
      <c r="AX17" s="154">
        <v>0</v>
      </c>
      <c r="AY17" s="154">
        <v>0</v>
      </c>
      <c r="AZ17" s="154">
        <v>0</v>
      </c>
      <c r="BA17" s="154">
        <v>0</v>
      </c>
      <c r="BB17" s="154">
        <v>0</v>
      </c>
      <c r="BC17" s="154">
        <v>0</v>
      </c>
      <c r="BD17" s="154">
        <v>0</v>
      </c>
      <c r="BE17" s="154">
        <v>0</v>
      </c>
      <c r="BF17" s="154">
        <v>0</v>
      </c>
      <c r="BG17" s="154">
        <v>0</v>
      </c>
      <c r="BH17" s="154">
        <v>0</v>
      </c>
      <c r="BI17" s="154">
        <v>0</v>
      </c>
      <c r="BJ17" s="154">
        <v>0</v>
      </c>
      <c r="BK17" s="154">
        <v>0</v>
      </c>
      <c r="BL17" s="154">
        <v>0</v>
      </c>
      <c r="BM17" s="154">
        <v>0</v>
      </c>
      <c r="BN17" s="154">
        <v>0</v>
      </c>
      <c r="BO17" s="154">
        <v>0</v>
      </c>
      <c r="BP17" s="154">
        <v>0</v>
      </c>
      <c r="BQ17" s="154">
        <v>0</v>
      </c>
      <c r="BR17" s="154">
        <v>0</v>
      </c>
      <c r="BS17" s="154">
        <v>0</v>
      </c>
      <c r="BT17" s="154">
        <v>0</v>
      </c>
      <c r="BU17" s="154">
        <v>0</v>
      </c>
      <c r="BV17" s="154">
        <v>0</v>
      </c>
      <c r="BW17" s="154">
        <v>0</v>
      </c>
      <c r="BX17" s="154">
        <v>0</v>
      </c>
      <c r="BY17" s="154">
        <v>0</v>
      </c>
      <c r="BZ17" s="154">
        <v>0</v>
      </c>
      <c r="CA17" s="154">
        <v>0</v>
      </c>
      <c r="CB17" s="154">
        <v>0</v>
      </c>
      <c r="CC17" s="154">
        <v>0</v>
      </c>
      <c r="CD17" s="154">
        <v>0</v>
      </c>
      <c r="CE17" s="154">
        <v>0</v>
      </c>
      <c r="CF17" s="154">
        <v>0</v>
      </c>
      <c r="CG17" s="154">
        <v>0</v>
      </c>
      <c r="CH17" s="154">
        <v>0</v>
      </c>
      <c r="CI17" s="154">
        <v>0</v>
      </c>
      <c r="CJ17" s="154">
        <v>0</v>
      </c>
      <c r="CK17" s="154">
        <v>0</v>
      </c>
      <c r="CL17" s="154">
        <v>0</v>
      </c>
      <c r="CM17" s="154">
        <v>0</v>
      </c>
      <c r="CN17" s="154">
        <v>0</v>
      </c>
      <c r="CO17" s="154">
        <v>0</v>
      </c>
      <c r="CP17" s="154">
        <v>0</v>
      </c>
      <c r="CQ17" s="154">
        <v>0</v>
      </c>
      <c r="CR17" s="154">
        <v>0</v>
      </c>
      <c r="CS17" s="154">
        <v>0</v>
      </c>
      <c r="CT17" s="154">
        <v>0</v>
      </c>
      <c r="CU17" s="154">
        <v>0</v>
      </c>
      <c r="CV17" s="154">
        <v>0</v>
      </c>
      <c r="CW17" s="154">
        <v>0</v>
      </c>
      <c r="CX17" s="154">
        <v>0</v>
      </c>
      <c r="CY17" s="154">
        <v>0</v>
      </c>
      <c r="CZ17" s="154">
        <v>0</v>
      </c>
      <c r="DA17" s="154">
        <v>0</v>
      </c>
      <c r="DB17" s="154">
        <v>0</v>
      </c>
      <c r="DC17" s="154">
        <v>0</v>
      </c>
      <c r="DD17" s="154">
        <v>0</v>
      </c>
      <c r="DE17" s="154">
        <v>0</v>
      </c>
    </row>
    <row r="18" spans="1:109" x14ac:dyDescent="0.25">
      <c r="A18" s="154" t="s">
        <v>74</v>
      </c>
      <c r="B18" s="154">
        <v>4131</v>
      </c>
      <c r="C18" s="154">
        <v>0</v>
      </c>
      <c r="D18" s="154">
        <v>1823</v>
      </c>
      <c r="E18" s="154">
        <v>0</v>
      </c>
      <c r="F18" s="154">
        <v>0</v>
      </c>
      <c r="G18" s="154">
        <v>0</v>
      </c>
      <c r="H18" s="154">
        <v>1</v>
      </c>
      <c r="I18" s="154">
        <v>2275</v>
      </c>
      <c r="J18" s="154">
        <v>0</v>
      </c>
      <c r="K18" s="154">
        <v>0</v>
      </c>
      <c r="L18" s="154">
        <v>0</v>
      </c>
      <c r="M18" s="154">
        <v>0</v>
      </c>
      <c r="N18" s="154">
        <v>0</v>
      </c>
      <c r="O18" s="154">
        <v>0</v>
      </c>
      <c r="P18" s="154">
        <v>0</v>
      </c>
      <c r="Q18" s="154">
        <v>0</v>
      </c>
      <c r="R18" s="154">
        <v>0</v>
      </c>
      <c r="S18" s="154">
        <v>0</v>
      </c>
      <c r="T18" s="154">
        <v>32</v>
      </c>
      <c r="U18" s="154">
        <v>0</v>
      </c>
      <c r="V18" s="154">
        <v>0</v>
      </c>
      <c r="W18" s="154">
        <v>0</v>
      </c>
      <c r="X18" s="154">
        <v>55186</v>
      </c>
      <c r="Y18" s="154">
        <v>0</v>
      </c>
      <c r="Z18" s="154">
        <v>0</v>
      </c>
      <c r="AA18" s="154">
        <v>0</v>
      </c>
      <c r="AB18" s="154">
        <v>0</v>
      </c>
      <c r="AC18" s="154">
        <v>0</v>
      </c>
      <c r="AD18" s="154">
        <v>0</v>
      </c>
      <c r="AE18" s="154">
        <v>7000</v>
      </c>
      <c r="AF18" s="154">
        <v>0</v>
      </c>
      <c r="AG18" s="154">
        <v>0</v>
      </c>
      <c r="AH18" s="154">
        <v>0</v>
      </c>
      <c r="AI18" s="154">
        <v>0</v>
      </c>
      <c r="AJ18" s="154">
        <v>48186</v>
      </c>
      <c r="AK18" s="154">
        <v>0</v>
      </c>
      <c r="AL18" s="154">
        <v>0</v>
      </c>
      <c r="AM18" s="154">
        <v>0</v>
      </c>
      <c r="AN18" s="154">
        <v>0</v>
      </c>
      <c r="AO18" s="154">
        <v>0</v>
      </c>
      <c r="AP18" s="154">
        <v>0</v>
      </c>
      <c r="AQ18" s="154">
        <v>0</v>
      </c>
      <c r="AR18" s="154">
        <v>0</v>
      </c>
      <c r="AS18" s="154">
        <v>30011</v>
      </c>
      <c r="AT18" s="154">
        <v>30000</v>
      </c>
      <c r="AU18" s="154">
        <v>11</v>
      </c>
      <c r="AV18" s="154">
        <v>0</v>
      </c>
      <c r="AW18" s="154">
        <v>0</v>
      </c>
      <c r="AX18" s="154">
        <v>0</v>
      </c>
      <c r="AY18" s="154">
        <v>0</v>
      </c>
      <c r="AZ18" s="154">
        <v>0</v>
      </c>
      <c r="BA18" s="154">
        <v>0</v>
      </c>
      <c r="BB18" s="154">
        <v>0</v>
      </c>
      <c r="BC18" s="154">
        <v>0</v>
      </c>
      <c r="BD18" s="154">
        <v>0</v>
      </c>
      <c r="BE18" s="154">
        <v>9</v>
      </c>
      <c r="BF18" s="154">
        <v>0</v>
      </c>
      <c r="BG18" s="154">
        <v>9</v>
      </c>
      <c r="BH18" s="154">
        <v>0</v>
      </c>
      <c r="BI18" s="154">
        <v>0</v>
      </c>
      <c r="BJ18" s="154">
        <v>0</v>
      </c>
      <c r="BK18" s="154">
        <v>0</v>
      </c>
      <c r="BL18" s="154">
        <v>0</v>
      </c>
      <c r="BM18" s="154">
        <v>0</v>
      </c>
      <c r="BN18" s="154">
        <v>0</v>
      </c>
      <c r="BO18" s="154">
        <v>0</v>
      </c>
      <c r="BP18" s="154">
        <v>0</v>
      </c>
      <c r="BQ18" s="154">
        <v>0</v>
      </c>
      <c r="BR18" s="154">
        <v>0</v>
      </c>
      <c r="BS18" s="154">
        <v>0</v>
      </c>
      <c r="BT18" s="154">
        <v>0</v>
      </c>
      <c r="BU18" s="154">
        <v>0</v>
      </c>
      <c r="BV18" s="154">
        <v>0</v>
      </c>
      <c r="BW18" s="154">
        <v>0</v>
      </c>
      <c r="BX18" s="154">
        <v>0</v>
      </c>
      <c r="BY18" s="154">
        <v>0</v>
      </c>
      <c r="BZ18" s="154">
        <v>0</v>
      </c>
      <c r="CA18" s="154">
        <v>0</v>
      </c>
      <c r="CB18" s="154">
        <v>0</v>
      </c>
      <c r="CC18" s="154">
        <v>0</v>
      </c>
      <c r="CD18" s="154">
        <v>0</v>
      </c>
      <c r="CE18" s="154">
        <v>0</v>
      </c>
      <c r="CF18" s="154">
        <v>0</v>
      </c>
      <c r="CG18" s="154">
        <v>0</v>
      </c>
      <c r="CH18" s="154">
        <v>0</v>
      </c>
      <c r="CI18" s="154">
        <v>0</v>
      </c>
      <c r="CJ18" s="154">
        <v>0</v>
      </c>
      <c r="CK18" s="154">
        <v>0</v>
      </c>
      <c r="CL18" s="154">
        <v>0</v>
      </c>
      <c r="CM18" s="154">
        <v>0</v>
      </c>
      <c r="CN18" s="154">
        <v>0</v>
      </c>
      <c r="CO18" s="154">
        <v>0</v>
      </c>
      <c r="CP18" s="154">
        <v>0</v>
      </c>
      <c r="CQ18" s="154">
        <v>0</v>
      </c>
      <c r="CR18" s="154">
        <v>0</v>
      </c>
      <c r="CS18" s="154">
        <v>0</v>
      </c>
      <c r="CT18" s="154">
        <v>0</v>
      </c>
      <c r="CU18" s="154">
        <v>0</v>
      </c>
      <c r="CV18" s="154">
        <v>0</v>
      </c>
      <c r="CW18" s="154">
        <v>0</v>
      </c>
      <c r="CX18" s="154">
        <v>0</v>
      </c>
      <c r="CY18" s="154">
        <v>0</v>
      </c>
      <c r="CZ18" s="154">
        <v>0</v>
      </c>
      <c r="DA18" s="154">
        <v>0</v>
      </c>
      <c r="DB18" s="154">
        <v>0</v>
      </c>
      <c r="DC18" s="154">
        <v>0</v>
      </c>
      <c r="DD18" s="154">
        <v>0</v>
      </c>
      <c r="DE18" s="154">
        <v>89337</v>
      </c>
    </row>
    <row r="19" spans="1:109" x14ac:dyDescent="0.25">
      <c r="A19" s="154" t="s">
        <v>56</v>
      </c>
      <c r="B19" s="154">
        <v>134152</v>
      </c>
      <c r="C19" s="154">
        <v>0</v>
      </c>
      <c r="D19" s="154">
        <v>0</v>
      </c>
      <c r="E19" s="154">
        <v>0</v>
      </c>
      <c r="F19" s="154">
        <v>38</v>
      </c>
      <c r="G19" s="154">
        <v>0</v>
      </c>
      <c r="H19" s="154">
        <v>0</v>
      </c>
      <c r="I19" s="154">
        <v>32012</v>
      </c>
      <c r="J19" s="154">
        <v>0</v>
      </c>
      <c r="K19" s="154">
        <v>0</v>
      </c>
      <c r="L19" s="154">
        <v>0</v>
      </c>
      <c r="M19" s="154">
        <v>0</v>
      </c>
      <c r="N19" s="154">
        <v>0</v>
      </c>
      <c r="O19" s="154">
        <v>0</v>
      </c>
      <c r="P19" s="154">
        <v>50000</v>
      </c>
      <c r="Q19" s="154">
        <v>0</v>
      </c>
      <c r="R19" s="154">
        <v>0</v>
      </c>
      <c r="S19" s="154">
        <v>0</v>
      </c>
      <c r="T19" s="154">
        <v>1218</v>
      </c>
      <c r="U19" s="154">
        <v>0</v>
      </c>
      <c r="V19" s="154">
        <v>50884</v>
      </c>
      <c r="W19" s="154">
        <v>0</v>
      </c>
      <c r="X19" s="154">
        <v>2000</v>
      </c>
      <c r="Y19" s="154">
        <v>0</v>
      </c>
      <c r="Z19" s="154">
        <v>0</v>
      </c>
      <c r="AA19" s="154">
        <v>0</v>
      </c>
      <c r="AB19" s="154">
        <v>0</v>
      </c>
      <c r="AC19" s="154">
        <v>0</v>
      </c>
      <c r="AD19" s="154">
        <v>0</v>
      </c>
      <c r="AE19" s="154">
        <v>0</v>
      </c>
      <c r="AF19" s="154">
        <v>0</v>
      </c>
      <c r="AG19" s="154">
        <v>0</v>
      </c>
      <c r="AH19" s="154">
        <v>0</v>
      </c>
      <c r="AI19" s="154">
        <v>0</v>
      </c>
      <c r="AJ19" s="154">
        <v>2000</v>
      </c>
      <c r="AK19" s="154">
        <v>0</v>
      </c>
      <c r="AL19" s="154">
        <v>29440</v>
      </c>
      <c r="AM19" s="154">
        <v>0</v>
      </c>
      <c r="AN19" s="154">
        <v>0</v>
      </c>
      <c r="AO19" s="154">
        <v>0</v>
      </c>
      <c r="AP19" s="154">
        <v>29440</v>
      </c>
      <c r="AQ19" s="154">
        <v>0</v>
      </c>
      <c r="AR19" s="154">
        <v>0</v>
      </c>
      <c r="AS19" s="154">
        <v>102543</v>
      </c>
      <c r="AT19" s="154">
        <v>15350</v>
      </c>
      <c r="AU19" s="154">
        <v>0</v>
      </c>
      <c r="AV19" s="154">
        <v>87193</v>
      </c>
      <c r="AW19" s="154">
        <v>0</v>
      </c>
      <c r="AX19" s="154">
        <v>0</v>
      </c>
      <c r="AY19" s="154">
        <v>0</v>
      </c>
      <c r="AZ19" s="154">
        <v>0</v>
      </c>
      <c r="BA19" s="154">
        <v>0</v>
      </c>
      <c r="BB19" s="154">
        <v>0</v>
      </c>
      <c r="BC19" s="154">
        <v>0</v>
      </c>
      <c r="BD19" s="154">
        <v>0</v>
      </c>
      <c r="BE19" s="154">
        <v>0</v>
      </c>
      <c r="BF19" s="154">
        <v>0</v>
      </c>
      <c r="BG19" s="154">
        <v>0</v>
      </c>
      <c r="BH19" s="154">
        <v>0</v>
      </c>
      <c r="BI19" s="154">
        <v>0</v>
      </c>
      <c r="BJ19" s="154">
        <v>0</v>
      </c>
      <c r="BK19" s="154">
        <v>0</v>
      </c>
      <c r="BL19" s="154">
        <v>13000</v>
      </c>
      <c r="BM19" s="154">
        <v>13000</v>
      </c>
      <c r="BN19" s="154">
        <v>0</v>
      </c>
      <c r="BO19" s="154">
        <v>0</v>
      </c>
      <c r="BP19" s="154">
        <v>0</v>
      </c>
      <c r="BQ19" s="154">
        <v>0</v>
      </c>
      <c r="BR19" s="154">
        <v>0</v>
      </c>
      <c r="BS19" s="154">
        <v>0</v>
      </c>
      <c r="BT19" s="154">
        <v>0</v>
      </c>
      <c r="BU19" s="154">
        <v>0</v>
      </c>
      <c r="BV19" s="154">
        <v>0</v>
      </c>
      <c r="BW19" s="154">
        <v>0</v>
      </c>
      <c r="BX19" s="154">
        <v>0</v>
      </c>
      <c r="BY19" s="154">
        <v>0</v>
      </c>
      <c r="BZ19" s="154">
        <v>0</v>
      </c>
      <c r="CA19" s="154">
        <v>0</v>
      </c>
      <c r="CB19" s="154">
        <v>0</v>
      </c>
      <c r="CC19" s="154">
        <v>0</v>
      </c>
      <c r="CD19" s="154">
        <v>0</v>
      </c>
      <c r="CE19" s="154">
        <v>0</v>
      </c>
      <c r="CF19" s="154">
        <v>0</v>
      </c>
      <c r="CG19" s="154">
        <v>0</v>
      </c>
      <c r="CH19" s="154">
        <v>0</v>
      </c>
      <c r="CI19" s="154">
        <v>0</v>
      </c>
      <c r="CJ19" s="154">
        <v>0</v>
      </c>
      <c r="CK19" s="154">
        <v>0</v>
      </c>
      <c r="CL19" s="154">
        <v>0</v>
      </c>
      <c r="CM19" s="154">
        <v>0</v>
      </c>
      <c r="CN19" s="154">
        <v>0</v>
      </c>
      <c r="CO19" s="154">
        <v>0</v>
      </c>
      <c r="CP19" s="154">
        <v>0</v>
      </c>
      <c r="CQ19" s="154">
        <v>0</v>
      </c>
      <c r="CR19" s="154">
        <v>0</v>
      </c>
      <c r="CS19" s="154">
        <v>0</v>
      </c>
      <c r="CT19" s="154">
        <v>0</v>
      </c>
      <c r="CU19" s="154">
        <v>0</v>
      </c>
      <c r="CV19" s="154">
        <v>0</v>
      </c>
      <c r="CW19" s="154">
        <v>0</v>
      </c>
      <c r="CX19" s="154">
        <v>0</v>
      </c>
      <c r="CY19" s="154">
        <v>0</v>
      </c>
      <c r="CZ19" s="154">
        <v>0</v>
      </c>
      <c r="DA19" s="154">
        <v>25000</v>
      </c>
      <c r="DB19" s="154">
        <v>25000</v>
      </c>
      <c r="DC19" s="154">
        <v>0</v>
      </c>
      <c r="DD19" s="154">
        <v>0</v>
      </c>
      <c r="DE19" s="154">
        <v>306135</v>
      </c>
    </row>
    <row r="20" spans="1:109" x14ac:dyDescent="0.25">
      <c r="A20" s="154" t="s">
        <v>54</v>
      </c>
      <c r="B20" s="154">
        <v>95372</v>
      </c>
      <c r="C20" s="154">
        <v>0</v>
      </c>
      <c r="D20" s="154">
        <v>22</v>
      </c>
      <c r="E20" s="154">
        <v>0</v>
      </c>
      <c r="F20" s="154">
        <v>0</v>
      </c>
      <c r="G20" s="154">
        <v>0</v>
      </c>
      <c r="H20" s="154">
        <v>27</v>
      </c>
      <c r="I20" s="154">
        <v>0</v>
      </c>
      <c r="J20" s="154">
        <v>0</v>
      </c>
      <c r="K20" s="154">
        <v>0</v>
      </c>
      <c r="L20" s="154">
        <v>0</v>
      </c>
      <c r="M20" s="154">
        <v>0</v>
      </c>
      <c r="N20" s="154">
        <v>0</v>
      </c>
      <c r="O20" s="154">
        <v>0</v>
      </c>
      <c r="P20" s="154">
        <v>0</v>
      </c>
      <c r="Q20" s="154">
        <v>0</v>
      </c>
      <c r="R20" s="154">
        <v>0</v>
      </c>
      <c r="S20" s="154">
        <v>95323</v>
      </c>
      <c r="T20" s="154">
        <v>0</v>
      </c>
      <c r="U20" s="154">
        <v>0</v>
      </c>
      <c r="V20" s="154">
        <v>0</v>
      </c>
      <c r="W20" s="154">
        <v>0</v>
      </c>
      <c r="X20" s="154">
        <v>8390</v>
      </c>
      <c r="Y20" s="154">
        <v>0</v>
      </c>
      <c r="Z20" s="154">
        <v>0</v>
      </c>
      <c r="AA20" s="154">
        <v>0</v>
      </c>
      <c r="AB20" s="154">
        <v>0</v>
      </c>
      <c r="AC20" s="154">
        <v>0</v>
      </c>
      <c r="AD20" s="154">
        <v>0</v>
      </c>
      <c r="AE20" s="154">
        <v>0</v>
      </c>
      <c r="AF20" s="154">
        <v>8390</v>
      </c>
      <c r="AG20" s="154">
        <v>0</v>
      </c>
      <c r="AH20" s="154">
        <v>0</v>
      </c>
      <c r="AI20" s="154">
        <v>0</v>
      </c>
      <c r="AJ20" s="154">
        <v>0</v>
      </c>
      <c r="AK20" s="154">
        <v>0</v>
      </c>
      <c r="AL20" s="154">
        <v>0</v>
      </c>
      <c r="AM20" s="154">
        <v>0</v>
      </c>
      <c r="AN20" s="154">
        <v>0</v>
      </c>
      <c r="AO20" s="154">
        <v>0</v>
      </c>
      <c r="AP20" s="154">
        <v>0</v>
      </c>
      <c r="AQ20" s="154">
        <v>0</v>
      </c>
      <c r="AR20" s="154">
        <v>0</v>
      </c>
      <c r="AS20" s="154">
        <v>0</v>
      </c>
      <c r="AT20" s="154" t="s">
        <v>148</v>
      </c>
      <c r="AU20" s="154" t="s">
        <v>148</v>
      </c>
      <c r="AV20" s="154">
        <v>0</v>
      </c>
      <c r="AW20" s="154">
        <v>0</v>
      </c>
      <c r="AX20" s="154">
        <v>0</v>
      </c>
      <c r="AY20" s="154">
        <v>0</v>
      </c>
      <c r="AZ20" s="154">
        <v>0</v>
      </c>
      <c r="BA20" s="154">
        <v>0</v>
      </c>
      <c r="BB20" s="154">
        <v>0</v>
      </c>
      <c r="BC20" s="154">
        <v>0</v>
      </c>
      <c r="BD20" s="154">
        <v>0</v>
      </c>
      <c r="BE20" s="154">
        <v>0</v>
      </c>
      <c r="BF20" s="154">
        <v>0</v>
      </c>
      <c r="BG20" s="154">
        <v>0</v>
      </c>
      <c r="BH20" s="154">
        <v>0</v>
      </c>
      <c r="BI20" s="154">
        <v>0</v>
      </c>
      <c r="BJ20" s="154">
        <v>0</v>
      </c>
      <c r="BK20" s="154">
        <v>0</v>
      </c>
      <c r="BL20" s="154">
        <v>0</v>
      </c>
      <c r="BM20" s="154">
        <v>0</v>
      </c>
      <c r="BN20" s="154">
        <v>0</v>
      </c>
      <c r="BO20" s="154">
        <v>0</v>
      </c>
      <c r="BP20" s="154">
        <v>0</v>
      </c>
      <c r="BQ20" s="154">
        <v>0</v>
      </c>
      <c r="BR20" s="154">
        <v>0</v>
      </c>
      <c r="BS20" s="154">
        <v>0</v>
      </c>
      <c r="BT20" s="154">
        <v>0</v>
      </c>
      <c r="BU20" s="154">
        <v>0</v>
      </c>
      <c r="BV20" s="154">
        <v>0</v>
      </c>
      <c r="BW20" s="154">
        <v>0</v>
      </c>
      <c r="BX20" s="154">
        <v>0</v>
      </c>
      <c r="BY20" s="154">
        <v>0</v>
      </c>
      <c r="BZ20" s="154">
        <v>0</v>
      </c>
      <c r="CA20" s="154">
        <v>0</v>
      </c>
      <c r="CB20" s="154">
        <v>0</v>
      </c>
      <c r="CC20" s="154">
        <v>0</v>
      </c>
      <c r="CD20" s="154">
        <v>0</v>
      </c>
      <c r="CE20" s="154">
        <v>0</v>
      </c>
      <c r="CF20" s="154">
        <v>0</v>
      </c>
      <c r="CG20" s="154">
        <v>0</v>
      </c>
      <c r="CH20" s="154">
        <v>0</v>
      </c>
      <c r="CI20" s="154">
        <v>0</v>
      </c>
      <c r="CJ20" s="154">
        <v>0</v>
      </c>
      <c r="CK20" s="154">
        <v>0</v>
      </c>
      <c r="CL20" s="154">
        <v>0</v>
      </c>
      <c r="CM20" s="154">
        <v>0</v>
      </c>
      <c r="CN20" s="154">
        <v>0</v>
      </c>
      <c r="CO20" s="154">
        <v>0</v>
      </c>
      <c r="CP20" s="154">
        <v>0</v>
      </c>
      <c r="CQ20" s="154">
        <v>0</v>
      </c>
      <c r="CR20" s="154">
        <v>0</v>
      </c>
      <c r="CS20" s="154">
        <v>0</v>
      </c>
      <c r="CT20" s="154">
        <v>0</v>
      </c>
      <c r="CU20" s="154">
        <v>0</v>
      </c>
      <c r="CV20" s="154">
        <v>0</v>
      </c>
      <c r="CW20" s="154">
        <v>0</v>
      </c>
      <c r="CX20" s="154">
        <v>0</v>
      </c>
      <c r="CY20" s="154">
        <v>0</v>
      </c>
      <c r="CZ20" s="154">
        <v>0</v>
      </c>
      <c r="DA20" s="154">
        <v>0</v>
      </c>
      <c r="DB20" s="154">
        <v>0</v>
      </c>
      <c r="DC20" s="154">
        <v>0</v>
      </c>
      <c r="DD20" s="154">
        <v>0</v>
      </c>
      <c r="DE20" s="154">
        <v>103762</v>
      </c>
    </row>
    <row r="21" spans="1:109" x14ac:dyDescent="0.25">
      <c r="A21" s="154" t="s">
        <v>28</v>
      </c>
      <c r="B21" s="154">
        <v>16331</v>
      </c>
      <c r="C21" s="154">
        <v>0</v>
      </c>
      <c r="D21" s="154">
        <v>4</v>
      </c>
      <c r="E21" s="154">
        <v>0</v>
      </c>
      <c r="F21" s="154">
        <v>0</v>
      </c>
      <c r="G21" s="154">
        <v>0</v>
      </c>
      <c r="H21" s="154">
        <v>269</v>
      </c>
      <c r="I21" s="154">
        <v>5</v>
      </c>
      <c r="J21" s="154">
        <v>0</v>
      </c>
      <c r="K21" s="154">
        <v>0</v>
      </c>
      <c r="L21" s="154">
        <v>0</v>
      </c>
      <c r="M21" s="154">
        <v>0</v>
      </c>
      <c r="N21" s="154">
        <v>0</v>
      </c>
      <c r="O21" s="154">
        <v>0</v>
      </c>
      <c r="P21" s="154">
        <v>16000</v>
      </c>
      <c r="Q21" s="154">
        <v>0</v>
      </c>
      <c r="R21" s="154">
        <v>53</v>
      </c>
      <c r="S21" s="154">
        <v>0</v>
      </c>
      <c r="T21" s="154">
        <v>0</v>
      </c>
      <c r="U21" s="154">
        <v>0</v>
      </c>
      <c r="V21" s="154">
        <v>0</v>
      </c>
      <c r="W21" s="154">
        <v>0</v>
      </c>
      <c r="X21" s="154">
        <v>70328</v>
      </c>
      <c r="Y21" s="154">
        <v>0</v>
      </c>
      <c r="Z21" s="154">
        <v>0</v>
      </c>
      <c r="AA21" s="154">
        <v>0</v>
      </c>
      <c r="AB21" s="154">
        <v>0</v>
      </c>
      <c r="AC21" s="154">
        <v>0</v>
      </c>
      <c r="AD21" s="154">
        <v>0</v>
      </c>
      <c r="AE21" s="154">
        <v>13392</v>
      </c>
      <c r="AF21" s="154">
        <v>0</v>
      </c>
      <c r="AG21" s="154">
        <v>0</v>
      </c>
      <c r="AH21" s="154">
        <v>0</v>
      </c>
      <c r="AI21" s="154">
        <v>0</v>
      </c>
      <c r="AJ21" s="154">
        <v>56936</v>
      </c>
      <c r="AK21" s="154">
        <v>0</v>
      </c>
      <c r="AL21" s="154">
        <v>0</v>
      </c>
      <c r="AM21" s="154">
        <v>0</v>
      </c>
      <c r="AN21" s="154">
        <v>0</v>
      </c>
      <c r="AO21" s="154">
        <v>0</v>
      </c>
      <c r="AP21" s="154">
        <v>0</v>
      </c>
      <c r="AQ21" s="154">
        <v>0</v>
      </c>
      <c r="AR21" s="154">
        <v>0</v>
      </c>
      <c r="AS21" s="154">
        <v>254550</v>
      </c>
      <c r="AT21" s="154">
        <v>243000</v>
      </c>
      <c r="AU21" s="154">
        <v>11550</v>
      </c>
      <c r="AV21" s="154">
        <v>0</v>
      </c>
      <c r="AW21" s="154">
        <v>0</v>
      </c>
      <c r="AX21" s="154">
        <v>0</v>
      </c>
      <c r="AY21" s="154">
        <v>0</v>
      </c>
      <c r="AZ21" s="154">
        <v>0</v>
      </c>
      <c r="BA21" s="154">
        <v>0</v>
      </c>
      <c r="BB21" s="154">
        <v>0</v>
      </c>
      <c r="BC21" s="154">
        <v>0</v>
      </c>
      <c r="BD21" s="154">
        <v>0</v>
      </c>
      <c r="BE21" s="154">
        <v>6</v>
      </c>
      <c r="BF21" s="154">
        <v>0</v>
      </c>
      <c r="BG21" s="154">
        <v>6</v>
      </c>
      <c r="BH21" s="154">
        <v>0</v>
      </c>
      <c r="BI21" s="154">
        <v>0</v>
      </c>
      <c r="BJ21" s="154">
        <v>0</v>
      </c>
      <c r="BK21" s="154">
        <v>0</v>
      </c>
      <c r="BL21" s="154">
        <v>0</v>
      </c>
      <c r="BM21" s="154">
        <v>0</v>
      </c>
      <c r="BN21" s="154">
        <v>0</v>
      </c>
      <c r="BO21" s="154">
        <v>0</v>
      </c>
      <c r="BP21" s="154">
        <v>0</v>
      </c>
      <c r="BQ21" s="154">
        <v>0</v>
      </c>
      <c r="BR21" s="154">
        <v>0</v>
      </c>
      <c r="BS21" s="154">
        <v>0</v>
      </c>
      <c r="BT21" s="154">
        <v>0</v>
      </c>
      <c r="BU21" s="154">
        <v>0</v>
      </c>
      <c r="BV21" s="154">
        <v>0</v>
      </c>
      <c r="BW21" s="154">
        <v>0</v>
      </c>
      <c r="BX21" s="154">
        <v>0</v>
      </c>
      <c r="BY21" s="154">
        <v>0</v>
      </c>
      <c r="BZ21" s="154">
        <v>0</v>
      </c>
      <c r="CA21" s="154">
        <v>0</v>
      </c>
      <c r="CB21" s="154">
        <v>0</v>
      </c>
      <c r="CC21" s="154">
        <v>0</v>
      </c>
      <c r="CD21" s="154">
        <v>0</v>
      </c>
      <c r="CE21" s="154">
        <v>0</v>
      </c>
      <c r="CF21" s="154">
        <v>0</v>
      </c>
      <c r="CG21" s="154">
        <v>0</v>
      </c>
      <c r="CH21" s="154">
        <v>0</v>
      </c>
      <c r="CI21" s="154">
        <v>0</v>
      </c>
      <c r="CJ21" s="154">
        <v>0</v>
      </c>
      <c r="CK21" s="154">
        <v>0</v>
      </c>
      <c r="CL21" s="154">
        <v>0</v>
      </c>
      <c r="CM21" s="154">
        <v>0</v>
      </c>
      <c r="CN21" s="154">
        <v>0</v>
      </c>
      <c r="CO21" s="154">
        <v>0</v>
      </c>
      <c r="CP21" s="154">
        <v>0</v>
      </c>
      <c r="CQ21" s="154">
        <v>0</v>
      </c>
      <c r="CR21" s="154">
        <v>0</v>
      </c>
      <c r="CS21" s="154">
        <v>0</v>
      </c>
      <c r="CT21" s="154">
        <v>0</v>
      </c>
      <c r="CU21" s="154">
        <v>0</v>
      </c>
      <c r="CV21" s="154">
        <v>0</v>
      </c>
      <c r="CW21" s="154">
        <v>0</v>
      </c>
      <c r="CX21" s="154">
        <v>0</v>
      </c>
      <c r="CY21" s="154">
        <v>0</v>
      </c>
      <c r="CZ21" s="154">
        <v>0</v>
      </c>
      <c r="DA21" s="154">
        <v>0</v>
      </c>
      <c r="DB21" s="154">
        <v>0</v>
      </c>
      <c r="DC21" s="154">
        <v>0</v>
      </c>
      <c r="DD21" s="154">
        <v>0</v>
      </c>
      <c r="DE21" s="154">
        <v>341215</v>
      </c>
    </row>
    <row r="22" spans="1:109" x14ac:dyDescent="0.25">
      <c r="A22" s="154" t="s">
        <v>112</v>
      </c>
      <c r="B22" s="154">
        <v>23057</v>
      </c>
      <c r="C22" s="154">
        <v>0</v>
      </c>
      <c r="D22" s="154">
        <v>1</v>
      </c>
      <c r="E22" s="154">
        <v>0</v>
      </c>
      <c r="F22" s="154">
        <v>1</v>
      </c>
      <c r="G22" s="154">
        <v>0</v>
      </c>
      <c r="H22" s="154">
        <v>2</v>
      </c>
      <c r="I22" s="154">
        <v>23051</v>
      </c>
      <c r="J22" s="154">
        <v>0</v>
      </c>
      <c r="K22" s="154">
        <v>0</v>
      </c>
      <c r="L22" s="154">
        <v>0</v>
      </c>
      <c r="M22" s="154">
        <v>0</v>
      </c>
      <c r="N22" s="154">
        <v>0</v>
      </c>
      <c r="O22" s="154">
        <v>0</v>
      </c>
      <c r="P22" s="154">
        <v>0</v>
      </c>
      <c r="Q22" s="154">
        <v>0</v>
      </c>
      <c r="R22" s="154">
        <v>0</v>
      </c>
      <c r="S22" s="154">
        <v>0</v>
      </c>
      <c r="T22" s="154">
        <v>0</v>
      </c>
      <c r="U22" s="154">
        <v>0</v>
      </c>
      <c r="V22" s="154">
        <v>2</v>
      </c>
      <c r="W22" s="154">
        <v>0</v>
      </c>
      <c r="X22" s="154">
        <v>33541</v>
      </c>
      <c r="Y22" s="154">
        <v>0</v>
      </c>
      <c r="Z22" s="154">
        <v>0</v>
      </c>
      <c r="AA22" s="154">
        <v>0</v>
      </c>
      <c r="AB22" s="154">
        <v>0</v>
      </c>
      <c r="AC22" s="154">
        <v>0</v>
      </c>
      <c r="AD22" s="154">
        <v>0</v>
      </c>
      <c r="AE22" s="154">
        <v>0</v>
      </c>
      <c r="AF22" s="154">
        <v>29541</v>
      </c>
      <c r="AG22" s="154">
        <v>0</v>
      </c>
      <c r="AH22" s="154">
        <v>0</v>
      </c>
      <c r="AI22" s="154">
        <v>0</v>
      </c>
      <c r="AJ22" s="154">
        <v>4000</v>
      </c>
      <c r="AK22" s="154">
        <v>0</v>
      </c>
      <c r="AL22" s="154">
        <v>273440</v>
      </c>
      <c r="AM22" s="154">
        <v>0</v>
      </c>
      <c r="AN22" s="154">
        <v>4698</v>
      </c>
      <c r="AO22" s="154">
        <v>0</v>
      </c>
      <c r="AP22" s="154">
        <v>268742</v>
      </c>
      <c r="AQ22" s="154">
        <v>0</v>
      </c>
      <c r="AR22" s="154">
        <v>0</v>
      </c>
      <c r="AS22" s="154">
        <v>0</v>
      </c>
      <c r="AT22" s="154" t="s">
        <v>148</v>
      </c>
      <c r="AU22" s="154" t="s">
        <v>148</v>
      </c>
      <c r="AV22" s="154">
        <v>0</v>
      </c>
      <c r="AW22" s="154">
        <v>0</v>
      </c>
      <c r="AX22" s="154">
        <v>0</v>
      </c>
      <c r="AY22" s="154">
        <v>0</v>
      </c>
      <c r="AZ22" s="154">
        <v>0</v>
      </c>
      <c r="BA22" s="154">
        <v>0</v>
      </c>
      <c r="BB22" s="154">
        <v>0</v>
      </c>
      <c r="BC22" s="154">
        <v>0</v>
      </c>
      <c r="BD22" s="154">
        <v>0</v>
      </c>
      <c r="BE22" s="154">
        <v>0</v>
      </c>
      <c r="BF22" s="154">
        <v>0</v>
      </c>
      <c r="BG22" s="154">
        <v>0</v>
      </c>
      <c r="BH22" s="154">
        <v>0</v>
      </c>
      <c r="BI22" s="154">
        <v>0</v>
      </c>
      <c r="BJ22" s="154">
        <v>0</v>
      </c>
      <c r="BK22" s="154">
        <v>0</v>
      </c>
      <c r="BL22" s="154">
        <v>0</v>
      </c>
      <c r="BM22" s="154">
        <v>0</v>
      </c>
      <c r="BN22" s="154">
        <v>0</v>
      </c>
      <c r="BO22" s="154">
        <v>0</v>
      </c>
      <c r="BP22" s="154">
        <v>0</v>
      </c>
      <c r="BQ22" s="154">
        <v>0</v>
      </c>
      <c r="BR22" s="154">
        <v>0</v>
      </c>
      <c r="BS22" s="154">
        <v>0</v>
      </c>
      <c r="BT22" s="154">
        <v>0</v>
      </c>
      <c r="BU22" s="154">
        <v>0</v>
      </c>
      <c r="BV22" s="154">
        <v>0</v>
      </c>
      <c r="BW22" s="154">
        <v>0</v>
      </c>
      <c r="BX22" s="154">
        <v>0</v>
      </c>
      <c r="BY22" s="154">
        <v>0</v>
      </c>
      <c r="BZ22" s="154">
        <v>0</v>
      </c>
      <c r="CA22" s="154">
        <v>0</v>
      </c>
      <c r="CB22" s="154">
        <v>0</v>
      </c>
      <c r="CC22" s="154">
        <v>0</v>
      </c>
      <c r="CD22" s="154">
        <v>0</v>
      </c>
      <c r="CE22" s="154">
        <v>0</v>
      </c>
      <c r="CF22" s="154">
        <v>0</v>
      </c>
      <c r="CG22" s="154">
        <v>0</v>
      </c>
      <c r="CH22" s="154">
        <v>0</v>
      </c>
      <c r="CI22" s="154">
        <v>0</v>
      </c>
      <c r="CJ22" s="154">
        <v>0</v>
      </c>
      <c r="CK22" s="154">
        <v>0</v>
      </c>
      <c r="CL22" s="154">
        <v>0</v>
      </c>
      <c r="CM22" s="154">
        <v>0</v>
      </c>
      <c r="CN22" s="154">
        <v>0</v>
      </c>
      <c r="CO22" s="154">
        <v>0</v>
      </c>
      <c r="CP22" s="154">
        <v>0</v>
      </c>
      <c r="CQ22" s="154">
        <v>0</v>
      </c>
      <c r="CR22" s="154">
        <v>0</v>
      </c>
      <c r="CS22" s="154">
        <v>0</v>
      </c>
      <c r="CT22" s="154">
        <v>0</v>
      </c>
      <c r="CU22" s="154">
        <v>0</v>
      </c>
      <c r="CV22" s="154">
        <v>0</v>
      </c>
      <c r="CW22" s="154">
        <v>0</v>
      </c>
      <c r="CX22" s="154">
        <v>0</v>
      </c>
      <c r="CY22" s="154">
        <v>0</v>
      </c>
      <c r="CZ22" s="154">
        <v>0</v>
      </c>
      <c r="DA22" s="154">
        <v>0</v>
      </c>
      <c r="DB22" s="154">
        <v>0</v>
      </c>
      <c r="DC22" s="154">
        <v>0</v>
      </c>
      <c r="DD22" s="154">
        <v>0</v>
      </c>
      <c r="DE22" s="154">
        <v>330038</v>
      </c>
    </row>
    <row r="23" spans="1:109" x14ac:dyDescent="0.25">
      <c r="A23" s="154" t="s">
        <v>119</v>
      </c>
      <c r="B23" s="154">
        <v>693</v>
      </c>
      <c r="C23" s="154">
        <v>0</v>
      </c>
      <c r="D23" s="154">
        <v>11</v>
      </c>
      <c r="E23" s="154">
        <v>0</v>
      </c>
      <c r="F23" s="154">
        <v>0</v>
      </c>
      <c r="G23" s="154">
        <v>0</v>
      </c>
      <c r="H23" s="154">
        <v>8</v>
      </c>
      <c r="I23" s="154">
        <v>674</v>
      </c>
      <c r="J23" s="154">
        <v>0</v>
      </c>
      <c r="K23" s="154">
        <v>0</v>
      </c>
      <c r="L23" s="154">
        <v>0</v>
      </c>
      <c r="M23" s="154">
        <v>0</v>
      </c>
      <c r="N23" s="154">
        <v>0</v>
      </c>
      <c r="O23" s="154">
        <v>0</v>
      </c>
      <c r="P23" s="154">
        <v>0</v>
      </c>
      <c r="Q23" s="154">
        <v>0</v>
      </c>
      <c r="R23" s="154">
        <v>0</v>
      </c>
      <c r="S23" s="154">
        <v>0</v>
      </c>
      <c r="T23" s="154">
        <v>0</v>
      </c>
      <c r="U23" s="154">
        <v>0</v>
      </c>
      <c r="V23" s="154">
        <v>0</v>
      </c>
      <c r="W23" s="154">
        <v>0</v>
      </c>
      <c r="X23" s="154">
        <v>2240</v>
      </c>
      <c r="Y23" s="154">
        <v>0</v>
      </c>
      <c r="Z23" s="154">
        <v>0</v>
      </c>
      <c r="AA23" s="154">
        <v>2240</v>
      </c>
      <c r="AB23" s="154">
        <v>0</v>
      </c>
      <c r="AC23" s="154">
        <v>0</v>
      </c>
      <c r="AD23" s="154">
        <v>0</v>
      </c>
      <c r="AE23" s="154">
        <v>0</v>
      </c>
      <c r="AF23" s="154">
        <v>0</v>
      </c>
      <c r="AG23" s="154">
        <v>0</v>
      </c>
      <c r="AH23" s="154">
        <v>0</v>
      </c>
      <c r="AI23" s="154">
        <v>0</v>
      </c>
      <c r="AJ23" s="154">
        <v>0</v>
      </c>
      <c r="AK23" s="154">
        <v>0</v>
      </c>
      <c r="AL23" s="154">
        <v>0</v>
      </c>
      <c r="AM23" s="154">
        <v>0</v>
      </c>
      <c r="AN23" s="154">
        <v>0</v>
      </c>
      <c r="AO23" s="154">
        <v>0</v>
      </c>
      <c r="AP23" s="154">
        <v>0</v>
      </c>
      <c r="AQ23" s="154">
        <v>0</v>
      </c>
      <c r="AR23" s="154">
        <v>0</v>
      </c>
      <c r="AS23" s="154">
        <v>0</v>
      </c>
      <c r="AT23" s="154" t="s">
        <v>148</v>
      </c>
      <c r="AU23" s="154" t="s">
        <v>148</v>
      </c>
      <c r="AV23" s="154">
        <v>0</v>
      </c>
      <c r="AW23" s="154">
        <v>0</v>
      </c>
      <c r="AX23" s="154">
        <v>0</v>
      </c>
      <c r="AY23" s="154">
        <v>0</v>
      </c>
      <c r="AZ23" s="154">
        <v>0</v>
      </c>
      <c r="BA23" s="154">
        <v>0</v>
      </c>
      <c r="BB23" s="154">
        <v>0</v>
      </c>
      <c r="BC23" s="154">
        <v>0</v>
      </c>
      <c r="BD23" s="154">
        <v>0</v>
      </c>
      <c r="BE23" s="154">
        <v>0</v>
      </c>
      <c r="BF23" s="154">
        <v>0</v>
      </c>
      <c r="BG23" s="154">
        <v>0</v>
      </c>
      <c r="BH23" s="154">
        <v>0</v>
      </c>
      <c r="BI23" s="154">
        <v>0</v>
      </c>
      <c r="BJ23" s="154">
        <v>0</v>
      </c>
      <c r="BK23" s="154">
        <v>0</v>
      </c>
      <c r="BL23" s="154">
        <v>0</v>
      </c>
      <c r="BM23" s="154">
        <v>0</v>
      </c>
      <c r="BN23" s="154">
        <v>0</v>
      </c>
      <c r="BO23" s="154">
        <v>0</v>
      </c>
      <c r="BP23" s="154">
        <v>0</v>
      </c>
      <c r="BQ23" s="154">
        <v>0</v>
      </c>
      <c r="BR23" s="154">
        <v>0</v>
      </c>
      <c r="BS23" s="154">
        <v>0</v>
      </c>
      <c r="BT23" s="154">
        <v>0</v>
      </c>
      <c r="BU23" s="154">
        <v>0</v>
      </c>
      <c r="BV23" s="154">
        <v>0</v>
      </c>
      <c r="BW23" s="154">
        <v>0</v>
      </c>
      <c r="BX23" s="154">
        <v>0</v>
      </c>
      <c r="BY23" s="154">
        <v>0</v>
      </c>
      <c r="BZ23" s="154">
        <v>0</v>
      </c>
      <c r="CA23" s="154">
        <v>0</v>
      </c>
      <c r="CB23" s="154">
        <v>0</v>
      </c>
      <c r="CC23" s="154">
        <v>0</v>
      </c>
      <c r="CD23" s="154">
        <v>0</v>
      </c>
      <c r="CE23" s="154">
        <v>0</v>
      </c>
      <c r="CF23" s="154">
        <v>0</v>
      </c>
      <c r="CG23" s="154">
        <v>0</v>
      </c>
      <c r="CH23" s="154">
        <v>0</v>
      </c>
      <c r="CI23" s="154">
        <v>0</v>
      </c>
      <c r="CJ23" s="154">
        <v>0</v>
      </c>
      <c r="CK23" s="154">
        <v>0</v>
      </c>
      <c r="CL23" s="154">
        <v>0</v>
      </c>
      <c r="CM23" s="154">
        <v>0</v>
      </c>
      <c r="CN23" s="154">
        <v>0</v>
      </c>
      <c r="CO23" s="154">
        <v>0</v>
      </c>
      <c r="CP23" s="154">
        <v>0</v>
      </c>
      <c r="CQ23" s="154">
        <v>0</v>
      </c>
      <c r="CR23" s="154">
        <v>0</v>
      </c>
      <c r="CS23" s="154">
        <v>0</v>
      </c>
      <c r="CT23" s="154">
        <v>0</v>
      </c>
      <c r="CU23" s="154">
        <v>0</v>
      </c>
      <c r="CV23" s="154">
        <v>0</v>
      </c>
      <c r="CW23" s="154">
        <v>0</v>
      </c>
      <c r="CX23" s="154">
        <v>0</v>
      </c>
      <c r="CY23" s="154">
        <v>0</v>
      </c>
      <c r="CZ23" s="154">
        <v>0</v>
      </c>
      <c r="DA23" s="154">
        <v>0</v>
      </c>
      <c r="DB23" s="154">
        <v>0</v>
      </c>
      <c r="DC23" s="154">
        <v>0</v>
      </c>
      <c r="DD23" s="154">
        <v>0</v>
      </c>
      <c r="DE23" s="154">
        <v>2933</v>
      </c>
    </row>
    <row r="24" spans="1:109" x14ac:dyDescent="0.25">
      <c r="A24" s="154" t="s">
        <v>130</v>
      </c>
      <c r="B24" s="154">
        <v>17904</v>
      </c>
      <c r="C24" s="154">
        <v>0</v>
      </c>
      <c r="D24" s="154">
        <v>623</v>
      </c>
      <c r="E24" s="154">
        <v>0</v>
      </c>
      <c r="F24" s="154">
        <v>0</v>
      </c>
      <c r="G24" s="154">
        <v>0</v>
      </c>
      <c r="H24" s="154">
        <v>0</v>
      </c>
      <c r="I24" s="154">
        <v>248</v>
      </c>
      <c r="J24" s="154">
        <v>0</v>
      </c>
      <c r="K24" s="154">
        <v>0</v>
      </c>
      <c r="L24" s="154">
        <v>33</v>
      </c>
      <c r="M24" s="154">
        <v>0</v>
      </c>
      <c r="N24" s="154">
        <v>0</v>
      </c>
      <c r="O24" s="154">
        <v>0</v>
      </c>
      <c r="P24" s="154">
        <v>17000</v>
      </c>
      <c r="Q24" s="154">
        <v>0</v>
      </c>
      <c r="R24" s="154">
        <v>0</v>
      </c>
      <c r="S24" s="154">
        <v>0</v>
      </c>
      <c r="T24" s="154">
        <v>0</v>
      </c>
      <c r="U24" s="154">
        <v>0</v>
      </c>
      <c r="V24" s="154">
        <v>0</v>
      </c>
      <c r="W24" s="154">
        <v>0</v>
      </c>
      <c r="X24" s="154">
        <v>0</v>
      </c>
      <c r="Y24" s="154">
        <v>0</v>
      </c>
      <c r="Z24" s="154">
        <v>0</v>
      </c>
      <c r="AA24" s="154">
        <v>0</v>
      </c>
      <c r="AB24" s="154">
        <v>0</v>
      </c>
      <c r="AC24" s="154">
        <v>0</v>
      </c>
      <c r="AD24" s="154">
        <v>0</v>
      </c>
      <c r="AE24" s="154">
        <v>0</v>
      </c>
      <c r="AF24" s="154">
        <v>0</v>
      </c>
      <c r="AG24" s="154">
        <v>0</v>
      </c>
      <c r="AH24" s="154">
        <v>0</v>
      </c>
      <c r="AI24" s="154">
        <v>0</v>
      </c>
      <c r="AJ24" s="154">
        <v>0</v>
      </c>
      <c r="AK24" s="154">
        <v>0</v>
      </c>
      <c r="AL24" s="154">
        <v>0</v>
      </c>
      <c r="AM24" s="154">
        <v>0</v>
      </c>
      <c r="AN24" s="154">
        <v>0</v>
      </c>
      <c r="AO24" s="154">
        <v>0</v>
      </c>
      <c r="AP24" s="154">
        <v>0</v>
      </c>
      <c r="AQ24" s="154">
        <v>0</v>
      </c>
      <c r="AR24" s="154">
        <v>0</v>
      </c>
      <c r="AS24" s="154">
        <v>0</v>
      </c>
      <c r="AT24" s="154" t="s">
        <v>148</v>
      </c>
      <c r="AU24" s="154" t="s">
        <v>148</v>
      </c>
      <c r="AV24" s="154">
        <v>0</v>
      </c>
      <c r="AW24" s="154">
        <v>0</v>
      </c>
      <c r="AX24" s="154">
        <v>0</v>
      </c>
      <c r="AY24" s="154">
        <v>0</v>
      </c>
      <c r="AZ24" s="154">
        <v>0</v>
      </c>
      <c r="BA24" s="154">
        <v>0</v>
      </c>
      <c r="BB24" s="154">
        <v>0</v>
      </c>
      <c r="BC24" s="154">
        <v>0</v>
      </c>
      <c r="BD24" s="154">
        <v>0</v>
      </c>
      <c r="BE24" s="154">
        <v>0</v>
      </c>
      <c r="BF24" s="154">
        <v>0</v>
      </c>
      <c r="BG24" s="154">
        <v>0</v>
      </c>
      <c r="BH24" s="154">
        <v>0</v>
      </c>
      <c r="BI24" s="154">
        <v>0</v>
      </c>
      <c r="BJ24" s="154">
        <v>0</v>
      </c>
      <c r="BK24" s="154">
        <v>0</v>
      </c>
      <c r="BL24" s="154">
        <v>0</v>
      </c>
      <c r="BM24" s="154">
        <v>0</v>
      </c>
      <c r="BN24" s="154">
        <v>0</v>
      </c>
      <c r="BO24" s="154">
        <v>0</v>
      </c>
      <c r="BP24" s="154">
        <v>0</v>
      </c>
      <c r="BQ24" s="154">
        <v>0</v>
      </c>
      <c r="BR24" s="154">
        <v>0</v>
      </c>
      <c r="BS24" s="154">
        <v>0</v>
      </c>
      <c r="BT24" s="154">
        <v>0</v>
      </c>
      <c r="BU24" s="154">
        <v>0</v>
      </c>
      <c r="BV24" s="154">
        <v>0</v>
      </c>
      <c r="BW24" s="154">
        <v>0</v>
      </c>
      <c r="BX24" s="154">
        <v>0</v>
      </c>
      <c r="BY24" s="154">
        <v>0</v>
      </c>
      <c r="BZ24" s="154">
        <v>0</v>
      </c>
      <c r="CA24" s="154">
        <v>0</v>
      </c>
      <c r="CB24" s="154">
        <v>0</v>
      </c>
      <c r="CC24" s="154">
        <v>0</v>
      </c>
      <c r="CD24" s="154">
        <v>0</v>
      </c>
      <c r="CE24" s="154">
        <v>0</v>
      </c>
      <c r="CF24" s="154">
        <v>0</v>
      </c>
      <c r="CG24" s="154">
        <v>0</v>
      </c>
      <c r="CH24" s="154">
        <v>0</v>
      </c>
      <c r="CI24" s="154">
        <v>0</v>
      </c>
      <c r="CJ24" s="154">
        <v>0</v>
      </c>
      <c r="CK24" s="154">
        <v>0</v>
      </c>
      <c r="CL24" s="154">
        <v>0</v>
      </c>
      <c r="CM24" s="154">
        <v>0</v>
      </c>
      <c r="CN24" s="154">
        <v>0</v>
      </c>
      <c r="CO24" s="154">
        <v>0</v>
      </c>
      <c r="CP24" s="154">
        <v>0</v>
      </c>
      <c r="CQ24" s="154">
        <v>0</v>
      </c>
      <c r="CR24" s="154">
        <v>0</v>
      </c>
      <c r="CS24" s="154">
        <v>0</v>
      </c>
      <c r="CT24" s="154">
        <v>0</v>
      </c>
      <c r="CU24" s="154">
        <v>0</v>
      </c>
      <c r="CV24" s="154">
        <v>0</v>
      </c>
      <c r="CW24" s="154">
        <v>0</v>
      </c>
      <c r="CX24" s="154">
        <v>0</v>
      </c>
      <c r="CY24" s="154">
        <v>0</v>
      </c>
      <c r="CZ24" s="154">
        <v>0</v>
      </c>
      <c r="DA24" s="154">
        <v>0</v>
      </c>
      <c r="DB24" s="154">
        <v>0</v>
      </c>
      <c r="DC24" s="154">
        <v>0</v>
      </c>
      <c r="DD24" s="154">
        <v>0</v>
      </c>
      <c r="DE24" s="154">
        <v>17904</v>
      </c>
    </row>
    <row r="25" spans="1:109" x14ac:dyDescent="0.25">
      <c r="A25" s="154" t="s">
        <v>131</v>
      </c>
      <c r="B25" s="154">
        <v>0</v>
      </c>
      <c r="C25" s="154">
        <v>0</v>
      </c>
      <c r="D25" s="154">
        <v>0</v>
      </c>
      <c r="E25" s="154">
        <v>0</v>
      </c>
      <c r="F25" s="154">
        <v>0</v>
      </c>
      <c r="G25" s="154">
        <v>0</v>
      </c>
      <c r="H25" s="154">
        <v>0</v>
      </c>
      <c r="I25" s="154">
        <v>0</v>
      </c>
      <c r="J25" s="154">
        <v>0</v>
      </c>
      <c r="K25" s="154">
        <v>0</v>
      </c>
      <c r="L25" s="154">
        <v>0</v>
      </c>
      <c r="M25" s="154">
        <v>0</v>
      </c>
      <c r="N25" s="154">
        <v>0</v>
      </c>
      <c r="O25" s="154">
        <v>0</v>
      </c>
      <c r="P25" s="154">
        <v>0</v>
      </c>
      <c r="Q25" s="154">
        <v>0</v>
      </c>
      <c r="R25" s="154">
        <v>0</v>
      </c>
      <c r="S25" s="154">
        <v>0</v>
      </c>
      <c r="T25" s="154">
        <v>0</v>
      </c>
      <c r="U25" s="154">
        <v>0</v>
      </c>
      <c r="V25" s="154">
        <v>0</v>
      </c>
      <c r="W25" s="154">
        <v>0</v>
      </c>
      <c r="X25" s="154">
        <v>0</v>
      </c>
      <c r="Y25" s="154">
        <v>0</v>
      </c>
      <c r="Z25" s="154">
        <v>0</v>
      </c>
      <c r="AA25" s="154">
        <v>0</v>
      </c>
      <c r="AB25" s="154">
        <v>0</v>
      </c>
      <c r="AC25" s="154">
        <v>0</v>
      </c>
      <c r="AD25" s="154">
        <v>0</v>
      </c>
      <c r="AE25" s="154">
        <v>0</v>
      </c>
      <c r="AF25" s="154">
        <v>0</v>
      </c>
      <c r="AG25" s="154">
        <v>0</v>
      </c>
      <c r="AH25" s="154">
        <v>0</v>
      </c>
      <c r="AI25" s="154">
        <v>0</v>
      </c>
      <c r="AJ25" s="154">
        <v>0</v>
      </c>
      <c r="AK25" s="154">
        <v>0</v>
      </c>
      <c r="AL25" s="154">
        <v>0</v>
      </c>
      <c r="AM25" s="154">
        <v>0</v>
      </c>
      <c r="AN25" s="154">
        <v>0</v>
      </c>
      <c r="AO25" s="154">
        <v>0</v>
      </c>
      <c r="AP25" s="154">
        <v>0</v>
      </c>
      <c r="AQ25" s="154">
        <v>0</v>
      </c>
      <c r="AR25" s="154">
        <v>0</v>
      </c>
      <c r="AS25" s="154">
        <v>0</v>
      </c>
      <c r="AT25" s="154">
        <v>0</v>
      </c>
      <c r="AU25" s="154">
        <v>0</v>
      </c>
      <c r="AV25" s="154">
        <v>0</v>
      </c>
      <c r="AW25" s="154">
        <v>0</v>
      </c>
      <c r="AX25" s="154">
        <v>0</v>
      </c>
      <c r="AY25" s="154">
        <v>0</v>
      </c>
      <c r="AZ25" s="154">
        <v>0</v>
      </c>
      <c r="BA25" s="154">
        <v>0</v>
      </c>
      <c r="BB25" s="154">
        <v>0</v>
      </c>
      <c r="BC25" s="154">
        <v>0</v>
      </c>
      <c r="BD25" s="154">
        <v>0</v>
      </c>
      <c r="BE25" s="154">
        <v>0</v>
      </c>
      <c r="BF25" s="154">
        <v>0</v>
      </c>
      <c r="BG25" s="154">
        <v>0</v>
      </c>
      <c r="BH25" s="154">
        <v>0</v>
      </c>
      <c r="BI25" s="154">
        <v>0</v>
      </c>
      <c r="BJ25" s="154">
        <v>0</v>
      </c>
      <c r="BK25" s="154">
        <v>0</v>
      </c>
      <c r="BL25" s="154">
        <v>0</v>
      </c>
      <c r="BM25" s="154">
        <v>0</v>
      </c>
      <c r="BN25" s="154">
        <v>0</v>
      </c>
      <c r="BO25" s="154">
        <v>0</v>
      </c>
      <c r="BP25" s="154">
        <v>0</v>
      </c>
      <c r="BQ25" s="154">
        <v>0</v>
      </c>
      <c r="BR25" s="154">
        <v>0</v>
      </c>
      <c r="BS25" s="154">
        <v>0</v>
      </c>
      <c r="BT25" s="154">
        <v>0</v>
      </c>
      <c r="BU25" s="154">
        <v>0</v>
      </c>
      <c r="BV25" s="154">
        <v>0</v>
      </c>
      <c r="BW25" s="154">
        <v>0</v>
      </c>
      <c r="BX25" s="154">
        <v>0</v>
      </c>
      <c r="BY25" s="154">
        <v>0</v>
      </c>
      <c r="BZ25" s="154">
        <v>0</v>
      </c>
      <c r="CA25" s="154">
        <v>0</v>
      </c>
      <c r="CB25" s="154">
        <v>0</v>
      </c>
      <c r="CC25" s="154">
        <v>0</v>
      </c>
      <c r="CD25" s="154">
        <v>0</v>
      </c>
      <c r="CE25" s="154">
        <v>0</v>
      </c>
      <c r="CF25" s="154">
        <v>0</v>
      </c>
      <c r="CG25" s="154">
        <v>0</v>
      </c>
      <c r="CH25" s="154">
        <v>0</v>
      </c>
      <c r="CI25" s="154">
        <v>0</v>
      </c>
      <c r="CJ25" s="154">
        <v>0</v>
      </c>
      <c r="CK25" s="154">
        <v>0</v>
      </c>
      <c r="CL25" s="154">
        <v>0</v>
      </c>
      <c r="CM25" s="154">
        <v>0</v>
      </c>
      <c r="CN25" s="154">
        <v>0</v>
      </c>
      <c r="CO25" s="154">
        <v>0</v>
      </c>
      <c r="CP25" s="154">
        <v>0</v>
      </c>
      <c r="CQ25" s="154">
        <v>0</v>
      </c>
      <c r="CR25" s="154">
        <v>0</v>
      </c>
      <c r="CS25" s="154">
        <v>0</v>
      </c>
      <c r="CT25" s="154">
        <v>0</v>
      </c>
      <c r="CU25" s="154">
        <v>0</v>
      </c>
      <c r="CV25" s="154">
        <v>0</v>
      </c>
      <c r="CW25" s="154">
        <v>0</v>
      </c>
      <c r="CX25" s="154">
        <v>0</v>
      </c>
      <c r="CY25" s="154">
        <v>0</v>
      </c>
      <c r="CZ25" s="154">
        <v>0</v>
      </c>
      <c r="DA25" s="154">
        <v>0</v>
      </c>
      <c r="DB25" s="154">
        <v>0</v>
      </c>
      <c r="DC25" s="154">
        <v>0</v>
      </c>
      <c r="DD25" s="154">
        <v>0</v>
      </c>
      <c r="DE25" s="154">
        <v>0</v>
      </c>
    </row>
    <row r="26" spans="1:109" x14ac:dyDescent="0.25">
      <c r="A26" s="153" t="s">
        <v>132</v>
      </c>
      <c r="B26" s="163">
        <v>70889</v>
      </c>
      <c r="C26" s="164">
        <v>0</v>
      </c>
      <c r="D26" s="164">
        <v>225</v>
      </c>
      <c r="E26" s="164">
        <v>0</v>
      </c>
      <c r="F26" s="164">
        <v>0</v>
      </c>
      <c r="G26" s="164">
        <v>0</v>
      </c>
      <c r="H26" s="164">
        <v>2</v>
      </c>
      <c r="I26" s="164">
        <v>70642</v>
      </c>
      <c r="J26" s="164">
        <v>2</v>
      </c>
      <c r="K26" s="164">
        <v>0</v>
      </c>
      <c r="L26" s="164">
        <v>0</v>
      </c>
      <c r="M26" s="164">
        <v>11</v>
      </c>
      <c r="N26" s="164">
        <v>0</v>
      </c>
      <c r="O26" s="164">
        <v>0</v>
      </c>
      <c r="P26" s="164">
        <v>0</v>
      </c>
      <c r="Q26" s="164">
        <v>0</v>
      </c>
      <c r="R26" s="164">
        <v>0</v>
      </c>
      <c r="S26" s="164">
        <v>3</v>
      </c>
      <c r="T26" s="164">
        <v>4</v>
      </c>
      <c r="U26" s="164">
        <v>0</v>
      </c>
      <c r="V26" s="164">
        <v>0</v>
      </c>
      <c r="W26" s="164">
        <v>0</v>
      </c>
      <c r="X26" s="163">
        <v>158551</v>
      </c>
      <c r="Y26" s="164">
        <v>6350</v>
      </c>
      <c r="Z26" s="164">
        <v>15002</v>
      </c>
      <c r="AA26" s="164">
        <v>7031</v>
      </c>
      <c r="AB26" s="164">
        <v>0</v>
      </c>
      <c r="AC26" s="164">
        <v>3668</v>
      </c>
      <c r="AD26" s="164">
        <v>12</v>
      </c>
      <c r="AE26" s="164">
        <v>51</v>
      </c>
      <c r="AF26" s="164">
        <v>70949</v>
      </c>
      <c r="AG26" s="164">
        <v>45158</v>
      </c>
      <c r="AH26" s="164">
        <v>4781</v>
      </c>
      <c r="AI26" s="164">
        <v>19</v>
      </c>
      <c r="AJ26" s="164">
        <v>5530</v>
      </c>
      <c r="AK26" s="164">
        <v>0</v>
      </c>
      <c r="AL26" s="163">
        <v>2720028</v>
      </c>
      <c r="AM26" s="164">
        <v>0</v>
      </c>
      <c r="AN26" s="164">
        <v>8192</v>
      </c>
      <c r="AO26" s="164">
        <v>0</v>
      </c>
      <c r="AP26" s="164">
        <v>2711836</v>
      </c>
      <c r="AQ26" s="164">
        <v>0</v>
      </c>
      <c r="AR26" s="164">
        <v>0</v>
      </c>
      <c r="AS26" s="163">
        <v>0</v>
      </c>
      <c r="AT26" s="164">
        <v>0</v>
      </c>
      <c r="AU26" s="164">
        <v>0</v>
      </c>
      <c r="AV26" s="164">
        <v>0</v>
      </c>
      <c r="AW26" s="164">
        <v>0</v>
      </c>
      <c r="AX26" s="164">
        <v>0</v>
      </c>
      <c r="AY26" s="163">
        <v>0</v>
      </c>
      <c r="AZ26" s="164">
        <v>0</v>
      </c>
      <c r="BA26" s="164">
        <v>0</v>
      </c>
      <c r="BB26" s="163">
        <v>0</v>
      </c>
      <c r="BC26" s="164">
        <v>0</v>
      </c>
      <c r="BD26" s="164">
        <v>0</v>
      </c>
      <c r="BE26" s="163">
        <v>0</v>
      </c>
      <c r="BF26" s="164">
        <v>0</v>
      </c>
      <c r="BG26" s="164">
        <v>0</v>
      </c>
      <c r="BH26" s="164">
        <v>0</v>
      </c>
      <c r="BI26" s="163">
        <v>0</v>
      </c>
      <c r="BJ26" s="164">
        <v>0</v>
      </c>
      <c r="BK26" s="164">
        <v>0</v>
      </c>
      <c r="BL26" s="163">
        <v>0</v>
      </c>
      <c r="BM26" s="164">
        <v>0</v>
      </c>
      <c r="BN26" s="164">
        <v>0</v>
      </c>
      <c r="BO26" s="163">
        <v>0</v>
      </c>
      <c r="BP26" s="164">
        <v>0</v>
      </c>
      <c r="BQ26" s="164">
        <v>0</v>
      </c>
      <c r="BR26" s="164">
        <v>0</v>
      </c>
      <c r="BS26" s="164">
        <v>0</v>
      </c>
      <c r="BT26" s="164">
        <v>0</v>
      </c>
      <c r="BU26" s="164">
        <v>0</v>
      </c>
      <c r="BV26" s="164">
        <v>0</v>
      </c>
      <c r="BW26" s="164">
        <v>0</v>
      </c>
      <c r="BX26" s="163">
        <v>2</v>
      </c>
      <c r="BY26" s="164">
        <v>0</v>
      </c>
      <c r="BZ26" s="164">
        <v>0</v>
      </c>
      <c r="CA26" s="164">
        <v>0</v>
      </c>
      <c r="CB26" s="164">
        <v>0</v>
      </c>
      <c r="CC26" s="164">
        <v>0</v>
      </c>
      <c r="CD26" s="164">
        <v>0</v>
      </c>
      <c r="CE26" s="164">
        <v>0</v>
      </c>
      <c r="CF26" s="164">
        <v>2</v>
      </c>
      <c r="CG26" s="164">
        <v>0</v>
      </c>
      <c r="CH26" s="164">
        <v>0</v>
      </c>
      <c r="CI26" s="163">
        <v>0</v>
      </c>
      <c r="CJ26" s="164">
        <v>0</v>
      </c>
      <c r="CK26" s="164">
        <v>0</v>
      </c>
      <c r="CL26" s="164">
        <v>0</v>
      </c>
      <c r="CM26" s="164">
        <v>0</v>
      </c>
      <c r="CN26" s="164">
        <v>0</v>
      </c>
      <c r="CO26" s="164">
        <v>0</v>
      </c>
      <c r="CP26" s="163">
        <v>0</v>
      </c>
      <c r="CQ26" s="164">
        <v>0</v>
      </c>
      <c r="CR26" s="164">
        <v>0</v>
      </c>
      <c r="CS26" s="164">
        <v>0</v>
      </c>
      <c r="CT26" s="164">
        <v>0</v>
      </c>
      <c r="CU26" s="163">
        <v>0</v>
      </c>
      <c r="CV26" s="164">
        <v>0</v>
      </c>
      <c r="CW26" s="164">
        <v>0</v>
      </c>
      <c r="CX26" s="164">
        <v>0</v>
      </c>
      <c r="CY26" s="164">
        <v>0</v>
      </c>
      <c r="CZ26" s="164">
        <v>0</v>
      </c>
      <c r="DA26" s="163">
        <v>0</v>
      </c>
      <c r="DB26" s="164">
        <v>0</v>
      </c>
      <c r="DC26" s="164">
        <v>0</v>
      </c>
      <c r="DD26" s="164">
        <v>0</v>
      </c>
      <c r="DE26" s="153">
        <v>2949470</v>
      </c>
    </row>
    <row r="27" spans="1:109" x14ac:dyDescent="0.25">
      <c r="A27" s="154" t="s">
        <v>77</v>
      </c>
      <c r="B27" s="154">
        <v>2</v>
      </c>
      <c r="C27" s="154">
        <v>0</v>
      </c>
      <c r="D27" s="154">
        <v>0</v>
      </c>
      <c r="E27" s="154">
        <v>0</v>
      </c>
      <c r="F27" s="154">
        <v>0</v>
      </c>
      <c r="G27" s="154">
        <v>0</v>
      </c>
      <c r="H27" s="154">
        <v>0</v>
      </c>
      <c r="I27" s="154">
        <v>0</v>
      </c>
      <c r="J27" s="154">
        <v>2</v>
      </c>
      <c r="K27" s="154">
        <v>0</v>
      </c>
      <c r="L27" s="154">
        <v>0</v>
      </c>
      <c r="M27" s="154">
        <v>0</v>
      </c>
      <c r="N27" s="154">
        <v>0</v>
      </c>
      <c r="O27" s="154">
        <v>0</v>
      </c>
      <c r="P27" s="154">
        <v>0</v>
      </c>
      <c r="Q27" s="154">
        <v>0</v>
      </c>
      <c r="R27" s="154">
        <v>0</v>
      </c>
      <c r="S27" s="154">
        <v>0</v>
      </c>
      <c r="T27" s="154">
        <v>0</v>
      </c>
      <c r="U27" s="154">
        <v>0</v>
      </c>
      <c r="V27" s="154">
        <v>0</v>
      </c>
      <c r="W27" s="154">
        <v>0</v>
      </c>
      <c r="X27" s="154">
        <v>0</v>
      </c>
      <c r="Y27" s="154">
        <v>0</v>
      </c>
      <c r="Z27" s="154">
        <v>0</v>
      </c>
      <c r="AA27" s="154">
        <v>0</v>
      </c>
      <c r="AB27" s="154">
        <v>0</v>
      </c>
      <c r="AC27" s="154">
        <v>0</v>
      </c>
      <c r="AD27" s="154">
        <v>0</v>
      </c>
      <c r="AE27" s="154">
        <v>0</v>
      </c>
      <c r="AF27" s="154">
        <v>0</v>
      </c>
      <c r="AG27" s="154">
        <v>0</v>
      </c>
      <c r="AH27" s="154">
        <v>0</v>
      </c>
      <c r="AI27" s="154">
        <v>0</v>
      </c>
      <c r="AJ27" s="154">
        <v>0</v>
      </c>
      <c r="AK27" s="154">
        <v>0</v>
      </c>
      <c r="AL27" s="154">
        <v>0</v>
      </c>
      <c r="AM27" s="154">
        <v>0</v>
      </c>
      <c r="AN27" s="154">
        <v>0</v>
      </c>
      <c r="AO27" s="154">
        <v>0</v>
      </c>
      <c r="AP27" s="154">
        <v>0</v>
      </c>
      <c r="AQ27" s="154">
        <v>0</v>
      </c>
      <c r="AR27" s="154">
        <v>0</v>
      </c>
      <c r="AS27" s="154">
        <v>0</v>
      </c>
      <c r="AT27" s="154" t="s">
        <v>148</v>
      </c>
      <c r="AU27" s="154" t="s">
        <v>148</v>
      </c>
      <c r="AV27" s="154">
        <v>0</v>
      </c>
      <c r="AW27" s="154">
        <v>0</v>
      </c>
      <c r="AX27" s="154">
        <v>0</v>
      </c>
      <c r="AY27" s="154">
        <v>0</v>
      </c>
      <c r="AZ27" s="154">
        <v>0</v>
      </c>
      <c r="BA27" s="154">
        <v>0</v>
      </c>
      <c r="BB27" s="154">
        <v>0</v>
      </c>
      <c r="BC27" s="154">
        <v>0</v>
      </c>
      <c r="BD27" s="154">
        <v>0</v>
      </c>
      <c r="BE27" s="154">
        <v>0</v>
      </c>
      <c r="BF27" s="154">
        <v>0</v>
      </c>
      <c r="BG27" s="154">
        <v>0</v>
      </c>
      <c r="BH27" s="154">
        <v>0</v>
      </c>
      <c r="BI27" s="154">
        <v>0</v>
      </c>
      <c r="BJ27" s="154">
        <v>0</v>
      </c>
      <c r="BK27" s="154">
        <v>0</v>
      </c>
      <c r="BL27" s="154">
        <v>0</v>
      </c>
      <c r="BM27" s="154">
        <v>0</v>
      </c>
      <c r="BN27" s="154">
        <v>0</v>
      </c>
      <c r="BO27" s="154">
        <v>0</v>
      </c>
      <c r="BP27" s="154">
        <v>0</v>
      </c>
      <c r="BQ27" s="154">
        <v>0</v>
      </c>
      <c r="BR27" s="154">
        <v>0</v>
      </c>
      <c r="BS27" s="154">
        <v>0</v>
      </c>
      <c r="BT27" s="154">
        <v>0</v>
      </c>
      <c r="BU27" s="154">
        <v>0</v>
      </c>
      <c r="BV27" s="154">
        <v>0</v>
      </c>
      <c r="BW27" s="154">
        <v>0</v>
      </c>
      <c r="BX27" s="154">
        <v>1</v>
      </c>
      <c r="BY27" s="154">
        <v>0</v>
      </c>
      <c r="BZ27" s="154">
        <v>0</v>
      </c>
      <c r="CA27" s="154">
        <v>0</v>
      </c>
      <c r="CB27" s="154">
        <v>0</v>
      </c>
      <c r="CC27" s="154">
        <v>0</v>
      </c>
      <c r="CD27" s="154">
        <v>0</v>
      </c>
      <c r="CE27" s="154">
        <v>0</v>
      </c>
      <c r="CF27" s="154">
        <v>1</v>
      </c>
      <c r="CG27" s="154">
        <v>0</v>
      </c>
      <c r="CH27" s="154">
        <v>0</v>
      </c>
      <c r="CI27" s="154">
        <v>0</v>
      </c>
      <c r="CJ27" s="154">
        <v>0</v>
      </c>
      <c r="CK27" s="154">
        <v>0</v>
      </c>
      <c r="CL27" s="154">
        <v>0</v>
      </c>
      <c r="CM27" s="154">
        <v>0</v>
      </c>
      <c r="CN27" s="154">
        <v>0</v>
      </c>
      <c r="CO27" s="154">
        <v>0</v>
      </c>
      <c r="CP27" s="154">
        <v>0</v>
      </c>
      <c r="CQ27" s="154">
        <v>0</v>
      </c>
      <c r="CR27" s="154">
        <v>0</v>
      </c>
      <c r="CS27" s="154">
        <v>0</v>
      </c>
      <c r="CT27" s="154">
        <v>0</v>
      </c>
      <c r="CU27" s="154">
        <v>0</v>
      </c>
      <c r="CV27" s="154">
        <v>0</v>
      </c>
      <c r="CW27" s="154">
        <v>0</v>
      </c>
      <c r="CX27" s="154">
        <v>0</v>
      </c>
      <c r="CY27" s="154">
        <v>0</v>
      </c>
      <c r="CZ27" s="154">
        <v>0</v>
      </c>
      <c r="DA27" s="154">
        <v>0</v>
      </c>
      <c r="DB27" s="154">
        <v>0</v>
      </c>
      <c r="DC27" s="154">
        <v>0</v>
      </c>
      <c r="DD27" s="154">
        <v>0</v>
      </c>
      <c r="DE27" s="154">
        <v>3</v>
      </c>
    </row>
    <row r="28" spans="1:109" x14ac:dyDescent="0.25">
      <c r="A28" s="154" t="s">
        <v>118</v>
      </c>
      <c r="B28" s="154">
        <v>0</v>
      </c>
      <c r="C28" s="154">
        <v>0</v>
      </c>
      <c r="D28" s="154">
        <v>0</v>
      </c>
      <c r="E28" s="154">
        <v>0</v>
      </c>
      <c r="F28" s="154">
        <v>0</v>
      </c>
      <c r="G28" s="154">
        <v>0</v>
      </c>
      <c r="H28" s="154">
        <v>0</v>
      </c>
      <c r="I28" s="154">
        <v>0</v>
      </c>
      <c r="J28" s="154">
        <v>0</v>
      </c>
      <c r="K28" s="154">
        <v>0</v>
      </c>
      <c r="L28" s="154">
        <v>0</v>
      </c>
      <c r="M28" s="154">
        <v>0</v>
      </c>
      <c r="N28" s="154">
        <v>0</v>
      </c>
      <c r="O28" s="154">
        <v>0</v>
      </c>
      <c r="P28" s="154">
        <v>0</v>
      </c>
      <c r="Q28" s="154">
        <v>0</v>
      </c>
      <c r="R28" s="154">
        <v>0</v>
      </c>
      <c r="S28" s="154">
        <v>0</v>
      </c>
      <c r="T28" s="154">
        <v>0</v>
      </c>
      <c r="U28" s="154">
        <v>0</v>
      </c>
      <c r="V28" s="154">
        <v>0</v>
      </c>
      <c r="W28" s="154">
        <v>0</v>
      </c>
      <c r="X28" s="154">
        <v>13717</v>
      </c>
      <c r="Y28" s="154">
        <v>4659</v>
      </c>
      <c r="Z28" s="154">
        <v>9058</v>
      </c>
      <c r="AA28" s="154">
        <v>0</v>
      </c>
      <c r="AB28" s="154">
        <v>0</v>
      </c>
      <c r="AC28" s="154">
        <v>0</v>
      </c>
      <c r="AD28" s="154">
        <v>0</v>
      </c>
      <c r="AE28" s="154">
        <v>0</v>
      </c>
      <c r="AF28" s="154">
        <v>0</v>
      </c>
      <c r="AG28" s="154">
        <v>0</v>
      </c>
      <c r="AH28" s="154">
        <v>0</v>
      </c>
      <c r="AI28" s="154">
        <v>0</v>
      </c>
      <c r="AJ28" s="154">
        <v>0</v>
      </c>
      <c r="AK28" s="154">
        <v>0</v>
      </c>
      <c r="AL28" s="154">
        <v>0</v>
      </c>
      <c r="AM28" s="154">
        <v>0</v>
      </c>
      <c r="AN28" s="154">
        <v>0</v>
      </c>
      <c r="AO28" s="154">
        <v>0</v>
      </c>
      <c r="AP28" s="154">
        <v>0</v>
      </c>
      <c r="AQ28" s="154">
        <v>0</v>
      </c>
      <c r="AR28" s="154">
        <v>0</v>
      </c>
      <c r="AS28" s="154">
        <v>0</v>
      </c>
      <c r="AT28" s="154" t="s">
        <v>148</v>
      </c>
      <c r="AU28" s="154" t="s">
        <v>148</v>
      </c>
      <c r="AV28" s="154">
        <v>0</v>
      </c>
      <c r="AW28" s="154">
        <v>0</v>
      </c>
      <c r="AX28" s="154">
        <v>0</v>
      </c>
      <c r="AY28" s="154">
        <v>0</v>
      </c>
      <c r="AZ28" s="154">
        <v>0</v>
      </c>
      <c r="BA28" s="154">
        <v>0</v>
      </c>
      <c r="BB28" s="154">
        <v>0</v>
      </c>
      <c r="BC28" s="154">
        <v>0</v>
      </c>
      <c r="BD28" s="154">
        <v>0</v>
      </c>
      <c r="BE28" s="154">
        <v>0</v>
      </c>
      <c r="BF28" s="154">
        <v>0</v>
      </c>
      <c r="BG28" s="154">
        <v>0</v>
      </c>
      <c r="BH28" s="154">
        <v>0</v>
      </c>
      <c r="BI28" s="154">
        <v>0</v>
      </c>
      <c r="BJ28" s="154">
        <v>0</v>
      </c>
      <c r="BK28" s="154">
        <v>0</v>
      </c>
      <c r="BL28" s="154">
        <v>0</v>
      </c>
      <c r="BM28" s="154">
        <v>0</v>
      </c>
      <c r="BN28" s="154">
        <v>0</v>
      </c>
      <c r="BO28" s="154">
        <v>0</v>
      </c>
      <c r="BP28" s="154">
        <v>0</v>
      </c>
      <c r="BQ28" s="154">
        <v>0</v>
      </c>
      <c r="BR28" s="154">
        <v>0</v>
      </c>
      <c r="BS28" s="154">
        <v>0</v>
      </c>
      <c r="BT28" s="154">
        <v>0</v>
      </c>
      <c r="BU28" s="154">
        <v>0</v>
      </c>
      <c r="BV28" s="154">
        <v>0</v>
      </c>
      <c r="BW28" s="154">
        <v>0</v>
      </c>
      <c r="BX28" s="154">
        <v>0</v>
      </c>
      <c r="BY28" s="154">
        <v>0</v>
      </c>
      <c r="BZ28" s="154">
        <v>0</v>
      </c>
      <c r="CA28" s="154">
        <v>0</v>
      </c>
      <c r="CB28" s="154">
        <v>0</v>
      </c>
      <c r="CC28" s="154">
        <v>0</v>
      </c>
      <c r="CD28" s="154">
        <v>0</v>
      </c>
      <c r="CE28" s="154">
        <v>0</v>
      </c>
      <c r="CF28" s="154">
        <v>0</v>
      </c>
      <c r="CG28" s="154">
        <v>0</v>
      </c>
      <c r="CH28" s="154">
        <v>0</v>
      </c>
      <c r="CI28" s="154">
        <v>0</v>
      </c>
      <c r="CJ28" s="154">
        <v>0</v>
      </c>
      <c r="CK28" s="154">
        <v>0</v>
      </c>
      <c r="CL28" s="154">
        <v>0</v>
      </c>
      <c r="CM28" s="154">
        <v>0</v>
      </c>
      <c r="CN28" s="154">
        <v>0</v>
      </c>
      <c r="CO28" s="154">
        <v>0</v>
      </c>
      <c r="CP28" s="154">
        <v>0</v>
      </c>
      <c r="CQ28" s="154">
        <v>0</v>
      </c>
      <c r="CR28" s="154">
        <v>0</v>
      </c>
      <c r="CS28" s="154">
        <v>0</v>
      </c>
      <c r="CT28" s="154">
        <v>0</v>
      </c>
      <c r="CU28" s="154">
        <v>0</v>
      </c>
      <c r="CV28" s="154">
        <v>0</v>
      </c>
      <c r="CW28" s="154">
        <v>0</v>
      </c>
      <c r="CX28" s="154">
        <v>0</v>
      </c>
      <c r="CY28" s="154">
        <v>0</v>
      </c>
      <c r="CZ28" s="154">
        <v>0</v>
      </c>
      <c r="DA28" s="154">
        <v>0</v>
      </c>
      <c r="DB28" s="154">
        <v>0</v>
      </c>
      <c r="DC28" s="154">
        <v>0</v>
      </c>
      <c r="DD28" s="154">
        <v>0</v>
      </c>
      <c r="DE28" s="154">
        <v>13717</v>
      </c>
    </row>
    <row r="29" spans="1:109" x14ac:dyDescent="0.25">
      <c r="A29" s="154" t="s">
        <v>84</v>
      </c>
      <c r="B29" s="154">
        <v>0</v>
      </c>
      <c r="C29" s="154">
        <v>0</v>
      </c>
      <c r="D29" s="154">
        <v>0</v>
      </c>
      <c r="E29" s="154">
        <v>0</v>
      </c>
      <c r="F29" s="154">
        <v>0</v>
      </c>
      <c r="G29" s="154">
        <v>0</v>
      </c>
      <c r="H29" s="154">
        <v>0</v>
      </c>
      <c r="I29" s="154">
        <v>0</v>
      </c>
      <c r="J29" s="154">
        <v>0</v>
      </c>
      <c r="K29" s="154">
        <v>0</v>
      </c>
      <c r="L29" s="154">
        <v>0</v>
      </c>
      <c r="M29" s="154">
        <v>0</v>
      </c>
      <c r="N29" s="154">
        <v>0</v>
      </c>
      <c r="O29" s="154">
        <v>0</v>
      </c>
      <c r="P29" s="154">
        <v>0</v>
      </c>
      <c r="Q29" s="154">
        <v>0</v>
      </c>
      <c r="R29" s="154">
        <v>0</v>
      </c>
      <c r="S29" s="154">
        <v>0</v>
      </c>
      <c r="T29" s="154">
        <v>0</v>
      </c>
      <c r="U29" s="154">
        <v>0</v>
      </c>
      <c r="V29" s="154">
        <v>0</v>
      </c>
      <c r="W29" s="154">
        <v>0</v>
      </c>
      <c r="X29" s="154">
        <v>0</v>
      </c>
      <c r="Y29" s="154">
        <v>0</v>
      </c>
      <c r="Z29" s="154">
        <v>0</v>
      </c>
      <c r="AA29" s="154">
        <v>0</v>
      </c>
      <c r="AB29" s="154">
        <v>0</v>
      </c>
      <c r="AC29" s="154">
        <v>0</v>
      </c>
      <c r="AD29" s="154">
        <v>0</v>
      </c>
      <c r="AE29" s="154">
        <v>0</v>
      </c>
      <c r="AF29" s="154">
        <v>0</v>
      </c>
      <c r="AG29" s="154">
        <v>0</v>
      </c>
      <c r="AH29" s="154">
        <v>0</v>
      </c>
      <c r="AI29" s="154">
        <v>0</v>
      </c>
      <c r="AJ29" s="154">
        <v>0</v>
      </c>
      <c r="AK29" s="154">
        <v>0</v>
      </c>
      <c r="AL29" s="154">
        <v>0</v>
      </c>
      <c r="AM29" s="154">
        <v>0</v>
      </c>
      <c r="AN29" s="154">
        <v>0</v>
      </c>
      <c r="AO29" s="154">
        <v>0</v>
      </c>
      <c r="AP29" s="154">
        <v>0</v>
      </c>
      <c r="AQ29" s="154">
        <v>0</v>
      </c>
      <c r="AR29" s="154">
        <v>0</v>
      </c>
      <c r="AS29" s="154">
        <v>0</v>
      </c>
      <c r="AT29" s="154" t="s">
        <v>148</v>
      </c>
      <c r="AU29" s="154" t="s">
        <v>148</v>
      </c>
      <c r="AV29" s="154">
        <v>0</v>
      </c>
      <c r="AW29" s="154">
        <v>0</v>
      </c>
      <c r="AX29" s="154">
        <v>0</v>
      </c>
      <c r="AY29" s="154">
        <v>0</v>
      </c>
      <c r="AZ29" s="154">
        <v>0</v>
      </c>
      <c r="BA29" s="154">
        <v>0</v>
      </c>
      <c r="BB29" s="154">
        <v>0</v>
      </c>
      <c r="BC29" s="154">
        <v>0</v>
      </c>
      <c r="BD29" s="154">
        <v>0</v>
      </c>
      <c r="BE29" s="154">
        <v>0</v>
      </c>
      <c r="BF29" s="154">
        <v>0</v>
      </c>
      <c r="BG29" s="154">
        <v>0</v>
      </c>
      <c r="BH29" s="154">
        <v>0</v>
      </c>
      <c r="BI29" s="154">
        <v>0</v>
      </c>
      <c r="BJ29" s="154">
        <v>0</v>
      </c>
      <c r="BK29" s="154">
        <v>0</v>
      </c>
      <c r="BL29" s="154">
        <v>0</v>
      </c>
      <c r="BM29" s="154">
        <v>0</v>
      </c>
      <c r="BN29" s="154">
        <v>0</v>
      </c>
      <c r="BO29" s="154">
        <v>0</v>
      </c>
      <c r="BP29" s="154">
        <v>0</v>
      </c>
      <c r="BQ29" s="154">
        <v>0</v>
      </c>
      <c r="BR29" s="154">
        <v>0</v>
      </c>
      <c r="BS29" s="154">
        <v>0</v>
      </c>
      <c r="BT29" s="154">
        <v>0</v>
      </c>
      <c r="BU29" s="154">
        <v>0</v>
      </c>
      <c r="BV29" s="154">
        <v>0</v>
      </c>
      <c r="BW29" s="154">
        <v>0</v>
      </c>
      <c r="BX29" s="154">
        <v>0</v>
      </c>
      <c r="BY29" s="154">
        <v>0</v>
      </c>
      <c r="BZ29" s="154">
        <v>0</v>
      </c>
      <c r="CA29" s="154">
        <v>0</v>
      </c>
      <c r="CB29" s="154">
        <v>0</v>
      </c>
      <c r="CC29" s="154">
        <v>0</v>
      </c>
      <c r="CD29" s="154">
        <v>0</v>
      </c>
      <c r="CE29" s="154">
        <v>0</v>
      </c>
      <c r="CF29" s="154">
        <v>0</v>
      </c>
      <c r="CG29" s="154">
        <v>0</v>
      </c>
      <c r="CH29" s="154">
        <v>0</v>
      </c>
      <c r="CI29" s="154">
        <v>0</v>
      </c>
      <c r="CJ29" s="154">
        <v>0</v>
      </c>
      <c r="CK29" s="154">
        <v>0</v>
      </c>
      <c r="CL29" s="154">
        <v>0</v>
      </c>
      <c r="CM29" s="154">
        <v>0</v>
      </c>
      <c r="CN29" s="154">
        <v>0</v>
      </c>
      <c r="CO29" s="154">
        <v>0</v>
      </c>
      <c r="CP29" s="154">
        <v>0</v>
      </c>
      <c r="CQ29" s="154">
        <v>0</v>
      </c>
      <c r="CR29" s="154">
        <v>0</v>
      </c>
      <c r="CS29" s="154">
        <v>0</v>
      </c>
      <c r="CT29" s="154">
        <v>0</v>
      </c>
      <c r="CU29" s="154">
        <v>0</v>
      </c>
      <c r="CV29" s="154">
        <v>0</v>
      </c>
      <c r="CW29" s="154">
        <v>0</v>
      </c>
      <c r="CX29" s="154">
        <v>0</v>
      </c>
      <c r="CY29" s="154">
        <v>0</v>
      </c>
      <c r="CZ29" s="154">
        <v>0</v>
      </c>
      <c r="DA29" s="154">
        <v>0</v>
      </c>
      <c r="DB29" s="154">
        <v>0</v>
      </c>
      <c r="DC29" s="154">
        <v>0</v>
      </c>
      <c r="DD29" s="154">
        <v>0</v>
      </c>
      <c r="DE29" s="154">
        <v>0</v>
      </c>
    </row>
    <row r="30" spans="1:109" x14ac:dyDescent="0.25">
      <c r="A30" s="154" t="s">
        <v>104</v>
      </c>
      <c r="B30" s="154">
        <v>6</v>
      </c>
      <c r="C30" s="154">
        <v>0</v>
      </c>
      <c r="D30" s="154">
        <v>0</v>
      </c>
      <c r="E30" s="154">
        <v>0</v>
      </c>
      <c r="F30" s="154">
        <v>0</v>
      </c>
      <c r="G30" s="154">
        <v>0</v>
      </c>
      <c r="H30" s="154">
        <v>0</v>
      </c>
      <c r="I30" s="154">
        <v>6</v>
      </c>
      <c r="J30" s="154">
        <v>0</v>
      </c>
      <c r="K30" s="154">
        <v>0</v>
      </c>
      <c r="L30" s="154">
        <v>0</v>
      </c>
      <c r="M30" s="154">
        <v>0</v>
      </c>
      <c r="N30" s="154">
        <v>0</v>
      </c>
      <c r="O30" s="154">
        <v>0</v>
      </c>
      <c r="P30" s="154">
        <v>0</v>
      </c>
      <c r="Q30" s="154">
        <v>0</v>
      </c>
      <c r="R30" s="154">
        <v>0</v>
      </c>
      <c r="S30" s="154">
        <v>0</v>
      </c>
      <c r="T30" s="154">
        <v>0</v>
      </c>
      <c r="U30" s="154">
        <v>0</v>
      </c>
      <c r="V30" s="154">
        <v>0</v>
      </c>
      <c r="W30" s="154">
        <v>0</v>
      </c>
      <c r="X30" s="154">
        <v>19</v>
      </c>
      <c r="Y30" s="154">
        <v>0</v>
      </c>
      <c r="Z30" s="154">
        <v>0</v>
      </c>
      <c r="AA30" s="154">
        <v>0</v>
      </c>
      <c r="AB30" s="154">
        <v>0</v>
      </c>
      <c r="AC30" s="154">
        <v>0</v>
      </c>
      <c r="AD30" s="154">
        <v>0</v>
      </c>
      <c r="AE30" s="154">
        <v>0</v>
      </c>
      <c r="AF30" s="154">
        <v>0</v>
      </c>
      <c r="AG30" s="154">
        <v>0</v>
      </c>
      <c r="AH30" s="154">
        <v>0</v>
      </c>
      <c r="AI30" s="154">
        <v>19</v>
      </c>
      <c r="AJ30" s="154">
        <v>0</v>
      </c>
      <c r="AK30" s="154">
        <v>0</v>
      </c>
      <c r="AL30" s="154">
        <v>0</v>
      </c>
      <c r="AM30" s="154">
        <v>0</v>
      </c>
      <c r="AN30" s="154">
        <v>0</v>
      </c>
      <c r="AO30" s="154">
        <v>0</v>
      </c>
      <c r="AP30" s="154">
        <v>0</v>
      </c>
      <c r="AQ30" s="154">
        <v>0</v>
      </c>
      <c r="AR30" s="154">
        <v>0</v>
      </c>
      <c r="AS30" s="154">
        <v>0</v>
      </c>
      <c r="AT30" s="154" t="s">
        <v>148</v>
      </c>
      <c r="AU30" s="154" t="s">
        <v>148</v>
      </c>
      <c r="AV30" s="154">
        <v>0</v>
      </c>
      <c r="AW30" s="154">
        <v>0</v>
      </c>
      <c r="AX30" s="154">
        <v>0</v>
      </c>
      <c r="AY30" s="154">
        <v>0</v>
      </c>
      <c r="AZ30" s="154">
        <v>0</v>
      </c>
      <c r="BA30" s="154">
        <v>0</v>
      </c>
      <c r="BB30" s="154">
        <v>0</v>
      </c>
      <c r="BC30" s="154">
        <v>0</v>
      </c>
      <c r="BD30" s="154">
        <v>0</v>
      </c>
      <c r="BE30" s="154">
        <v>0</v>
      </c>
      <c r="BF30" s="154">
        <v>0</v>
      </c>
      <c r="BG30" s="154">
        <v>0</v>
      </c>
      <c r="BH30" s="154">
        <v>0</v>
      </c>
      <c r="BI30" s="154">
        <v>0</v>
      </c>
      <c r="BJ30" s="154">
        <v>0</v>
      </c>
      <c r="BK30" s="154">
        <v>0</v>
      </c>
      <c r="BL30" s="154">
        <v>0</v>
      </c>
      <c r="BM30" s="154">
        <v>0</v>
      </c>
      <c r="BN30" s="154">
        <v>0</v>
      </c>
      <c r="BO30" s="154">
        <v>0</v>
      </c>
      <c r="BP30" s="154">
        <v>0</v>
      </c>
      <c r="BQ30" s="154">
        <v>0</v>
      </c>
      <c r="BR30" s="154">
        <v>0</v>
      </c>
      <c r="BS30" s="154">
        <v>0</v>
      </c>
      <c r="BT30" s="154">
        <v>0</v>
      </c>
      <c r="BU30" s="154">
        <v>0</v>
      </c>
      <c r="BV30" s="154">
        <v>0</v>
      </c>
      <c r="BW30" s="154">
        <v>0</v>
      </c>
      <c r="BX30" s="154">
        <v>0</v>
      </c>
      <c r="BY30" s="154">
        <v>0</v>
      </c>
      <c r="BZ30" s="154">
        <v>0</v>
      </c>
      <c r="CA30" s="154">
        <v>0</v>
      </c>
      <c r="CB30" s="154">
        <v>0</v>
      </c>
      <c r="CC30" s="154">
        <v>0</v>
      </c>
      <c r="CD30" s="154">
        <v>0</v>
      </c>
      <c r="CE30" s="154">
        <v>0</v>
      </c>
      <c r="CF30" s="154">
        <v>0</v>
      </c>
      <c r="CG30" s="154">
        <v>0</v>
      </c>
      <c r="CH30" s="154">
        <v>0</v>
      </c>
      <c r="CI30" s="154">
        <v>0</v>
      </c>
      <c r="CJ30" s="154">
        <v>0</v>
      </c>
      <c r="CK30" s="154">
        <v>0</v>
      </c>
      <c r="CL30" s="154">
        <v>0</v>
      </c>
      <c r="CM30" s="154">
        <v>0</v>
      </c>
      <c r="CN30" s="154">
        <v>0</v>
      </c>
      <c r="CO30" s="154">
        <v>0</v>
      </c>
      <c r="CP30" s="154">
        <v>0</v>
      </c>
      <c r="CQ30" s="154">
        <v>0</v>
      </c>
      <c r="CR30" s="154">
        <v>0</v>
      </c>
      <c r="CS30" s="154">
        <v>0</v>
      </c>
      <c r="CT30" s="154">
        <v>0</v>
      </c>
      <c r="CU30" s="154">
        <v>0</v>
      </c>
      <c r="CV30" s="154">
        <v>0</v>
      </c>
      <c r="CW30" s="154">
        <v>0</v>
      </c>
      <c r="CX30" s="154">
        <v>0</v>
      </c>
      <c r="CY30" s="154">
        <v>0</v>
      </c>
      <c r="CZ30" s="154">
        <v>0</v>
      </c>
      <c r="DA30" s="154">
        <v>0</v>
      </c>
      <c r="DB30" s="154">
        <v>0</v>
      </c>
      <c r="DC30" s="154">
        <v>0</v>
      </c>
      <c r="DD30" s="154">
        <v>0</v>
      </c>
      <c r="DE30" s="154">
        <v>25</v>
      </c>
    </row>
    <row r="31" spans="1:109" x14ac:dyDescent="0.25">
      <c r="A31" s="154" t="s">
        <v>110</v>
      </c>
      <c r="B31" s="154">
        <v>70722</v>
      </c>
      <c r="C31" s="154">
        <v>0</v>
      </c>
      <c r="D31" s="154">
        <v>185</v>
      </c>
      <c r="E31" s="154">
        <v>0</v>
      </c>
      <c r="F31" s="154">
        <v>0</v>
      </c>
      <c r="G31" s="154">
        <v>0</v>
      </c>
      <c r="H31" s="154">
        <v>0</v>
      </c>
      <c r="I31" s="154">
        <v>70537</v>
      </c>
      <c r="J31" s="154">
        <v>0</v>
      </c>
      <c r="K31" s="154">
        <v>0</v>
      </c>
      <c r="L31" s="154">
        <v>0</v>
      </c>
      <c r="M31" s="154">
        <v>0</v>
      </c>
      <c r="N31" s="154">
        <v>0</v>
      </c>
      <c r="O31" s="154">
        <v>0</v>
      </c>
      <c r="P31" s="154">
        <v>0</v>
      </c>
      <c r="Q31" s="154">
        <v>0</v>
      </c>
      <c r="R31" s="154">
        <v>0</v>
      </c>
      <c r="S31" s="154">
        <v>0</v>
      </c>
      <c r="T31" s="154">
        <v>0</v>
      </c>
      <c r="U31" s="154">
        <v>0</v>
      </c>
      <c r="V31" s="154">
        <v>0</v>
      </c>
      <c r="W31" s="154">
        <v>0</v>
      </c>
      <c r="X31" s="154">
        <v>72006</v>
      </c>
      <c r="Y31" s="154">
        <v>0</v>
      </c>
      <c r="Z31" s="154">
        <v>0</v>
      </c>
      <c r="AA31" s="154">
        <v>0</v>
      </c>
      <c r="AB31" s="154">
        <v>0</v>
      </c>
      <c r="AC31" s="154">
        <v>782</v>
      </c>
      <c r="AD31" s="154">
        <v>0</v>
      </c>
      <c r="AE31" s="154">
        <v>0</v>
      </c>
      <c r="AF31" s="154">
        <v>56172</v>
      </c>
      <c r="AG31" s="154">
        <v>10300</v>
      </c>
      <c r="AH31" s="154">
        <v>4752</v>
      </c>
      <c r="AI31" s="154">
        <v>0</v>
      </c>
      <c r="AJ31" s="154">
        <v>0</v>
      </c>
      <c r="AK31" s="154">
        <v>0</v>
      </c>
      <c r="AL31" s="154">
        <v>0</v>
      </c>
      <c r="AM31" s="154">
        <v>0</v>
      </c>
      <c r="AN31" s="154">
        <v>0</v>
      </c>
      <c r="AO31" s="154">
        <v>0</v>
      </c>
      <c r="AP31" s="154">
        <v>0</v>
      </c>
      <c r="AQ31" s="154">
        <v>0</v>
      </c>
      <c r="AR31" s="154">
        <v>0</v>
      </c>
      <c r="AS31" s="154">
        <v>0</v>
      </c>
      <c r="AT31" s="154" t="s">
        <v>148</v>
      </c>
      <c r="AU31" s="154" t="s">
        <v>148</v>
      </c>
      <c r="AV31" s="154">
        <v>0</v>
      </c>
      <c r="AW31" s="154">
        <v>0</v>
      </c>
      <c r="AX31" s="154">
        <v>0</v>
      </c>
      <c r="AY31" s="154">
        <v>0</v>
      </c>
      <c r="AZ31" s="154">
        <v>0</v>
      </c>
      <c r="BA31" s="154">
        <v>0</v>
      </c>
      <c r="BB31" s="154">
        <v>0</v>
      </c>
      <c r="BC31" s="154">
        <v>0</v>
      </c>
      <c r="BD31" s="154">
        <v>0</v>
      </c>
      <c r="BE31" s="154">
        <v>0</v>
      </c>
      <c r="BF31" s="154">
        <v>0</v>
      </c>
      <c r="BG31" s="154">
        <v>0</v>
      </c>
      <c r="BH31" s="154">
        <v>0</v>
      </c>
      <c r="BI31" s="154">
        <v>0</v>
      </c>
      <c r="BJ31" s="154">
        <v>0</v>
      </c>
      <c r="BK31" s="154">
        <v>0</v>
      </c>
      <c r="BL31" s="154">
        <v>0</v>
      </c>
      <c r="BM31" s="154">
        <v>0</v>
      </c>
      <c r="BN31" s="154">
        <v>0</v>
      </c>
      <c r="BO31" s="154">
        <v>0</v>
      </c>
      <c r="BP31" s="154">
        <v>0</v>
      </c>
      <c r="BQ31" s="154">
        <v>0</v>
      </c>
      <c r="BR31" s="154">
        <v>0</v>
      </c>
      <c r="BS31" s="154">
        <v>0</v>
      </c>
      <c r="BT31" s="154">
        <v>0</v>
      </c>
      <c r="BU31" s="154">
        <v>0</v>
      </c>
      <c r="BV31" s="154">
        <v>0</v>
      </c>
      <c r="BW31" s="154">
        <v>0</v>
      </c>
      <c r="BX31" s="154">
        <v>0</v>
      </c>
      <c r="BY31" s="154">
        <v>0</v>
      </c>
      <c r="BZ31" s="154">
        <v>0</v>
      </c>
      <c r="CA31" s="154">
        <v>0</v>
      </c>
      <c r="CB31" s="154">
        <v>0</v>
      </c>
      <c r="CC31" s="154">
        <v>0</v>
      </c>
      <c r="CD31" s="154">
        <v>0</v>
      </c>
      <c r="CE31" s="154">
        <v>0</v>
      </c>
      <c r="CF31" s="154">
        <v>0</v>
      </c>
      <c r="CG31" s="154">
        <v>0</v>
      </c>
      <c r="CH31" s="154">
        <v>0</v>
      </c>
      <c r="CI31" s="154">
        <v>0</v>
      </c>
      <c r="CJ31" s="154">
        <v>0</v>
      </c>
      <c r="CK31" s="154">
        <v>0</v>
      </c>
      <c r="CL31" s="154">
        <v>0</v>
      </c>
      <c r="CM31" s="154">
        <v>0</v>
      </c>
      <c r="CN31" s="154">
        <v>0</v>
      </c>
      <c r="CO31" s="154">
        <v>0</v>
      </c>
      <c r="CP31" s="154">
        <v>0</v>
      </c>
      <c r="CQ31" s="154">
        <v>0</v>
      </c>
      <c r="CR31" s="154">
        <v>0</v>
      </c>
      <c r="CS31" s="154">
        <v>0</v>
      </c>
      <c r="CT31" s="154">
        <v>0</v>
      </c>
      <c r="CU31" s="154">
        <v>0</v>
      </c>
      <c r="CV31" s="154">
        <v>0</v>
      </c>
      <c r="CW31" s="154">
        <v>0</v>
      </c>
      <c r="CX31" s="154">
        <v>0</v>
      </c>
      <c r="CY31" s="154">
        <v>0</v>
      </c>
      <c r="CZ31" s="154">
        <v>0</v>
      </c>
      <c r="DA31" s="154">
        <v>0</v>
      </c>
      <c r="DB31" s="154">
        <v>0</v>
      </c>
      <c r="DC31" s="154">
        <v>0</v>
      </c>
      <c r="DD31" s="154">
        <v>0</v>
      </c>
      <c r="DE31" s="154">
        <v>142728</v>
      </c>
    </row>
    <row r="32" spans="1:109" x14ac:dyDescent="0.25">
      <c r="A32" s="154" t="s">
        <v>109</v>
      </c>
      <c r="B32" s="154">
        <v>1</v>
      </c>
      <c r="C32" s="154">
        <v>0</v>
      </c>
      <c r="D32" s="154">
        <v>0</v>
      </c>
      <c r="E32" s="154">
        <v>0</v>
      </c>
      <c r="F32" s="154">
        <v>0</v>
      </c>
      <c r="G32" s="154">
        <v>0</v>
      </c>
      <c r="H32" s="154">
        <v>0</v>
      </c>
      <c r="I32" s="154">
        <v>1</v>
      </c>
      <c r="J32" s="154">
        <v>0</v>
      </c>
      <c r="K32" s="154">
        <v>0</v>
      </c>
      <c r="L32" s="154">
        <v>0</v>
      </c>
      <c r="M32" s="154">
        <v>0</v>
      </c>
      <c r="N32" s="154">
        <v>0</v>
      </c>
      <c r="O32" s="154">
        <v>0</v>
      </c>
      <c r="P32" s="154">
        <v>0</v>
      </c>
      <c r="Q32" s="154">
        <v>0</v>
      </c>
      <c r="R32" s="154">
        <v>0</v>
      </c>
      <c r="S32" s="154">
        <v>0</v>
      </c>
      <c r="T32" s="154">
        <v>0</v>
      </c>
      <c r="U32" s="154">
        <v>0</v>
      </c>
      <c r="V32" s="154">
        <v>0</v>
      </c>
      <c r="W32" s="154">
        <v>0</v>
      </c>
      <c r="X32" s="154">
        <v>8</v>
      </c>
      <c r="Y32" s="154">
        <v>0</v>
      </c>
      <c r="Z32" s="154">
        <v>0</v>
      </c>
      <c r="AA32" s="154">
        <v>0</v>
      </c>
      <c r="AB32" s="154">
        <v>0</v>
      </c>
      <c r="AC32" s="154">
        <v>0</v>
      </c>
      <c r="AD32" s="154">
        <v>8</v>
      </c>
      <c r="AE32" s="154">
        <v>0</v>
      </c>
      <c r="AF32" s="154">
        <v>0</v>
      </c>
      <c r="AG32" s="154">
        <v>0</v>
      </c>
      <c r="AH32" s="154">
        <v>0</v>
      </c>
      <c r="AI32" s="154">
        <v>0</v>
      </c>
      <c r="AJ32" s="154">
        <v>0</v>
      </c>
      <c r="AK32" s="154">
        <v>0</v>
      </c>
      <c r="AL32" s="154">
        <v>0</v>
      </c>
      <c r="AM32" s="154">
        <v>0</v>
      </c>
      <c r="AN32" s="154">
        <v>0</v>
      </c>
      <c r="AO32" s="154">
        <v>0</v>
      </c>
      <c r="AP32" s="154">
        <v>0</v>
      </c>
      <c r="AQ32" s="154">
        <v>0</v>
      </c>
      <c r="AR32" s="154">
        <v>0</v>
      </c>
      <c r="AS32" s="154">
        <v>0</v>
      </c>
      <c r="AT32" s="154" t="s">
        <v>148</v>
      </c>
      <c r="AU32" s="154" t="s">
        <v>148</v>
      </c>
      <c r="AV32" s="154">
        <v>0</v>
      </c>
      <c r="AW32" s="154">
        <v>0</v>
      </c>
      <c r="AX32" s="154">
        <v>0</v>
      </c>
      <c r="AY32" s="154">
        <v>0</v>
      </c>
      <c r="AZ32" s="154">
        <v>0</v>
      </c>
      <c r="BA32" s="154">
        <v>0</v>
      </c>
      <c r="BB32" s="154">
        <v>0</v>
      </c>
      <c r="BC32" s="154">
        <v>0</v>
      </c>
      <c r="BD32" s="154">
        <v>0</v>
      </c>
      <c r="BE32" s="154">
        <v>0</v>
      </c>
      <c r="BF32" s="154">
        <v>0</v>
      </c>
      <c r="BG32" s="154">
        <v>0</v>
      </c>
      <c r="BH32" s="154">
        <v>0</v>
      </c>
      <c r="BI32" s="154">
        <v>0</v>
      </c>
      <c r="BJ32" s="154">
        <v>0</v>
      </c>
      <c r="BK32" s="154">
        <v>0</v>
      </c>
      <c r="BL32" s="154">
        <v>0</v>
      </c>
      <c r="BM32" s="154">
        <v>0</v>
      </c>
      <c r="BN32" s="154">
        <v>0</v>
      </c>
      <c r="BO32" s="154">
        <v>0</v>
      </c>
      <c r="BP32" s="154">
        <v>0</v>
      </c>
      <c r="BQ32" s="154">
        <v>0</v>
      </c>
      <c r="BR32" s="154">
        <v>0</v>
      </c>
      <c r="BS32" s="154">
        <v>0</v>
      </c>
      <c r="BT32" s="154">
        <v>0</v>
      </c>
      <c r="BU32" s="154">
        <v>0</v>
      </c>
      <c r="BV32" s="154">
        <v>0</v>
      </c>
      <c r="BW32" s="154">
        <v>0</v>
      </c>
      <c r="BX32" s="154">
        <v>0</v>
      </c>
      <c r="BY32" s="154">
        <v>0</v>
      </c>
      <c r="BZ32" s="154">
        <v>0</v>
      </c>
      <c r="CA32" s="154">
        <v>0</v>
      </c>
      <c r="CB32" s="154">
        <v>0</v>
      </c>
      <c r="CC32" s="154">
        <v>0</v>
      </c>
      <c r="CD32" s="154">
        <v>0</v>
      </c>
      <c r="CE32" s="154">
        <v>0</v>
      </c>
      <c r="CF32" s="154">
        <v>0</v>
      </c>
      <c r="CG32" s="154">
        <v>0</v>
      </c>
      <c r="CH32" s="154">
        <v>0</v>
      </c>
      <c r="CI32" s="154">
        <v>0</v>
      </c>
      <c r="CJ32" s="154">
        <v>0</v>
      </c>
      <c r="CK32" s="154">
        <v>0</v>
      </c>
      <c r="CL32" s="154">
        <v>0</v>
      </c>
      <c r="CM32" s="154">
        <v>0</v>
      </c>
      <c r="CN32" s="154">
        <v>0</v>
      </c>
      <c r="CO32" s="154">
        <v>0</v>
      </c>
      <c r="CP32" s="154">
        <v>0</v>
      </c>
      <c r="CQ32" s="154">
        <v>0</v>
      </c>
      <c r="CR32" s="154">
        <v>0</v>
      </c>
      <c r="CS32" s="154">
        <v>0</v>
      </c>
      <c r="CT32" s="154">
        <v>0</v>
      </c>
      <c r="CU32" s="154">
        <v>0</v>
      </c>
      <c r="CV32" s="154">
        <v>0</v>
      </c>
      <c r="CW32" s="154">
        <v>0</v>
      </c>
      <c r="CX32" s="154">
        <v>0</v>
      </c>
      <c r="CY32" s="154">
        <v>0</v>
      </c>
      <c r="CZ32" s="154">
        <v>0</v>
      </c>
      <c r="DA32" s="154">
        <v>0</v>
      </c>
      <c r="DB32" s="154">
        <v>0</v>
      </c>
      <c r="DC32" s="154">
        <v>0</v>
      </c>
      <c r="DD32" s="154">
        <v>0</v>
      </c>
      <c r="DE32" s="154">
        <v>9</v>
      </c>
    </row>
    <row r="33" spans="1:109" x14ac:dyDescent="0.25">
      <c r="A33" s="154" t="s">
        <v>149</v>
      </c>
      <c r="B33" s="154">
        <v>0</v>
      </c>
      <c r="C33" s="154">
        <v>0</v>
      </c>
      <c r="D33" s="154">
        <v>0</v>
      </c>
      <c r="E33" s="154">
        <v>0</v>
      </c>
      <c r="F33" s="154">
        <v>0</v>
      </c>
      <c r="G33" s="154">
        <v>0</v>
      </c>
      <c r="H33" s="154">
        <v>0</v>
      </c>
      <c r="I33" s="154">
        <v>0</v>
      </c>
      <c r="J33" s="154">
        <v>0</v>
      </c>
      <c r="K33" s="154">
        <v>0</v>
      </c>
      <c r="L33" s="154">
        <v>0</v>
      </c>
      <c r="M33" s="154">
        <v>0</v>
      </c>
      <c r="N33" s="154">
        <v>0</v>
      </c>
      <c r="O33" s="154">
        <v>0</v>
      </c>
      <c r="P33" s="154">
        <v>0</v>
      </c>
      <c r="Q33" s="154">
        <v>0</v>
      </c>
      <c r="R33" s="154">
        <v>0</v>
      </c>
      <c r="S33" s="154">
        <v>0</v>
      </c>
      <c r="T33" s="154">
        <v>0</v>
      </c>
      <c r="U33" s="154">
        <v>0</v>
      </c>
      <c r="V33" s="154">
        <v>0</v>
      </c>
      <c r="W33" s="154">
        <v>0</v>
      </c>
      <c r="X33" s="154">
        <v>0</v>
      </c>
      <c r="Y33" s="154">
        <v>0</v>
      </c>
      <c r="Z33" s="154">
        <v>0</v>
      </c>
      <c r="AA33" s="154">
        <v>0</v>
      </c>
      <c r="AB33" s="154">
        <v>0</v>
      </c>
      <c r="AC33" s="154">
        <v>0</v>
      </c>
      <c r="AD33" s="154">
        <v>0</v>
      </c>
      <c r="AE33" s="154">
        <v>0</v>
      </c>
      <c r="AF33" s="154">
        <v>0</v>
      </c>
      <c r="AG33" s="154">
        <v>0</v>
      </c>
      <c r="AH33" s="154">
        <v>0</v>
      </c>
      <c r="AI33" s="154">
        <v>0</v>
      </c>
      <c r="AJ33" s="154">
        <v>0</v>
      </c>
      <c r="AK33" s="154">
        <v>0</v>
      </c>
      <c r="AL33" s="154">
        <v>0</v>
      </c>
      <c r="AM33" s="154">
        <v>0</v>
      </c>
      <c r="AN33" s="154">
        <v>0</v>
      </c>
      <c r="AO33" s="154">
        <v>0</v>
      </c>
      <c r="AP33" s="154">
        <v>0</v>
      </c>
      <c r="AQ33" s="154">
        <v>0</v>
      </c>
      <c r="AR33" s="154">
        <v>0</v>
      </c>
      <c r="AS33" s="154">
        <v>0</v>
      </c>
      <c r="AT33" s="154" t="s">
        <v>148</v>
      </c>
      <c r="AU33" s="154" t="s">
        <v>148</v>
      </c>
      <c r="AV33" s="154">
        <v>0</v>
      </c>
      <c r="AW33" s="154">
        <v>0</v>
      </c>
      <c r="AX33" s="154">
        <v>0</v>
      </c>
      <c r="AY33" s="154">
        <v>0</v>
      </c>
      <c r="AZ33" s="154">
        <v>0</v>
      </c>
      <c r="BA33" s="154">
        <v>0</v>
      </c>
      <c r="BB33" s="154">
        <v>0</v>
      </c>
      <c r="BC33" s="154">
        <v>0</v>
      </c>
      <c r="BD33" s="154">
        <v>0</v>
      </c>
      <c r="BE33" s="154">
        <v>0</v>
      </c>
      <c r="BF33" s="154">
        <v>0</v>
      </c>
      <c r="BG33" s="154">
        <v>0</v>
      </c>
      <c r="BH33" s="154">
        <v>0</v>
      </c>
      <c r="BI33" s="154">
        <v>0</v>
      </c>
      <c r="BJ33" s="154">
        <v>0</v>
      </c>
      <c r="BK33" s="154">
        <v>0</v>
      </c>
      <c r="BL33" s="154">
        <v>0</v>
      </c>
      <c r="BM33" s="154">
        <v>0</v>
      </c>
      <c r="BN33" s="154">
        <v>0</v>
      </c>
      <c r="BO33" s="154">
        <v>0</v>
      </c>
      <c r="BP33" s="154">
        <v>0</v>
      </c>
      <c r="BQ33" s="154">
        <v>0</v>
      </c>
      <c r="BR33" s="154">
        <v>0</v>
      </c>
      <c r="BS33" s="154">
        <v>0</v>
      </c>
      <c r="BT33" s="154">
        <v>0</v>
      </c>
      <c r="BU33" s="154">
        <v>0</v>
      </c>
      <c r="BV33" s="154">
        <v>0</v>
      </c>
      <c r="BW33" s="154">
        <v>0</v>
      </c>
      <c r="BX33" s="154">
        <v>1</v>
      </c>
      <c r="BY33" s="154">
        <v>0</v>
      </c>
      <c r="BZ33" s="154">
        <v>0</v>
      </c>
      <c r="CA33" s="154">
        <v>0</v>
      </c>
      <c r="CB33" s="154">
        <v>0</v>
      </c>
      <c r="CC33" s="154">
        <v>0</v>
      </c>
      <c r="CD33" s="154">
        <v>0</v>
      </c>
      <c r="CE33" s="154">
        <v>0</v>
      </c>
      <c r="CF33" s="154">
        <v>1</v>
      </c>
      <c r="CG33" s="154">
        <v>0</v>
      </c>
      <c r="CH33" s="154">
        <v>0</v>
      </c>
      <c r="CI33" s="154">
        <v>0</v>
      </c>
      <c r="CJ33" s="154">
        <v>0</v>
      </c>
      <c r="CK33" s="154">
        <v>0</v>
      </c>
      <c r="CL33" s="154">
        <v>0</v>
      </c>
      <c r="CM33" s="154">
        <v>0</v>
      </c>
      <c r="CN33" s="154">
        <v>0</v>
      </c>
      <c r="CO33" s="154">
        <v>0</v>
      </c>
      <c r="CP33" s="154">
        <v>0</v>
      </c>
      <c r="CQ33" s="154">
        <v>0</v>
      </c>
      <c r="CR33" s="154">
        <v>0</v>
      </c>
      <c r="CS33" s="154">
        <v>0</v>
      </c>
      <c r="CT33" s="154">
        <v>0</v>
      </c>
      <c r="CU33" s="154">
        <v>0</v>
      </c>
      <c r="CV33" s="154">
        <v>0</v>
      </c>
      <c r="CW33" s="154">
        <v>0</v>
      </c>
      <c r="CX33" s="154">
        <v>0</v>
      </c>
      <c r="CY33" s="154">
        <v>0</v>
      </c>
      <c r="CZ33" s="154">
        <v>0</v>
      </c>
      <c r="DA33" s="154">
        <v>0</v>
      </c>
      <c r="DB33" s="154">
        <v>0</v>
      </c>
      <c r="DC33" s="154">
        <v>0</v>
      </c>
      <c r="DD33" s="154">
        <v>0</v>
      </c>
      <c r="DE33" s="154">
        <v>1</v>
      </c>
    </row>
    <row r="34" spans="1:109" x14ac:dyDescent="0.25">
      <c r="A34" s="154" t="s">
        <v>89</v>
      </c>
      <c r="B34" s="154">
        <v>13</v>
      </c>
      <c r="C34" s="154">
        <v>0</v>
      </c>
      <c r="D34" s="154">
        <v>0</v>
      </c>
      <c r="E34" s="154">
        <v>0</v>
      </c>
      <c r="F34" s="154">
        <v>0</v>
      </c>
      <c r="G34" s="154">
        <v>0</v>
      </c>
      <c r="H34" s="154">
        <v>0</v>
      </c>
      <c r="I34" s="154">
        <v>13</v>
      </c>
      <c r="J34" s="154">
        <v>0</v>
      </c>
      <c r="K34" s="154">
        <v>0</v>
      </c>
      <c r="L34" s="154">
        <v>0</v>
      </c>
      <c r="M34" s="154">
        <v>0</v>
      </c>
      <c r="N34" s="154">
        <v>0</v>
      </c>
      <c r="O34" s="154">
        <v>0</v>
      </c>
      <c r="P34" s="154">
        <v>0</v>
      </c>
      <c r="Q34" s="154">
        <v>0</v>
      </c>
      <c r="R34" s="154">
        <v>0</v>
      </c>
      <c r="S34" s="154">
        <v>0</v>
      </c>
      <c r="T34" s="154">
        <v>0</v>
      </c>
      <c r="U34" s="154">
        <v>0</v>
      </c>
      <c r="V34" s="154">
        <v>0</v>
      </c>
      <c r="W34" s="154">
        <v>0</v>
      </c>
      <c r="X34" s="154">
        <v>3102</v>
      </c>
      <c r="Y34" s="154">
        <v>0</v>
      </c>
      <c r="Z34" s="154">
        <v>0</v>
      </c>
      <c r="AA34" s="154">
        <v>1857</v>
      </c>
      <c r="AB34" s="154">
        <v>0</v>
      </c>
      <c r="AC34" s="154">
        <v>0</v>
      </c>
      <c r="AD34" s="154">
        <v>0</v>
      </c>
      <c r="AE34" s="154">
        <v>0</v>
      </c>
      <c r="AF34" s="154">
        <v>1216</v>
      </c>
      <c r="AG34" s="154">
        <v>0</v>
      </c>
      <c r="AH34" s="154">
        <v>29</v>
      </c>
      <c r="AI34" s="154">
        <v>0</v>
      </c>
      <c r="AJ34" s="154">
        <v>0</v>
      </c>
      <c r="AK34" s="154">
        <v>0</v>
      </c>
      <c r="AL34" s="154">
        <v>0</v>
      </c>
      <c r="AM34" s="154">
        <v>0</v>
      </c>
      <c r="AN34" s="154">
        <v>0</v>
      </c>
      <c r="AO34" s="154">
        <v>0</v>
      </c>
      <c r="AP34" s="154">
        <v>0</v>
      </c>
      <c r="AQ34" s="154">
        <v>0</v>
      </c>
      <c r="AR34" s="154">
        <v>0</v>
      </c>
      <c r="AS34" s="154">
        <v>0</v>
      </c>
      <c r="AT34" s="154" t="s">
        <v>148</v>
      </c>
      <c r="AU34" s="154" t="s">
        <v>148</v>
      </c>
      <c r="AV34" s="154">
        <v>0</v>
      </c>
      <c r="AW34" s="154">
        <v>0</v>
      </c>
      <c r="AX34" s="154">
        <v>0</v>
      </c>
      <c r="AY34" s="154">
        <v>0</v>
      </c>
      <c r="AZ34" s="154">
        <v>0</v>
      </c>
      <c r="BA34" s="154">
        <v>0</v>
      </c>
      <c r="BB34" s="154">
        <v>0</v>
      </c>
      <c r="BC34" s="154">
        <v>0</v>
      </c>
      <c r="BD34" s="154">
        <v>0</v>
      </c>
      <c r="BE34" s="154">
        <v>0</v>
      </c>
      <c r="BF34" s="154">
        <v>0</v>
      </c>
      <c r="BG34" s="154">
        <v>0</v>
      </c>
      <c r="BH34" s="154">
        <v>0</v>
      </c>
      <c r="BI34" s="154">
        <v>0</v>
      </c>
      <c r="BJ34" s="154">
        <v>0</v>
      </c>
      <c r="BK34" s="154">
        <v>0</v>
      </c>
      <c r="BL34" s="154">
        <v>0</v>
      </c>
      <c r="BM34" s="154">
        <v>0</v>
      </c>
      <c r="BN34" s="154">
        <v>0</v>
      </c>
      <c r="BO34" s="154">
        <v>0</v>
      </c>
      <c r="BP34" s="154">
        <v>0</v>
      </c>
      <c r="BQ34" s="154">
        <v>0</v>
      </c>
      <c r="BR34" s="154">
        <v>0</v>
      </c>
      <c r="BS34" s="154">
        <v>0</v>
      </c>
      <c r="BT34" s="154">
        <v>0</v>
      </c>
      <c r="BU34" s="154">
        <v>0</v>
      </c>
      <c r="BV34" s="154">
        <v>0</v>
      </c>
      <c r="BW34" s="154">
        <v>0</v>
      </c>
      <c r="BX34" s="154">
        <v>0</v>
      </c>
      <c r="BY34" s="154">
        <v>0</v>
      </c>
      <c r="BZ34" s="154">
        <v>0</v>
      </c>
      <c r="CA34" s="154">
        <v>0</v>
      </c>
      <c r="CB34" s="154">
        <v>0</v>
      </c>
      <c r="CC34" s="154">
        <v>0</v>
      </c>
      <c r="CD34" s="154">
        <v>0</v>
      </c>
      <c r="CE34" s="154">
        <v>0</v>
      </c>
      <c r="CF34" s="154">
        <v>0</v>
      </c>
      <c r="CG34" s="154">
        <v>0</v>
      </c>
      <c r="CH34" s="154">
        <v>0</v>
      </c>
      <c r="CI34" s="154">
        <v>0</v>
      </c>
      <c r="CJ34" s="154">
        <v>0</v>
      </c>
      <c r="CK34" s="154">
        <v>0</v>
      </c>
      <c r="CL34" s="154">
        <v>0</v>
      </c>
      <c r="CM34" s="154">
        <v>0</v>
      </c>
      <c r="CN34" s="154">
        <v>0</v>
      </c>
      <c r="CO34" s="154">
        <v>0</v>
      </c>
      <c r="CP34" s="154">
        <v>0</v>
      </c>
      <c r="CQ34" s="154">
        <v>0</v>
      </c>
      <c r="CR34" s="154">
        <v>0</v>
      </c>
      <c r="CS34" s="154">
        <v>0</v>
      </c>
      <c r="CT34" s="154">
        <v>0</v>
      </c>
      <c r="CU34" s="154">
        <v>0</v>
      </c>
      <c r="CV34" s="154">
        <v>0</v>
      </c>
      <c r="CW34" s="154">
        <v>0</v>
      </c>
      <c r="CX34" s="154">
        <v>0</v>
      </c>
      <c r="CY34" s="154">
        <v>0</v>
      </c>
      <c r="CZ34" s="154">
        <v>0</v>
      </c>
      <c r="DA34" s="154">
        <v>0</v>
      </c>
      <c r="DB34" s="154">
        <v>0</v>
      </c>
      <c r="DC34" s="154">
        <v>0</v>
      </c>
      <c r="DD34" s="154">
        <v>0</v>
      </c>
      <c r="DE34" s="154">
        <v>3115</v>
      </c>
    </row>
    <row r="35" spans="1:109" x14ac:dyDescent="0.25">
      <c r="A35" s="154" t="s">
        <v>108</v>
      </c>
      <c r="B35" s="154">
        <v>42</v>
      </c>
      <c r="C35" s="154">
        <v>0</v>
      </c>
      <c r="D35" s="154">
        <v>25</v>
      </c>
      <c r="E35" s="154">
        <v>0</v>
      </c>
      <c r="F35" s="154">
        <v>0</v>
      </c>
      <c r="G35" s="154">
        <v>0</v>
      </c>
      <c r="H35" s="154">
        <v>0</v>
      </c>
      <c r="I35" s="154">
        <v>14</v>
      </c>
      <c r="J35" s="154">
        <v>0</v>
      </c>
      <c r="K35" s="154">
        <v>0</v>
      </c>
      <c r="L35" s="154">
        <v>0</v>
      </c>
      <c r="M35" s="154">
        <v>0</v>
      </c>
      <c r="N35" s="154">
        <v>0</v>
      </c>
      <c r="O35" s="154">
        <v>0</v>
      </c>
      <c r="P35" s="154">
        <v>0</v>
      </c>
      <c r="Q35" s="154">
        <v>0</v>
      </c>
      <c r="R35" s="154">
        <v>0</v>
      </c>
      <c r="S35" s="154">
        <v>0</v>
      </c>
      <c r="T35" s="154">
        <v>3</v>
      </c>
      <c r="U35" s="154">
        <v>0</v>
      </c>
      <c r="V35" s="154">
        <v>0</v>
      </c>
      <c r="W35" s="154">
        <v>0</v>
      </c>
      <c r="X35" s="154">
        <v>51</v>
      </c>
      <c r="Y35" s="154">
        <v>0</v>
      </c>
      <c r="Z35" s="154">
        <v>0</v>
      </c>
      <c r="AA35" s="154">
        <v>0</v>
      </c>
      <c r="AB35" s="154">
        <v>0</v>
      </c>
      <c r="AC35" s="154">
        <v>0</v>
      </c>
      <c r="AD35" s="154">
        <v>0</v>
      </c>
      <c r="AE35" s="154">
        <v>51</v>
      </c>
      <c r="AF35" s="154">
        <v>0</v>
      </c>
      <c r="AG35" s="154">
        <v>0</v>
      </c>
      <c r="AH35" s="154">
        <v>0</v>
      </c>
      <c r="AI35" s="154">
        <v>0</v>
      </c>
      <c r="AJ35" s="154">
        <v>0</v>
      </c>
      <c r="AK35" s="154">
        <v>0</v>
      </c>
      <c r="AL35" s="154">
        <v>2484</v>
      </c>
      <c r="AM35" s="154">
        <v>0</v>
      </c>
      <c r="AN35" s="154">
        <v>0</v>
      </c>
      <c r="AO35" s="154">
        <v>0</v>
      </c>
      <c r="AP35" s="154">
        <v>2484</v>
      </c>
      <c r="AQ35" s="154">
        <v>0</v>
      </c>
      <c r="AR35" s="154">
        <v>0</v>
      </c>
      <c r="AS35" s="154">
        <v>0</v>
      </c>
      <c r="AT35" s="154" t="s">
        <v>148</v>
      </c>
      <c r="AU35" s="154" t="s">
        <v>148</v>
      </c>
      <c r="AV35" s="154">
        <v>0</v>
      </c>
      <c r="AW35" s="154">
        <v>0</v>
      </c>
      <c r="AX35" s="154">
        <v>0</v>
      </c>
      <c r="AY35" s="154">
        <v>0</v>
      </c>
      <c r="AZ35" s="154">
        <v>0</v>
      </c>
      <c r="BA35" s="154">
        <v>0</v>
      </c>
      <c r="BB35" s="154">
        <v>0</v>
      </c>
      <c r="BC35" s="154">
        <v>0</v>
      </c>
      <c r="BD35" s="154">
        <v>0</v>
      </c>
      <c r="BE35" s="154">
        <v>0</v>
      </c>
      <c r="BF35" s="154">
        <v>0</v>
      </c>
      <c r="BG35" s="154">
        <v>0</v>
      </c>
      <c r="BH35" s="154">
        <v>0</v>
      </c>
      <c r="BI35" s="154">
        <v>0</v>
      </c>
      <c r="BJ35" s="154">
        <v>0</v>
      </c>
      <c r="BK35" s="154">
        <v>0</v>
      </c>
      <c r="BL35" s="154">
        <v>0</v>
      </c>
      <c r="BM35" s="154">
        <v>0</v>
      </c>
      <c r="BN35" s="154">
        <v>0</v>
      </c>
      <c r="BO35" s="154">
        <v>0</v>
      </c>
      <c r="BP35" s="154">
        <v>0</v>
      </c>
      <c r="BQ35" s="154">
        <v>0</v>
      </c>
      <c r="BR35" s="154">
        <v>0</v>
      </c>
      <c r="BS35" s="154">
        <v>0</v>
      </c>
      <c r="BT35" s="154">
        <v>0</v>
      </c>
      <c r="BU35" s="154">
        <v>0</v>
      </c>
      <c r="BV35" s="154">
        <v>0</v>
      </c>
      <c r="BW35" s="154">
        <v>0</v>
      </c>
      <c r="BX35" s="154">
        <v>0</v>
      </c>
      <c r="BY35" s="154">
        <v>0</v>
      </c>
      <c r="BZ35" s="154">
        <v>0</v>
      </c>
      <c r="CA35" s="154">
        <v>0</v>
      </c>
      <c r="CB35" s="154">
        <v>0</v>
      </c>
      <c r="CC35" s="154">
        <v>0</v>
      </c>
      <c r="CD35" s="154">
        <v>0</v>
      </c>
      <c r="CE35" s="154">
        <v>0</v>
      </c>
      <c r="CF35" s="154">
        <v>0</v>
      </c>
      <c r="CG35" s="154">
        <v>0</v>
      </c>
      <c r="CH35" s="154">
        <v>0</v>
      </c>
      <c r="CI35" s="154">
        <v>0</v>
      </c>
      <c r="CJ35" s="154">
        <v>0</v>
      </c>
      <c r="CK35" s="154">
        <v>0</v>
      </c>
      <c r="CL35" s="154">
        <v>0</v>
      </c>
      <c r="CM35" s="154">
        <v>0</v>
      </c>
      <c r="CN35" s="154">
        <v>0</v>
      </c>
      <c r="CO35" s="154">
        <v>0</v>
      </c>
      <c r="CP35" s="154">
        <v>0</v>
      </c>
      <c r="CQ35" s="154">
        <v>0</v>
      </c>
      <c r="CR35" s="154">
        <v>0</v>
      </c>
      <c r="CS35" s="154">
        <v>0</v>
      </c>
      <c r="CT35" s="154">
        <v>0</v>
      </c>
      <c r="CU35" s="154">
        <v>0</v>
      </c>
      <c r="CV35" s="154">
        <v>0</v>
      </c>
      <c r="CW35" s="154">
        <v>0</v>
      </c>
      <c r="CX35" s="154">
        <v>0</v>
      </c>
      <c r="CY35" s="154">
        <v>0</v>
      </c>
      <c r="CZ35" s="154">
        <v>0</v>
      </c>
      <c r="DA35" s="154">
        <v>0</v>
      </c>
      <c r="DB35" s="154">
        <v>0</v>
      </c>
      <c r="DC35" s="154">
        <v>0</v>
      </c>
      <c r="DD35" s="154">
        <v>0</v>
      </c>
      <c r="DE35" s="154">
        <v>2577</v>
      </c>
    </row>
    <row r="36" spans="1:109" x14ac:dyDescent="0.25">
      <c r="A36" s="154" t="s">
        <v>103</v>
      </c>
      <c r="B36" s="154">
        <v>1</v>
      </c>
      <c r="C36" s="154">
        <v>0</v>
      </c>
      <c r="D36" s="154">
        <v>0</v>
      </c>
      <c r="E36" s="154">
        <v>0</v>
      </c>
      <c r="F36" s="154">
        <v>0</v>
      </c>
      <c r="G36" s="154">
        <v>0</v>
      </c>
      <c r="H36" s="154">
        <v>0</v>
      </c>
      <c r="I36" s="154">
        <v>1</v>
      </c>
      <c r="J36" s="154">
        <v>0</v>
      </c>
      <c r="K36" s="154">
        <v>0</v>
      </c>
      <c r="L36" s="154">
        <v>0</v>
      </c>
      <c r="M36" s="154">
        <v>0</v>
      </c>
      <c r="N36" s="154">
        <v>0</v>
      </c>
      <c r="O36" s="154">
        <v>0</v>
      </c>
      <c r="P36" s="154">
        <v>0</v>
      </c>
      <c r="Q36" s="154">
        <v>0</v>
      </c>
      <c r="R36" s="154">
        <v>0</v>
      </c>
      <c r="S36" s="154">
        <v>0</v>
      </c>
      <c r="T36" s="154">
        <v>0</v>
      </c>
      <c r="U36" s="154">
        <v>0</v>
      </c>
      <c r="V36" s="154">
        <v>0</v>
      </c>
      <c r="W36" s="154">
        <v>0</v>
      </c>
      <c r="X36" s="154">
        <v>4</v>
      </c>
      <c r="Y36" s="154">
        <v>0</v>
      </c>
      <c r="Z36" s="154">
        <v>0</v>
      </c>
      <c r="AA36" s="154">
        <v>0</v>
      </c>
      <c r="AB36" s="154">
        <v>0</v>
      </c>
      <c r="AC36" s="154">
        <v>0</v>
      </c>
      <c r="AD36" s="154">
        <v>4</v>
      </c>
      <c r="AE36" s="154">
        <v>0</v>
      </c>
      <c r="AF36" s="154">
        <v>0</v>
      </c>
      <c r="AG36" s="154">
        <v>0</v>
      </c>
      <c r="AH36" s="154">
        <v>0</v>
      </c>
      <c r="AI36" s="154">
        <v>0</v>
      </c>
      <c r="AJ36" s="154">
        <v>0</v>
      </c>
      <c r="AK36" s="154">
        <v>0</v>
      </c>
      <c r="AL36" s="154">
        <v>183950</v>
      </c>
      <c r="AM36" s="154">
        <v>0</v>
      </c>
      <c r="AN36" s="154">
        <v>8192</v>
      </c>
      <c r="AO36" s="154">
        <v>0</v>
      </c>
      <c r="AP36" s="154">
        <v>175758</v>
      </c>
      <c r="AQ36" s="154">
        <v>0</v>
      </c>
      <c r="AR36" s="154">
        <v>0</v>
      </c>
      <c r="AS36" s="154">
        <v>0</v>
      </c>
      <c r="AT36" s="154" t="s">
        <v>148</v>
      </c>
      <c r="AU36" s="154" t="s">
        <v>148</v>
      </c>
      <c r="AV36" s="154">
        <v>0</v>
      </c>
      <c r="AW36" s="154">
        <v>0</v>
      </c>
      <c r="AX36" s="154">
        <v>0</v>
      </c>
      <c r="AY36" s="154">
        <v>0</v>
      </c>
      <c r="AZ36" s="154">
        <v>0</v>
      </c>
      <c r="BA36" s="154">
        <v>0</v>
      </c>
      <c r="BB36" s="154">
        <v>0</v>
      </c>
      <c r="BC36" s="154">
        <v>0</v>
      </c>
      <c r="BD36" s="154">
        <v>0</v>
      </c>
      <c r="BE36" s="154">
        <v>0</v>
      </c>
      <c r="BF36" s="154">
        <v>0</v>
      </c>
      <c r="BG36" s="154">
        <v>0</v>
      </c>
      <c r="BH36" s="154">
        <v>0</v>
      </c>
      <c r="BI36" s="154">
        <v>0</v>
      </c>
      <c r="BJ36" s="154">
        <v>0</v>
      </c>
      <c r="BK36" s="154">
        <v>0</v>
      </c>
      <c r="BL36" s="154">
        <v>0</v>
      </c>
      <c r="BM36" s="154">
        <v>0</v>
      </c>
      <c r="BN36" s="154">
        <v>0</v>
      </c>
      <c r="BO36" s="154">
        <v>0</v>
      </c>
      <c r="BP36" s="154">
        <v>0</v>
      </c>
      <c r="BQ36" s="154">
        <v>0</v>
      </c>
      <c r="BR36" s="154">
        <v>0</v>
      </c>
      <c r="BS36" s="154">
        <v>0</v>
      </c>
      <c r="BT36" s="154">
        <v>0</v>
      </c>
      <c r="BU36" s="154">
        <v>0</v>
      </c>
      <c r="BV36" s="154">
        <v>0</v>
      </c>
      <c r="BW36" s="154">
        <v>0</v>
      </c>
      <c r="BX36" s="154">
        <v>0</v>
      </c>
      <c r="BY36" s="154">
        <v>0</v>
      </c>
      <c r="BZ36" s="154">
        <v>0</v>
      </c>
      <c r="CA36" s="154">
        <v>0</v>
      </c>
      <c r="CB36" s="154">
        <v>0</v>
      </c>
      <c r="CC36" s="154">
        <v>0</v>
      </c>
      <c r="CD36" s="154">
        <v>0</v>
      </c>
      <c r="CE36" s="154">
        <v>0</v>
      </c>
      <c r="CF36" s="154">
        <v>0</v>
      </c>
      <c r="CG36" s="154">
        <v>0</v>
      </c>
      <c r="CH36" s="154">
        <v>0</v>
      </c>
      <c r="CI36" s="154">
        <v>0</v>
      </c>
      <c r="CJ36" s="154">
        <v>0</v>
      </c>
      <c r="CK36" s="154">
        <v>0</v>
      </c>
      <c r="CL36" s="154">
        <v>0</v>
      </c>
      <c r="CM36" s="154">
        <v>0</v>
      </c>
      <c r="CN36" s="154">
        <v>0</v>
      </c>
      <c r="CO36" s="154">
        <v>0</v>
      </c>
      <c r="CP36" s="154">
        <v>0</v>
      </c>
      <c r="CQ36" s="154">
        <v>0</v>
      </c>
      <c r="CR36" s="154">
        <v>0</v>
      </c>
      <c r="CS36" s="154">
        <v>0</v>
      </c>
      <c r="CT36" s="154">
        <v>0</v>
      </c>
      <c r="CU36" s="154">
        <v>0</v>
      </c>
      <c r="CV36" s="154">
        <v>0</v>
      </c>
      <c r="CW36" s="154">
        <v>0</v>
      </c>
      <c r="CX36" s="154">
        <v>0</v>
      </c>
      <c r="CY36" s="154">
        <v>0</v>
      </c>
      <c r="CZ36" s="154">
        <v>0</v>
      </c>
      <c r="DA36" s="154">
        <v>0</v>
      </c>
      <c r="DB36" s="154">
        <v>0</v>
      </c>
      <c r="DC36" s="154">
        <v>0</v>
      </c>
      <c r="DD36" s="154">
        <v>0</v>
      </c>
      <c r="DE36" s="154">
        <v>183955</v>
      </c>
    </row>
    <row r="37" spans="1:109" x14ac:dyDescent="0.25">
      <c r="A37" s="154" t="s">
        <v>150</v>
      </c>
      <c r="B37" s="154">
        <v>0</v>
      </c>
      <c r="C37" s="154">
        <v>0</v>
      </c>
      <c r="D37" s="154">
        <v>0</v>
      </c>
      <c r="E37" s="154">
        <v>0</v>
      </c>
      <c r="F37" s="154">
        <v>0</v>
      </c>
      <c r="G37" s="154">
        <v>0</v>
      </c>
      <c r="H37" s="154">
        <v>0</v>
      </c>
      <c r="I37" s="154">
        <v>0</v>
      </c>
      <c r="J37" s="154">
        <v>0</v>
      </c>
      <c r="K37" s="154">
        <v>0</v>
      </c>
      <c r="L37" s="154">
        <v>0</v>
      </c>
      <c r="M37" s="154">
        <v>0</v>
      </c>
      <c r="N37" s="154">
        <v>0</v>
      </c>
      <c r="O37" s="154">
        <v>0</v>
      </c>
      <c r="P37" s="154">
        <v>0</v>
      </c>
      <c r="Q37" s="154">
        <v>0</v>
      </c>
      <c r="R37" s="154">
        <v>0</v>
      </c>
      <c r="S37" s="154">
        <v>0</v>
      </c>
      <c r="T37" s="154">
        <v>0</v>
      </c>
      <c r="U37" s="154">
        <v>0</v>
      </c>
      <c r="V37" s="154">
        <v>0</v>
      </c>
      <c r="W37" s="154">
        <v>0</v>
      </c>
      <c r="X37" s="154">
        <v>0</v>
      </c>
      <c r="Y37" s="154">
        <v>0</v>
      </c>
      <c r="Z37" s="154">
        <v>0</v>
      </c>
      <c r="AA37" s="154">
        <v>0</v>
      </c>
      <c r="AB37" s="154">
        <v>0</v>
      </c>
      <c r="AC37" s="154">
        <v>0</v>
      </c>
      <c r="AD37" s="154">
        <v>0</v>
      </c>
      <c r="AE37" s="154">
        <v>0</v>
      </c>
      <c r="AF37" s="154">
        <v>0</v>
      </c>
      <c r="AG37" s="154">
        <v>0</v>
      </c>
      <c r="AH37" s="154">
        <v>0</v>
      </c>
      <c r="AI37" s="154">
        <v>0</v>
      </c>
      <c r="AJ37" s="154">
        <v>0</v>
      </c>
      <c r="AK37" s="154">
        <v>0</v>
      </c>
      <c r="AL37" s="154">
        <v>0</v>
      </c>
      <c r="AM37" s="154">
        <v>0</v>
      </c>
      <c r="AN37" s="154">
        <v>0</v>
      </c>
      <c r="AO37" s="154">
        <v>0</v>
      </c>
      <c r="AP37" s="154">
        <v>0</v>
      </c>
      <c r="AQ37" s="154">
        <v>0</v>
      </c>
      <c r="AR37" s="154">
        <v>0</v>
      </c>
      <c r="AS37" s="154">
        <v>0</v>
      </c>
      <c r="AT37" s="154" t="s">
        <v>148</v>
      </c>
      <c r="AU37" s="154" t="s">
        <v>148</v>
      </c>
      <c r="AV37" s="154">
        <v>0</v>
      </c>
      <c r="AW37" s="154">
        <v>0</v>
      </c>
      <c r="AX37" s="154">
        <v>0</v>
      </c>
      <c r="AY37" s="154">
        <v>0</v>
      </c>
      <c r="AZ37" s="154">
        <v>0</v>
      </c>
      <c r="BA37" s="154">
        <v>0</v>
      </c>
      <c r="BB37" s="154">
        <v>0</v>
      </c>
      <c r="BC37" s="154">
        <v>0</v>
      </c>
      <c r="BD37" s="154">
        <v>0</v>
      </c>
      <c r="BE37" s="154">
        <v>0</v>
      </c>
      <c r="BF37" s="154">
        <v>0</v>
      </c>
      <c r="BG37" s="154">
        <v>0</v>
      </c>
      <c r="BH37" s="154">
        <v>0</v>
      </c>
      <c r="BI37" s="154">
        <v>0</v>
      </c>
      <c r="BJ37" s="154">
        <v>0</v>
      </c>
      <c r="BK37" s="154">
        <v>0</v>
      </c>
      <c r="BL37" s="154">
        <v>0</v>
      </c>
      <c r="BM37" s="154">
        <v>0</v>
      </c>
      <c r="BN37" s="154">
        <v>0</v>
      </c>
      <c r="BO37" s="154">
        <v>0</v>
      </c>
      <c r="BP37" s="154">
        <v>0</v>
      </c>
      <c r="BQ37" s="154">
        <v>0</v>
      </c>
      <c r="BR37" s="154">
        <v>0</v>
      </c>
      <c r="BS37" s="154">
        <v>0</v>
      </c>
      <c r="BT37" s="154">
        <v>0</v>
      </c>
      <c r="BU37" s="154">
        <v>0</v>
      </c>
      <c r="BV37" s="154">
        <v>0</v>
      </c>
      <c r="BW37" s="154">
        <v>0</v>
      </c>
      <c r="BX37" s="154">
        <v>0</v>
      </c>
      <c r="BY37" s="154">
        <v>0</v>
      </c>
      <c r="BZ37" s="154">
        <v>0</v>
      </c>
      <c r="CA37" s="154">
        <v>0</v>
      </c>
      <c r="CB37" s="154">
        <v>0</v>
      </c>
      <c r="CC37" s="154">
        <v>0</v>
      </c>
      <c r="CD37" s="154">
        <v>0</v>
      </c>
      <c r="CE37" s="154">
        <v>0</v>
      </c>
      <c r="CF37" s="154">
        <v>0</v>
      </c>
      <c r="CG37" s="154">
        <v>0</v>
      </c>
      <c r="CH37" s="154">
        <v>0</v>
      </c>
      <c r="CI37" s="154">
        <v>0</v>
      </c>
      <c r="CJ37" s="154">
        <v>0</v>
      </c>
      <c r="CK37" s="154">
        <v>0</v>
      </c>
      <c r="CL37" s="154">
        <v>0</v>
      </c>
      <c r="CM37" s="154">
        <v>0</v>
      </c>
      <c r="CN37" s="154">
        <v>0</v>
      </c>
      <c r="CO37" s="154">
        <v>0</v>
      </c>
      <c r="CP37" s="154">
        <v>0</v>
      </c>
      <c r="CQ37" s="154">
        <v>0</v>
      </c>
      <c r="CR37" s="154">
        <v>0</v>
      </c>
      <c r="CS37" s="154">
        <v>0</v>
      </c>
      <c r="CT37" s="154">
        <v>0</v>
      </c>
      <c r="CU37" s="154">
        <v>0</v>
      </c>
      <c r="CV37" s="154">
        <v>0</v>
      </c>
      <c r="CW37" s="154">
        <v>0</v>
      </c>
      <c r="CX37" s="154">
        <v>0</v>
      </c>
      <c r="CY37" s="154">
        <v>0</v>
      </c>
      <c r="CZ37" s="154">
        <v>0</v>
      </c>
      <c r="DA37" s="154">
        <v>0</v>
      </c>
      <c r="DB37" s="154">
        <v>0</v>
      </c>
      <c r="DC37" s="154">
        <v>0</v>
      </c>
      <c r="DD37" s="154">
        <v>0</v>
      </c>
      <c r="DE37" s="154">
        <v>0</v>
      </c>
    </row>
    <row r="38" spans="1:109" x14ac:dyDescent="0.25">
      <c r="A38" s="154" t="s">
        <v>85</v>
      </c>
      <c r="B38" s="154">
        <v>0</v>
      </c>
      <c r="C38" s="154">
        <v>0</v>
      </c>
      <c r="D38" s="154">
        <v>0</v>
      </c>
      <c r="E38" s="154">
        <v>0</v>
      </c>
      <c r="F38" s="154">
        <v>0</v>
      </c>
      <c r="G38" s="154">
        <v>0</v>
      </c>
      <c r="H38" s="154">
        <v>0</v>
      </c>
      <c r="I38" s="154">
        <v>0</v>
      </c>
      <c r="J38" s="154">
        <v>0</v>
      </c>
      <c r="K38" s="154">
        <v>0</v>
      </c>
      <c r="L38" s="154">
        <v>0</v>
      </c>
      <c r="M38" s="154">
        <v>0</v>
      </c>
      <c r="N38" s="154">
        <v>0</v>
      </c>
      <c r="O38" s="154">
        <v>0</v>
      </c>
      <c r="P38" s="154">
        <v>0</v>
      </c>
      <c r="Q38" s="154">
        <v>0</v>
      </c>
      <c r="R38" s="154">
        <v>0</v>
      </c>
      <c r="S38" s="154">
        <v>0</v>
      </c>
      <c r="T38" s="154">
        <v>0</v>
      </c>
      <c r="U38" s="154">
        <v>0</v>
      </c>
      <c r="V38" s="154">
        <v>0</v>
      </c>
      <c r="W38" s="154">
        <v>0</v>
      </c>
      <c r="X38" s="154">
        <v>400</v>
      </c>
      <c r="Y38" s="154">
        <v>0</v>
      </c>
      <c r="Z38" s="154">
        <v>0</v>
      </c>
      <c r="AA38" s="154">
        <v>0</v>
      </c>
      <c r="AB38" s="154">
        <v>0</v>
      </c>
      <c r="AC38" s="154">
        <v>0</v>
      </c>
      <c r="AD38" s="154">
        <v>0</v>
      </c>
      <c r="AE38" s="154">
        <v>0</v>
      </c>
      <c r="AF38" s="154">
        <v>0</v>
      </c>
      <c r="AG38" s="154">
        <v>400</v>
      </c>
      <c r="AH38" s="154">
        <v>0</v>
      </c>
      <c r="AI38" s="154">
        <v>0</v>
      </c>
      <c r="AJ38" s="154">
        <v>0</v>
      </c>
      <c r="AK38" s="154">
        <v>0</v>
      </c>
      <c r="AL38" s="154">
        <v>0</v>
      </c>
      <c r="AM38" s="154">
        <v>0</v>
      </c>
      <c r="AN38" s="154">
        <v>0</v>
      </c>
      <c r="AO38" s="154">
        <v>0</v>
      </c>
      <c r="AP38" s="154">
        <v>0</v>
      </c>
      <c r="AQ38" s="154">
        <v>0</v>
      </c>
      <c r="AR38" s="154">
        <v>0</v>
      </c>
      <c r="AS38" s="154">
        <v>0</v>
      </c>
      <c r="AT38" s="154" t="s">
        <v>148</v>
      </c>
      <c r="AU38" s="154" t="s">
        <v>148</v>
      </c>
      <c r="AV38" s="154">
        <v>0</v>
      </c>
      <c r="AW38" s="154">
        <v>0</v>
      </c>
      <c r="AX38" s="154">
        <v>0</v>
      </c>
      <c r="AY38" s="154">
        <v>0</v>
      </c>
      <c r="AZ38" s="154">
        <v>0</v>
      </c>
      <c r="BA38" s="154">
        <v>0</v>
      </c>
      <c r="BB38" s="154">
        <v>0</v>
      </c>
      <c r="BC38" s="154">
        <v>0</v>
      </c>
      <c r="BD38" s="154">
        <v>0</v>
      </c>
      <c r="BE38" s="154">
        <v>0</v>
      </c>
      <c r="BF38" s="154">
        <v>0</v>
      </c>
      <c r="BG38" s="154">
        <v>0</v>
      </c>
      <c r="BH38" s="154">
        <v>0</v>
      </c>
      <c r="BI38" s="154">
        <v>0</v>
      </c>
      <c r="BJ38" s="154">
        <v>0</v>
      </c>
      <c r="BK38" s="154">
        <v>0</v>
      </c>
      <c r="BL38" s="154">
        <v>0</v>
      </c>
      <c r="BM38" s="154">
        <v>0</v>
      </c>
      <c r="BN38" s="154">
        <v>0</v>
      </c>
      <c r="BO38" s="154">
        <v>0</v>
      </c>
      <c r="BP38" s="154">
        <v>0</v>
      </c>
      <c r="BQ38" s="154">
        <v>0</v>
      </c>
      <c r="BR38" s="154">
        <v>0</v>
      </c>
      <c r="BS38" s="154">
        <v>0</v>
      </c>
      <c r="BT38" s="154">
        <v>0</v>
      </c>
      <c r="BU38" s="154">
        <v>0</v>
      </c>
      <c r="BV38" s="154">
        <v>0</v>
      </c>
      <c r="BW38" s="154">
        <v>0</v>
      </c>
      <c r="BX38" s="154">
        <v>0</v>
      </c>
      <c r="BY38" s="154">
        <v>0</v>
      </c>
      <c r="BZ38" s="154">
        <v>0</v>
      </c>
      <c r="CA38" s="154">
        <v>0</v>
      </c>
      <c r="CB38" s="154">
        <v>0</v>
      </c>
      <c r="CC38" s="154">
        <v>0</v>
      </c>
      <c r="CD38" s="154">
        <v>0</v>
      </c>
      <c r="CE38" s="154">
        <v>0</v>
      </c>
      <c r="CF38" s="154">
        <v>0</v>
      </c>
      <c r="CG38" s="154">
        <v>0</v>
      </c>
      <c r="CH38" s="154">
        <v>0</v>
      </c>
      <c r="CI38" s="154">
        <v>0</v>
      </c>
      <c r="CJ38" s="154">
        <v>0</v>
      </c>
      <c r="CK38" s="154">
        <v>0</v>
      </c>
      <c r="CL38" s="154">
        <v>0</v>
      </c>
      <c r="CM38" s="154">
        <v>0</v>
      </c>
      <c r="CN38" s="154">
        <v>0</v>
      </c>
      <c r="CO38" s="154">
        <v>0</v>
      </c>
      <c r="CP38" s="154">
        <v>0</v>
      </c>
      <c r="CQ38" s="154">
        <v>0</v>
      </c>
      <c r="CR38" s="154">
        <v>0</v>
      </c>
      <c r="CS38" s="154">
        <v>0</v>
      </c>
      <c r="CT38" s="154">
        <v>0</v>
      </c>
      <c r="CU38" s="154">
        <v>0</v>
      </c>
      <c r="CV38" s="154">
        <v>0</v>
      </c>
      <c r="CW38" s="154">
        <v>0</v>
      </c>
      <c r="CX38" s="154">
        <v>0</v>
      </c>
      <c r="CY38" s="154">
        <v>0</v>
      </c>
      <c r="CZ38" s="154">
        <v>0</v>
      </c>
      <c r="DA38" s="154">
        <v>0</v>
      </c>
      <c r="DB38" s="154">
        <v>0</v>
      </c>
      <c r="DC38" s="154">
        <v>0</v>
      </c>
      <c r="DD38" s="154">
        <v>0</v>
      </c>
      <c r="DE38" s="154">
        <v>400</v>
      </c>
    </row>
    <row r="39" spans="1:109" x14ac:dyDescent="0.25">
      <c r="A39" s="154" t="s">
        <v>106</v>
      </c>
      <c r="B39" s="154">
        <v>35</v>
      </c>
      <c r="C39" s="154">
        <v>0</v>
      </c>
      <c r="D39" s="154">
        <v>5</v>
      </c>
      <c r="E39" s="154">
        <v>0</v>
      </c>
      <c r="F39" s="154">
        <v>0</v>
      </c>
      <c r="G39" s="154">
        <v>0</v>
      </c>
      <c r="H39" s="154">
        <v>2</v>
      </c>
      <c r="I39" s="154">
        <v>24</v>
      </c>
      <c r="J39" s="154">
        <v>0</v>
      </c>
      <c r="K39" s="154">
        <v>0</v>
      </c>
      <c r="L39" s="154">
        <v>0</v>
      </c>
      <c r="M39" s="154">
        <v>0</v>
      </c>
      <c r="N39" s="154">
        <v>0</v>
      </c>
      <c r="O39" s="154">
        <v>0</v>
      </c>
      <c r="P39" s="154">
        <v>0</v>
      </c>
      <c r="Q39" s="154">
        <v>0</v>
      </c>
      <c r="R39" s="154">
        <v>0</v>
      </c>
      <c r="S39" s="154">
        <v>3</v>
      </c>
      <c r="T39" s="154">
        <v>1</v>
      </c>
      <c r="U39" s="154">
        <v>0</v>
      </c>
      <c r="V39" s="154">
        <v>0</v>
      </c>
      <c r="W39" s="154">
        <v>0</v>
      </c>
      <c r="X39" s="154">
        <v>54</v>
      </c>
      <c r="Y39" s="154">
        <v>0</v>
      </c>
      <c r="Z39" s="154">
        <v>0</v>
      </c>
      <c r="AA39" s="154">
        <v>50</v>
      </c>
      <c r="AB39" s="154">
        <v>0</v>
      </c>
      <c r="AC39" s="154">
        <v>4</v>
      </c>
      <c r="AD39" s="154">
        <v>0</v>
      </c>
      <c r="AE39" s="154">
        <v>0</v>
      </c>
      <c r="AF39" s="154">
        <v>0</v>
      </c>
      <c r="AG39" s="154">
        <v>0</v>
      </c>
      <c r="AH39" s="154">
        <v>0</v>
      </c>
      <c r="AI39" s="154">
        <v>0</v>
      </c>
      <c r="AJ39" s="154">
        <v>0</v>
      </c>
      <c r="AK39" s="154">
        <v>0</v>
      </c>
      <c r="AL39" s="154">
        <v>0</v>
      </c>
      <c r="AM39" s="154">
        <v>0</v>
      </c>
      <c r="AN39" s="154">
        <v>0</v>
      </c>
      <c r="AO39" s="154">
        <v>0</v>
      </c>
      <c r="AP39" s="154">
        <v>0</v>
      </c>
      <c r="AQ39" s="154">
        <v>0</v>
      </c>
      <c r="AR39" s="154">
        <v>0</v>
      </c>
      <c r="AS39" s="154">
        <v>0</v>
      </c>
      <c r="AT39" s="154" t="s">
        <v>148</v>
      </c>
      <c r="AU39" s="154" t="s">
        <v>148</v>
      </c>
      <c r="AV39" s="154">
        <v>0</v>
      </c>
      <c r="AW39" s="154">
        <v>0</v>
      </c>
      <c r="AX39" s="154">
        <v>0</v>
      </c>
      <c r="AY39" s="154">
        <v>0</v>
      </c>
      <c r="AZ39" s="154">
        <v>0</v>
      </c>
      <c r="BA39" s="154">
        <v>0</v>
      </c>
      <c r="BB39" s="154">
        <v>0</v>
      </c>
      <c r="BC39" s="154">
        <v>0</v>
      </c>
      <c r="BD39" s="154">
        <v>0</v>
      </c>
      <c r="BE39" s="154">
        <v>0</v>
      </c>
      <c r="BF39" s="154">
        <v>0</v>
      </c>
      <c r="BG39" s="154">
        <v>0</v>
      </c>
      <c r="BH39" s="154">
        <v>0</v>
      </c>
      <c r="BI39" s="154">
        <v>0</v>
      </c>
      <c r="BJ39" s="154">
        <v>0</v>
      </c>
      <c r="BK39" s="154">
        <v>0</v>
      </c>
      <c r="BL39" s="154">
        <v>0</v>
      </c>
      <c r="BM39" s="154">
        <v>0</v>
      </c>
      <c r="BN39" s="154">
        <v>0</v>
      </c>
      <c r="BO39" s="154">
        <v>0</v>
      </c>
      <c r="BP39" s="154">
        <v>0</v>
      </c>
      <c r="BQ39" s="154">
        <v>0</v>
      </c>
      <c r="BR39" s="154">
        <v>0</v>
      </c>
      <c r="BS39" s="154">
        <v>0</v>
      </c>
      <c r="BT39" s="154">
        <v>0</v>
      </c>
      <c r="BU39" s="154">
        <v>0</v>
      </c>
      <c r="BV39" s="154">
        <v>0</v>
      </c>
      <c r="BW39" s="154">
        <v>0</v>
      </c>
      <c r="BX39" s="154">
        <v>0</v>
      </c>
      <c r="BY39" s="154">
        <v>0</v>
      </c>
      <c r="BZ39" s="154">
        <v>0</v>
      </c>
      <c r="CA39" s="154">
        <v>0</v>
      </c>
      <c r="CB39" s="154">
        <v>0</v>
      </c>
      <c r="CC39" s="154">
        <v>0</v>
      </c>
      <c r="CD39" s="154">
        <v>0</v>
      </c>
      <c r="CE39" s="154">
        <v>0</v>
      </c>
      <c r="CF39" s="154">
        <v>0</v>
      </c>
      <c r="CG39" s="154">
        <v>0</v>
      </c>
      <c r="CH39" s="154">
        <v>0</v>
      </c>
      <c r="CI39" s="154">
        <v>0</v>
      </c>
      <c r="CJ39" s="154">
        <v>0</v>
      </c>
      <c r="CK39" s="154">
        <v>0</v>
      </c>
      <c r="CL39" s="154">
        <v>0</v>
      </c>
      <c r="CM39" s="154">
        <v>0</v>
      </c>
      <c r="CN39" s="154">
        <v>0</v>
      </c>
      <c r="CO39" s="154">
        <v>0</v>
      </c>
      <c r="CP39" s="154">
        <v>0</v>
      </c>
      <c r="CQ39" s="154">
        <v>0</v>
      </c>
      <c r="CR39" s="154">
        <v>0</v>
      </c>
      <c r="CS39" s="154">
        <v>0</v>
      </c>
      <c r="CT39" s="154">
        <v>0</v>
      </c>
      <c r="CU39" s="154">
        <v>0</v>
      </c>
      <c r="CV39" s="154">
        <v>0</v>
      </c>
      <c r="CW39" s="154">
        <v>0</v>
      </c>
      <c r="CX39" s="154">
        <v>0</v>
      </c>
      <c r="CY39" s="154">
        <v>0</v>
      </c>
      <c r="CZ39" s="154">
        <v>0</v>
      </c>
      <c r="DA39" s="154">
        <v>0</v>
      </c>
      <c r="DB39" s="154">
        <v>0</v>
      </c>
      <c r="DC39" s="154">
        <v>0</v>
      </c>
      <c r="DD39" s="154">
        <v>0</v>
      </c>
      <c r="DE39" s="154">
        <v>89</v>
      </c>
    </row>
    <row r="40" spans="1:109" x14ac:dyDescent="0.25">
      <c r="A40" s="154" t="s">
        <v>76</v>
      </c>
      <c r="B40" s="154">
        <v>27</v>
      </c>
      <c r="C40" s="154">
        <v>0</v>
      </c>
      <c r="D40" s="154">
        <v>10</v>
      </c>
      <c r="E40" s="154">
        <v>0</v>
      </c>
      <c r="F40" s="154">
        <v>0</v>
      </c>
      <c r="G40" s="154">
        <v>0</v>
      </c>
      <c r="H40" s="154">
        <v>0</v>
      </c>
      <c r="I40" s="154">
        <v>17</v>
      </c>
      <c r="J40" s="154">
        <v>0</v>
      </c>
      <c r="K40" s="154">
        <v>0</v>
      </c>
      <c r="L40" s="154">
        <v>0</v>
      </c>
      <c r="M40" s="154">
        <v>0</v>
      </c>
      <c r="N40" s="154">
        <v>0</v>
      </c>
      <c r="O40" s="154">
        <v>0</v>
      </c>
      <c r="P40" s="154">
        <v>0</v>
      </c>
      <c r="Q40" s="154">
        <v>0</v>
      </c>
      <c r="R40" s="154">
        <v>0</v>
      </c>
      <c r="S40" s="154">
        <v>0</v>
      </c>
      <c r="T40" s="154">
        <v>0</v>
      </c>
      <c r="U40" s="154">
        <v>0</v>
      </c>
      <c r="V40" s="154">
        <v>0</v>
      </c>
      <c r="W40" s="154">
        <v>0</v>
      </c>
      <c r="X40" s="154">
        <v>5</v>
      </c>
      <c r="Y40" s="154">
        <v>0</v>
      </c>
      <c r="Z40" s="154">
        <v>0</v>
      </c>
      <c r="AA40" s="154">
        <v>0</v>
      </c>
      <c r="AB40" s="154">
        <v>0</v>
      </c>
      <c r="AC40" s="154">
        <v>5</v>
      </c>
      <c r="AD40" s="154">
        <v>0</v>
      </c>
      <c r="AE40" s="154">
        <v>0</v>
      </c>
      <c r="AF40" s="154">
        <v>0</v>
      </c>
      <c r="AG40" s="154">
        <v>0</v>
      </c>
      <c r="AH40" s="154">
        <v>0</v>
      </c>
      <c r="AI40" s="154">
        <v>0</v>
      </c>
      <c r="AJ40" s="154">
        <v>0</v>
      </c>
      <c r="AK40" s="154">
        <v>0</v>
      </c>
      <c r="AL40" s="154">
        <v>0</v>
      </c>
      <c r="AM40" s="154">
        <v>0</v>
      </c>
      <c r="AN40" s="154">
        <v>0</v>
      </c>
      <c r="AO40" s="154">
        <v>0</v>
      </c>
      <c r="AP40" s="154">
        <v>0</v>
      </c>
      <c r="AQ40" s="154">
        <v>0</v>
      </c>
      <c r="AR40" s="154">
        <v>0</v>
      </c>
      <c r="AS40" s="154">
        <v>0</v>
      </c>
      <c r="AT40" s="154" t="s">
        <v>148</v>
      </c>
      <c r="AU40" s="154" t="s">
        <v>148</v>
      </c>
      <c r="AV40" s="154">
        <v>0</v>
      </c>
      <c r="AW40" s="154">
        <v>0</v>
      </c>
      <c r="AX40" s="154">
        <v>0</v>
      </c>
      <c r="AY40" s="154">
        <v>0</v>
      </c>
      <c r="AZ40" s="154">
        <v>0</v>
      </c>
      <c r="BA40" s="154">
        <v>0</v>
      </c>
      <c r="BB40" s="154">
        <v>0</v>
      </c>
      <c r="BC40" s="154">
        <v>0</v>
      </c>
      <c r="BD40" s="154">
        <v>0</v>
      </c>
      <c r="BE40" s="154">
        <v>0</v>
      </c>
      <c r="BF40" s="154">
        <v>0</v>
      </c>
      <c r="BG40" s="154">
        <v>0</v>
      </c>
      <c r="BH40" s="154">
        <v>0</v>
      </c>
      <c r="BI40" s="154">
        <v>0</v>
      </c>
      <c r="BJ40" s="154">
        <v>0</v>
      </c>
      <c r="BK40" s="154">
        <v>0</v>
      </c>
      <c r="BL40" s="154">
        <v>0</v>
      </c>
      <c r="BM40" s="154">
        <v>0</v>
      </c>
      <c r="BN40" s="154">
        <v>0</v>
      </c>
      <c r="BO40" s="154">
        <v>0</v>
      </c>
      <c r="BP40" s="154">
        <v>0</v>
      </c>
      <c r="BQ40" s="154">
        <v>0</v>
      </c>
      <c r="BR40" s="154">
        <v>0</v>
      </c>
      <c r="BS40" s="154">
        <v>0</v>
      </c>
      <c r="BT40" s="154">
        <v>0</v>
      </c>
      <c r="BU40" s="154">
        <v>0</v>
      </c>
      <c r="BV40" s="154">
        <v>0</v>
      </c>
      <c r="BW40" s="154">
        <v>0</v>
      </c>
      <c r="BX40" s="154">
        <v>0</v>
      </c>
      <c r="BY40" s="154">
        <v>0</v>
      </c>
      <c r="BZ40" s="154">
        <v>0</v>
      </c>
      <c r="CA40" s="154">
        <v>0</v>
      </c>
      <c r="CB40" s="154">
        <v>0</v>
      </c>
      <c r="CC40" s="154">
        <v>0</v>
      </c>
      <c r="CD40" s="154">
        <v>0</v>
      </c>
      <c r="CE40" s="154">
        <v>0</v>
      </c>
      <c r="CF40" s="154">
        <v>0</v>
      </c>
      <c r="CG40" s="154">
        <v>0</v>
      </c>
      <c r="CH40" s="154">
        <v>0</v>
      </c>
      <c r="CI40" s="154">
        <v>0</v>
      </c>
      <c r="CJ40" s="154">
        <v>0</v>
      </c>
      <c r="CK40" s="154">
        <v>0</v>
      </c>
      <c r="CL40" s="154">
        <v>0</v>
      </c>
      <c r="CM40" s="154">
        <v>0</v>
      </c>
      <c r="CN40" s="154">
        <v>0</v>
      </c>
      <c r="CO40" s="154">
        <v>0</v>
      </c>
      <c r="CP40" s="154">
        <v>0</v>
      </c>
      <c r="CQ40" s="154">
        <v>0</v>
      </c>
      <c r="CR40" s="154">
        <v>0</v>
      </c>
      <c r="CS40" s="154">
        <v>0</v>
      </c>
      <c r="CT40" s="154">
        <v>0</v>
      </c>
      <c r="CU40" s="154">
        <v>0</v>
      </c>
      <c r="CV40" s="154">
        <v>0</v>
      </c>
      <c r="CW40" s="154">
        <v>0</v>
      </c>
      <c r="CX40" s="154">
        <v>0</v>
      </c>
      <c r="CY40" s="154">
        <v>0</v>
      </c>
      <c r="CZ40" s="154">
        <v>0</v>
      </c>
      <c r="DA40" s="154">
        <v>0</v>
      </c>
      <c r="DB40" s="154">
        <v>0</v>
      </c>
      <c r="DC40" s="154">
        <v>0</v>
      </c>
      <c r="DD40" s="154">
        <v>0</v>
      </c>
      <c r="DE40" s="154">
        <v>32</v>
      </c>
    </row>
    <row r="41" spans="1:109" x14ac:dyDescent="0.25">
      <c r="A41" s="154" t="s">
        <v>111</v>
      </c>
      <c r="B41" s="154">
        <v>0</v>
      </c>
      <c r="C41" s="154">
        <v>0</v>
      </c>
      <c r="D41" s="154">
        <v>0</v>
      </c>
      <c r="E41" s="154">
        <v>0</v>
      </c>
      <c r="F41" s="154">
        <v>0</v>
      </c>
      <c r="G41" s="154">
        <v>0</v>
      </c>
      <c r="H41" s="154">
        <v>0</v>
      </c>
      <c r="I41" s="154">
        <v>0</v>
      </c>
      <c r="J41" s="154">
        <v>0</v>
      </c>
      <c r="K41" s="154">
        <v>0</v>
      </c>
      <c r="L41" s="154">
        <v>0</v>
      </c>
      <c r="M41" s="154">
        <v>0</v>
      </c>
      <c r="N41" s="154">
        <v>0</v>
      </c>
      <c r="O41" s="154">
        <v>0</v>
      </c>
      <c r="P41" s="154">
        <v>0</v>
      </c>
      <c r="Q41" s="154">
        <v>0</v>
      </c>
      <c r="R41" s="154">
        <v>0</v>
      </c>
      <c r="S41" s="154">
        <v>0</v>
      </c>
      <c r="T41" s="154">
        <v>0</v>
      </c>
      <c r="U41" s="154">
        <v>0</v>
      </c>
      <c r="V41" s="154">
        <v>0</v>
      </c>
      <c r="W41" s="154">
        <v>0</v>
      </c>
      <c r="X41" s="154">
        <v>6810</v>
      </c>
      <c r="Y41" s="154">
        <v>1691</v>
      </c>
      <c r="Z41" s="154">
        <v>3791</v>
      </c>
      <c r="AA41" s="154">
        <v>0</v>
      </c>
      <c r="AB41" s="154">
        <v>0</v>
      </c>
      <c r="AC41" s="154">
        <v>0</v>
      </c>
      <c r="AD41" s="154">
        <v>0</v>
      </c>
      <c r="AE41" s="154">
        <v>0</v>
      </c>
      <c r="AF41" s="154">
        <v>0</v>
      </c>
      <c r="AG41" s="154">
        <v>1328</v>
      </c>
      <c r="AH41" s="154">
        <v>0</v>
      </c>
      <c r="AI41" s="154">
        <v>0</v>
      </c>
      <c r="AJ41" s="154">
        <v>0</v>
      </c>
      <c r="AK41" s="154">
        <v>0</v>
      </c>
      <c r="AL41" s="154">
        <v>0</v>
      </c>
      <c r="AM41" s="154">
        <v>0</v>
      </c>
      <c r="AN41" s="154">
        <v>0</v>
      </c>
      <c r="AO41" s="154">
        <v>0</v>
      </c>
      <c r="AP41" s="154">
        <v>0</v>
      </c>
      <c r="AQ41" s="154">
        <v>0</v>
      </c>
      <c r="AR41" s="154">
        <v>0</v>
      </c>
      <c r="AS41" s="154">
        <v>0</v>
      </c>
      <c r="AT41" s="154" t="s">
        <v>148</v>
      </c>
      <c r="AU41" s="154" t="s">
        <v>148</v>
      </c>
      <c r="AV41" s="154">
        <v>0</v>
      </c>
      <c r="AW41" s="154">
        <v>0</v>
      </c>
      <c r="AX41" s="154">
        <v>0</v>
      </c>
      <c r="AY41" s="154">
        <v>0</v>
      </c>
      <c r="AZ41" s="154">
        <v>0</v>
      </c>
      <c r="BA41" s="154">
        <v>0</v>
      </c>
      <c r="BB41" s="154">
        <v>0</v>
      </c>
      <c r="BC41" s="154">
        <v>0</v>
      </c>
      <c r="BD41" s="154">
        <v>0</v>
      </c>
      <c r="BE41" s="154">
        <v>0</v>
      </c>
      <c r="BF41" s="154">
        <v>0</v>
      </c>
      <c r="BG41" s="154">
        <v>0</v>
      </c>
      <c r="BH41" s="154">
        <v>0</v>
      </c>
      <c r="BI41" s="154">
        <v>0</v>
      </c>
      <c r="BJ41" s="154">
        <v>0</v>
      </c>
      <c r="BK41" s="154">
        <v>0</v>
      </c>
      <c r="BL41" s="154">
        <v>0</v>
      </c>
      <c r="BM41" s="154">
        <v>0</v>
      </c>
      <c r="BN41" s="154">
        <v>0</v>
      </c>
      <c r="BO41" s="154">
        <v>0</v>
      </c>
      <c r="BP41" s="154">
        <v>0</v>
      </c>
      <c r="BQ41" s="154">
        <v>0</v>
      </c>
      <c r="BR41" s="154">
        <v>0</v>
      </c>
      <c r="BS41" s="154">
        <v>0</v>
      </c>
      <c r="BT41" s="154">
        <v>0</v>
      </c>
      <c r="BU41" s="154">
        <v>0</v>
      </c>
      <c r="BV41" s="154">
        <v>0</v>
      </c>
      <c r="BW41" s="154">
        <v>0</v>
      </c>
      <c r="BX41" s="154">
        <v>0</v>
      </c>
      <c r="BY41" s="154">
        <v>0</v>
      </c>
      <c r="BZ41" s="154">
        <v>0</v>
      </c>
      <c r="CA41" s="154">
        <v>0</v>
      </c>
      <c r="CB41" s="154">
        <v>0</v>
      </c>
      <c r="CC41" s="154">
        <v>0</v>
      </c>
      <c r="CD41" s="154">
        <v>0</v>
      </c>
      <c r="CE41" s="154">
        <v>0</v>
      </c>
      <c r="CF41" s="154">
        <v>0</v>
      </c>
      <c r="CG41" s="154">
        <v>0</v>
      </c>
      <c r="CH41" s="154">
        <v>0</v>
      </c>
      <c r="CI41" s="154">
        <v>0</v>
      </c>
      <c r="CJ41" s="154">
        <v>0</v>
      </c>
      <c r="CK41" s="154">
        <v>0</v>
      </c>
      <c r="CL41" s="154">
        <v>0</v>
      </c>
      <c r="CM41" s="154">
        <v>0</v>
      </c>
      <c r="CN41" s="154">
        <v>0</v>
      </c>
      <c r="CO41" s="154">
        <v>0</v>
      </c>
      <c r="CP41" s="154">
        <v>0</v>
      </c>
      <c r="CQ41" s="154">
        <v>0</v>
      </c>
      <c r="CR41" s="154">
        <v>0</v>
      </c>
      <c r="CS41" s="154">
        <v>0</v>
      </c>
      <c r="CT41" s="154">
        <v>0</v>
      </c>
      <c r="CU41" s="154">
        <v>0</v>
      </c>
      <c r="CV41" s="154">
        <v>0</v>
      </c>
      <c r="CW41" s="154">
        <v>0</v>
      </c>
      <c r="CX41" s="154">
        <v>0</v>
      </c>
      <c r="CY41" s="154">
        <v>0</v>
      </c>
      <c r="CZ41" s="154">
        <v>0</v>
      </c>
      <c r="DA41" s="154">
        <v>0</v>
      </c>
      <c r="DB41" s="154">
        <v>0</v>
      </c>
      <c r="DC41" s="154">
        <v>0</v>
      </c>
      <c r="DD41" s="154">
        <v>0</v>
      </c>
      <c r="DE41" s="154">
        <v>6810</v>
      </c>
    </row>
    <row r="42" spans="1:109" x14ac:dyDescent="0.25">
      <c r="A42" s="154" t="s">
        <v>81</v>
      </c>
      <c r="B42" s="154">
        <v>0</v>
      </c>
      <c r="C42" s="154">
        <v>0</v>
      </c>
      <c r="D42" s="154">
        <v>0</v>
      </c>
      <c r="E42" s="154">
        <v>0</v>
      </c>
      <c r="F42" s="154">
        <v>0</v>
      </c>
      <c r="G42" s="154">
        <v>0</v>
      </c>
      <c r="H42" s="154">
        <v>0</v>
      </c>
      <c r="I42" s="154">
        <v>0</v>
      </c>
      <c r="J42" s="154">
        <v>0</v>
      </c>
      <c r="K42" s="154">
        <v>0</v>
      </c>
      <c r="L42" s="154">
        <v>0</v>
      </c>
      <c r="M42" s="154">
        <v>0</v>
      </c>
      <c r="N42" s="154">
        <v>0</v>
      </c>
      <c r="O42" s="154">
        <v>0</v>
      </c>
      <c r="P42" s="154">
        <v>0</v>
      </c>
      <c r="Q42" s="154">
        <v>0</v>
      </c>
      <c r="R42" s="154">
        <v>0</v>
      </c>
      <c r="S42" s="154">
        <v>0</v>
      </c>
      <c r="T42" s="154">
        <v>0</v>
      </c>
      <c r="U42" s="154">
        <v>0</v>
      </c>
      <c r="V42" s="154">
        <v>0</v>
      </c>
      <c r="W42" s="154">
        <v>0</v>
      </c>
      <c r="X42" s="154">
        <v>61969</v>
      </c>
      <c r="Y42" s="154">
        <v>0</v>
      </c>
      <c r="Z42" s="154">
        <v>2038</v>
      </c>
      <c r="AA42" s="154">
        <v>4836</v>
      </c>
      <c r="AB42" s="154">
        <v>0</v>
      </c>
      <c r="AC42" s="154">
        <v>2875</v>
      </c>
      <c r="AD42" s="154">
        <v>0</v>
      </c>
      <c r="AE42" s="154">
        <v>0</v>
      </c>
      <c r="AF42" s="154">
        <v>13560</v>
      </c>
      <c r="AG42" s="154">
        <v>33130</v>
      </c>
      <c r="AH42" s="154">
        <v>0</v>
      </c>
      <c r="AI42" s="154">
        <v>0</v>
      </c>
      <c r="AJ42" s="154">
        <v>5530</v>
      </c>
      <c r="AK42" s="154">
        <v>0</v>
      </c>
      <c r="AL42" s="154">
        <v>0</v>
      </c>
      <c r="AM42" s="154">
        <v>0</v>
      </c>
      <c r="AN42" s="154">
        <v>0</v>
      </c>
      <c r="AO42" s="154">
        <v>0</v>
      </c>
      <c r="AP42" s="154">
        <v>0</v>
      </c>
      <c r="AQ42" s="154">
        <v>0</v>
      </c>
      <c r="AR42" s="154">
        <v>0</v>
      </c>
      <c r="AS42" s="154">
        <v>0</v>
      </c>
      <c r="AT42" s="154" t="s">
        <v>148</v>
      </c>
      <c r="AU42" s="154" t="s">
        <v>148</v>
      </c>
      <c r="AV42" s="154">
        <v>0</v>
      </c>
      <c r="AW42" s="154">
        <v>0</v>
      </c>
      <c r="AX42" s="154">
        <v>0</v>
      </c>
      <c r="AY42" s="154">
        <v>0</v>
      </c>
      <c r="AZ42" s="154">
        <v>0</v>
      </c>
      <c r="BA42" s="154">
        <v>0</v>
      </c>
      <c r="BB42" s="154">
        <v>0</v>
      </c>
      <c r="BC42" s="154">
        <v>0</v>
      </c>
      <c r="BD42" s="154">
        <v>0</v>
      </c>
      <c r="BE42" s="154">
        <v>0</v>
      </c>
      <c r="BF42" s="154">
        <v>0</v>
      </c>
      <c r="BG42" s="154">
        <v>0</v>
      </c>
      <c r="BH42" s="154">
        <v>0</v>
      </c>
      <c r="BI42" s="154">
        <v>0</v>
      </c>
      <c r="BJ42" s="154">
        <v>0</v>
      </c>
      <c r="BK42" s="154">
        <v>0</v>
      </c>
      <c r="BL42" s="154">
        <v>0</v>
      </c>
      <c r="BM42" s="154">
        <v>0</v>
      </c>
      <c r="BN42" s="154">
        <v>0</v>
      </c>
      <c r="BO42" s="154">
        <v>0</v>
      </c>
      <c r="BP42" s="154">
        <v>0</v>
      </c>
      <c r="BQ42" s="154">
        <v>0</v>
      </c>
      <c r="BR42" s="154">
        <v>0</v>
      </c>
      <c r="BS42" s="154">
        <v>0</v>
      </c>
      <c r="BT42" s="154">
        <v>0</v>
      </c>
      <c r="BU42" s="154">
        <v>0</v>
      </c>
      <c r="BV42" s="154">
        <v>0</v>
      </c>
      <c r="BW42" s="154">
        <v>0</v>
      </c>
      <c r="BX42" s="154">
        <v>0</v>
      </c>
      <c r="BY42" s="154">
        <v>0</v>
      </c>
      <c r="BZ42" s="154">
        <v>0</v>
      </c>
      <c r="CA42" s="154">
        <v>0</v>
      </c>
      <c r="CB42" s="154">
        <v>0</v>
      </c>
      <c r="CC42" s="154">
        <v>0</v>
      </c>
      <c r="CD42" s="154">
        <v>0</v>
      </c>
      <c r="CE42" s="154">
        <v>0</v>
      </c>
      <c r="CF42" s="154">
        <v>0</v>
      </c>
      <c r="CG42" s="154">
        <v>0</v>
      </c>
      <c r="CH42" s="154">
        <v>0</v>
      </c>
      <c r="CI42" s="154">
        <v>0</v>
      </c>
      <c r="CJ42" s="154">
        <v>0</v>
      </c>
      <c r="CK42" s="154">
        <v>0</v>
      </c>
      <c r="CL42" s="154">
        <v>0</v>
      </c>
      <c r="CM42" s="154">
        <v>0</v>
      </c>
      <c r="CN42" s="154">
        <v>0</v>
      </c>
      <c r="CO42" s="154">
        <v>0</v>
      </c>
      <c r="CP42" s="154">
        <v>0</v>
      </c>
      <c r="CQ42" s="154">
        <v>0</v>
      </c>
      <c r="CR42" s="154">
        <v>0</v>
      </c>
      <c r="CS42" s="154">
        <v>0</v>
      </c>
      <c r="CT42" s="154">
        <v>0</v>
      </c>
      <c r="CU42" s="154">
        <v>0</v>
      </c>
      <c r="CV42" s="154">
        <v>0</v>
      </c>
      <c r="CW42" s="154">
        <v>0</v>
      </c>
      <c r="CX42" s="154">
        <v>0</v>
      </c>
      <c r="CY42" s="154">
        <v>0</v>
      </c>
      <c r="CZ42" s="154">
        <v>0</v>
      </c>
      <c r="DA42" s="154">
        <v>0</v>
      </c>
      <c r="DB42" s="154">
        <v>0</v>
      </c>
      <c r="DC42" s="154">
        <v>0</v>
      </c>
      <c r="DD42" s="154">
        <v>0</v>
      </c>
      <c r="DE42" s="154">
        <v>61969</v>
      </c>
    </row>
    <row r="43" spans="1:109" x14ac:dyDescent="0.25">
      <c r="A43" s="154" t="s">
        <v>115</v>
      </c>
      <c r="B43" s="154">
        <v>40</v>
      </c>
      <c r="C43" s="154">
        <v>0</v>
      </c>
      <c r="D43" s="154">
        <v>0</v>
      </c>
      <c r="E43" s="154">
        <v>0</v>
      </c>
      <c r="F43" s="154">
        <v>0</v>
      </c>
      <c r="G43" s="154">
        <v>0</v>
      </c>
      <c r="H43" s="154">
        <v>0</v>
      </c>
      <c r="I43" s="154">
        <v>29</v>
      </c>
      <c r="J43" s="154">
        <v>0</v>
      </c>
      <c r="K43" s="154">
        <v>0</v>
      </c>
      <c r="L43" s="154">
        <v>0</v>
      </c>
      <c r="M43" s="154">
        <v>11</v>
      </c>
      <c r="N43" s="154">
        <v>0</v>
      </c>
      <c r="O43" s="154">
        <v>0</v>
      </c>
      <c r="P43" s="154">
        <v>0</v>
      </c>
      <c r="Q43" s="154">
        <v>0</v>
      </c>
      <c r="R43" s="154">
        <v>0</v>
      </c>
      <c r="S43" s="154">
        <v>0</v>
      </c>
      <c r="T43" s="154">
        <v>0</v>
      </c>
      <c r="U43" s="154">
        <v>0</v>
      </c>
      <c r="V43" s="154">
        <v>0</v>
      </c>
      <c r="W43" s="154">
        <v>0</v>
      </c>
      <c r="X43" s="154">
        <v>406</v>
      </c>
      <c r="Y43" s="154">
        <v>0</v>
      </c>
      <c r="Z43" s="154">
        <v>115</v>
      </c>
      <c r="AA43" s="154">
        <v>288</v>
      </c>
      <c r="AB43" s="154">
        <v>0</v>
      </c>
      <c r="AC43" s="154">
        <v>2</v>
      </c>
      <c r="AD43" s="154">
        <v>0</v>
      </c>
      <c r="AE43" s="154">
        <v>0</v>
      </c>
      <c r="AF43" s="154">
        <v>1</v>
      </c>
      <c r="AG43" s="154">
        <v>0</v>
      </c>
      <c r="AH43" s="154">
        <v>0</v>
      </c>
      <c r="AI43" s="154">
        <v>0</v>
      </c>
      <c r="AJ43" s="154">
        <v>0</v>
      </c>
      <c r="AK43" s="154">
        <v>0</v>
      </c>
      <c r="AL43" s="154">
        <v>0</v>
      </c>
      <c r="AM43" s="154">
        <v>0</v>
      </c>
      <c r="AN43" s="154">
        <v>0</v>
      </c>
      <c r="AO43" s="154">
        <v>0</v>
      </c>
      <c r="AP43" s="154">
        <v>0</v>
      </c>
      <c r="AQ43" s="154">
        <v>0</v>
      </c>
      <c r="AR43" s="154">
        <v>0</v>
      </c>
      <c r="AS43" s="154">
        <v>0</v>
      </c>
      <c r="AT43" s="154" t="s">
        <v>148</v>
      </c>
      <c r="AU43" s="154" t="s">
        <v>148</v>
      </c>
      <c r="AV43" s="154">
        <v>0</v>
      </c>
      <c r="AW43" s="154">
        <v>0</v>
      </c>
      <c r="AX43" s="154">
        <v>0</v>
      </c>
      <c r="AY43" s="154">
        <v>0</v>
      </c>
      <c r="AZ43" s="154">
        <v>0</v>
      </c>
      <c r="BA43" s="154">
        <v>0</v>
      </c>
      <c r="BB43" s="154">
        <v>0</v>
      </c>
      <c r="BC43" s="154">
        <v>0</v>
      </c>
      <c r="BD43" s="154">
        <v>0</v>
      </c>
      <c r="BE43" s="154">
        <v>0</v>
      </c>
      <c r="BF43" s="154">
        <v>0</v>
      </c>
      <c r="BG43" s="154">
        <v>0</v>
      </c>
      <c r="BH43" s="154">
        <v>0</v>
      </c>
      <c r="BI43" s="154">
        <v>0</v>
      </c>
      <c r="BJ43" s="154">
        <v>0</v>
      </c>
      <c r="BK43" s="154">
        <v>0</v>
      </c>
      <c r="BL43" s="154">
        <v>0</v>
      </c>
      <c r="BM43" s="154">
        <v>0</v>
      </c>
      <c r="BN43" s="154">
        <v>0</v>
      </c>
      <c r="BO43" s="154">
        <v>0</v>
      </c>
      <c r="BP43" s="154">
        <v>0</v>
      </c>
      <c r="BQ43" s="154">
        <v>0</v>
      </c>
      <c r="BR43" s="154">
        <v>0</v>
      </c>
      <c r="BS43" s="154">
        <v>0</v>
      </c>
      <c r="BT43" s="154">
        <v>0</v>
      </c>
      <c r="BU43" s="154">
        <v>0</v>
      </c>
      <c r="BV43" s="154">
        <v>0</v>
      </c>
      <c r="BW43" s="154">
        <v>0</v>
      </c>
      <c r="BX43" s="154">
        <v>0</v>
      </c>
      <c r="BY43" s="154">
        <v>0</v>
      </c>
      <c r="BZ43" s="154">
        <v>0</v>
      </c>
      <c r="CA43" s="154">
        <v>0</v>
      </c>
      <c r="CB43" s="154">
        <v>0</v>
      </c>
      <c r="CC43" s="154">
        <v>0</v>
      </c>
      <c r="CD43" s="154">
        <v>0</v>
      </c>
      <c r="CE43" s="154">
        <v>0</v>
      </c>
      <c r="CF43" s="154">
        <v>0</v>
      </c>
      <c r="CG43" s="154">
        <v>0</v>
      </c>
      <c r="CH43" s="154">
        <v>0</v>
      </c>
      <c r="CI43" s="154">
        <v>0</v>
      </c>
      <c r="CJ43" s="154">
        <v>0</v>
      </c>
      <c r="CK43" s="154">
        <v>0</v>
      </c>
      <c r="CL43" s="154">
        <v>0</v>
      </c>
      <c r="CM43" s="154">
        <v>0</v>
      </c>
      <c r="CN43" s="154">
        <v>0</v>
      </c>
      <c r="CO43" s="154">
        <v>0</v>
      </c>
      <c r="CP43" s="154">
        <v>0</v>
      </c>
      <c r="CQ43" s="154">
        <v>0</v>
      </c>
      <c r="CR43" s="154">
        <v>0</v>
      </c>
      <c r="CS43" s="154">
        <v>0</v>
      </c>
      <c r="CT43" s="154">
        <v>0</v>
      </c>
      <c r="CU43" s="154">
        <v>0</v>
      </c>
      <c r="CV43" s="154">
        <v>0</v>
      </c>
      <c r="CW43" s="154">
        <v>0</v>
      </c>
      <c r="CX43" s="154">
        <v>0</v>
      </c>
      <c r="CY43" s="154">
        <v>0</v>
      </c>
      <c r="CZ43" s="154">
        <v>0</v>
      </c>
      <c r="DA43" s="154">
        <v>0</v>
      </c>
      <c r="DB43" s="154">
        <v>0</v>
      </c>
      <c r="DC43" s="154">
        <v>0</v>
      </c>
      <c r="DD43" s="154">
        <v>0</v>
      </c>
      <c r="DE43" s="154">
        <v>446</v>
      </c>
    </row>
    <row r="44" spans="1:109" x14ac:dyDescent="0.25">
      <c r="A44" s="154" t="s">
        <v>73</v>
      </c>
      <c r="B44" s="154">
        <v>0</v>
      </c>
      <c r="C44" s="154">
        <v>0</v>
      </c>
      <c r="D44" s="154">
        <v>0</v>
      </c>
      <c r="E44" s="154">
        <v>0</v>
      </c>
      <c r="F44" s="154">
        <v>0</v>
      </c>
      <c r="G44" s="154">
        <v>0</v>
      </c>
      <c r="H44" s="154">
        <v>0</v>
      </c>
      <c r="I44" s="154">
        <v>0</v>
      </c>
      <c r="J44" s="154">
        <v>0</v>
      </c>
      <c r="K44" s="154">
        <v>0</v>
      </c>
      <c r="L44" s="154">
        <v>0</v>
      </c>
      <c r="M44" s="154">
        <v>0</v>
      </c>
      <c r="N44" s="154">
        <v>0</v>
      </c>
      <c r="O44" s="154">
        <v>0</v>
      </c>
      <c r="P44" s="154">
        <v>0</v>
      </c>
      <c r="Q44" s="154">
        <v>0</v>
      </c>
      <c r="R44" s="154">
        <v>0</v>
      </c>
      <c r="S44" s="154">
        <v>0</v>
      </c>
      <c r="T44" s="154">
        <v>0</v>
      </c>
      <c r="U44" s="154">
        <v>0</v>
      </c>
      <c r="V44" s="154">
        <v>0</v>
      </c>
      <c r="W44" s="154">
        <v>0</v>
      </c>
      <c r="X44" s="154">
        <v>0</v>
      </c>
      <c r="Y44" s="154">
        <v>0</v>
      </c>
      <c r="Z44" s="154">
        <v>0</v>
      </c>
      <c r="AA44" s="154">
        <v>0</v>
      </c>
      <c r="AB44" s="154">
        <v>0</v>
      </c>
      <c r="AC44" s="154">
        <v>0</v>
      </c>
      <c r="AD44" s="154">
        <v>0</v>
      </c>
      <c r="AE44" s="154">
        <v>0</v>
      </c>
      <c r="AF44" s="154">
        <v>0</v>
      </c>
      <c r="AG44" s="154">
        <v>0</v>
      </c>
      <c r="AH44" s="154">
        <v>0</v>
      </c>
      <c r="AI44" s="154">
        <v>0</v>
      </c>
      <c r="AJ44" s="154">
        <v>0</v>
      </c>
      <c r="AK44" s="154">
        <v>0</v>
      </c>
      <c r="AL44" s="154">
        <v>2533594</v>
      </c>
      <c r="AM44" s="154">
        <v>0</v>
      </c>
      <c r="AN44" s="154">
        <v>0</v>
      </c>
      <c r="AO44" s="154">
        <v>0</v>
      </c>
      <c r="AP44" s="154">
        <v>2533594</v>
      </c>
      <c r="AQ44" s="154">
        <v>0</v>
      </c>
      <c r="AR44" s="154">
        <v>0</v>
      </c>
      <c r="AS44" s="154">
        <v>0</v>
      </c>
      <c r="AT44" s="154" t="s">
        <v>148</v>
      </c>
      <c r="AU44" s="154" t="s">
        <v>148</v>
      </c>
      <c r="AV44" s="154">
        <v>0</v>
      </c>
      <c r="AW44" s="154">
        <v>0</v>
      </c>
      <c r="AX44" s="154">
        <v>0</v>
      </c>
      <c r="AY44" s="154">
        <v>0</v>
      </c>
      <c r="AZ44" s="154">
        <v>0</v>
      </c>
      <c r="BA44" s="154">
        <v>0</v>
      </c>
      <c r="BB44" s="154">
        <v>0</v>
      </c>
      <c r="BC44" s="154">
        <v>0</v>
      </c>
      <c r="BD44" s="154">
        <v>0</v>
      </c>
      <c r="BE44" s="154">
        <v>0</v>
      </c>
      <c r="BF44" s="154">
        <v>0</v>
      </c>
      <c r="BG44" s="154">
        <v>0</v>
      </c>
      <c r="BH44" s="154">
        <v>0</v>
      </c>
      <c r="BI44" s="154">
        <v>0</v>
      </c>
      <c r="BJ44" s="154">
        <v>0</v>
      </c>
      <c r="BK44" s="154">
        <v>0</v>
      </c>
      <c r="BL44" s="154">
        <v>0</v>
      </c>
      <c r="BM44" s="154">
        <v>0</v>
      </c>
      <c r="BN44" s="154">
        <v>0</v>
      </c>
      <c r="BO44" s="154">
        <v>0</v>
      </c>
      <c r="BP44" s="154">
        <v>0</v>
      </c>
      <c r="BQ44" s="154">
        <v>0</v>
      </c>
      <c r="BR44" s="154">
        <v>0</v>
      </c>
      <c r="BS44" s="154">
        <v>0</v>
      </c>
      <c r="BT44" s="154">
        <v>0</v>
      </c>
      <c r="BU44" s="154">
        <v>0</v>
      </c>
      <c r="BV44" s="154">
        <v>0</v>
      </c>
      <c r="BW44" s="154">
        <v>0</v>
      </c>
      <c r="BX44" s="154">
        <v>0</v>
      </c>
      <c r="BY44" s="154">
        <v>0</v>
      </c>
      <c r="BZ44" s="154">
        <v>0</v>
      </c>
      <c r="CA44" s="154">
        <v>0</v>
      </c>
      <c r="CB44" s="154">
        <v>0</v>
      </c>
      <c r="CC44" s="154">
        <v>0</v>
      </c>
      <c r="CD44" s="154">
        <v>0</v>
      </c>
      <c r="CE44" s="154">
        <v>0</v>
      </c>
      <c r="CF44" s="154">
        <v>0</v>
      </c>
      <c r="CG44" s="154">
        <v>0</v>
      </c>
      <c r="CH44" s="154">
        <v>0</v>
      </c>
      <c r="CI44" s="154">
        <v>0</v>
      </c>
      <c r="CJ44" s="154">
        <v>0</v>
      </c>
      <c r="CK44" s="154">
        <v>0</v>
      </c>
      <c r="CL44" s="154">
        <v>0</v>
      </c>
      <c r="CM44" s="154">
        <v>0</v>
      </c>
      <c r="CN44" s="154">
        <v>0</v>
      </c>
      <c r="CO44" s="154">
        <v>0</v>
      </c>
      <c r="CP44" s="154">
        <v>0</v>
      </c>
      <c r="CQ44" s="154">
        <v>0</v>
      </c>
      <c r="CR44" s="154">
        <v>0</v>
      </c>
      <c r="CS44" s="154">
        <v>0</v>
      </c>
      <c r="CT44" s="154">
        <v>0</v>
      </c>
      <c r="CU44" s="154">
        <v>0</v>
      </c>
      <c r="CV44" s="154">
        <v>0</v>
      </c>
      <c r="CW44" s="154">
        <v>0</v>
      </c>
      <c r="CX44" s="154">
        <v>0</v>
      </c>
      <c r="CY44" s="154">
        <v>0</v>
      </c>
      <c r="CZ44" s="154">
        <v>0</v>
      </c>
      <c r="DA44" s="154">
        <v>0</v>
      </c>
      <c r="DB44" s="154">
        <v>0</v>
      </c>
      <c r="DC44" s="154">
        <v>0</v>
      </c>
      <c r="DD44" s="154">
        <v>0</v>
      </c>
      <c r="DE44" s="154">
        <v>2533594</v>
      </c>
    </row>
    <row r="45" spans="1:109" x14ac:dyDescent="0.25">
      <c r="A45" s="154" t="s">
        <v>131</v>
      </c>
      <c r="B45" s="154">
        <v>0</v>
      </c>
      <c r="C45" s="154">
        <v>0</v>
      </c>
      <c r="D45" s="154">
        <v>0</v>
      </c>
      <c r="E45" s="154">
        <v>0</v>
      </c>
      <c r="F45" s="154">
        <v>0</v>
      </c>
      <c r="G45" s="154">
        <v>0</v>
      </c>
      <c r="H45" s="154">
        <v>0</v>
      </c>
      <c r="I45" s="154">
        <v>0</v>
      </c>
      <c r="J45" s="154">
        <v>0</v>
      </c>
      <c r="K45" s="154">
        <v>0</v>
      </c>
      <c r="L45" s="154">
        <v>0</v>
      </c>
      <c r="M45" s="154">
        <v>0</v>
      </c>
      <c r="N45" s="154">
        <v>0</v>
      </c>
      <c r="O45" s="154">
        <v>0</v>
      </c>
      <c r="P45" s="154">
        <v>0</v>
      </c>
      <c r="Q45" s="154">
        <v>0</v>
      </c>
      <c r="R45" s="154">
        <v>0</v>
      </c>
      <c r="S45" s="154">
        <v>0</v>
      </c>
      <c r="T45" s="154">
        <v>0</v>
      </c>
      <c r="U45" s="154">
        <v>0</v>
      </c>
      <c r="V45" s="154">
        <v>0</v>
      </c>
      <c r="W45" s="154">
        <v>0</v>
      </c>
      <c r="X45" s="154">
        <v>0</v>
      </c>
      <c r="Y45" s="154">
        <v>0</v>
      </c>
      <c r="Z45" s="154">
        <v>0</v>
      </c>
      <c r="AA45" s="154">
        <v>0</v>
      </c>
      <c r="AB45" s="154">
        <v>0</v>
      </c>
      <c r="AC45" s="154">
        <v>0</v>
      </c>
      <c r="AD45" s="154">
        <v>0</v>
      </c>
      <c r="AE45" s="154">
        <v>0</v>
      </c>
      <c r="AF45" s="154">
        <v>0</v>
      </c>
      <c r="AG45" s="154">
        <v>0</v>
      </c>
      <c r="AH45" s="154">
        <v>0</v>
      </c>
      <c r="AI45" s="154">
        <v>0</v>
      </c>
      <c r="AJ45" s="154">
        <v>0</v>
      </c>
      <c r="AK45" s="154">
        <v>0</v>
      </c>
      <c r="AL45" s="154">
        <v>0</v>
      </c>
      <c r="AM45" s="154">
        <v>0</v>
      </c>
      <c r="AN45" s="154">
        <v>0</v>
      </c>
      <c r="AO45" s="154">
        <v>0</v>
      </c>
      <c r="AP45" s="154">
        <v>0</v>
      </c>
      <c r="AQ45" s="154">
        <v>0</v>
      </c>
      <c r="AR45" s="154">
        <v>0</v>
      </c>
      <c r="AS45" s="154">
        <v>0</v>
      </c>
      <c r="AT45" s="154">
        <v>0</v>
      </c>
      <c r="AU45" s="154">
        <v>0</v>
      </c>
      <c r="AV45" s="154">
        <v>0</v>
      </c>
      <c r="AW45" s="154">
        <v>0</v>
      </c>
      <c r="AX45" s="154">
        <v>0</v>
      </c>
      <c r="AY45" s="154">
        <v>0</v>
      </c>
      <c r="AZ45" s="154">
        <v>0</v>
      </c>
      <c r="BA45" s="154">
        <v>0</v>
      </c>
      <c r="BB45" s="154">
        <v>0</v>
      </c>
      <c r="BC45" s="154">
        <v>0</v>
      </c>
      <c r="BD45" s="154">
        <v>0</v>
      </c>
      <c r="BE45" s="154">
        <v>0</v>
      </c>
      <c r="BF45" s="154">
        <v>0</v>
      </c>
      <c r="BG45" s="154">
        <v>0</v>
      </c>
      <c r="BH45" s="154">
        <v>0</v>
      </c>
      <c r="BI45" s="154">
        <v>0</v>
      </c>
      <c r="BJ45" s="154">
        <v>0</v>
      </c>
      <c r="BK45" s="154">
        <v>0</v>
      </c>
      <c r="BL45" s="154">
        <v>0</v>
      </c>
      <c r="BM45" s="154">
        <v>0</v>
      </c>
      <c r="BN45" s="154">
        <v>0</v>
      </c>
      <c r="BO45" s="154">
        <v>0</v>
      </c>
      <c r="BP45" s="154">
        <v>0</v>
      </c>
      <c r="BQ45" s="154">
        <v>0</v>
      </c>
      <c r="BR45" s="154">
        <v>0</v>
      </c>
      <c r="BS45" s="154">
        <v>0</v>
      </c>
      <c r="BT45" s="154">
        <v>0</v>
      </c>
      <c r="BU45" s="154">
        <v>0</v>
      </c>
      <c r="BV45" s="154">
        <v>0</v>
      </c>
      <c r="BW45" s="154">
        <v>0</v>
      </c>
      <c r="BX45" s="154">
        <v>0</v>
      </c>
      <c r="BY45" s="154">
        <v>0</v>
      </c>
      <c r="BZ45" s="154">
        <v>0</v>
      </c>
      <c r="CA45" s="154">
        <v>0</v>
      </c>
      <c r="CB45" s="154">
        <v>0</v>
      </c>
      <c r="CC45" s="154">
        <v>0</v>
      </c>
      <c r="CD45" s="154">
        <v>0</v>
      </c>
      <c r="CE45" s="154">
        <v>0</v>
      </c>
      <c r="CF45" s="154">
        <v>0</v>
      </c>
      <c r="CG45" s="154">
        <v>0</v>
      </c>
      <c r="CH45" s="154">
        <v>0</v>
      </c>
      <c r="CI45" s="154">
        <v>0</v>
      </c>
      <c r="CJ45" s="154">
        <v>0</v>
      </c>
      <c r="CK45" s="154">
        <v>0</v>
      </c>
      <c r="CL45" s="154">
        <v>0</v>
      </c>
      <c r="CM45" s="154">
        <v>0</v>
      </c>
      <c r="CN45" s="154">
        <v>0</v>
      </c>
      <c r="CO45" s="154">
        <v>0</v>
      </c>
      <c r="CP45" s="154">
        <v>0</v>
      </c>
      <c r="CQ45" s="154">
        <v>0</v>
      </c>
      <c r="CR45" s="154">
        <v>0</v>
      </c>
      <c r="CS45" s="154">
        <v>0</v>
      </c>
      <c r="CT45" s="154">
        <v>0</v>
      </c>
      <c r="CU45" s="154">
        <v>0</v>
      </c>
      <c r="CV45" s="154">
        <v>0</v>
      </c>
      <c r="CW45" s="154">
        <v>0</v>
      </c>
      <c r="CX45" s="154">
        <v>0</v>
      </c>
      <c r="CY45" s="154">
        <v>0</v>
      </c>
      <c r="CZ45" s="154">
        <v>0</v>
      </c>
      <c r="DA45" s="154">
        <v>0</v>
      </c>
      <c r="DB45" s="154">
        <v>0</v>
      </c>
      <c r="DC45" s="154">
        <v>0</v>
      </c>
      <c r="DD45" s="154">
        <v>0</v>
      </c>
      <c r="DE45" s="154">
        <v>0</v>
      </c>
    </row>
    <row r="46" spans="1:109" x14ac:dyDescent="0.25">
      <c r="A46" s="153" t="s">
        <v>133</v>
      </c>
      <c r="B46" s="163">
        <v>11</v>
      </c>
      <c r="C46" s="164">
        <v>0</v>
      </c>
      <c r="D46" s="164">
        <v>0</v>
      </c>
      <c r="E46" s="164">
        <v>0</v>
      </c>
      <c r="F46" s="164">
        <v>0</v>
      </c>
      <c r="G46" s="164">
        <v>0</v>
      </c>
      <c r="H46" s="164">
        <v>0</v>
      </c>
      <c r="I46" s="164">
        <v>10</v>
      </c>
      <c r="J46" s="164">
        <v>0</v>
      </c>
      <c r="K46" s="164">
        <v>0</v>
      </c>
      <c r="L46" s="164">
        <v>0</v>
      </c>
      <c r="M46" s="164">
        <v>0</v>
      </c>
      <c r="N46" s="164">
        <v>0</v>
      </c>
      <c r="O46" s="164">
        <v>0</v>
      </c>
      <c r="P46" s="164">
        <v>0</v>
      </c>
      <c r="Q46" s="164">
        <v>0</v>
      </c>
      <c r="R46" s="164">
        <v>0</v>
      </c>
      <c r="S46" s="164">
        <v>1</v>
      </c>
      <c r="T46" s="164">
        <v>0</v>
      </c>
      <c r="U46" s="164">
        <v>0</v>
      </c>
      <c r="V46" s="164">
        <v>0</v>
      </c>
      <c r="W46" s="164">
        <v>0</v>
      </c>
      <c r="X46" s="163">
        <v>0</v>
      </c>
      <c r="Y46" s="164">
        <v>0</v>
      </c>
      <c r="Z46" s="164">
        <v>0</v>
      </c>
      <c r="AA46" s="164">
        <v>0</v>
      </c>
      <c r="AB46" s="164">
        <v>0</v>
      </c>
      <c r="AC46" s="164">
        <v>0</v>
      </c>
      <c r="AD46" s="164">
        <v>0</v>
      </c>
      <c r="AE46" s="164">
        <v>0</v>
      </c>
      <c r="AF46" s="164">
        <v>0</v>
      </c>
      <c r="AG46" s="164">
        <v>0</v>
      </c>
      <c r="AH46" s="164">
        <v>0</v>
      </c>
      <c r="AI46" s="164">
        <v>0</v>
      </c>
      <c r="AJ46" s="164">
        <v>0</v>
      </c>
      <c r="AK46" s="164">
        <v>0</v>
      </c>
      <c r="AL46" s="163">
        <v>70605</v>
      </c>
      <c r="AM46" s="164">
        <v>0</v>
      </c>
      <c r="AN46" s="164">
        <v>0</v>
      </c>
      <c r="AO46" s="164">
        <v>710</v>
      </c>
      <c r="AP46" s="164">
        <v>69895</v>
      </c>
      <c r="AQ46" s="164">
        <v>0</v>
      </c>
      <c r="AR46" s="164">
        <v>0</v>
      </c>
      <c r="AS46" s="163">
        <v>0</v>
      </c>
      <c r="AT46" s="164">
        <v>0</v>
      </c>
      <c r="AU46" s="164">
        <v>0</v>
      </c>
      <c r="AV46" s="164">
        <v>0</v>
      </c>
      <c r="AW46" s="164">
        <v>0</v>
      </c>
      <c r="AX46" s="164">
        <v>0</v>
      </c>
      <c r="AY46" s="163">
        <v>0</v>
      </c>
      <c r="AZ46" s="164">
        <v>0</v>
      </c>
      <c r="BA46" s="164">
        <v>0</v>
      </c>
      <c r="BB46" s="163">
        <v>0</v>
      </c>
      <c r="BC46" s="164">
        <v>0</v>
      </c>
      <c r="BD46" s="164">
        <v>0</v>
      </c>
      <c r="BE46" s="163">
        <v>0</v>
      </c>
      <c r="BF46" s="164">
        <v>0</v>
      </c>
      <c r="BG46" s="164">
        <v>0</v>
      </c>
      <c r="BH46" s="164">
        <v>0</v>
      </c>
      <c r="BI46" s="163">
        <v>0</v>
      </c>
      <c r="BJ46" s="164">
        <v>0</v>
      </c>
      <c r="BK46" s="164">
        <v>0</v>
      </c>
      <c r="BL46" s="163">
        <v>0</v>
      </c>
      <c r="BM46" s="164">
        <v>0</v>
      </c>
      <c r="BN46" s="164">
        <v>0</v>
      </c>
      <c r="BO46" s="163">
        <v>0</v>
      </c>
      <c r="BP46" s="164">
        <v>0</v>
      </c>
      <c r="BQ46" s="164">
        <v>0</v>
      </c>
      <c r="BR46" s="164">
        <v>0</v>
      </c>
      <c r="BS46" s="164">
        <v>0</v>
      </c>
      <c r="BT46" s="164">
        <v>0</v>
      </c>
      <c r="BU46" s="164">
        <v>0</v>
      </c>
      <c r="BV46" s="164">
        <v>0</v>
      </c>
      <c r="BW46" s="164">
        <v>0</v>
      </c>
      <c r="BX46" s="163">
        <v>28</v>
      </c>
      <c r="BY46" s="164">
        <v>0</v>
      </c>
      <c r="BZ46" s="164">
        <v>0</v>
      </c>
      <c r="CA46" s="164">
        <v>0</v>
      </c>
      <c r="CB46" s="164">
        <v>0</v>
      </c>
      <c r="CC46" s="164">
        <v>0</v>
      </c>
      <c r="CD46" s="164">
        <v>0</v>
      </c>
      <c r="CE46" s="164">
        <v>0</v>
      </c>
      <c r="CF46" s="164">
        <v>28</v>
      </c>
      <c r="CG46" s="164">
        <v>0</v>
      </c>
      <c r="CH46" s="164">
        <v>0</v>
      </c>
      <c r="CI46" s="163">
        <v>0</v>
      </c>
      <c r="CJ46" s="164">
        <v>0</v>
      </c>
      <c r="CK46" s="164">
        <v>0</v>
      </c>
      <c r="CL46" s="164">
        <v>0</v>
      </c>
      <c r="CM46" s="164">
        <v>0</v>
      </c>
      <c r="CN46" s="164">
        <v>0</v>
      </c>
      <c r="CO46" s="164">
        <v>0</v>
      </c>
      <c r="CP46" s="163">
        <v>0</v>
      </c>
      <c r="CQ46" s="164">
        <v>0</v>
      </c>
      <c r="CR46" s="164">
        <v>0</v>
      </c>
      <c r="CS46" s="164">
        <v>0</v>
      </c>
      <c r="CT46" s="164">
        <v>0</v>
      </c>
      <c r="CU46" s="163">
        <v>49</v>
      </c>
      <c r="CV46" s="164">
        <v>49</v>
      </c>
      <c r="CW46" s="164">
        <v>0</v>
      </c>
      <c r="CX46" s="164">
        <v>0</v>
      </c>
      <c r="CY46" s="164">
        <v>0</v>
      </c>
      <c r="CZ46" s="164">
        <v>0</v>
      </c>
      <c r="DA46" s="163">
        <v>0</v>
      </c>
      <c r="DB46" s="164">
        <v>0</v>
      </c>
      <c r="DC46" s="164">
        <v>0</v>
      </c>
      <c r="DD46" s="164">
        <v>0</v>
      </c>
      <c r="DE46" s="153">
        <v>70693</v>
      </c>
    </row>
    <row r="47" spans="1:109" x14ac:dyDescent="0.25">
      <c r="A47" s="154" t="s">
        <v>94</v>
      </c>
      <c r="B47" s="154">
        <v>0</v>
      </c>
      <c r="C47" s="154">
        <v>0</v>
      </c>
      <c r="D47" s="154">
        <v>0</v>
      </c>
      <c r="E47" s="154">
        <v>0</v>
      </c>
      <c r="F47" s="154">
        <v>0</v>
      </c>
      <c r="G47" s="154">
        <v>0</v>
      </c>
      <c r="H47" s="154">
        <v>0</v>
      </c>
      <c r="I47" s="154">
        <v>0</v>
      </c>
      <c r="J47" s="154">
        <v>0</v>
      </c>
      <c r="K47" s="154">
        <v>0</v>
      </c>
      <c r="L47" s="154">
        <v>0</v>
      </c>
      <c r="M47" s="154">
        <v>0</v>
      </c>
      <c r="N47" s="154">
        <v>0</v>
      </c>
      <c r="O47" s="154">
        <v>0</v>
      </c>
      <c r="P47" s="154">
        <v>0</v>
      </c>
      <c r="Q47" s="154">
        <v>0</v>
      </c>
      <c r="R47" s="154">
        <v>0</v>
      </c>
      <c r="S47" s="154">
        <v>0</v>
      </c>
      <c r="T47" s="154">
        <v>0</v>
      </c>
      <c r="U47" s="154">
        <v>0</v>
      </c>
      <c r="V47" s="154">
        <v>0</v>
      </c>
      <c r="W47" s="154">
        <v>0</v>
      </c>
      <c r="X47" s="154">
        <v>0</v>
      </c>
      <c r="Y47" s="154">
        <v>0</v>
      </c>
      <c r="Z47" s="154">
        <v>0</v>
      </c>
      <c r="AA47" s="154">
        <v>0</v>
      </c>
      <c r="AB47" s="154">
        <v>0</v>
      </c>
      <c r="AC47" s="154">
        <v>0</v>
      </c>
      <c r="AD47" s="154">
        <v>0</v>
      </c>
      <c r="AE47" s="154">
        <v>0</v>
      </c>
      <c r="AF47" s="154">
        <v>0</v>
      </c>
      <c r="AG47" s="154">
        <v>0</v>
      </c>
      <c r="AH47" s="154">
        <v>0</v>
      </c>
      <c r="AI47" s="154">
        <v>0</v>
      </c>
      <c r="AJ47" s="154">
        <v>0</v>
      </c>
      <c r="AK47" s="154">
        <v>0</v>
      </c>
      <c r="AL47" s="154">
        <v>69</v>
      </c>
      <c r="AM47" s="154">
        <v>0</v>
      </c>
      <c r="AN47" s="154">
        <v>0</v>
      </c>
      <c r="AO47" s="154">
        <v>40</v>
      </c>
      <c r="AP47" s="154">
        <v>29</v>
      </c>
      <c r="AQ47" s="154">
        <v>0</v>
      </c>
      <c r="AR47" s="154">
        <v>0</v>
      </c>
      <c r="AS47" s="154">
        <v>0</v>
      </c>
      <c r="AT47" s="154" t="s">
        <v>148</v>
      </c>
      <c r="AU47" s="154" t="s">
        <v>148</v>
      </c>
      <c r="AV47" s="154">
        <v>0</v>
      </c>
      <c r="AW47" s="154">
        <v>0</v>
      </c>
      <c r="AX47" s="154">
        <v>0</v>
      </c>
      <c r="AY47" s="154">
        <v>0</v>
      </c>
      <c r="AZ47" s="154">
        <v>0</v>
      </c>
      <c r="BA47" s="154">
        <v>0</v>
      </c>
      <c r="BB47" s="154">
        <v>0</v>
      </c>
      <c r="BC47" s="154">
        <v>0</v>
      </c>
      <c r="BD47" s="154">
        <v>0</v>
      </c>
      <c r="BE47" s="154">
        <v>0</v>
      </c>
      <c r="BF47" s="154">
        <v>0</v>
      </c>
      <c r="BG47" s="154">
        <v>0</v>
      </c>
      <c r="BH47" s="154">
        <v>0</v>
      </c>
      <c r="BI47" s="154">
        <v>0</v>
      </c>
      <c r="BJ47" s="154">
        <v>0</v>
      </c>
      <c r="BK47" s="154">
        <v>0</v>
      </c>
      <c r="BL47" s="154">
        <v>0</v>
      </c>
      <c r="BM47" s="154">
        <v>0</v>
      </c>
      <c r="BN47" s="154">
        <v>0</v>
      </c>
      <c r="BO47" s="154">
        <v>0</v>
      </c>
      <c r="BP47" s="154">
        <v>0</v>
      </c>
      <c r="BQ47" s="154">
        <v>0</v>
      </c>
      <c r="BR47" s="154">
        <v>0</v>
      </c>
      <c r="BS47" s="154">
        <v>0</v>
      </c>
      <c r="BT47" s="154">
        <v>0</v>
      </c>
      <c r="BU47" s="154">
        <v>0</v>
      </c>
      <c r="BV47" s="154">
        <v>0</v>
      </c>
      <c r="BW47" s="154">
        <v>0</v>
      </c>
      <c r="BX47" s="154">
        <v>28</v>
      </c>
      <c r="BY47" s="154">
        <v>0</v>
      </c>
      <c r="BZ47" s="154">
        <v>0</v>
      </c>
      <c r="CA47" s="154">
        <v>0</v>
      </c>
      <c r="CB47" s="154">
        <v>0</v>
      </c>
      <c r="CC47" s="154">
        <v>0</v>
      </c>
      <c r="CD47" s="154">
        <v>0</v>
      </c>
      <c r="CE47" s="154">
        <v>0</v>
      </c>
      <c r="CF47" s="154">
        <v>28</v>
      </c>
      <c r="CG47" s="154">
        <v>0</v>
      </c>
      <c r="CH47" s="154">
        <v>0</v>
      </c>
      <c r="CI47" s="154">
        <v>0</v>
      </c>
      <c r="CJ47" s="154">
        <v>0</v>
      </c>
      <c r="CK47" s="154">
        <v>0</v>
      </c>
      <c r="CL47" s="154">
        <v>0</v>
      </c>
      <c r="CM47" s="154">
        <v>0</v>
      </c>
      <c r="CN47" s="154">
        <v>0</v>
      </c>
      <c r="CO47" s="154">
        <v>0</v>
      </c>
      <c r="CP47" s="154">
        <v>0</v>
      </c>
      <c r="CQ47" s="154">
        <v>0</v>
      </c>
      <c r="CR47" s="154">
        <v>0</v>
      </c>
      <c r="CS47" s="154">
        <v>0</v>
      </c>
      <c r="CT47" s="154">
        <v>0</v>
      </c>
      <c r="CU47" s="154">
        <v>0</v>
      </c>
      <c r="CV47" s="154">
        <v>0</v>
      </c>
      <c r="CW47" s="154">
        <v>0</v>
      </c>
      <c r="CX47" s="154">
        <v>0</v>
      </c>
      <c r="CY47" s="154">
        <v>0</v>
      </c>
      <c r="CZ47" s="154">
        <v>0</v>
      </c>
      <c r="DA47" s="154">
        <v>0</v>
      </c>
      <c r="DB47" s="154">
        <v>0</v>
      </c>
      <c r="DC47" s="154">
        <v>0</v>
      </c>
      <c r="DD47" s="154">
        <v>0</v>
      </c>
      <c r="DE47" s="154">
        <v>97</v>
      </c>
    </row>
    <row r="48" spans="1:109" x14ac:dyDescent="0.25">
      <c r="A48" s="154" t="s">
        <v>107</v>
      </c>
      <c r="B48" s="154">
        <v>0</v>
      </c>
      <c r="C48" s="154">
        <v>0</v>
      </c>
      <c r="D48" s="154">
        <v>0</v>
      </c>
      <c r="E48" s="154">
        <v>0</v>
      </c>
      <c r="F48" s="154">
        <v>0</v>
      </c>
      <c r="G48" s="154">
        <v>0</v>
      </c>
      <c r="H48" s="154">
        <v>0</v>
      </c>
      <c r="I48" s="154">
        <v>0</v>
      </c>
      <c r="J48" s="154">
        <v>0</v>
      </c>
      <c r="K48" s="154">
        <v>0</v>
      </c>
      <c r="L48" s="154">
        <v>0</v>
      </c>
      <c r="M48" s="154">
        <v>0</v>
      </c>
      <c r="N48" s="154">
        <v>0</v>
      </c>
      <c r="O48" s="154">
        <v>0</v>
      </c>
      <c r="P48" s="154">
        <v>0</v>
      </c>
      <c r="Q48" s="154">
        <v>0</v>
      </c>
      <c r="R48" s="154">
        <v>0</v>
      </c>
      <c r="S48" s="154">
        <v>0</v>
      </c>
      <c r="T48" s="154">
        <v>0</v>
      </c>
      <c r="U48" s="154">
        <v>0</v>
      </c>
      <c r="V48" s="154">
        <v>0</v>
      </c>
      <c r="W48" s="154">
        <v>0</v>
      </c>
      <c r="X48" s="154">
        <v>0</v>
      </c>
      <c r="Y48" s="154">
        <v>0</v>
      </c>
      <c r="Z48" s="154">
        <v>0</v>
      </c>
      <c r="AA48" s="154">
        <v>0</v>
      </c>
      <c r="AB48" s="154">
        <v>0</v>
      </c>
      <c r="AC48" s="154">
        <v>0</v>
      </c>
      <c r="AD48" s="154">
        <v>0</v>
      </c>
      <c r="AE48" s="154">
        <v>0</v>
      </c>
      <c r="AF48" s="154">
        <v>0</v>
      </c>
      <c r="AG48" s="154">
        <v>0</v>
      </c>
      <c r="AH48" s="154">
        <v>0</v>
      </c>
      <c r="AI48" s="154">
        <v>0</v>
      </c>
      <c r="AJ48" s="154">
        <v>0</v>
      </c>
      <c r="AK48" s="154">
        <v>0</v>
      </c>
      <c r="AL48" s="154">
        <v>69046</v>
      </c>
      <c r="AM48" s="154">
        <v>0</v>
      </c>
      <c r="AN48" s="154">
        <v>0</v>
      </c>
      <c r="AO48" s="154">
        <v>0</v>
      </c>
      <c r="AP48" s="154">
        <v>69046</v>
      </c>
      <c r="AQ48" s="154">
        <v>0</v>
      </c>
      <c r="AR48" s="154">
        <v>0</v>
      </c>
      <c r="AS48" s="154">
        <v>0</v>
      </c>
      <c r="AT48" s="154" t="s">
        <v>148</v>
      </c>
      <c r="AU48" s="154" t="s">
        <v>148</v>
      </c>
      <c r="AV48" s="154">
        <v>0</v>
      </c>
      <c r="AW48" s="154">
        <v>0</v>
      </c>
      <c r="AX48" s="154">
        <v>0</v>
      </c>
      <c r="AY48" s="154">
        <v>0</v>
      </c>
      <c r="AZ48" s="154">
        <v>0</v>
      </c>
      <c r="BA48" s="154">
        <v>0</v>
      </c>
      <c r="BB48" s="154">
        <v>0</v>
      </c>
      <c r="BC48" s="154">
        <v>0</v>
      </c>
      <c r="BD48" s="154">
        <v>0</v>
      </c>
      <c r="BE48" s="154">
        <v>0</v>
      </c>
      <c r="BF48" s="154">
        <v>0</v>
      </c>
      <c r="BG48" s="154">
        <v>0</v>
      </c>
      <c r="BH48" s="154">
        <v>0</v>
      </c>
      <c r="BI48" s="154">
        <v>0</v>
      </c>
      <c r="BJ48" s="154">
        <v>0</v>
      </c>
      <c r="BK48" s="154">
        <v>0</v>
      </c>
      <c r="BL48" s="154">
        <v>0</v>
      </c>
      <c r="BM48" s="154">
        <v>0</v>
      </c>
      <c r="BN48" s="154">
        <v>0</v>
      </c>
      <c r="BO48" s="154">
        <v>0</v>
      </c>
      <c r="BP48" s="154">
        <v>0</v>
      </c>
      <c r="BQ48" s="154">
        <v>0</v>
      </c>
      <c r="BR48" s="154">
        <v>0</v>
      </c>
      <c r="BS48" s="154">
        <v>0</v>
      </c>
      <c r="BT48" s="154">
        <v>0</v>
      </c>
      <c r="BU48" s="154">
        <v>0</v>
      </c>
      <c r="BV48" s="154">
        <v>0</v>
      </c>
      <c r="BW48" s="154">
        <v>0</v>
      </c>
      <c r="BX48" s="154">
        <v>0</v>
      </c>
      <c r="BY48" s="154">
        <v>0</v>
      </c>
      <c r="BZ48" s="154">
        <v>0</v>
      </c>
      <c r="CA48" s="154">
        <v>0</v>
      </c>
      <c r="CB48" s="154">
        <v>0</v>
      </c>
      <c r="CC48" s="154">
        <v>0</v>
      </c>
      <c r="CD48" s="154">
        <v>0</v>
      </c>
      <c r="CE48" s="154">
        <v>0</v>
      </c>
      <c r="CF48" s="154">
        <v>0</v>
      </c>
      <c r="CG48" s="154">
        <v>0</v>
      </c>
      <c r="CH48" s="154">
        <v>0</v>
      </c>
      <c r="CI48" s="154">
        <v>0</v>
      </c>
      <c r="CJ48" s="154">
        <v>0</v>
      </c>
      <c r="CK48" s="154">
        <v>0</v>
      </c>
      <c r="CL48" s="154">
        <v>0</v>
      </c>
      <c r="CM48" s="154">
        <v>0</v>
      </c>
      <c r="CN48" s="154">
        <v>0</v>
      </c>
      <c r="CO48" s="154">
        <v>0</v>
      </c>
      <c r="CP48" s="154">
        <v>0</v>
      </c>
      <c r="CQ48" s="154">
        <v>0</v>
      </c>
      <c r="CR48" s="154">
        <v>0</v>
      </c>
      <c r="CS48" s="154">
        <v>0</v>
      </c>
      <c r="CT48" s="154">
        <v>0</v>
      </c>
      <c r="CU48" s="154">
        <v>0</v>
      </c>
      <c r="CV48" s="154">
        <v>0</v>
      </c>
      <c r="CW48" s="154">
        <v>0</v>
      </c>
      <c r="CX48" s="154">
        <v>0</v>
      </c>
      <c r="CY48" s="154">
        <v>0</v>
      </c>
      <c r="CZ48" s="154">
        <v>0</v>
      </c>
      <c r="DA48" s="154">
        <v>0</v>
      </c>
      <c r="DB48" s="154">
        <v>0</v>
      </c>
      <c r="DC48" s="154">
        <v>0</v>
      </c>
      <c r="DD48" s="154">
        <v>0</v>
      </c>
      <c r="DE48" s="154">
        <v>69046</v>
      </c>
    </row>
    <row r="49" spans="1:109" x14ac:dyDescent="0.25">
      <c r="A49" s="154" t="s">
        <v>151</v>
      </c>
      <c r="B49" s="154">
        <v>0</v>
      </c>
      <c r="C49" s="154">
        <v>0</v>
      </c>
      <c r="D49" s="154">
        <v>0</v>
      </c>
      <c r="E49" s="154">
        <v>0</v>
      </c>
      <c r="F49" s="154">
        <v>0</v>
      </c>
      <c r="G49" s="154">
        <v>0</v>
      </c>
      <c r="H49" s="154">
        <v>0</v>
      </c>
      <c r="I49" s="154">
        <v>0</v>
      </c>
      <c r="J49" s="154">
        <v>0</v>
      </c>
      <c r="K49" s="154">
        <v>0</v>
      </c>
      <c r="L49" s="154">
        <v>0</v>
      </c>
      <c r="M49" s="154">
        <v>0</v>
      </c>
      <c r="N49" s="154">
        <v>0</v>
      </c>
      <c r="O49" s="154">
        <v>0</v>
      </c>
      <c r="P49" s="154">
        <v>0</v>
      </c>
      <c r="Q49" s="154">
        <v>0</v>
      </c>
      <c r="R49" s="154">
        <v>0</v>
      </c>
      <c r="S49" s="154">
        <v>0</v>
      </c>
      <c r="T49" s="154">
        <v>0</v>
      </c>
      <c r="U49" s="154">
        <v>0</v>
      </c>
      <c r="V49" s="154">
        <v>0</v>
      </c>
      <c r="W49" s="154">
        <v>0</v>
      </c>
      <c r="X49" s="154">
        <v>0</v>
      </c>
      <c r="Y49" s="154">
        <v>0</v>
      </c>
      <c r="Z49" s="154">
        <v>0</v>
      </c>
      <c r="AA49" s="154">
        <v>0</v>
      </c>
      <c r="AB49" s="154">
        <v>0</v>
      </c>
      <c r="AC49" s="154">
        <v>0</v>
      </c>
      <c r="AD49" s="154">
        <v>0</v>
      </c>
      <c r="AE49" s="154">
        <v>0</v>
      </c>
      <c r="AF49" s="154">
        <v>0</v>
      </c>
      <c r="AG49" s="154">
        <v>0</v>
      </c>
      <c r="AH49" s="154">
        <v>0</v>
      </c>
      <c r="AI49" s="154">
        <v>0</v>
      </c>
      <c r="AJ49" s="154">
        <v>0</v>
      </c>
      <c r="AK49" s="154">
        <v>0</v>
      </c>
      <c r="AL49" s="154">
        <v>748</v>
      </c>
      <c r="AM49" s="154">
        <v>0</v>
      </c>
      <c r="AN49" s="154">
        <v>0</v>
      </c>
      <c r="AO49" s="154">
        <v>670</v>
      </c>
      <c r="AP49" s="154">
        <v>78</v>
      </c>
      <c r="AQ49" s="154">
        <v>0</v>
      </c>
      <c r="AR49" s="154">
        <v>0</v>
      </c>
      <c r="AS49" s="154">
        <v>0</v>
      </c>
      <c r="AT49" s="154" t="s">
        <v>148</v>
      </c>
      <c r="AU49" s="154" t="s">
        <v>148</v>
      </c>
      <c r="AV49" s="154">
        <v>0</v>
      </c>
      <c r="AW49" s="154">
        <v>0</v>
      </c>
      <c r="AX49" s="154">
        <v>0</v>
      </c>
      <c r="AY49" s="154">
        <v>0</v>
      </c>
      <c r="AZ49" s="154">
        <v>0</v>
      </c>
      <c r="BA49" s="154">
        <v>0</v>
      </c>
      <c r="BB49" s="154">
        <v>0</v>
      </c>
      <c r="BC49" s="154">
        <v>0</v>
      </c>
      <c r="BD49" s="154">
        <v>0</v>
      </c>
      <c r="BE49" s="154">
        <v>0</v>
      </c>
      <c r="BF49" s="154">
        <v>0</v>
      </c>
      <c r="BG49" s="154">
        <v>0</v>
      </c>
      <c r="BH49" s="154">
        <v>0</v>
      </c>
      <c r="BI49" s="154">
        <v>0</v>
      </c>
      <c r="BJ49" s="154">
        <v>0</v>
      </c>
      <c r="BK49" s="154">
        <v>0</v>
      </c>
      <c r="BL49" s="154">
        <v>0</v>
      </c>
      <c r="BM49" s="154">
        <v>0</v>
      </c>
      <c r="BN49" s="154">
        <v>0</v>
      </c>
      <c r="BO49" s="154">
        <v>0</v>
      </c>
      <c r="BP49" s="154">
        <v>0</v>
      </c>
      <c r="BQ49" s="154">
        <v>0</v>
      </c>
      <c r="BR49" s="154">
        <v>0</v>
      </c>
      <c r="BS49" s="154">
        <v>0</v>
      </c>
      <c r="BT49" s="154">
        <v>0</v>
      </c>
      <c r="BU49" s="154">
        <v>0</v>
      </c>
      <c r="BV49" s="154">
        <v>0</v>
      </c>
      <c r="BW49" s="154">
        <v>0</v>
      </c>
      <c r="BX49" s="154">
        <v>0</v>
      </c>
      <c r="BY49" s="154">
        <v>0</v>
      </c>
      <c r="BZ49" s="154">
        <v>0</v>
      </c>
      <c r="CA49" s="154">
        <v>0</v>
      </c>
      <c r="CB49" s="154">
        <v>0</v>
      </c>
      <c r="CC49" s="154">
        <v>0</v>
      </c>
      <c r="CD49" s="154">
        <v>0</v>
      </c>
      <c r="CE49" s="154">
        <v>0</v>
      </c>
      <c r="CF49" s="154">
        <v>0</v>
      </c>
      <c r="CG49" s="154">
        <v>0</v>
      </c>
      <c r="CH49" s="154">
        <v>0</v>
      </c>
      <c r="CI49" s="154">
        <v>0</v>
      </c>
      <c r="CJ49" s="154">
        <v>0</v>
      </c>
      <c r="CK49" s="154">
        <v>0</v>
      </c>
      <c r="CL49" s="154">
        <v>0</v>
      </c>
      <c r="CM49" s="154">
        <v>0</v>
      </c>
      <c r="CN49" s="154">
        <v>0</v>
      </c>
      <c r="CO49" s="154">
        <v>0</v>
      </c>
      <c r="CP49" s="154">
        <v>0</v>
      </c>
      <c r="CQ49" s="154">
        <v>0</v>
      </c>
      <c r="CR49" s="154">
        <v>0</v>
      </c>
      <c r="CS49" s="154">
        <v>0</v>
      </c>
      <c r="CT49" s="154">
        <v>0</v>
      </c>
      <c r="CU49" s="154">
        <v>0</v>
      </c>
      <c r="CV49" s="154">
        <v>0</v>
      </c>
      <c r="CW49" s="154">
        <v>0</v>
      </c>
      <c r="CX49" s="154">
        <v>0</v>
      </c>
      <c r="CY49" s="154">
        <v>0</v>
      </c>
      <c r="CZ49" s="154">
        <v>0</v>
      </c>
      <c r="DA49" s="154">
        <v>0</v>
      </c>
      <c r="DB49" s="154">
        <v>0</v>
      </c>
      <c r="DC49" s="154">
        <v>0</v>
      </c>
      <c r="DD49" s="154">
        <v>0</v>
      </c>
      <c r="DE49" s="154">
        <v>748</v>
      </c>
    </row>
    <row r="50" spans="1:109" x14ac:dyDescent="0.25">
      <c r="A50" s="154" t="s">
        <v>72</v>
      </c>
      <c r="B50" s="154">
        <v>11</v>
      </c>
      <c r="C50" s="154">
        <v>0</v>
      </c>
      <c r="D50" s="154">
        <v>0</v>
      </c>
      <c r="E50" s="154">
        <v>0</v>
      </c>
      <c r="F50" s="154">
        <v>0</v>
      </c>
      <c r="G50" s="154">
        <v>0</v>
      </c>
      <c r="H50" s="154">
        <v>0</v>
      </c>
      <c r="I50" s="154">
        <v>10</v>
      </c>
      <c r="J50" s="154">
        <v>0</v>
      </c>
      <c r="K50" s="154">
        <v>0</v>
      </c>
      <c r="L50" s="154">
        <v>0</v>
      </c>
      <c r="M50" s="154">
        <v>0</v>
      </c>
      <c r="N50" s="154">
        <v>0</v>
      </c>
      <c r="O50" s="154">
        <v>0</v>
      </c>
      <c r="P50" s="154">
        <v>0</v>
      </c>
      <c r="Q50" s="154">
        <v>0</v>
      </c>
      <c r="R50" s="154">
        <v>0</v>
      </c>
      <c r="S50" s="154">
        <v>1</v>
      </c>
      <c r="T50" s="154">
        <v>0</v>
      </c>
      <c r="U50" s="154">
        <v>0</v>
      </c>
      <c r="V50" s="154">
        <v>0</v>
      </c>
      <c r="W50" s="154">
        <v>0</v>
      </c>
      <c r="X50" s="154">
        <v>0</v>
      </c>
      <c r="Y50" s="154">
        <v>0</v>
      </c>
      <c r="Z50" s="154">
        <v>0</v>
      </c>
      <c r="AA50" s="154">
        <v>0</v>
      </c>
      <c r="AB50" s="154">
        <v>0</v>
      </c>
      <c r="AC50" s="154">
        <v>0</v>
      </c>
      <c r="AD50" s="154">
        <v>0</v>
      </c>
      <c r="AE50" s="154">
        <v>0</v>
      </c>
      <c r="AF50" s="154">
        <v>0</v>
      </c>
      <c r="AG50" s="154">
        <v>0</v>
      </c>
      <c r="AH50" s="154">
        <v>0</v>
      </c>
      <c r="AI50" s="154">
        <v>0</v>
      </c>
      <c r="AJ50" s="154">
        <v>0</v>
      </c>
      <c r="AK50" s="154">
        <v>0</v>
      </c>
      <c r="AL50" s="154">
        <v>0</v>
      </c>
      <c r="AM50" s="154">
        <v>0</v>
      </c>
      <c r="AN50" s="154">
        <v>0</v>
      </c>
      <c r="AO50" s="154">
        <v>0</v>
      </c>
      <c r="AP50" s="154">
        <v>0</v>
      </c>
      <c r="AQ50" s="154">
        <v>0</v>
      </c>
      <c r="AR50" s="154">
        <v>0</v>
      </c>
      <c r="AS50" s="154">
        <v>0</v>
      </c>
      <c r="AT50" s="154" t="s">
        <v>148</v>
      </c>
      <c r="AU50" s="154" t="s">
        <v>148</v>
      </c>
      <c r="AV50" s="154">
        <v>0</v>
      </c>
      <c r="AW50" s="154">
        <v>0</v>
      </c>
      <c r="AX50" s="154">
        <v>0</v>
      </c>
      <c r="AY50" s="154">
        <v>0</v>
      </c>
      <c r="AZ50" s="154">
        <v>0</v>
      </c>
      <c r="BA50" s="154">
        <v>0</v>
      </c>
      <c r="BB50" s="154">
        <v>0</v>
      </c>
      <c r="BC50" s="154">
        <v>0</v>
      </c>
      <c r="BD50" s="154">
        <v>0</v>
      </c>
      <c r="BE50" s="154">
        <v>0</v>
      </c>
      <c r="BF50" s="154">
        <v>0</v>
      </c>
      <c r="BG50" s="154">
        <v>0</v>
      </c>
      <c r="BH50" s="154">
        <v>0</v>
      </c>
      <c r="BI50" s="154">
        <v>0</v>
      </c>
      <c r="BJ50" s="154">
        <v>0</v>
      </c>
      <c r="BK50" s="154">
        <v>0</v>
      </c>
      <c r="BL50" s="154">
        <v>0</v>
      </c>
      <c r="BM50" s="154">
        <v>0</v>
      </c>
      <c r="BN50" s="154">
        <v>0</v>
      </c>
      <c r="BO50" s="154">
        <v>0</v>
      </c>
      <c r="BP50" s="154">
        <v>0</v>
      </c>
      <c r="BQ50" s="154">
        <v>0</v>
      </c>
      <c r="BR50" s="154">
        <v>0</v>
      </c>
      <c r="BS50" s="154">
        <v>0</v>
      </c>
      <c r="BT50" s="154">
        <v>0</v>
      </c>
      <c r="BU50" s="154">
        <v>0</v>
      </c>
      <c r="BV50" s="154">
        <v>0</v>
      </c>
      <c r="BW50" s="154">
        <v>0</v>
      </c>
      <c r="BX50" s="154">
        <v>0</v>
      </c>
      <c r="BY50" s="154">
        <v>0</v>
      </c>
      <c r="BZ50" s="154">
        <v>0</v>
      </c>
      <c r="CA50" s="154">
        <v>0</v>
      </c>
      <c r="CB50" s="154">
        <v>0</v>
      </c>
      <c r="CC50" s="154">
        <v>0</v>
      </c>
      <c r="CD50" s="154">
        <v>0</v>
      </c>
      <c r="CE50" s="154">
        <v>0</v>
      </c>
      <c r="CF50" s="154">
        <v>0</v>
      </c>
      <c r="CG50" s="154">
        <v>0</v>
      </c>
      <c r="CH50" s="154">
        <v>0</v>
      </c>
      <c r="CI50" s="154">
        <v>0</v>
      </c>
      <c r="CJ50" s="154">
        <v>0</v>
      </c>
      <c r="CK50" s="154">
        <v>0</v>
      </c>
      <c r="CL50" s="154">
        <v>0</v>
      </c>
      <c r="CM50" s="154">
        <v>0</v>
      </c>
      <c r="CN50" s="154">
        <v>0</v>
      </c>
      <c r="CO50" s="154">
        <v>0</v>
      </c>
      <c r="CP50" s="154">
        <v>0</v>
      </c>
      <c r="CQ50" s="154">
        <v>0</v>
      </c>
      <c r="CR50" s="154">
        <v>0</v>
      </c>
      <c r="CS50" s="154">
        <v>0</v>
      </c>
      <c r="CT50" s="154">
        <v>0</v>
      </c>
      <c r="CU50" s="154">
        <v>49</v>
      </c>
      <c r="CV50" s="154">
        <v>49</v>
      </c>
      <c r="CW50" s="154">
        <v>0</v>
      </c>
      <c r="CX50" s="154">
        <v>0</v>
      </c>
      <c r="CY50" s="154">
        <v>0</v>
      </c>
      <c r="CZ50" s="154">
        <v>0</v>
      </c>
      <c r="DA50" s="154">
        <v>0</v>
      </c>
      <c r="DB50" s="154">
        <v>0</v>
      </c>
      <c r="DC50" s="154">
        <v>0</v>
      </c>
      <c r="DD50" s="154">
        <v>0</v>
      </c>
      <c r="DE50" s="154">
        <v>60</v>
      </c>
    </row>
    <row r="51" spans="1:109" x14ac:dyDescent="0.25">
      <c r="A51" s="154" t="s">
        <v>131</v>
      </c>
      <c r="B51" s="154">
        <v>0</v>
      </c>
      <c r="C51" s="154">
        <v>0</v>
      </c>
      <c r="D51" s="154">
        <v>0</v>
      </c>
      <c r="E51" s="154">
        <v>0</v>
      </c>
      <c r="F51" s="154">
        <v>0</v>
      </c>
      <c r="G51" s="154">
        <v>0</v>
      </c>
      <c r="H51" s="154">
        <v>0</v>
      </c>
      <c r="I51" s="154">
        <v>0</v>
      </c>
      <c r="J51" s="154">
        <v>0</v>
      </c>
      <c r="K51" s="154">
        <v>0</v>
      </c>
      <c r="L51" s="154">
        <v>0</v>
      </c>
      <c r="M51" s="154">
        <v>0</v>
      </c>
      <c r="N51" s="154">
        <v>0</v>
      </c>
      <c r="O51" s="154">
        <v>0</v>
      </c>
      <c r="P51" s="154">
        <v>0</v>
      </c>
      <c r="Q51" s="154">
        <v>0</v>
      </c>
      <c r="R51" s="154">
        <v>0</v>
      </c>
      <c r="S51" s="154">
        <v>0</v>
      </c>
      <c r="T51" s="154">
        <v>0</v>
      </c>
      <c r="U51" s="154">
        <v>0</v>
      </c>
      <c r="V51" s="154">
        <v>0</v>
      </c>
      <c r="W51" s="154">
        <v>0</v>
      </c>
      <c r="X51" s="154">
        <v>0</v>
      </c>
      <c r="Y51" s="154">
        <v>0</v>
      </c>
      <c r="Z51" s="154">
        <v>0</v>
      </c>
      <c r="AA51" s="154">
        <v>0</v>
      </c>
      <c r="AB51" s="154">
        <v>0</v>
      </c>
      <c r="AC51" s="154">
        <v>0</v>
      </c>
      <c r="AD51" s="154">
        <v>0</v>
      </c>
      <c r="AE51" s="154">
        <v>0</v>
      </c>
      <c r="AF51" s="154">
        <v>0</v>
      </c>
      <c r="AG51" s="154">
        <v>0</v>
      </c>
      <c r="AH51" s="154">
        <v>0</v>
      </c>
      <c r="AI51" s="154">
        <v>0</v>
      </c>
      <c r="AJ51" s="154">
        <v>0</v>
      </c>
      <c r="AK51" s="154">
        <v>0</v>
      </c>
      <c r="AL51" s="154">
        <v>742</v>
      </c>
      <c r="AM51" s="154">
        <v>0</v>
      </c>
      <c r="AN51" s="154">
        <v>0</v>
      </c>
      <c r="AO51" s="154">
        <v>0</v>
      </c>
      <c r="AP51" s="154">
        <v>742</v>
      </c>
      <c r="AQ51" s="154">
        <v>0</v>
      </c>
      <c r="AR51" s="154">
        <v>0</v>
      </c>
      <c r="AS51" s="154">
        <v>0</v>
      </c>
      <c r="AT51" s="154">
        <v>0</v>
      </c>
      <c r="AU51" s="154">
        <v>0</v>
      </c>
      <c r="AV51" s="154">
        <v>0</v>
      </c>
      <c r="AW51" s="154">
        <v>0</v>
      </c>
      <c r="AX51" s="154">
        <v>0</v>
      </c>
      <c r="AY51" s="154">
        <v>0</v>
      </c>
      <c r="AZ51" s="154">
        <v>0</v>
      </c>
      <c r="BA51" s="154">
        <v>0</v>
      </c>
      <c r="BB51" s="154">
        <v>0</v>
      </c>
      <c r="BC51" s="154">
        <v>0</v>
      </c>
      <c r="BD51" s="154">
        <v>0</v>
      </c>
      <c r="BE51" s="154">
        <v>0</v>
      </c>
      <c r="BF51" s="154">
        <v>0</v>
      </c>
      <c r="BG51" s="154">
        <v>0</v>
      </c>
      <c r="BH51" s="154">
        <v>0</v>
      </c>
      <c r="BI51" s="154">
        <v>0</v>
      </c>
      <c r="BJ51" s="154">
        <v>0</v>
      </c>
      <c r="BK51" s="154">
        <v>0</v>
      </c>
      <c r="BL51" s="154">
        <v>0</v>
      </c>
      <c r="BM51" s="154">
        <v>0</v>
      </c>
      <c r="BN51" s="154">
        <v>0</v>
      </c>
      <c r="BO51" s="154">
        <v>0</v>
      </c>
      <c r="BP51" s="154">
        <v>0</v>
      </c>
      <c r="BQ51" s="154">
        <v>0</v>
      </c>
      <c r="BR51" s="154">
        <v>0</v>
      </c>
      <c r="BS51" s="154">
        <v>0</v>
      </c>
      <c r="BT51" s="154">
        <v>0</v>
      </c>
      <c r="BU51" s="154">
        <v>0</v>
      </c>
      <c r="BV51" s="154">
        <v>0</v>
      </c>
      <c r="BW51" s="154">
        <v>0</v>
      </c>
      <c r="BX51" s="154">
        <v>0</v>
      </c>
      <c r="BY51" s="154">
        <v>0</v>
      </c>
      <c r="BZ51" s="154">
        <v>0</v>
      </c>
      <c r="CA51" s="154">
        <v>0</v>
      </c>
      <c r="CB51" s="154">
        <v>0</v>
      </c>
      <c r="CC51" s="154">
        <v>0</v>
      </c>
      <c r="CD51" s="154">
        <v>0</v>
      </c>
      <c r="CE51" s="154">
        <v>0</v>
      </c>
      <c r="CF51" s="154">
        <v>0</v>
      </c>
      <c r="CG51" s="154">
        <v>0</v>
      </c>
      <c r="CH51" s="154">
        <v>0</v>
      </c>
      <c r="CI51" s="154">
        <v>0</v>
      </c>
      <c r="CJ51" s="154">
        <v>0</v>
      </c>
      <c r="CK51" s="154">
        <v>0</v>
      </c>
      <c r="CL51" s="154">
        <v>0</v>
      </c>
      <c r="CM51" s="154">
        <v>0</v>
      </c>
      <c r="CN51" s="154">
        <v>0</v>
      </c>
      <c r="CO51" s="154">
        <v>0</v>
      </c>
      <c r="CP51" s="154">
        <v>0</v>
      </c>
      <c r="CQ51" s="154">
        <v>0</v>
      </c>
      <c r="CR51" s="154">
        <v>0</v>
      </c>
      <c r="CS51" s="154">
        <v>0</v>
      </c>
      <c r="CT51" s="154">
        <v>0</v>
      </c>
      <c r="CU51" s="154">
        <v>0</v>
      </c>
      <c r="CV51" s="154">
        <v>0</v>
      </c>
      <c r="CW51" s="154">
        <v>0</v>
      </c>
      <c r="CX51" s="154">
        <v>0</v>
      </c>
      <c r="CY51" s="154">
        <v>0</v>
      </c>
      <c r="CZ51" s="154">
        <v>0</v>
      </c>
      <c r="DA51" s="154">
        <v>0</v>
      </c>
      <c r="DB51" s="154">
        <v>0</v>
      </c>
      <c r="DC51" s="154">
        <v>0</v>
      </c>
      <c r="DD51" s="154">
        <v>0</v>
      </c>
      <c r="DE51" s="154">
        <v>742</v>
      </c>
    </row>
    <row r="52" spans="1:109" x14ac:dyDescent="0.25">
      <c r="A52" s="156" t="s">
        <v>134</v>
      </c>
      <c r="B52" s="163">
        <v>39341</v>
      </c>
      <c r="C52" s="164">
        <v>0</v>
      </c>
      <c r="D52" s="164">
        <v>0</v>
      </c>
      <c r="E52" s="164">
        <v>0</v>
      </c>
      <c r="F52" s="164">
        <v>0</v>
      </c>
      <c r="G52" s="164">
        <v>0</v>
      </c>
      <c r="H52" s="164">
        <v>8</v>
      </c>
      <c r="I52" s="164">
        <v>83</v>
      </c>
      <c r="J52" s="164">
        <v>0</v>
      </c>
      <c r="K52" s="164">
        <v>0</v>
      </c>
      <c r="L52" s="164">
        <v>0</v>
      </c>
      <c r="M52" s="164">
        <v>0</v>
      </c>
      <c r="N52" s="164">
        <v>0</v>
      </c>
      <c r="O52" s="164">
        <v>0</v>
      </c>
      <c r="P52" s="164">
        <v>0</v>
      </c>
      <c r="Q52" s="164">
        <v>0</v>
      </c>
      <c r="R52" s="164">
        <v>0</v>
      </c>
      <c r="S52" s="164">
        <v>39242</v>
      </c>
      <c r="T52" s="164">
        <v>0</v>
      </c>
      <c r="U52" s="164">
        <v>0</v>
      </c>
      <c r="V52" s="164">
        <v>8</v>
      </c>
      <c r="W52" s="164">
        <v>0</v>
      </c>
      <c r="X52" s="163">
        <v>68183</v>
      </c>
      <c r="Y52" s="164">
        <v>0</v>
      </c>
      <c r="Z52" s="164">
        <v>0</v>
      </c>
      <c r="AA52" s="164">
        <v>0</v>
      </c>
      <c r="AB52" s="164">
        <v>0</v>
      </c>
      <c r="AC52" s="164">
        <v>0</v>
      </c>
      <c r="AD52" s="164">
        <v>0</v>
      </c>
      <c r="AE52" s="164">
        <v>0</v>
      </c>
      <c r="AF52" s="164">
        <v>0</v>
      </c>
      <c r="AG52" s="164">
        <v>0</v>
      </c>
      <c r="AH52" s="164">
        <v>0</v>
      </c>
      <c r="AI52" s="164">
        <v>0</v>
      </c>
      <c r="AJ52" s="164">
        <v>68183</v>
      </c>
      <c r="AK52" s="164">
        <v>0</v>
      </c>
      <c r="AL52" s="163">
        <v>7662</v>
      </c>
      <c r="AM52" s="164">
        <v>0</v>
      </c>
      <c r="AN52" s="164">
        <v>0</v>
      </c>
      <c r="AO52" s="164">
        <v>0</v>
      </c>
      <c r="AP52" s="164">
        <v>7662</v>
      </c>
      <c r="AQ52" s="164">
        <v>0</v>
      </c>
      <c r="AR52" s="164">
        <v>0</v>
      </c>
      <c r="AS52" s="163">
        <v>0</v>
      </c>
      <c r="AT52" s="164">
        <v>0</v>
      </c>
      <c r="AU52" s="164">
        <v>0</v>
      </c>
      <c r="AV52" s="164">
        <v>0</v>
      </c>
      <c r="AW52" s="164">
        <v>0</v>
      </c>
      <c r="AX52" s="164">
        <v>0</v>
      </c>
      <c r="AY52" s="163">
        <v>0</v>
      </c>
      <c r="AZ52" s="164">
        <v>0</v>
      </c>
      <c r="BA52" s="164">
        <v>0</v>
      </c>
      <c r="BB52" s="163">
        <v>0</v>
      </c>
      <c r="BC52" s="164">
        <v>0</v>
      </c>
      <c r="BD52" s="164">
        <v>0</v>
      </c>
      <c r="BE52" s="163">
        <v>0</v>
      </c>
      <c r="BF52" s="164">
        <v>0</v>
      </c>
      <c r="BG52" s="164">
        <v>0</v>
      </c>
      <c r="BH52" s="164">
        <v>0</v>
      </c>
      <c r="BI52" s="163">
        <v>0</v>
      </c>
      <c r="BJ52" s="164">
        <v>0</v>
      </c>
      <c r="BK52" s="164">
        <v>0</v>
      </c>
      <c r="BL52" s="163">
        <v>25001</v>
      </c>
      <c r="BM52" s="164">
        <v>25001</v>
      </c>
      <c r="BN52" s="164">
        <v>0</v>
      </c>
      <c r="BO52" s="163">
        <v>0</v>
      </c>
      <c r="BP52" s="164">
        <v>0</v>
      </c>
      <c r="BQ52" s="164">
        <v>0</v>
      </c>
      <c r="BR52" s="164">
        <v>0</v>
      </c>
      <c r="BS52" s="164">
        <v>0</v>
      </c>
      <c r="BT52" s="164">
        <v>0</v>
      </c>
      <c r="BU52" s="164">
        <v>0</v>
      </c>
      <c r="BV52" s="164">
        <v>0</v>
      </c>
      <c r="BW52" s="164">
        <v>0</v>
      </c>
      <c r="BX52" s="163">
        <v>22320</v>
      </c>
      <c r="BY52" s="164">
        <v>0</v>
      </c>
      <c r="BZ52" s="164">
        <v>0</v>
      </c>
      <c r="CA52" s="164">
        <v>0</v>
      </c>
      <c r="CB52" s="164">
        <v>0</v>
      </c>
      <c r="CC52" s="164">
        <v>0</v>
      </c>
      <c r="CD52" s="164">
        <v>0</v>
      </c>
      <c r="CE52" s="164">
        <v>0</v>
      </c>
      <c r="CF52" s="164">
        <v>22320</v>
      </c>
      <c r="CG52" s="164">
        <v>0</v>
      </c>
      <c r="CH52" s="164">
        <v>0</v>
      </c>
      <c r="CI52" s="163">
        <v>0</v>
      </c>
      <c r="CJ52" s="164">
        <v>0</v>
      </c>
      <c r="CK52" s="164">
        <v>0</v>
      </c>
      <c r="CL52" s="164">
        <v>0</v>
      </c>
      <c r="CM52" s="164">
        <v>0</v>
      </c>
      <c r="CN52" s="164">
        <v>0</v>
      </c>
      <c r="CO52" s="164">
        <v>0</v>
      </c>
      <c r="CP52" s="163">
        <v>4</v>
      </c>
      <c r="CQ52" s="164">
        <v>0</v>
      </c>
      <c r="CR52" s="164">
        <v>4</v>
      </c>
      <c r="CS52" s="164">
        <v>0</v>
      </c>
      <c r="CT52" s="164">
        <v>0</v>
      </c>
      <c r="CU52" s="163">
        <v>0</v>
      </c>
      <c r="CV52" s="164">
        <v>0</v>
      </c>
      <c r="CW52" s="164">
        <v>0</v>
      </c>
      <c r="CX52" s="164">
        <v>0</v>
      </c>
      <c r="CY52" s="164">
        <v>0</v>
      </c>
      <c r="CZ52" s="164">
        <v>0</v>
      </c>
      <c r="DA52" s="163">
        <v>0</v>
      </c>
      <c r="DB52" s="164">
        <v>0</v>
      </c>
      <c r="DC52" s="164">
        <v>0</v>
      </c>
      <c r="DD52" s="164">
        <v>0</v>
      </c>
      <c r="DE52" s="153">
        <v>162511</v>
      </c>
    </row>
    <row r="53" spans="1:109" x14ac:dyDescent="0.25">
      <c r="A53" s="154" t="s">
        <v>101</v>
      </c>
      <c r="B53" s="154">
        <v>8</v>
      </c>
      <c r="C53" s="154">
        <v>0</v>
      </c>
      <c r="D53" s="154">
        <v>0</v>
      </c>
      <c r="E53" s="154">
        <v>0</v>
      </c>
      <c r="F53" s="154">
        <v>0</v>
      </c>
      <c r="G53" s="154">
        <v>0</v>
      </c>
      <c r="H53" s="154">
        <v>8</v>
      </c>
      <c r="I53" s="154">
        <v>0</v>
      </c>
      <c r="J53" s="154">
        <v>0</v>
      </c>
      <c r="K53" s="154">
        <v>0</v>
      </c>
      <c r="L53" s="154">
        <v>0</v>
      </c>
      <c r="M53" s="154">
        <v>0</v>
      </c>
      <c r="N53" s="154">
        <v>0</v>
      </c>
      <c r="O53" s="154">
        <v>0</v>
      </c>
      <c r="P53" s="154">
        <v>0</v>
      </c>
      <c r="Q53" s="154">
        <v>0</v>
      </c>
      <c r="R53" s="154">
        <v>0</v>
      </c>
      <c r="S53" s="154">
        <v>0</v>
      </c>
      <c r="T53" s="154">
        <v>0</v>
      </c>
      <c r="U53" s="154">
        <v>0</v>
      </c>
      <c r="V53" s="154">
        <v>0</v>
      </c>
      <c r="W53" s="154">
        <v>0</v>
      </c>
      <c r="X53" s="154">
        <v>0</v>
      </c>
      <c r="Y53" s="154">
        <v>0</v>
      </c>
      <c r="Z53" s="154">
        <v>0</v>
      </c>
      <c r="AA53" s="154">
        <v>0</v>
      </c>
      <c r="AB53" s="154">
        <v>0</v>
      </c>
      <c r="AC53" s="154">
        <v>0</v>
      </c>
      <c r="AD53" s="154">
        <v>0</v>
      </c>
      <c r="AE53" s="154">
        <v>0</v>
      </c>
      <c r="AF53" s="154">
        <v>0</v>
      </c>
      <c r="AG53" s="154">
        <v>0</v>
      </c>
      <c r="AH53" s="154">
        <v>0</v>
      </c>
      <c r="AI53" s="154">
        <v>0</v>
      </c>
      <c r="AJ53" s="154">
        <v>0</v>
      </c>
      <c r="AK53" s="154">
        <v>0</v>
      </c>
      <c r="AL53" s="154">
        <v>0</v>
      </c>
      <c r="AM53" s="154">
        <v>0</v>
      </c>
      <c r="AN53" s="154">
        <v>0</v>
      </c>
      <c r="AO53" s="154">
        <v>0</v>
      </c>
      <c r="AP53" s="154">
        <v>0</v>
      </c>
      <c r="AQ53" s="154">
        <v>0</v>
      </c>
      <c r="AR53" s="154">
        <v>0</v>
      </c>
      <c r="AS53" s="154">
        <v>0</v>
      </c>
      <c r="AT53" s="154" t="s">
        <v>148</v>
      </c>
      <c r="AU53" s="154" t="s">
        <v>148</v>
      </c>
      <c r="AV53" s="154">
        <v>0</v>
      </c>
      <c r="AW53" s="154">
        <v>0</v>
      </c>
      <c r="AX53" s="154">
        <v>0</v>
      </c>
      <c r="AY53" s="154">
        <v>0</v>
      </c>
      <c r="AZ53" s="154">
        <v>0</v>
      </c>
      <c r="BA53" s="154">
        <v>0</v>
      </c>
      <c r="BB53" s="154">
        <v>0</v>
      </c>
      <c r="BC53" s="154">
        <v>0</v>
      </c>
      <c r="BD53" s="154">
        <v>0</v>
      </c>
      <c r="BE53" s="154">
        <v>0</v>
      </c>
      <c r="BF53" s="154">
        <v>0</v>
      </c>
      <c r="BG53" s="154">
        <v>0</v>
      </c>
      <c r="BH53" s="154">
        <v>0</v>
      </c>
      <c r="BI53" s="154">
        <v>0</v>
      </c>
      <c r="BJ53" s="154" t="s">
        <v>148</v>
      </c>
      <c r="BK53" s="154">
        <v>0</v>
      </c>
      <c r="BL53" s="154">
        <v>0</v>
      </c>
      <c r="BM53" s="154">
        <v>0</v>
      </c>
      <c r="BN53" s="154">
        <v>0</v>
      </c>
      <c r="BO53" s="154">
        <v>0</v>
      </c>
      <c r="BP53" s="154">
        <v>0</v>
      </c>
      <c r="BQ53" s="154">
        <v>0</v>
      </c>
      <c r="BR53" s="154">
        <v>0</v>
      </c>
      <c r="BS53" s="154">
        <v>0</v>
      </c>
      <c r="BT53" s="154">
        <v>0</v>
      </c>
      <c r="BU53" s="154">
        <v>0</v>
      </c>
      <c r="BV53" s="154">
        <v>0</v>
      </c>
      <c r="BW53" s="154">
        <v>0</v>
      </c>
      <c r="BX53" s="154">
        <v>7320</v>
      </c>
      <c r="BY53" s="154">
        <v>0</v>
      </c>
      <c r="BZ53" s="154">
        <v>0</v>
      </c>
      <c r="CA53" s="154">
        <v>0</v>
      </c>
      <c r="CB53" s="154">
        <v>0</v>
      </c>
      <c r="CC53" s="154">
        <v>0</v>
      </c>
      <c r="CD53" s="154">
        <v>0</v>
      </c>
      <c r="CE53" s="154">
        <v>0</v>
      </c>
      <c r="CF53" s="154">
        <v>7320</v>
      </c>
      <c r="CG53" s="154">
        <v>0</v>
      </c>
      <c r="CH53" s="154">
        <v>0</v>
      </c>
      <c r="CI53" s="154">
        <v>0</v>
      </c>
      <c r="CJ53" s="154">
        <v>0</v>
      </c>
      <c r="CK53" s="154">
        <v>0</v>
      </c>
      <c r="CL53" s="154">
        <v>0</v>
      </c>
      <c r="CM53" s="154">
        <v>0</v>
      </c>
      <c r="CN53" s="154">
        <v>0</v>
      </c>
      <c r="CO53" s="154">
        <v>0</v>
      </c>
      <c r="CP53" s="154">
        <v>0</v>
      </c>
      <c r="CQ53" s="154">
        <v>0</v>
      </c>
      <c r="CR53" s="154">
        <v>0</v>
      </c>
      <c r="CS53" s="154">
        <v>0</v>
      </c>
      <c r="CT53" s="154">
        <v>0</v>
      </c>
      <c r="CU53" s="154">
        <v>0</v>
      </c>
      <c r="CV53" s="154">
        <v>0</v>
      </c>
      <c r="CW53" s="154">
        <v>0</v>
      </c>
      <c r="CX53" s="154">
        <v>0</v>
      </c>
      <c r="CY53" s="154">
        <v>0</v>
      </c>
      <c r="CZ53" s="154">
        <v>0</v>
      </c>
      <c r="DA53" s="154">
        <v>0</v>
      </c>
      <c r="DB53" s="154">
        <v>0</v>
      </c>
      <c r="DC53" s="154">
        <v>0</v>
      </c>
      <c r="DD53" s="154">
        <v>0</v>
      </c>
      <c r="DE53" s="154">
        <v>7328</v>
      </c>
    </row>
    <row r="54" spans="1:109" x14ac:dyDescent="0.25">
      <c r="A54" s="154" t="s">
        <v>91</v>
      </c>
      <c r="B54" s="154">
        <v>8</v>
      </c>
      <c r="C54" s="154">
        <v>0</v>
      </c>
      <c r="D54" s="154">
        <v>0</v>
      </c>
      <c r="E54" s="154">
        <v>0</v>
      </c>
      <c r="F54" s="154">
        <v>0</v>
      </c>
      <c r="G54" s="154">
        <v>0</v>
      </c>
      <c r="H54" s="154">
        <v>0</v>
      </c>
      <c r="I54" s="154">
        <v>0</v>
      </c>
      <c r="J54" s="154">
        <v>0</v>
      </c>
      <c r="K54" s="154">
        <v>0</v>
      </c>
      <c r="L54" s="154">
        <v>0</v>
      </c>
      <c r="M54" s="154">
        <v>0</v>
      </c>
      <c r="N54" s="154">
        <v>0</v>
      </c>
      <c r="O54" s="154">
        <v>0</v>
      </c>
      <c r="P54" s="154">
        <v>0</v>
      </c>
      <c r="Q54" s="154">
        <v>0</v>
      </c>
      <c r="R54" s="154">
        <v>0</v>
      </c>
      <c r="S54" s="154">
        <v>0</v>
      </c>
      <c r="T54" s="154">
        <v>0</v>
      </c>
      <c r="U54" s="154">
        <v>0</v>
      </c>
      <c r="V54" s="154">
        <v>8</v>
      </c>
      <c r="W54" s="154">
        <v>0</v>
      </c>
      <c r="X54" s="154">
        <v>0</v>
      </c>
      <c r="Y54" s="154">
        <v>0</v>
      </c>
      <c r="Z54" s="154">
        <v>0</v>
      </c>
      <c r="AA54" s="154">
        <v>0</v>
      </c>
      <c r="AB54" s="154">
        <v>0</v>
      </c>
      <c r="AC54" s="154">
        <v>0</v>
      </c>
      <c r="AD54" s="154">
        <v>0</v>
      </c>
      <c r="AE54" s="154">
        <v>0</v>
      </c>
      <c r="AF54" s="154">
        <v>0</v>
      </c>
      <c r="AG54" s="154">
        <v>0</v>
      </c>
      <c r="AH54" s="154">
        <v>0</v>
      </c>
      <c r="AI54" s="154">
        <v>0</v>
      </c>
      <c r="AJ54" s="154">
        <v>0</v>
      </c>
      <c r="AK54" s="154">
        <v>0</v>
      </c>
      <c r="AL54" s="154">
        <v>0</v>
      </c>
      <c r="AM54" s="154">
        <v>0</v>
      </c>
      <c r="AN54" s="154">
        <v>0</v>
      </c>
      <c r="AO54" s="154">
        <v>0</v>
      </c>
      <c r="AP54" s="154">
        <v>0</v>
      </c>
      <c r="AQ54" s="154">
        <v>0</v>
      </c>
      <c r="AR54" s="154">
        <v>0</v>
      </c>
      <c r="AS54" s="154">
        <v>0</v>
      </c>
      <c r="AT54" s="154" t="s">
        <v>148</v>
      </c>
      <c r="AU54" s="154" t="s">
        <v>148</v>
      </c>
      <c r="AV54" s="154">
        <v>0</v>
      </c>
      <c r="AW54" s="154">
        <v>0</v>
      </c>
      <c r="AX54" s="154">
        <v>0</v>
      </c>
      <c r="AY54" s="154">
        <v>0</v>
      </c>
      <c r="AZ54" s="154">
        <v>0</v>
      </c>
      <c r="BA54" s="154">
        <v>0</v>
      </c>
      <c r="BB54" s="154">
        <v>0</v>
      </c>
      <c r="BC54" s="154">
        <v>0</v>
      </c>
      <c r="BD54" s="154">
        <v>0</v>
      </c>
      <c r="BE54" s="154">
        <v>0</v>
      </c>
      <c r="BF54" s="154">
        <v>0</v>
      </c>
      <c r="BG54" s="154">
        <v>0</v>
      </c>
      <c r="BH54" s="154">
        <v>0</v>
      </c>
      <c r="BI54" s="154">
        <v>0</v>
      </c>
      <c r="BJ54" s="154">
        <v>0</v>
      </c>
      <c r="BK54" s="154">
        <v>0</v>
      </c>
      <c r="BL54" s="154">
        <v>0</v>
      </c>
      <c r="BM54" s="154">
        <v>0</v>
      </c>
      <c r="BN54" s="154">
        <v>0</v>
      </c>
      <c r="BO54" s="154">
        <v>0</v>
      </c>
      <c r="BP54" s="154">
        <v>0</v>
      </c>
      <c r="BQ54" s="154">
        <v>0</v>
      </c>
      <c r="BR54" s="154">
        <v>0</v>
      </c>
      <c r="BS54" s="154">
        <v>0</v>
      </c>
      <c r="BT54" s="154">
        <v>0</v>
      </c>
      <c r="BU54" s="154">
        <v>0</v>
      </c>
      <c r="BV54" s="154">
        <v>0</v>
      </c>
      <c r="BW54" s="154">
        <v>0</v>
      </c>
      <c r="BX54" s="154">
        <v>0</v>
      </c>
      <c r="BY54" s="154">
        <v>0</v>
      </c>
      <c r="BZ54" s="154">
        <v>0</v>
      </c>
      <c r="CA54" s="154">
        <v>0</v>
      </c>
      <c r="CB54" s="154">
        <v>0</v>
      </c>
      <c r="CC54" s="154">
        <v>0</v>
      </c>
      <c r="CD54" s="154">
        <v>0</v>
      </c>
      <c r="CE54" s="154">
        <v>0</v>
      </c>
      <c r="CF54" s="154">
        <v>0</v>
      </c>
      <c r="CG54" s="154">
        <v>0</v>
      </c>
      <c r="CH54" s="154">
        <v>0</v>
      </c>
      <c r="CI54" s="154">
        <v>0</v>
      </c>
      <c r="CJ54" s="154">
        <v>0</v>
      </c>
      <c r="CK54" s="154">
        <v>0</v>
      </c>
      <c r="CL54" s="154">
        <v>0</v>
      </c>
      <c r="CM54" s="154">
        <v>0</v>
      </c>
      <c r="CN54" s="154">
        <v>0</v>
      </c>
      <c r="CO54" s="154">
        <v>0</v>
      </c>
      <c r="CP54" s="154">
        <v>0</v>
      </c>
      <c r="CQ54" s="154">
        <v>0</v>
      </c>
      <c r="CR54" s="154">
        <v>0</v>
      </c>
      <c r="CS54" s="154">
        <v>0</v>
      </c>
      <c r="CT54" s="154">
        <v>0</v>
      </c>
      <c r="CU54" s="154">
        <v>0</v>
      </c>
      <c r="CV54" s="154">
        <v>0</v>
      </c>
      <c r="CW54" s="154">
        <v>0</v>
      </c>
      <c r="CX54" s="154">
        <v>0</v>
      </c>
      <c r="CY54" s="154">
        <v>0</v>
      </c>
      <c r="CZ54" s="154">
        <v>0</v>
      </c>
      <c r="DA54" s="154">
        <v>0</v>
      </c>
      <c r="DB54" s="154">
        <v>0</v>
      </c>
      <c r="DC54" s="154">
        <v>0</v>
      </c>
      <c r="DD54" s="154">
        <v>0</v>
      </c>
      <c r="DE54" s="154">
        <v>8</v>
      </c>
    </row>
    <row r="55" spans="1:109" x14ac:dyDescent="0.25">
      <c r="A55" s="154" t="s">
        <v>82</v>
      </c>
      <c r="B55" s="154">
        <v>39242</v>
      </c>
      <c r="C55" s="154">
        <v>0</v>
      </c>
      <c r="D55" s="154">
        <v>0</v>
      </c>
      <c r="E55" s="154">
        <v>0</v>
      </c>
      <c r="F55" s="154">
        <v>0</v>
      </c>
      <c r="G55" s="154">
        <v>0</v>
      </c>
      <c r="H55" s="154">
        <v>0</v>
      </c>
      <c r="I55" s="154">
        <v>0</v>
      </c>
      <c r="J55" s="154">
        <v>0</v>
      </c>
      <c r="K55" s="154">
        <v>0</v>
      </c>
      <c r="L55" s="154">
        <v>0</v>
      </c>
      <c r="M55" s="154">
        <v>0</v>
      </c>
      <c r="N55" s="154">
        <v>0</v>
      </c>
      <c r="O55" s="154">
        <v>0</v>
      </c>
      <c r="P55" s="154">
        <v>0</v>
      </c>
      <c r="Q55" s="154">
        <v>0</v>
      </c>
      <c r="R55" s="154">
        <v>0</v>
      </c>
      <c r="S55" s="154">
        <v>39242</v>
      </c>
      <c r="T55" s="154">
        <v>0</v>
      </c>
      <c r="U55" s="154">
        <v>0</v>
      </c>
      <c r="V55" s="154">
        <v>0</v>
      </c>
      <c r="W55" s="154">
        <v>0</v>
      </c>
      <c r="X55" s="154">
        <v>68183</v>
      </c>
      <c r="Y55" s="154">
        <v>0</v>
      </c>
      <c r="Z55" s="154">
        <v>0</v>
      </c>
      <c r="AA55" s="154">
        <v>0</v>
      </c>
      <c r="AB55" s="154">
        <v>0</v>
      </c>
      <c r="AC55" s="154">
        <v>0</v>
      </c>
      <c r="AD55" s="154">
        <v>0</v>
      </c>
      <c r="AE55" s="154">
        <v>0</v>
      </c>
      <c r="AF55" s="154">
        <v>0</v>
      </c>
      <c r="AG55" s="154">
        <v>0</v>
      </c>
      <c r="AH55" s="154">
        <v>0</v>
      </c>
      <c r="AI55" s="154">
        <v>0</v>
      </c>
      <c r="AJ55" s="154">
        <v>68183</v>
      </c>
      <c r="AK55" s="154">
        <v>0</v>
      </c>
      <c r="AL55" s="154">
        <v>7662</v>
      </c>
      <c r="AM55" s="154">
        <v>0</v>
      </c>
      <c r="AN55" s="154">
        <v>0</v>
      </c>
      <c r="AO55" s="154">
        <v>0</v>
      </c>
      <c r="AP55" s="154">
        <v>7662</v>
      </c>
      <c r="AQ55" s="154">
        <v>0</v>
      </c>
      <c r="AR55" s="154">
        <v>0</v>
      </c>
      <c r="AS55" s="154">
        <v>0</v>
      </c>
      <c r="AT55" s="154" t="s">
        <v>148</v>
      </c>
      <c r="AU55" s="154" t="s">
        <v>148</v>
      </c>
      <c r="AV55" s="154">
        <v>0</v>
      </c>
      <c r="AW55" s="154">
        <v>0</v>
      </c>
      <c r="AX55" s="154">
        <v>0</v>
      </c>
      <c r="AY55" s="154">
        <v>0</v>
      </c>
      <c r="AZ55" s="154">
        <v>0</v>
      </c>
      <c r="BA55" s="154">
        <v>0</v>
      </c>
      <c r="BB55" s="154">
        <v>0</v>
      </c>
      <c r="BC55" s="154">
        <v>0</v>
      </c>
      <c r="BD55" s="154">
        <v>0</v>
      </c>
      <c r="BE55" s="154">
        <v>0</v>
      </c>
      <c r="BF55" s="154">
        <v>0</v>
      </c>
      <c r="BG55" s="154">
        <v>0</v>
      </c>
      <c r="BH55" s="154">
        <v>0</v>
      </c>
      <c r="BI55" s="154">
        <v>0</v>
      </c>
      <c r="BJ55" s="154">
        <v>0</v>
      </c>
      <c r="BK55" s="154">
        <v>0</v>
      </c>
      <c r="BL55" s="154">
        <v>25001</v>
      </c>
      <c r="BM55" s="154">
        <v>25001</v>
      </c>
      <c r="BN55" s="154">
        <v>0</v>
      </c>
      <c r="BO55" s="154">
        <v>0</v>
      </c>
      <c r="BP55" s="154">
        <v>0</v>
      </c>
      <c r="BQ55" s="154">
        <v>0</v>
      </c>
      <c r="BR55" s="154">
        <v>0</v>
      </c>
      <c r="BS55" s="154">
        <v>0</v>
      </c>
      <c r="BT55" s="154">
        <v>0</v>
      </c>
      <c r="BU55" s="154">
        <v>0</v>
      </c>
      <c r="BV55" s="154">
        <v>0</v>
      </c>
      <c r="BW55" s="154">
        <v>0</v>
      </c>
      <c r="BX55" s="154">
        <v>15000</v>
      </c>
      <c r="BY55" s="154">
        <v>0</v>
      </c>
      <c r="BZ55" s="154">
        <v>0</v>
      </c>
      <c r="CA55" s="154">
        <v>0</v>
      </c>
      <c r="CB55" s="154">
        <v>0</v>
      </c>
      <c r="CC55" s="154">
        <v>0</v>
      </c>
      <c r="CD55" s="154">
        <v>0</v>
      </c>
      <c r="CE55" s="154">
        <v>0</v>
      </c>
      <c r="CF55" s="154">
        <v>15000</v>
      </c>
      <c r="CG55" s="154">
        <v>0</v>
      </c>
      <c r="CH55" s="154">
        <v>0</v>
      </c>
      <c r="CI55" s="154">
        <v>0</v>
      </c>
      <c r="CJ55" s="154">
        <v>0</v>
      </c>
      <c r="CK55" s="154">
        <v>0</v>
      </c>
      <c r="CL55" s="154">
        <v>0</v>
      </c>
      <c r="CM55" s="154">
        <v>0</v>
      </c>
      <c r="CN55" s="154">
        <v>0</v>
      </c>
      <c r="CO55" s="154">
        <v>0</v>
      </c>
      <c r="CP55" s="154">
        <v>0</v>
      </c>
      <c r="CQ55" s="154">
        <v>0</v>
      </c>
      <c r="CR55" s="154">
        <v>0</v>
      </c>
      <c r="CS55" s="154">
        <v>0</v>
      </c>
      <c r="CT55" s="154">
        <v>0</v>
      </c>
      <c r="CU55" s="154">
        <v>0</v>
      </c>
      <c r="CV55" s="154">
        <v>0</v>
      </c>
      <c r="CW55" s="154">
        <v>0</v>
      </c>
      <c r="CX55" s="154">
        <v>0</v>
      </c>
      <c r="CY55" s="154">
        <v>0</v>
      </c>
      <c r="CZ55" s="154">
        <v>0</v>
      </c>
      <c r="DA55" s="154">
        <v>0</v>
      </c>
      <c r="DB55" s="154">
        <v>0</v>
      </c>
      <c r="DC55" s="154">
        <v>0</v>
      </c>
      <c r="DD55" s="154">
        <v>0</v>
      </c>
      <c r="DE55" s="154">
        <v>155088</v>
      </c>
    </row>
    <row r="56" spans="1:109" x14ac:dyDescent="0.25">
      <c r="A56" s="154" t="s">
        <v>25</v>
      </c>
      <c r="B56" s="154">
        <v>83</v>
      </c>
      <c r="C56" s="154">
        <v>0</v>
      </c>
      <c r="D56" s="154">
        <v>0</v>
      </c>
      <c r="E56" s="154">
        <v>0</v>
      </c>
      <c r="F56" s="154">
        <v>0</v>
      </c>
      <c r="G56" s="154">
        <v>0</v>
      </c>
      <c r="H56" s="154">
        <v>0</v>
      </c>
      <c r="I56" s="154">
        <v>83</v>
      </c>
      <c r="J56" s="154">
        <v>0</v>
      </c>
      <c r="K56" s="154">
        <v>0</v>
      </c>
      <c r="L56" s="154">
        <v>0</v>
      </c>
      <c r="M56" s="154">
        <v>0</v>
      </c>
      <c r="N56" s="154">
        <v>0</v>
      </c>
      <c r="O56" s="154">
        <v>0</v>
      </c>
      <c r="P56" s="154">
        <v>0</v>
      </c>
      <c r="Q56" s="154">
        <v>0</v>
      </c>
      <c r="R56" s="154">
        <v>0</v>
      </c>
      <c r="S56" s="154">
        <v>0</v>
      </c>
      <c r="T56" s="154">
        <v>0</v>
      </c>
      <c r="U56" s="154">
        <v>0</v>
      </c>
      <c r="V56" s="154">
        <v>0</v>
      </c>
      <c r="W56" s="154">
        <v>0</v>
      </c>
      <c r="X56" s="154">
        <v>0</v>
      </c>
      <c r="Y56" s="154">
        <v>0</v>
      </c>
      <c r="Z56" s="154">
        <v>0</v>
      </c>
      <c r="AA56" s="154">
        <v>0</v>
      </c>
      <c r="AB56" s="154">
        <v>0</v>
      </c>
      <c r="AC56" s="154">
        <v>0</v>
      </c>
      <c r="AD56" s="154">
        <v>0</v>
      </c>
      <c r="AE56" s="154">
        <v>0</v>
      </c>
      <c r="AF56" s="154">
        <v>0</v>
      </c>
      <c r="AG56" s="154">
        <v>0</v>
      </c>
      <c r="AH56" s="154">
        <v>0</v>
      </c>
      <c r="AI56" s="154">
        <v>0</v>
      </c>
      <c r="AJ56" s="154">
        <v>0</v>
      </c>
      <c r="AK56" s="154">
        <v>0</v>
      </c>
      <c r="AL56" s="154">
        <v>0</v>
      </c>
      <c r="AM56" s="154">
        <v>0</v>
      </c>
      <c r="AN56" s="154">
        <v>0</v>
      </c>
      <c r="AO56" s="154">
        <v>0</v>
      </c>
      <c r="AP56" s="154">
        <v>0</v>
      </c>
      <c r="AQ56" s="154">
        <v>0</v>
      </c>
      <c r="AR56" s="154">
        <v>0</v>
      </c>
      <c r="AS56" s="154">
        <v>0</v>
      </c>
      <c r="AT56" s="154" t="s">
        <v>148</v>
      </c>
      <c r="AU56" s="154" t="s">
        <v>148</v>
      </c>
      <c r="AV56" s="154">
        <v>0</v>
      </c>
      <c r="AW56" s="154">
        <v>0</v>
      </c>
      <c r="AX56" s="154">
        <v>0</v>
      </c>
      <c r="AY56" s="154">
        <v>0</v>
      </c>
      <c r="AZ56" s="154">
        <v>0</v>
      </c>
      <c r="BA56" s="154">
        <v>0</v>
      </c>
      <c r="BB56" s="154">
        <v>0</v>
      </c>
      <c r="BC56" s="154">
        <v>0</v>
      </c>
      <c r="BD56" s="154">
        <v>0</v>
      </c>
      <c r="BE56" s="154">
        <v>0</v>
      </c>
      <c r="BF56" s="154">
        <v>0</v>
      </c>
      <c r="BG56" s="154">
        <v>0</v>
      </c>
      <c r="BH56" s="154">
        <v>0</v>
      </c>
      <c r="BI56" s="154">
        <v>0</v>
      </c>
      <c r="BJ56" s="154">
        <v>0</v>
      </c>
      <c r="BK56" s="154">
        <v>0</v>
      </c>
      <c r="BL56" s="154">
        <v>0</v>
      </c>
      <c r="BM56" s="154">
        <v>0</v>
      </c>
      <c r="BN56" s="154">
        <v>0</v>
      </c>
      <c r="BO56" s="154">
        <v>0</v>
      </c>
      <c r="BP56" s="154">
        <v>0</v>
      </c>
      <c r="BQ56" s="154">
        <v>0</v>
      </c>
      <c r="BR56" s="154">
        <v>0</v>
      </c>
      <c r="BS56" s="154">
        <v>0</v>
      </c>
      <c r="BT56" s="154">
        <v>0</v>
      </c>
      <c r="BU56" s="154">
        <v>0</v>
      </c>
      <c r="BV56" s="154">
        <v>0</v>
      </c>
      <c r="BW56" s="154">
        <v>0</v>
      </c>
      <c r="BX56" s="154">
        <v>0</v>
      </c>
      <c r="BY56" s="154">
        <v>0</v>
      </c>
      <c r="BZ56" s="154">
        <v>0</v>
      </c>
      <c r="CA56" s="154">
        <v>0</v>
      </c>
      <c r="CB56" s="154">
        <v>0</v>
      </c>
      <c r="CC56" s="154">
        <v>0</v>
      </c>
      <c r="CD56" s="154">
        <v>0</v>
      </c>
      <c r="CE56" s="154">
        <v>0</v>
      </c>
      <c r="CF56" s="154">
        <v>0</v>
      </c>
      <c r="CG56" s="154">
        <v>0</v>
      </c>
      <c r="CH56" s="154">
        <v>0</v>
      </c>
      <c r="CI56" s="154">
        <v>0</v>
      </c>
      <c r="CJ56" s="154">
        <v>0</v>
      </c>
      <c r="CK56" s="154">
        <v>0</v>
      </c>
      <c r="CL56" s="154">
        <v>0</v>
      </c>
      <c r="CM56" s="154">
        <v>0</v>
      </c>
      <c r="CN56" s="154">
        <v>0</v>
      </c>
      <c r="CO56" s="154">
        <v>0</v>
      </c>
      <c r="CP56" s="154">
        <v>4</v>
      </c>
      <c r="CQ56" s="154">
        <v>0</v>
      </c>
      <c r="CR56" s="154">
        <v>4</v>
      </c>
      <c r="CS56" s="154">
        <v>0</v>
      </c>
      <c r="CT56" s="154">
        <v>0</v>
      </c>
      <c r="CU56" s="154">
        <v>0</v>
      </c>
      <c r="CV56" s="154">
        <v>0</v>
      </c>
      <c r="CW56" s="154">
        <v>0</v>
      </c>
      <c r="CX56" s="154">
        <v>0</v>
      </c>
      <c r="CY56" s="154">
        <v>0</v>
      </c>
      <c r="CZ56" s="154">
        <v>0</v>
      </c>
      <c r="DA56" s="154">
        <v>0</v>
      </c>
      <c r="DB56" s="154">
        <v>0</v>
      </c>
      <c r="DC56" s="154">
        <v>0</v>
      </c>
      <c r="DD56" s="154">
        <v>0</v>
      </c>
      <c r="DE56" s="154">
        <v>87</v>
      </c>
    </row>
    <row r="57" spans="1:109" x14ac:dyDescent="0.25">
      <c r="A57" s="154" t="s">
        <v>131</v>
      </c>
      <c r="B57" s="154">
        <v>0</v>
      </c>
      <c r="C57" s="154">
        <v>0</v>
      </c>
      <c r="D57" s="154">
        <v>0</v>
      </c>
      <c r="E57" s="154">
        <v>0</v>
      </c>
      <c r="F57" s="154">
        <v>0</v>
      </c>
      <c r="G57" s="154">
        <v>0</v>
      </c>
      <c r="H57" s="154">
        <v>0</v>
      </c>
      <c r="I57" s="154">
        <v>0</v>
      </c>
      <c r="J57" s="154">
        <v>0</v>
      </c>
      <c r="K57" s="154">
        <v>0</v>
      </c>
      <c r="L57" s="154">
        <v>0</v>
      </c>
      <c r="M57" s="154">
        <v>0</v>
      </c>
      <c r="N57" s="154">
        <v>0</v>
      </c>
      <c r="O57" s="154">
        <v>0</v>
      </c>
      <c r="P57" s="154">
        <v>0</v>
      </c>
      <c r="Q57" s="154">
        <v>0</v>
      </c>
      <c r="R57" s="154">
        <v>0</v>
      </c>
      <c r="S57" s="154">
        <v>0</v>
      </c>
      <c r="T57" s="154">
        <v>0</v>
      </c>
      <c r="U57" s="154">
        <v>0</v>
      </c>
      <c r="V57" s="154">
        <v>0</v>
      </c>
      <c r="W57" s="154">
        <v>0</v>
      </c>
      <c r="X57" s="154">
        <v>0</v>
      </c>
      <c r="Y57" s="154">
        <v>0</v>
      </c>
      <c r="Z57" s="154">
        <v>0</v>
      </c>
      <c r="AA57" s="154">
        <v>0</v>
      </c>
      <c r="AB57" s="154">
        <v>0</v>
      </c>
      <c r="AC57" s="154">
        <v>0</v>
      </c>
      <c r="AD57" s="154">
        <v>0</v>
      </c>
      <c r="AE57" s="154">
        <v>0</v>
      </c>
      <c r="AF57" s="154">
        <v>0</v>
      </c>
      <c r="AG57" s="154">
        <v>0</v>
      </c>
      <c r="AH57" s="154">
        <v>0</v>
      </c>
      <c r="AI57" s="154">
        <v>0</v>
      </c>
      <c r="AJ57" s="154">
        <v>0</v>
      </c>
      <c r="AK57" s="154">
        <v>0</v>
      </c>
      <c r="AL57" s="154">
        <v>0</v>
      </c>
      <c r="AM57" s="154">
        <v>0</v>
      </c>
      <c r="AN57" s="154">
        <v>0</v>
      </c>
      <c r="AO57" s="154">
        <v>0</v>
      </c>
      <c r="AP57" s="154">
        <v>0</v>
      </c>
      <c r="AQ57" s="154">
        <v>0</v>
      </c>
      <c r="AR57" s="154">
        <v>0</v>
      </c>
      <c r="AS57" s="154">
        <v>0</v>
      </c>
      <c r="AT57" s="154">
        <v>0</v>
      </c>
      <c r="AU57" s="154">
        <v>0</v>
      </c>
      <c r="AV57" s="154">
        <v>0</v>
      </c>
      <c r="AW57" s="154">
        <v>0</v>
      </c>
      <c r="AX57" s="154">
        <v>0</v>
      </c>
      <c r="AY57" s="154">
        <v>0</v>
      </c>
      <c r="AZ57" s="154">
        <v>0</v>
      </c>
      <c r="BA57" s="154">
        <v>0</v>
      </c>
      <c r="BB57" s="154">
        <v>0</v>
      </c>
      <c r="BC57" s="154">
        <v>0</v>
      </c>
      <c r="BD57" s="154">
        <v>0</v>
      </c>
      <c r="BE57" s="154">
        <v>0</v>
      </c>
      <c r="BF57" s="154">
        <v>0</v>
      </c>
      <c r="BG57" s="154">
        <v>0</v>
      </c>
      <c r="BH57" s="154">
        <v>0</v>
      </c>
      <c r="BI57" s="154">
        <v>0</v>
      </c>
      <c r="BJ57" s="154">
        <v>0</v>
      </c>
      <c r="BK57" s="154">
        <v>0</v>
      </c>
      <c r="BL57" s="154">
        <v>0</v>
      </c>
      <c r="BM57" s="154">
        <v>0</v>
      </c>
      <c r="BN57" s="154">
        <v>0</v>
      </c>
      <c r="BO57" s="154">
        <v>0</v>
      </c>
      <c r="BP57" s="154">
        <v>0</v>
      </c>
      <c r="BQ57" s="154">
        <v>0</v>
      </c>
      <c r="BR57" s="154">
        <v>0</v>
      </c>
      <c r="BS57" s="154">
        <v>0</v>
      </c>
      <c r="BT57" s="154">
        <v>0</v>
      </c>
      <c r="BU57" s="154">
        <v>0</v>
      </c>
      <c r="BV57" s="154">
        <v>0</v>
      </c>
      <c r="BW57" s="154">
        <v>0</v>
      </c>
      <c r="BX57" s="154">
        <v>0</v>
      </c>
      <c r="BY57" s="154">
        <v>0</v>
      </c>
      <c r="BZ57" s="154">
        <v>0</v>
      </c>
      <c r="CA57" s="154">
        <v>0</v>
      </c>
      <c r="CB57" s="154">
        <v>0</v>
      </c>
      <c r="CC57" s="154">
        <v>0</v>
      </c>
      <c r="CD57" s="154">
        <v>0</v>
      </c>
      <c r="CE57" s="154">
        <v>0</v>
      </c>
      <c r="CF57" s="154">
        <v>0</v>
      </c>
      <c r="CG57" s="154">
        <v>0</v>
      </c>
      <c r="CH57" s="154">
        <v>0</v>
      </c>
      <c r="CI57" s="154">
        <v>0</v>
      </c>
      <c r="CJ57" s="154">
        <v>0</v>
      </c>
      <c r="CK57" s="154">
        <v>0</v>
      </c>
      <c r="CL57" s="154">
        <v>0</v>
      </c>
      <c r="CM57" s="154">
        <v>0</v>
      </c>
      <c r="CN57" s="154">
        <v>0</v>
      </c>
      <c r="CO57" s="154">
        <v>0</v>
      </c>
      <c r="CP57" s="154">
        <v>0</v>
      </c>
      <c r="CQ57" s="154">
        <v>0</v>
      </c>
      <c r="CR57" s="154">
        <v>0</v>
      </c>
      <c r="CS57" s="154">
        <v>0</v>
      </c>
      <c r="CT57" s="154">
        <v>0</v>
      </c>
      <c r="CU57" s="154">
        <v>0</v>
      </c>
      <c r="CV57" s="154">
        <v>0</v>
      </c>
      <c r="CW57" s="154">
        <v>0</v>
      </c>
      <c r="CX57" s="154">
        <v>0</v>
      </c>
      <c r="CY57" s="154">
        <v>0</v>
      </c>
      <c r="CZ57" s="154">
        <v>0</v>
      </c>
      <c r="DA57" s="154">
        <v>0</v>
      </c>
      <c r="DB57" s="154">
        <v>0</v>
      </c>
      <c r="DC57" s="154">
        <v>0</v>
      </c>
      <c r="DD57" s="154">
        <v>0</v>
      </c>
      <c r="DE57" s="154">
        <v>0</v>
      </c>
    </row>
    <row r="58" spans="1:109" x14ac:dyDescent="0.25">
      <c r="A58" s="156" t="s">
        <v>135</v>
      </c>
      <c r="B58" s="163">
        <v>162</v>
      </c>
      <c r="C58" s="164">
        <v>0</v>
      </c>
      <c r="D58" s="164">
        <v>59</v>
      </c>
      <c r="E58" s="164">
        <v>0</v>
      </c>
      <c r="F58" s="164">
        <v>0</v>
      </c>
      <c r="G58" s="164">
        <v>0</v>
      </c>
      <c r="H58" s="164">
        <v>53</v>
      </c>
      <c r="I58" s="164">
        <v>37</v>
      </c>
      <c r="J58" s="164">
        <v>0</v>
      </c>
      <c r="K58" s="164">
        <v>0</v>
      </c>
      <c r="L58" s="164">
        <v>0</v>
      </c>
      <c r="M58" s="164">
        <v>0</v>
      </c>
      <c r="N58" s="164">
        <v>0</v>
      </c>
      <c r="O58" s="164">
        <v>0</v>
      </c>
      <c r="P58" s="164">
        <v>0</v>
      </c>
      <c r="Q58" s="164">
        <v>0</v>
      </c>
      <c r="R58" s="164">
        <v>0</v>
      </c>
      <c r="S58" s="164">
        <v>5</v>
      </c>
      <c r="T58" s="164">
        <v>0</v>
      </c>
      <c r="U58" s="164">
        <v>0</v>
      </c>
      <c r="V58" s="164">
        <v>8</v>
      </c>
      <c r="W58" s="164">
        <v>0</v>
      </c>
      <c r="X58" s="163">
        <v>11625</v>
      </c>
      <c r="Y58" s="164">
        <v>0</v>
      </c>
      <c r="Z58" s="164">
        <v>0</v>
      </c>
      <c r="AA58" s="164">
        <v>0</v>
      </c>
      <c r="AB58" s="164">
        <v>0</v>
      </c>
      <c r="AC58" s="164">
        <v>0</v>
      </c>
      <c r="AD58" s="164">
        <v>0</v>
      </c>
      <c r="AE58" s="164">
        <v>0</v>
      </c>
      <c r="AF58" s="164">
        <v>0</v>
      </c>
      <c r="AG58" s="164">
        <v>0</v>
      </c>
      <c r="AH58" s="164">
        <v>0</v>
      </c>
      <c r="AI58" s="164">
        <v>0</v>
      </c>
      <c r="AJ58" s="164">
        <v>11625</v>
      </c>
      <c r="AK58" s="164">
        <v>0</v>
      </c>
      <c r="AL58" s="163">
        <v>0</v>
      </c>
      <c r="AM58" s="164">
        <v>0</v>
      </c>
      <c r="AN58" s="164">
        <v>0</v>
      </c>
      <c r="AO58" s="164">
        <v>0</v>
      </c>
      <c r="AP58" s="164">
        <v>0</v>
      </c>
      <c r="AQ58" s="164">
        <v>0</v>
      </c>
      <c r="AR58" s="164">
        <v>0</v>
      </c>
      <c r="AS58" s="163">
        <v>0</v>
      </c>
      <c r="AT58" s="164">
        <v>0</v>
      </c>
      <c r="AU58" s="164">
        <v>0</v>
      </c>
      <c r="AV58" s="164">
        <v>0</v>
      </c>
      <c r="AW58" s="164">
        <v>0</v>
      </c>
      <c r="AX58" s="164">
        <v>0</v>
      </c>
      <c r="AY58" s="163">
        <v>2</v>
      </c>
      <c r="AZ58" s="164">
        <v>2</v>
      </c>
      <c r="BA58" s="164">
        <v>-2</v>
      </c>
      <c r="BB58" s="163">
        <v>0</v>
      </c>
      <c r="BC58" s="164">
        <v>0</v>
      </c>
      <c r="BD58" s="164">
        <v>0</v>
      </c>
      <c r="BE58" s="163">
        <v>89</v>
      </c>
      <c r="BF58" s="164">
        <v>0</v>
      </c>
      <c r="BG58" s="164">
        <v>89</v>
      </c>
      <c r="BH58" s="164">
        <v>0</v>
      </c>
      <c r="BI58" s="163">
        <v>0</v>
      </c>
      <c r="BJ58" s="164">
        <v>0</v>
      </c>
      <c r="BK58" s="164">
        <v>0</v>
      </c>
      <c r="BL58" s="163">
        <v>0</v>
      </c>
      <c r="BM58" s="164">
        <v>0</v>
      </c>
      <c r="BN58" s="164">
        <v>0</v>
      </c>
      <c r="BO58" s="163">
        <v>0</v>
      </c>
      <c r="BP58" s="164">
        <v>0</v>
      </c>
      <c r="BQ58" s="164">
        <v>0</v>
      </c>
      <c r="BR58" s="164">
        <v>0</v>
      </c>
      <c r="BS58" s="164">
        <v>0</v>
      </c>
      <c r="BT58" s="164">
        <v>0</v>
      </c>
      <c r="BU58" s="164">
        <v>0</v>
      </c>
      <c r="BV58" s="164">
        <v>0</v>
      </c>
      <c r="BW58" s="164">
        <v>0</v>
      </c>
      <c r="BX58" s="163">
        <v>0</v>
      </c>
      <c r="BY58" s="164">
        <v>0</v>
      </c>
      <c r="BZ58" s="164">
        <v>0</v>
      </c>
      <c r="CA58" s="164">
        <v>0</v>
      </c>
      <c r="CB58" s="164">
        <v>0</v>
      </c>
      <c r="CC58" s="164">
        <v>0</v>
      </c>
      <c r="CD58" s="164">
        <v>0</v>
      </c>
      <c r="CE58" s="164">
        <v>0</v>
      </c>
      <c r="CF58" s="164">
        <v>0</v>
      </c>
      <c r="CG58" s="164">
        <v>0</v>
      </c>
      <c r="CH58" s="164">
        <v>0</v>
      </c>
      <c r="CI58" s="163">
        <v>0</v>
      </c>
      <c r="CJ58" s="164">
        <v>0</v>
      </c>
      <c r="CK58" s="164">
        <v>0</v>
      </c>
      <c r="CL58" s="164">
        <v>0</v>
      </c>
      <c r="CM58" s="164">
        <v>0</v>
      </c>
      <c r="CN58" s="164">
        <v>0</v>
      </c>
      <c r="CO58" s="164">
        <v>0</v>
      </c>
      <c r="CP58" s="163">
        <v>4</v>
      </c>
      <c r="CQ58" s="164">
        <v>0</v>
      </c>
      <c r="CR58" s="164">
        <v>4</v>
      </c>
      <c r="CS58" s="164">
        <v>0</v>
      </c>
      <c r="CT58" s="164">
        <v>0</v>
      </c>
      <c r="CU58" s="163">
        <v>0</v>
      </c>
      <c r="CV58" s="164">
        <v>0</v>
      </c>
      <c r="CW58" s="164">
        <v>0</v>
      </c>
      <c r="CX58" s="164">
        <v>0</v>
      </c>
      <c r="CY58" s="164">
        <v>0</v>
      </c>
      <c r="CZ58" s="164">
        <v>0</v>
      </c>
      <c r="DA58" s="163">
        <v>0</v>
      </c>
      <c r="DB58" s="164">
        <v>0</v>
      </c>
      <c r="DC58" s="164">
        <v>0</v>
      </c>
      <c r="DD58" s="164">
        <v>0</v>
      </c>
      <c r="DE58" s="153">
        <v>11882</v>
      </c>
    </row>
    <row r="59" spans="1:109" x14ac:dyDescent="0.25">
      <c r="A59" s="154" t="s">
        <v>67</v>
      </c>
      <c r="B59" s="154">
        <v>8</v>
      </c>
      <c r="C59" s="154">
        <v>0</v>
      </c>
      <c r="D59" s="154">
        <v>0</v>
      </c>
      <c r="E59" s="154">
        <v>0</v>
      </c>
      <c r="F59" s="154">
        <v>0</v>
      </c>
      <c r="G59" s="154">
        <v>0</v>
      </c>
      <c r="H59" s="154">
        <v>8</v>
      </c>
      <c r="I59" s="154">
        <v>0</v>
      </c>
      <c r="J59" s="154">
        <v>0</v>
      </c>
      <c r="K59" s="154">
        <v>0</v>
      </c>
      <c r="L59" s="154">
        <v>0</v>
      </c>
      <c r="M59" s="154">
        <v>0</v>
      </c>
      <c r="N59" s="154">
        <v>0</v>
      </c>
      <c r="O59" s="154">
        <v>0</v>
      </c>
      <c r="P59" s="154">
        <v>0</v>
      </c>
      <c r="Q59" s="154">
        <v>0</v>
      </c>
      <c r="R59" s="154">
        <v>0</v>
      </c>
      <c r="S59" s="154">
        <v>0</v>
      </c>
      <c r="T59" s="154">
        <v>0</v>
      </c>
      <c r="U59" s="154">
        <v>0</v>
      </c>
      <c r="V59" s="154">
        <v>0</v>
      </c>
      <c r="W59" s="154">
        <v>0</v>
      </c>
      <c r="X59" s="154">
        <v>0</v>
      </c>
      <c r="Y59" s="154">
        <v>0</v>
      </c>
      <c r="Z59" s="154">
        <v>0</v>
      </c>
      <c r="AA59" s="154">
        <v>0</v>
      </c>
      <c r="AB59" s="154">
        <v>0</v>
      </c>
      <c r="AC59" s="154">
        <v>0</v>
      </c>
      <c r="AD59" s="154">
        <v>0</v>
      </c>
      <c r="AE59" s="154">
        <v>0</v>
      </c>
      <c r="AF59" s="154">
        <v>0</v>
      </c>
      <c r="AG59" s="154">
        <v>0</v>
      </c>
      <c r="AH59" s="154">
        <v>0</v>
      </c>
      <c r="AI59" s="154">
        <v>0</v>
      </c>
      <c r="AJ59" s="154">
        <v>0</v>
      </c>
      <c r="AK59" s="154">
        <v>0</v>
      </c>
      <c r="AL59" s="154">
        <v>0</v>
      </c>
      <c r="AM59" s="154">
        <v>0</v>
      </c>
      <c r="AN59" s="154">
        <v>0</v>
      </c>
      <c r="AO59" s="154">
        <v>0</v>
      </c>
      <c r="AP59" s="154">
        <v>0</v>
      </c>
      <c r="AQ59" s="154">
        <v>0</v>
      </c>
      <c r="AR59" s="154">
        <v>0</v>
      </c>
      <c r="AS59" s="154">
        <v>0</v>
      </c>
      <c r="AT59" s="154" t="s">
        <v>148</v>
      </c>
      <c r="AU59" s="154" t="s">
        <v>148</v>
      </c>
      <c r="AV59" s="154">
        <v>0</v>
      </c>
      <c r="AW59" s="154">
        <v>0</v>
      </c>
      <c r="AX59" s="154">
        <v>0</v>
      </c>
      <c r="AY59" s="154">
        <v>0</v>
      </c>
      <c r="AZ59" s="154">
        <v>0</v>
      </c>
      <c r="BA59" s="154">
        <v>0</v>
      </c>
      <c r="BB59" s="154">
        <v>0</v>
      </c>
      <c r="BC59" s="154">
        <v>0</v>
      </c>
      <c r="BD59" s="154">
        <v>0</v>
      </c>
      <c r="BE59" s="154">
        <v>0</v>
      </c>
      <c r="BF59" s="154">
        <v>0</v>
      </c>
      <c r="BG59" s="154">
        <v>0</v>
      </c>
      <c r="BH59" s="154">
        <v>0</v>
      </c>
      <c r="BI59" s="154">
        <v>0</v>
      </c>
      <c r="BJ59" s="154">
        <v>0</v>
      </c>
      <c r="BK59" s="154">
        <v>0</v>
      </c>
      <c r="BL59" s="154">
        <v>0</v>
      </c>
      <c r="BM59" s="154">
        <v>0</v>
      </c>
      <c r="BN59" s="154">
        <v>0</v>
      </c>
      <c r="BO59" s="154">
        <v>0</v>
      </c>
      <c r="BP59" s="154">
        <v>0</v>
      </c>
      <c r="BQ59" s="154">
        <v>0</v>
      </c>
      <c r="BR59" s="154">
        <v>0</v>
      </c>
      <c r="BS59" s="154">
        <v>0</v>
      </c>
      <c r="BT59" s="154">
        <v>0</v>
      </c>
      <c r="BU59" s="154">
        <v>0</v>
      </c>
      <c r="BV59" s="154">
        <v>0</v>
      </c>
      <c r="BW59" s="154">
        <v>0</v>
      </c>
      <c r="BX59" s="154">
        <v>0</v>
      </c>
      <c r="BY59" s="154">
        <v>0</v>
      </c>
      <c r="BZ59" s="154">
        <v>0</v>
      </c>
      <c r="CA59" s="154">
        <v>0</v>
      </c>
      <c r="CB59" s="154">
        <v>0</v>
      </c>
      <c r="CC59" s="154">
        <v>0</v>
      </c>
      <c r="CD59" s="154">
        <v>0</v>
      </c>
      <c r="CE59" s="154">
        <v>0</v>
      </c>
      <c r="CF59" s="154">
        <v>0</v>
      </c>
      <c r="CG59" s="154">
        <v>0</v>
      </c>
      <c r="CH59" s="154">
        <v>0</v>
      </c>
      <c r="CI59" s="154">
        <v>0</v>
      </c>
      <c r="CJ59" s="154">
        <v>0</v>
      </c>
      <c r="CK59" s="154">
        <v>0</v>
      </c>
      <c r="CL59" s="154">
        <v>0</v>
      </c>
      <c r="CM59" s="154">
        <v>0</v>
      </c>
      <c r="CN59" s="154">
        <v>0</v>
      </c>
      <c r="CO59" s="154">
        <v>0</v>
      </c>
      <c r="CP59" s="154">
        <v>0</v>
      </c>
      <c r="CQ59" s="154">
        <v>0</v>
      </c>
      <c r="CR59" s="154">
        <v>0</v>
      </c>
      <c r="CS59" s="154">
        <v>0</v>
      </c>
      <c r="CT59" s="154">
        <v>0</v>
      </c>
      <c r="CU59" s="154">
        <v>0</v>
      </c>
      <c r="CV59" s="154">
        <v>0</v>
      </c>
      <c r="CW59" s="154">
        <v>0</v>
      </c>
      <c r="CX59" s="154">
        <v>0</v>
      </c>
      <c r="CY59" s="154">
        <v>0</v>
      </c>
      <c r="CZ59" s="154">
        <v>0</v>
      </c>
      <c r="DA59" s="154">
        <v>0</v>
      </c>
      <c r="DB59" s="154">
        <v>0</v>
      </c>
      <c r="DC59" s="154">
        <v>0</v>
      </c>
      <c r="DD59" s="154">
        <v>0</v>
      </c>
      <c r="DE59" s="154">
        <v>8</v>
      </c>
    </row>
    <row r="60" spans="1:109" x14ac:dyDescent="0.25">
      <c r="A60" s="154" t="s">
        <v>154</v>
      </c>
      <c r="B60" s="154">
        <v>2</v>
      </c>
      <c r="C60" s="154">
        <v>0</v>
      </c>
      <c r="D60" s="154">
        <v>0</v>
      </c>
      <c r="E60" s="154">
        <v>0</v>
      </c>
      <c r="F60" s="154">
        <v>0</v>
      </c>
      <c r="G60" s="154">
        <v>0</v>
      </c>
      <c r="H60" s="154">
        <v>2</v>
      </c>
      <c r="I60" s="154">
        <v>0</v>
      </c>
      <c r="J60" s="154">
        <v>0</v>
      </c>
      <c r="K60" s="154">
        <v>0</v>
      </c>
      <c r="L60" s="154">
        <v>0</v>
      </c>
      <c r="M60" s="154">
        <v>0</v>
      </c>
      <c r="N60" s="154">
        <v>0</v>
      </c>
      <c r="O60" s="154">
        <v>0</v>
      </c>
      <c r="P60" s="154">
        <v>0</v>
      </c>
      <c r="Q60" s="154">
        <v>0</v>
      </c>
      <c r="R60" s="154">
        <v>0</v>
      </c>
      <c r="S60" s="154">
        <v>0</v>
      </c>
      <c r="T60" s="154">
        <v>0</v>
      </c>
      <c r="U60" s="154">
        <v>0</v>
      </c>
      <c r="V60" s="154">
        <v>0</v>
      </c>
      <c r="W60" s="154">
        <v>0</v>
      </c>
      <c r="X60" s="154">
        <v>0</v>
      </c>
      <c r="Y60" s="154">
        <v>0</v>
      </c>
      <c r="Z60" s="154">
        <v>0</v>
      </c>
      <c r="AA60" s="154">
        <v>0</v>
      </c>
      <c r="AB60" s="154">
        <v>0</v>
      </c>
      <c r="AC60" s="154">
        <v>0</v>
      </c>
      <c r="AD60" s="154">
        <v>0</v>
      </c>
      <c r="AE60" s="154">
        <v>0</v>
      </c>
      <c r="AF60" s="154">
        <v>0</v>
      </c>
      <c r="AG60" s="154">
        <v>0</v>
      </c>
      <c r="AH60" s="154">
        <v>0</v>
      </c>
      <c r="AI60" s="154">
        <v>0</v>
      </c>
      <c r="AJ60" s="154">
        <v>0</v>
      </c>
      <c r="AK60" s="154">
        <v>0</v>
      </c>
      <c r="AL60" s="154">
        <v>0</v>
      </c>
      <c r="AM60" s="154">
        <v>0</v>
      </c>
      <c r="AN60" s="154">
        <v>0</v>
      </c>
      <c r="AO60" s="154">
        <v>0</v>
      </c>
      <c r="AP60" s="154">
        <v>0</v>
      </c>
      <c r="AQ60" s="154">
        <v>0</v>
      </c>
      <c r="AR60" s="154">
        <v>0</v>
      </c>
      <c r="AS60" s="154">
        <v>0</v>
      </c>
      <c r="AT60" s="154" t="s">
        <v>148</v>
      </c>
      <c r="AU60" s="154" t="s">
        <v>148</v>
      </c>
      <c r="AV60" s="154">
        <v>0</v>
      </c>
      <c r="AW60" s="154">
        <v>0</v>
      </c>
      <c r="AX60" s="154">
        <v>0</v>
      </c>
      <c r="AY60" s="154">
        <v>0</v>
      </c>
      <c r="AZ60" s="154">
        <v>0</v>
      </c>
      <c r="BA60" s="154">
        <v>0</v>
      </c>
      <c r="BB60" s="154">
        <v>0</v>
      </c>
      <c r="BC60" s="154">
        <v>0</v>
      </c>
      <c r="BD60" s="154">
        <v>0</v>
      </c>
      <c r="BE60" s="154">
        <v>0</v>
      </c>
      <c r="BF60" s="154">
        <v>0</v>
      </c>
      <c r="BG60" s="154">
        <v>0</v>
      </c>
      <c r="BH60" s="154">
        <v>0</v>
      </c>
      <c r="BI60" s="154">
        <v>0</v>
      </c>
      <c r="BJ60" s="154">
        <v>0</v>
      </c>
      <c r="BK60" s="154">
        <v>0</v>
      </c>
      <c r="BL60" s="154">
        <v>0</v>
      </c>
      <c r="BM60" s="154">
        <v>0</v>
      </c>
      <c r="BN60" s="154">
        <v>0</v>
      </c>
      <c r="BO60" s="154">
        <v>0</v>
      </c>
      <c r="BP60" s="154">
        <v>0</v>
      </c>
      <c r="BQ60" s="154">
        <v>0</v>
      </c>
      <c r="BR60" s="154">
        <v>0</v>
      </c>
      <c r="BS60" s="154">
        <v>0</v>
      </c>
      <c r="BT60" s="154">
        <v>0</v>
      </c>
      <c r="BU60" s="154">
        <v>0</v>
      </c>
      <c r="BV60" s="154">
        <v>0</v>
      </c>
      <c r="BW60" s="154">
        <v>0</v>
      </c>
      <c r="BX60" s="154">
        <v>0</v>
      </c>
      <c r="BY60" s="154">
        <v>0</v>
      </c>
      <c r="BZ60" s="154">
        <v>0</v>
      </c>
      <c r="CA60" s="154">
        <v>0</v>
      </c>
      <c r="CB60" s="154">
        <v>0</v>
      </c>
      <c r="CC60" s="154">
        <v>0</v>
      </c>
      <c r="CD60" s="154">
        <v>0</v>
      </c>
      <c r="CE60" s="154">
        <v>0</v>
      </c>
      <c r="CF60" s="154">
        <v>0</v>
      </c>
      <c r="CG60" s="154">
        <v>0</v>
      </c>
      <c r="CH60" s="154">
        <v>0</v>
      </c>
      <c r="CI60" s="154">
        <v>0</v>
      </c>
      <c r="CJ60" s="154">
        <v>0</v>
      </c>
      <c r="CK60" s="154">
        <v>0</v>
      </c>
      <c r="CL60" s="154">
        <v>0</v>
      </c>
      <c r="CM60" s="154">
        <v>0</v>
      </c>
      <c r="CN60" s="154">
        <v>0</v>
      </c>
      <c r="CO60" s="154">
        <v>0</v>
      </c>
      <c r="CP60" s="154">
        <v>0</v>
      </c>
      <c r="CQ60" s="154">
        <v>0</v>
      </c>
      <c r="CR60" s="154">
        <v>0</v>
      </c>
      <c r="CS60" s="154">
        <v>0</v>
      </c>
      <c r="CT60" s="154">
        <v>0</v>
      </c>
      <c r="CU60" s="154">
        <v>0</v>
      </c>
      <c r="CV60" s="154">
        <v>0</v>
      </c>
      <c r="CW60" s="154">
        <v>0</v>
      </c>
      <c r="CX60" s="154">
        <v>0</v>
      </c>
      <c r="CY60" s="154">
        <v>0</v>
      </c>
      <c r="CZ60" s="154">
        <v>0</v>
      </c>
      <c r="DA60" s="154">
        <v>0</v>
      </c>
      <c r="DB60" s="154">
        <v>0</v>
      </c>
      <c r="DC60" s="154">
        <v>0</v>
      </c>
      <c r="DD60" s="154">
        <v>0</v>
      </c>
      <c r="DE60" s="154">
        <v>2</v>
      </c>
    </row>
    <row r="61" spans="1:109" x14ac:dyDescent="0.25">
      <c r="A61" s="154" t="s">
        <v>68</v>
      </c>
      <c r="B61" s="154">
        <v>48</v>
      </c>
      <c r="C61" s="154">
        <v>0</v>
      </c>
      <c r="D61" s="154">
        <v>40</v>
      </c>
      <c r="E61" s="154">
        <v>0</v>
      </c>
      <c r="F61" s="154">
        <v>0</v>
      </c>
      <c r="G61" s="154">
        <v>0</v>
      </c>
      <c r="H61" s="154">
        <v>8</v>
      </c>
      <c r="I61" s="154">
        <v>0</v>
      </c>
      <c r="J61" s="154">
        <v>0</v>
      </c>
      <c r="K61" s="154">
        <v>0</v>
      </c>
      <c r="L61" s="154">
        <v>0</v>
      </c>
      <c r="M61" s="154">
        <v>0</v>
      </c>
      <c r="N61" s="154">
        <v>0</v>
      </c>
      <c r="O61" s="154">
        <v>0</v>
      </c>
      <c r="P61" s="154">
        <v>0</v>
      </c>
      <c r="Q61" s="154">
        <v>0</v>
      </c>
      <c r="R61" s="154">
        <v>0</v>
      </c>
      <c r="S61" s="154">
        <v>0</v>
      </c>
      <c r="T61" s="154">
        <v>0</v>
      </c>
      <c r="U61" s="154">
        <v>0</v>
      </c>
      <c r="V61" s="154">
        <v>0</v>
      </c>
      <c r="W61" s="154">
        <v>0</v>
      </c>
      <c r="X61" s="154">
        <v>0</v>
      </c>
      <c r="Y61" s="154">
        <v>0</v>
      </c>
      <c r="Z61" s="154">
        <v>0</v>
      </c>
      <c r="AA61" s="154">
        <v>0</v>
      </c>
      <c r="AB61" s="154">
        <v>0</v>
      </c>
      <c r="AC61" s="154">
        <v>0</v>
      </c>
      <c r="AD61" s="154">
        <v>0</v>
      </c>
      <c r="AE61" s="154">
        <v>0</v>
      </c>
      <c r="AF61" s="154">
        <v>0</v>
      </c>
      <c r="AG61" s="154">
        <v>0</v>
      </c>
      <c r="AH61" s="154">
        <v>0</v>
      </c>
      <c r="AI61" s="154">
        <v>0</v>
      </c>
      <c r="AJ61" s="154">
        <v>0</v>
      </c>
      <c r="AK61" s="154">
        <v>0</v>
      </c>
      <c r="AL61" s="154">
        <v>0</v>
      </c>
      <c r="AM61" s="154">
        <v>0</v>
      </c>
      <c r="AN61" s="154">
        <v>0</v>
      </c>
      <c r="AO61" s="154">
        <v>0</v>
      </c>
      <c r="AP61" s="154">
        <v>0</v>
      </c>
      <c r="AQ61" s="154">
        <v>0</v>
      </c>
      <c r="AR61" s="154">
        <v>0</v>
      </c>
      <c r="AS61" s="154">
        <v>0</v>
      </c>
      <c r="AT61" s="154" t="s">
        <v>148</v>
      </c>
      <c r="AU61" s="154" t="s">
        <v>148</v>
      </c>
      <c r="AV61" s="154">
        <v>0</v>
      </c>
      <c r="AW61" s="154">
        <v>0</v>
      </c>
      <c r="AX61" s="154">
        <v>0</v>
      </c>
      <c r="AY61" s="154">
        <v>0</v>
      </c>
      <c r="AZ61" s="154">
        <v>0</v>
      </c>
      <c r="BA61" s="154">
        <v>0</v>
      </c>
      <c r="BB61" s="154">
        <v>0</v>
      </c>
      <c r="BC61" s="154">
        <v>0</v>
      </c>
      <c r="BD61" s="154">
        <v>0</v>
      </c>
      <c r="BE61" s="154">
        <v>0</v>
      </c>
      <c r="BF61" s="154">
        <v>0</v>
      </c>
      <c r="BG61" s="154">
        <v>0</v>
      </c>
      <c r="BH61" s="154">
        <v>0</v>
      </c>
      <c r="BI61" s="154">
        <v>0</v>
      </c>
      <c r="BJ61" s="154">
        <v>0</v>
      </c>
      <c r="BK61" s="154">
        <v>0</v>
      </c>
      <c r="BL61" s="154">
        <v>0</v>
      </c>
      <c r="BM61" s="154">
        <v>0</v>
      </c>
      <c r="BN61" s="154">
        <v>0</v>
      </c>
      <c r="BO61" s="154">
        <v>0</v>
      </c>
      <c r="BP61" s="154">
        <v>0</v>
      </c>
      <c r="BQ61" s="154">
        <v>0</v>
      </c>
      <c r="BR61" s="154">
        <v>0</v>
      </c>
      <c r="BS61" s="154">
        <v>0</v>
      </c>
      <c r="BT61" s="154">
        <v>0</v>
      </c>
      <c r="BU61" s="154">
        <v>0</v>
      </c>
      <c r="BV61" s="154">
        <v>0</v>
      </c>
      <c r="BW61" s="154">
        <v>0</v>
      </c>
      <c r="BX61" s="154">
        <v>0</v>
      </c>
      <c r="BY61" s="154">
        <v>0</v>
      </c>
      <c r="BZ61" s="154">
        <v>0</v>
      </c>
      <c r="CA61" s="154">
        <v>0</v>
      </c>
      <c r="CB61" s="154">
        <v>0</v>
      </c>
      <c r="CC61" s="154">
        <v>0</v>
      </c>
      <c r="CD61" s="154">
        <v>0</v>
      </c>
      <c r="CE61" s="154">
        <v>0</v>
      </c>
      <c r="CF61" s="154">
        <v>0</v>
      </c>
      <c r="CG61" s="154">
        <v>0</v>
      </c>
      <c r="CH61" s="154">
        <v>0</v>
      </c>
      <c r="CI61" s="154">
        <v>0</v>
      </c>
      <c r="CJ61" s="154">
        <v>0</v>
      </c>
      <c r="CK61" s="154">
        <v>0</v>
      </c>
      <c r="CL61" s="154">
        <v>0</v>
      </c>
      <c r="CM61" s="154">
        <v>0</v>
      </c>
      <c r="CN61" s="154">
        <v>0</v>
      </c>
      <c r="CO61" s="154">
        <v>0</v>
      </c>
      <c r="CP61" s="154">
        <v>0</v>
      </c>
      <c r="CQ61" s="154">
        <v>0</v>
      </c>
      <c r="CR61" s="154">
        <v>0</v>
      </c>
      <c r="CS61" s="154">
        <v>0</v>
      </c>
      <c r="CT61" s="154">
        <v>0</v>
      </c>
      <c r="CU61" s="154">
        <v>0</v>
      </c>
      <c r="CV61" s="154">
        <v>0</v>
      </c>
      <c r="CW61" s="154">
        <v>0</v>
      </c>
      <c r="CX61" s="154">
        <v>0</v>
      </c>
      <c r="CY61" s="154">
        <v>0</v>
      </c>
      <c r="CZ61" s="154">
        <v>0</v>
      </c>
      <c r="DA61" s="154">
        <v>0</v>
      </c>
      <c r="DB61" s="154">
        <v>0</v>
      </c>
      <c r="DC61" s="154">
        <v>0</v>
      </c>
      <c r="DD61" s="154">
        <v>0</v>
      </c>
      <c r="DE61" s="154">
        <v>48</v>
      </c>
    </row>
    <row r="62" spans="1:109" x14ac:dyDescent="0.25">
      <c r="A62" s="154" t="s">
        <v>57</v>
      </c>
      <c r="B62" s="154">
        <v>44</v>
      </c>
      <c r="C62" s="154">
        <v>0</v>
      </c>
      <c r="D62" s="154">
        <v>0</v>
      </c>
      <c r="E62" s="154">
        <v>0</v>
      </c>
      <c r="F62" s="154">
        <v>0</v>
      </c>
      <c r="G62" s="154">
        <v>0</v>
      </c>
      <c r="H62" s="154">
        <v>7</v>
      </c>
      <c r="I62" s="154">
        <v>37</v>
      </c>
      <c r="J62" s="154">
        <v>0</v>
      </c>
      <c r="K62" s="154">
        <v>0</v>
      </c>
      <c r="L62" s="154">
        <v>0</v>
      </c>
      <c r="M62" s="154">
        <v>0</v>
      </c>
      <c r="N62" s="154">
        <v>0</v>
      </c>
      <c r="O62" s="154">
        <v>0</v>
      </c>
      <c r="P62" s="154">
        <v>0</v>
      </c>
      <c r="Q62" s="154">
        <v>0</v>
      </c>
      <c r="R62" s="154">
        <v>0</v>
      </c>
      <c r="S62" s="154">
        <v>0</v>
      </c>
      <c r="T62" s="154">
        <v>0</v>
      </c>
      <c r="U62" s="154">
        <v>0</v>
      </c>
      <c r="V62" s="154">
        <v>0</v>
      </c>
      <c r="W62" s="154">
        <v>0</v>
      </c>
      <c r="X62" s="154">
        <v>0</v>
      </c>
      <c r="Y62" s="154">
        <v>0</v>
      </c>
      <c r="Z62" s="154">
        <v>0</v>
      </c>
      <c r="AA62" s="154">
        <v>0</v>
      </c>
      <c r="AB62" s="154">
        <v>0</v>
      </c>
      <c r="AC62" s="154">
        <v>0</v>
      </c>
      <c r="AD62" s="154">
        <v>0</v>
      </c>
      <c r="AE62" s="154">
        <v>0</v>
      </c>
      <c r="AF62" s="154">
        <v>0</v>
      </c>
      <c r="AG62" s="154">
        <v>0</v>
      </c>
      <c r="AH62" s="154">
        <v>0</v>
      </c>
      <c r="AI62" s="154">
        <v>0</v>
      </c>
      <c r="AJ62" s="154">
        <v>0</v>
      </c>
      <c r="AK62" s="154">
        <v>0</v>
      </c>
      <c r="AL62" s="154">
        <v>0</v>
      </c>
      <c r="AM62" s="154">
        <v>0</v>
      </c>
      <c r="AN62" s="154">
        <v>0</v>
      </c>
      <c r="AO62" s="154">
        <v>0</v>
      </c>
      <c r="AP62" s="154">
        <v>0</v>
      </c>
      <c r="AQ62" s="154">
        <v>0</v>
      </c>
      <c r="AR62" s="154">
        <v>0</v>
      </c>
      <c r="AS62" s="154">
        <v>0</v>
      </c>
      <c r="AT62" s="154" t="s">
        <v>148</v>
      </c>
      <c r="AU62" s="154" t="s">
        <v>148</v>
      </c>
      <c r="AV62" s="154">
        <v>0</v>
      </c>
      <c r="AW62" s="154">
        <v>0</v>
      </c>
      <c r="AX62" s="154">
        <v>0</v>
      </c>
      <c r="AY62" s="154">
        <v>0</v>
      </c>
      <c r="AZ62" s="154">
        <v>0</v>
      </c>
      <c r="BA62" s="154">
        <v>0</v>
      </c>
      <c r="BB62" s="154">
        <v>0</v>
      </c>
      <c r="BC62" s="154">
        <v>0</v>
      </c>
      <c r="BD62" s="154">
        <v>0</v>
      </c>
      <c r="BE62" s="154">
        <v>0</v>
      </c>
      <c r="BF62" s="154">
        <v>0</v>
      </c>
      <c r="BG62" s="154">
        <v>0</v>
      </c>
      <c r="BH62" s="154">
        <v>0</v>
      </c>
      <c r="BI62" s="154">
        <v>0</v>
      </c>
      <c r="BJ62" s="154">
        <v>0</v>
      </c>
      <c r="BK62" s="154">
        <v>0</v>
      </c>
      <c r="BL62" s="154">
        <v>0</v>
      </c>
      <c r="BM62" s="154">
        <v>0</v>
      </c>
      <c r="BN62" s="154">
        <v>0</v>
      </c>
      <c r="BO62" s="154">
        <v>0</v>
      </c>
      <c r="BP62" s="154">
        <v>0</v>
      </c>
      <c r="BQ62" s="154">
        <v>0</v>
      </c>
      <c r="BR62" s="154">
        <v>0</v>
      </c>
      <c r="BS62" s="154">
        <v>0</v>
      </c>
      <c r="BT62" s="154">
        <v>0</v>
      </c>
      <c r="BU62" s="154">
        <v>0</v>
      </c>
      <c r="BV62" s="154">
        <v>0</v>
      </c>
      <c r="BW62" s="154">
        <v>0</v>
      </c>
      <c r="BX62" s="154">
        <v>0</v>
      </c>
      <c r="BY62" s="154">
        <v>0</v>
      </c>
      <c r="BZ62" s="154">
        <v>0</v>
      </c>
      <c r="CA62" s="154">
        <v>0</v>
      </c>
      <c r="CB62" s="154">
        <v>0</v>
      </c>
      <c r="CC62" s="154">
        <v>0</v>
      </c>
      <c r="CD62" s="154">
        <v>0</v>
      </c>
      <c r="CE62" s="154">
        <v>0</v>
      </c>
      <c r="CF62" s="154">
        <v>0</v>
      </c>
      <c r="CG62" s="154">
        <v>0</v>
      </c>
      <c r="CH62" s="154">
        <v>0</v>
      </c>
      <c r="CI62" s="154">
        <v>0</v>
      </c>
      <c r="CJ62" s="154">
        <v>0</v>
      </c>
      <c r="CK62" s="154">
        <v>0</v>
      </c>
      <c r="CL62" s="154">
        <v>0</v>
      </c>
      <c r="CM62" s="154">
        <v>0</v>
      </c>
      <c r="CN62" s="154">
        <v>0</v>
      </c>
      <c r="CO62" s="154">
        <v>0</v>
      </c>
      <c r="CP62" s="154">
        <v>0</v>
      </c>
      <c r="CQ62" s="154">
        <v>0</v>
      </c>
      <c r="CR62" s="154">
        <v>0</v>
      </c>
      <c r="CS62" s="154">
        <v>0</v>
      </c>
      <c r="CT62" s="154">
        <v>0</v>
      </c>
      <c r="CU62" s="154">
        <v>0</v>
      </c>
      <c r="CV62" s="154">
        <v>0</v>
      </c>
      <c r="CW62" s="154">
        <v>0</v>
      </c>
      <c r="CX62" s="154">
        <v>0</v>
      </c>
      <c r="CY62" s="154">
        <v>0</v>
      </c>
      <c r="CZ62" s="154">
        <v>0</v>
      </c>
      <c r="DA62" s="154">
        <v>0</v>
      </c>
      <c r="DB62" s="154">
        <v>0</v>
      </c>
      <c r="DC62" s="154">
        <v>0</v>
      </c>
      <c r="DD62" s="154">
        <v>0</v>
      </c>
      <c r="DE62" s="154">
        <v>44</v>
      </c>
    </row>
    <row r="63" spans="1:109" x14ac:dyDescent="0.25">
      <c r="A63" s="154" t="s">
        <v>117</v>
      </c>
      <c r="B63" s="154">
        <v>0</v>
      </c>
      <c r="C63" s="154">
        <v>0</v>
      </c>
      <c r="D63" s="154">
        <v>0</v>
      </c>
      <c r="E63" s="154">
        <v>0</v>
      </c>
      <c r="F63" s="154">
        <v>0</v>
      </c>
      <c r="G63" s="154">
        <v>0</v>
      </c>
      <c r="H63" s="154">
        <v>0</v>
      </c>
      <c r="I63" s="154">
        <v>0</v>
      </c>
      <c r="J63" s="154">
        <v>0</v>
      </c>
      <c r="K63" s="154">
        <v>0</v>
      </c>
      <c r="L63" s="154">
        <v>0</v>
      </c>
      <c r="M63" s="154">
        <v>0</v>
      </c>
      <c r="N63" s="154">
        <v>0</v>
      </c>
      <c r="O63" s="154">
        <v>0</v>
      </c>
      <c r="P63" s="154">
        <v>0</v>
      </c>
      <c r="Q63" s="154">
        <v>0</v>
      </c>
      <c r="R63" s="154">
        <v>0</v>
      </c>
      <c r="S63" s="154">
        <v>0</v>
      </c>
      <c r="T63" s="154">
        <v>0</v>
      </c>
      <c r="U63" s="154">
        <v>0</v>
      </c>
      <c r="V63" s="154">
        <v>0</v>
      </c>
      <c r="W63" s="154">
        <v>0</v>
      </c>
      <c r="X63" s="154">
        <v>0</v>
      </c>
      <c r="Y63" s="154">
        <v>0</v>
      </c>
      <c r="Z63" s="154">
        <v>0</v>
      </c>
      <c r="AA63" s="154">
        <v>0</v>
      </c>
      <c r="AB63" s="154">
        <v>0</v>
      </c>
      <c r="AC63" s="154">
        <v>0</v>
      </c>
      <c r="AD63" s="154">
        <v>0</v>
      </c>
      <c r="AE63" s="154">
        <v>0</v>
      </c>
      <c r="AF63" s="154">
        <v>0</v>
      </c>
      <c r="AG63" s="154">
        <v>0</v>
      </c>
      <c r="AH63" s="154">
        <v>0</v>
      </c>
      <c r="AI63" s="154">
        <v>0</v>
      </c>
      <c r="AJ63" s="154">
        <v>0</v>
      </c>
      <c r="AK63" s="154">
        <v>0</v>
      </c>
      <c r="AL63" s="154">
        <v>0</v>
      </c>
      <c r="AM63" s="154">
        <v>0</v>
      </c>
      <c r="AN63" s="154">
        <v>0</v>
      </c>
      <c r="AO63" s="154">
        <v>0</v>
      </c>
      <c r="AP63" s="154">
        <v>0</v>
      </c>
      <c r="AQ63" s="154">
        <v>0</v>
      </c>
      <c r="AR63" s="154">
        <v>0</v>
      </c>
      <c r="AS63" s="154">
        <v>0</v>
      </c>
      <c r="AT63" s="154" t="s">
        <v>148</v>
      </c>
      <c r="AU63" s="154" t="s">
        <v>148</v>
      </c>
      <c r="AV63" s="154">
        <v>0</v>
      </c>
      <c r="AW63" s="154">
        <v>0</v>
      </c>
      <c r="AX63" s="154">
        <v>0</v>
      </c>
      <c r="AY63" s="154">
        <v>0</v>
      </c>
      <c r="AZ63" s="154">
        <v>0</v>
      </c>
      <c r="BA63" s="154">
        <v>0</v>
      </c>
      <c r="BB63" s="154">
        <v>0</v>
      </c>
      <c r="BC63" s="154">
        <v>0</v>
      </c>
      <c r="BD63" s="154">
        <v>0</v>
      </c>
      <c r="BE63" s="154">
        <v>89</v>
      </c>
      <c r="BF63" s="154">
        <v>0</v>
      </c>
      <c r="BG63" s="154">
        <v>89</v>
      </c>
      <c r="BH63" s="154">
        <v>0</v>
      </c>
      <c r="BI63" s="154">
        <v>0</v>
      </c>
      <c r="BJ63" s="154">
        <v>0</v>
      </c>
      <c r="BK63" s="154">
        <v>0</v>
      </c>
      <c r="BL63" s="154">
        <v>0</v>
      </c>
      <c r="BM63" s="154">
        <v>0</v>
      </c>
      <c r="BN63" s="154">
        <v>0</v>
      </c>
      <c r="BO63" s="154">
        <v>0</v>
      </c>
      <c r="BP63" s="154">
        <v>0</v>
      </c>
      <c r="BQ63" s="154">
        <v>0</v>
      </c>
      <c r="BR63" s="154">
        <v>0</v>
      </c>
      <c r="BS63" s="154">
        <v>0</v>
      </c>
      <c r="BT63" s="154">
        <v>0</v>
      </c>
      <c r="BU63" s="154">
        <v>0</v>
      </c>
      <c r="BV63" s="154">
        <v>0</v>
      </c>
      <c r="BW63" s="154">
        <v>0</v>
      </c>
      <c r="BX63" s="154">
        <v>0</v>
      </c>
      <c r="BY63" s="154">
        <v>0</v>
      </c>
      <c r="BZ63" s="154">
        <v>0</v>
      </c>
      <c r="CA63" s="154">
        <v>0</v>
      </c>
      <c r="CB63" s="154">
        <v>0</v>
      </c>
      <c r="CC63" s="154">
        <v>0</v>
      </c>
      <c r="CD63" s="154">
        <v>0</v>
      </c>
      <c r="CE63" s="154">
        <v>0</v>
      </c>
      <c r="CF63" s="154">
        <v>0</v>
      </c>
      <c r="CG63" s="154">
        <v>0</v>
      </c>
      <c r="CH63" s="154">
        <v>0</v>
      </c>
      <c r="CI63" s="154">
        <v>0</v>
      </c>
      <c r="CJ63" s="154">
        <v>0</v>
      </c>
      <c r="CK63" s="154">
        <v>0</v>
      </c>
      <c r="CL63" s="154">
        <v>0</v>
      </c>
      <c r="CM63" s="154">
        <v>0</v>
      </c>
      <c r="CN63" s="154">
        <v>0</v>
      </c>
      <c r="CO63" s="154">
        <v>0</v>
      </c>
      <c r="CP63" s="154">
        <v>0</v>
      </c>
      <c r="CQ63" s="154">
        <v>0</v>
      </c>
      <c r="CR63" s="154">
        <v>0</v>
      </c>
      <c r="CS63" s="154">
        <v>0</v>
      </c>
      <c r="CT63" s="154">
        <v>0</v>
      </c>
      <c r="CU63" s="154">
        <v>0</v>
      </c>
      <c r="CV63" s="154">
        <v>0</v>
      </c>
      <c r="CW63" s="154">
        <v>0</v>
      </c>
      <c r="CX63" s="154">
        <v>0</v>
      </c>
      <c r="CY63" s="154">
        <v>0</v>
      </c>
      <c r="CZ63" s="154">
        <v>0</v>
      </c>
      <c r="DA63" s="154">
        <v>0</v>
      </c>
      <c r="DB63" s="154">
        <v>0</v>
      </c>
      <c r="DC63" s="154">
        <v>0</v>
      </c>
      <c r="DD63" s="154">
        <v>0</v>
      </c>
      <c r="DE63" s="154">
        <v>89</v>
      </c>
    </row>
    <row r="64" spans="1:109" x14ac:dyDescent="0.25">
      <c r="A64" s="154" t="s">
        <v>155</v>
      </c>
      <c r="B64" s="154">
        <v>5</v>
      </c>
      <c r="C64" s="154">
        <v>0</v>
      </c>
      <c r="D64" s="154">
        <v>0</v>
      </c>
      <c r="E64" s="154">
        <v>0</v>
      </c>
      <c r="F64" s="154">
        <v>0</v>
      </c>
      <c r="G64" s="154">
        <v>0</v>
      </c>
      <c r="H64" s="154">
        <v>0</v>
      </c>
      <c r="I64" s="154">
        <v>0</v>
      </c>
      <c r="J64" s="154">
        <v>0</v>
      </c>
      <c r="K64" s="154">
        <v>0</v>
      </c>
      <c r="L64" s="154">
        <v>0</v>
      </c>
      <c r="M64" s="154">
        <v>0</v>
      </c>
      <c r="N64" s="154">
        <v>0</v>
      </c>
      <c r="O64" s="154">
        <v>0</v>
      </c>
      <c r="P64" s="154">
        <v>0</v>
      </c>
      <c r="Q64" s="154">
        <v>0</v>
      </c>
      <c r="R64" s="154">
        <v>0</v>
      </c>
      <c r="S64" s="154">
        <v>5</v>
      </c>
      <c r="T64" s="154">
        <v>0</v>
      </c>
      <c r="U64" s="154">
        <v>0</v>
      </c>
      <c r="V64" s="154">
        <v>0</v>
      </c>
      <c r="W64" s="154">
        <v>0</v>
      </c>
      <c r="X64" s="154">
        <v>0</v>
      </c>
      <c r="Y64" s="154">
        <v>0</v>
      </c>
      <c r="Z64" s="154">
        <v>0</v>
      </c>
      <c r="AA64" s="154">
        <v>0</v>
      </c>
      <c r="AB64" s="154">
        <v>0</v>
      </c>
      <c r="AC64" s="154">
        <v>0</v>
      </c>
      <c r="AD64" s="154">
        <v>0</v>
      </c>
      <c r="AE64" s="154">
        <v>0</v>
      </c>
      <c r="AF64" s="154">
        <v>0</v>
      </c>
      <c r="AG64" s="154">
        <v>0</v>
      </c>
      <c r="AH64" s="154">
        <v>0</v>
      </c>
      <c r="AI64" s="154">
        <v>0</v>
      </c>
      <c r="AJ64" s="154">
        <v>0</v>
      </c>
      <c r="AK64" s="154">
        <v>0</v>
      </c>
      <c r="AL64" s="154">
        <v>0</v>
      </c>
      <c r="AM64" s="154">
        <v>0</v>
      </c>
      <c r="AN64" s="154">
        <v>0</v>
      </c>
      <c r="AO64" s="154">
        <v>0</v>
      </c>
      <c r="AP64" s="154">
        <v>0</v>
      </c>
      <c r="AQ64" s="154">
        <v>0</v>
      </c>
      <c r="AR64" s="154">
        <v>0</v>
      </c>
      <c r="AS64" s="154">
        <v>0</v>
      </c>
      <c r="AT64" s="154" t="s">
        <v>148</v>
      </c>
      <c r="AU64" s="154" t="s">
        <v>148</v>
      </c>
      <c r="AV64" s="154">
        <v>0</v>
      </c>
      <c r="AW64" s="154">
        <v>0</v>
      </c>
      <c r="AX64" s="154">
        <v>0</v>
      </c>
      <c r="AY64" s="154">
        <v>0</v>
      </c>
      <c r="AZ64" s="154">
        <v>0</v>
      </c>
      <c r="BA64" s="154">
        <v>0</v>
      </c>
      <c r="BB64" s="154">
        <v>0</v>
      </c>
      <c r="BC64" s="154">
        <v>0</v>
      </c>
      <c r="BD64" s="154">
        <v>0</v>
      </c>
      <c r="BE64" s="154">
        <v>0</v>
      </c>
      <c r="BF64" s="154">
        <v>0</v>
      </c>
      <c r="BG64" s="154">
        <v>0</v>
      </c>
      <c r="BH64" s="154">
        <v>0</v>
      </c>
      <c r="BI64" s="154">
        <v>0</v>
      </c>
      <c r="BJ64" s="154">
        <v>0</v>
      </c>
      <c r="BK64" s="154">
        <v>0</v>
      </c>
      <c r="BL64" s="154">
        <v>0</v>
      </c>
      <c r="BM64" s="154">
        <v>0</v>
      </c>
      <c r="BN64" s="154">
        <v>0</v>
      </c>
      <c r="BO64" s="154">
        <v>0</v>
      </c>
      <c r="BP64" s="154">
        <v>0</v>
      </c>
      <c r="BQ64" s="154">
        <v>0</v>
      </c>
      <c r="BR64" s="154">
        <v>0</v>
      </c>
      <c r="BS64" s="154">
        <v>0</v>
      </c>
      <c r="BT64" s="154">
        <v>0</v>
      </c>
      <c r="BU64" s="154">
        <v>0</v>
      </c>
      <c r="BV64" s="154">
        <v>0</v>
      </c>
      <c r="BW64" s="154">
        <v>0</v>
      </c>
      <c r="BX64" s="154">
        <v>0</v>
      </c>
      <c r="BY64" s="154">
        <v>0</v>
      </c>
      <c r="BZ64" s="154">
        <v>0</v>
      </c>
      <c r="CA64" s="154">
        <v>0</v>
      </c>
      <c r="CB64" s="154">
        <v>0</v>
      </c>
      <c r="CC64" s="154">
        <v>0</v>
      </c>
      <c r="CD64" s="154">
        <v>0</v>
      </c>
      <c r="CE64" s="154">
        <v>0</v>
      </c>
      <c r="CF64" s="154">
        <v>0</v>
      </c>
      <c r="CG64" s="154">
        <v>0</v>
      </c>
      <c r="CH64" s="154">
        <v>0</v>
      </c>
      <c r="CI64" s="154">
        <v>0</v>
      </c>
      <c r="CJ64" s="154">
        <v>0</v>
      </c>
      <c r="CK64" s="154">
        <v>0</v>
      </c>
      <c r="CL64" s="154">
        <v>0</v>
      </c>
      <c r="CM64" s="154">
        <v>0</v>
      </c>
      <c r="CN64" s="154">
        <v>0</v>
      </c>
      <c r="CO64" s="154">
        <v>0</v>
      </c>
      <c r="CP64" s="154">
        <v>0</v>
      </c>
      <c r="CQ64" s="154">
        <v>0</v>
      </c>
      <c r="CR64" s="154">
        <v>0</v>
      </c>
      <c r="CS64" s="154">
        <v>0</v>
      </c>
      <c r="CT64" s="154">
        <v>0</v>
      </c>
      <c r="CU64" s="154">
        <v>0</v>
      </c>
      <c r="CV64" s="154">
        <v>0</v>
      </c>
      <c r="CW64" s="154">
        <v>0</v>
      </c>
      <c r="CX64" s="154">
        <v>0</v>
      </c>
      <c r="CY64" s="154">
        <v>0</v>
      </c>
      <c r="CZ64" s="154">
        <v>0</v>
      </c>
      <c r="DA64" s="154">
        <v>0</v>
      </c>
      <c r="DB64" s="154">
        <v>0</v>
      </c>
      <c r="DC64" s="154">
        <v>0</v>
      </c>
      <c r="DD64" s="154">
        <v>0</v>
      </c>
      <c r="DE64" s="154">
        <v>5</v>
      </c>
    </row>
    <row r="65" spans="1:109" x14ac:dyDescent="0.25">
      <c r="A65" s="154" t="s">
        <v>50</v>
      </c>
      <c r="B65" s="154">
        <v>8</v>
      </c>
      <c r="C65" s="154">
        <v>0</v>
      </c>
      <c r="D65" s="154">
        <v>0</v>
      </c>
      <c r="E65" s="154">
        <v>0</v>
      </c>
      <c r="F65" s="154">
        <v>0</v>
      </c>
      <c r="G65" s="154">
        <v>0</v>
      </c>
      <c r="H65" s="154">
        <v>0</v>
      </c>
      <c r="I65" s="154">
        <v>0</v>
      </c>
      <c r="J65" s="154">
        <v>0</v>
      </c>
      <c r="K65" s="154">
        <v>0</v>
      </c>
      <c r="L65" s="154">
        <v>0</v>
      </c>
      <c r="M65" s="154">
        <v>0</v>
      </c>
      <c r="N65" s="154">
        <v>0</v>
      </c>
      <c r="O65" s="154">
        <v>0</v>
      </c>
      <c r="P65" s="154">
        <v>0</v>
      </c>
      <c r="Q65" s="154">
        <v>0</v>
      </c>
      <c r="R65" s="154">
        <v>0</v>
      </c>
      <c r="S65" s="154">
        <v>0</v>
      </c>
      <c r="T65" s="154">
        <v>0</v>
      </c>
      <c r="U65" s="154">
        <v>0</v>
      </c>
      <c r="V65" s="154">
        <v>8</v>
      </c>
      <c r="W65" s="154">
        <v>0</v>
      </c>
      <c r="X65" s="154">
        <v>0</v>
      </c>
      <c r="Y65" s="154">
        <v>0</v>
      </c>
      <c r="Z65" s="154">
        <v>0</v>
      </c>
      <c r="AA65" s="154">
        <v>0</v>
      </c>
      <c r="AB65" s="154">
        <v>0</v>
      </c>
      <c r="AC65" s="154">
        <v>0</v>
      </c>
      <c r="AD65" s="154">
        <v>0</v>
      </c>
      <c r="AE65" s="154">
        <v>0</v>
      </c>
      <c r="AF65" s="154">
        <v>0</v>
      </c>
      <c r="AG65" s="154">
        <v>0</v>
      </c>
      <c r="AH65" s="154">
        <v>0</v>
      </c>
      <c r="AI65" s="154">
        <v>0</v>
      </c>
      <c r="AJ65" s="154">
        <v>0</v>
      </c>
      <c r="AK65" s="154">
        <v>0</v>
      </c>
      <c r="AL65" s="154">
        <v>0</v>
      </c>
      <c r="AM65" s="154">
        <v>0</v>
      </c>
      <c r="AN65" s="154">
        <v>0</v>
      </c>
      <c r="AO65" s="154">
        <v>0</v>
      </c>
      <c r="AP65" s="154">
        <v>0</v>
      </c>
      <c r="AQ65" s="154">
        <v>0</v>
      </c>
      <c r="AR65" s="154">
        <v>0</v>
      </c>
      <c r="AS65" s="154">
        <v>0</v>
      </c>
      <c r="AT65" s="154" t="s">
        <v>148</v>
      </c>
      <c r="AU65" s="154" t="s">
        <v>148</v>
      </c>
      <c r="AV65" s="154">
        <v>0</v>
      </c>
      <c r="AW65" s="154">
        <v>0</v>
      </c>
      <c r="AX65" s="154">
        <v>0</v>
      </c>
      <c r="AY65" s="154">
        <v>0</v>
      </c>
      <c r="AZ65" s="154">
        <v>0</v>
      </c>
      <c r="BA65" s="154">
        <v>0</v>
      </c>
      <c r="BB65" s="154">
        <v>0</v>
      </c>
      <c r="BC65" s="154">
        <v>0</v>
      </c>
      <c r="BD65" s="154">
        <v>0</v>
      </c>
      <c r="BE65" s="154">
        <v>0</v>
      </c>
      <c r="BF65" s="154">
        <v>0</v>
      </c>
      <c r="BG65" s="154">
        <v>0</v>
      </c>
      <c r="BH65" s="154">
        <v>0</v>
      </c>
      <c r="BI65" s="154">
        <v>0</v>
      </c>
      <c r="BJ65" s="154">
        <v>0</v>
      </c>
      <c r="BK65" s="154">
        <v>0</v>
      </c>
      <c r="BL65" s="154">
        <v>0</v>
      </c>
      <c r="BM65" s="154">
        <v>0</v>
      </c>
      <c r="BN65" s="154">
        <v>0</v>
      </c>
      <c r="BO65" s="154">
        <v>0</v>
      </c>
      <c r="BP65" s="154">
        <v>0</v>
      </c>
      <c r="BQ65" s="154">
        <v>0</v>
      </c>
      <c r="BR65" s="154">
        <v>0</v>
      </c>
      <c r="BS65" s="154">
        <v>0</v>
      </c>
      <c r="BT65" s="154">
        <v>0</v>
      </c>
      <c r="BU65" s="154">
        <v>0</v>
      </c>
      <c r="BV65" s="154">
        <v>0</v>
      </c>
      <c r="BW65" s="154">
        <v>0</v>
      </c>
      <c r="BX65" s="154">
        <v>0</v>
      </c>
      <c r="BY65" s="154">
        <v>0</v>
      </c>
      <c r="BZ65" s="154">
        <v>0</v>
      </c>
      <c r="CA65" s="154">
        <v>0</v>
      </c>
      <c r="CB65" s="154">
        <v>0</v>
      </c>
      <c r="CC65" s="154">
        <v>0</v>
      </c>
      <c r="CD65" s="154">
        <v>0</v>
      </c>
      <c r="CE65" s="154">
        <v>0</v>
      </c>
      <c r="CF65" s="154">
        <v>0</v>
      </c>
      <c r="CG65" s="154">
        <v>0</v>
      </c>
      <c r="CH65" s="154">
        <v>0</v>
      </c>
      <c r="CI65" s="154">
        <v>0</v>
      </c>
      <c r="CJ65" s="154">
        <v>0</v>
      </c>
      <c r="CK65" s="154">
        <v>0</v>
      </c>
      <c r="CL65" s="154">
        <v>0</v>
      </c>
      <c r="CM65" s="154">
        <v>0</v>
      </c>
      <c r="CN65" s="154">
        <v>0</v>
      </c>
      <c r="CO65" s="154">
        <v>0</v>
      </c>
      <c r="CP65" s="154">
        <v>0</v>
      </c>
      <c r="CQ65" s="154">
        <v>0</v>
      </c>
      <c r="CR65" s="154">
        <v>0</v>
      </c>
      <c r="CS65" s="154">
        <v>0</v>
      </c>
      <c r="CT65" s="154">
        <v>0</v>
      </c>
      <c r="CU65" s="154">
        <v>0</v>
      </c>
      <c r="CV65" s="154">
        <v>0</v>
      </c>
      <c r="CW65" s="154">
        <v>0</v>
      </c>
      <c r="CX65" s="154">
        <v>0</v>
      </c>
      <c r="CY65" s="154">
        <v>0</v>
      </c>
      <c r="CZ65" s="154">
        <v>0</v>
      </c>
      <c r="DA65" s="154">
        <v>0</v>
      </c>
      <c r="DB65" s="154">
        <v>0</v>
      </c>
      <c r="DC65" s="154">
        <v>0</v>
      </c>
      <c r="DD65" s="154">
        <v>0</v>
      </c>
      <c r="DE65" s="154">
        <v>8</v>
      </c>
    </row>
    <row r="66" spans="1:109" x14ac:dyDescent="0.25">
      <c r="A66" s="154" t="s">
        <v>78</v>
      </c>
      <c r="B66" s="154">
        <v>25</v>
      </c>
      <c r="C66" s="154">
        <v>0</v>
      </c>
      <c r="D66" s="154">
        <v>0</v>
      </c>
      <c r="E66" s="154">
        <v>0</v>
      </c>
      <c r="F66" s="154">
        <v>0</v>
      </c>
      <c r="G66" s="154">
        <v>0</v>
      </c>
      <c r="H66" s="154">
        <v>25</v>
      </c>
      <c r="I66" s="154">
        <v>0</v>
      </c>
      <c r="J66" s="154">
        <v>0</v>
      </c>
      <c r="K66" s="154">
        <v>0</v>
      </c>
      <c r="L66" s="154">
        <v>0</v>
      </c>
      <c r="M66" s="154">
        <v>0</v>
      </c>
      <c r="N66" s="154">
        <v>0</v>
      </c>
      <c r="O66" s="154">
        <v>0</v>
      </c>
      <c r="P66" s="154">
        <v>0</v>
      </c>
      <c r="Q66" s="154">
        <v>0</v>
      </c>
      <c r="R66" s="154">
        <v>0</v>
      </c>
      <c r="S66" s="154">
        <v>0</v>
      </c>
      <c r="T66" s="154">
        <v>0</v>
      </c>
      <c r="U66" s="154">
        <v>0</v>
      </c>
      <c r="V66" s="154">
        <v>0</v>
      </c>
      <c r="W66" s="154">
        <v>0</v>
      </c>
      <c r="X66" s="154">
        <v>11625</v>
      </c>
      <c r="Y66" s="154">
        <v>0</v>
      </c>
      <c r="Z66" s="154">
        <v>0</v>
      </c>
      <c r="AA66" s="154">
        <v>0</v>
      </c>
      <c r="AB66" s="154">
        <v>0</v>
      </c>
      <c r="AC66" s="154">
        <v>0</v>
      </c>
      <c r="AD66" s="154">
        <v>0</v>
      </c>
      <c r="AE66" s="154">
        <v>0</v>
      </c>
      <c r="AF66" s="154">
        <v>0</v>
      </c>
      <c r="AG66" s="154">
        <v>0</v>
      </c>
      <c r="AH66" s="154">
        <v>0</v>
      </c>
      <c r="AI66" s="154">
        <v>0</v>
      </c>
      <c r="AJ66" s="154">
        <v>11625</v>
      </c>
      <c r="AK66" s="154">
        <v>0</v>
      </c>
      <c r="AL66" s="154">
        <v>0</v>
      </c>
      <c r="AM66" s="154">
        <v>0</v>
      </c>
      <c r="AN66" s="154">
        <v>0</v>
      </c>
      <c r="AO66" s="154">
        <v>0</v>
      </c>
      <c r="AP66" s="154">
        <v>0</v>
      </c>
      <c r="AQ66" s="154">
        <v>0</v>
      </c>
      <c r="AR66" s="154">
        <v>0</v>
      </c>
      <c r="AS66" s="154">
        <v>0</v>
      </c>
      <c r="AT66" s="154" t="s">
        <v>148</v>
      </c>
      <c r="AU66" s="154" t="s">
        <v>148</v>
      </c>
      <c r="AV66" s="154">
        <v>0</v>
      </c>
      <c r="AW66" s="154">
        <v>0</v>
      </c>
      <c r="AX66" s="154">
        <v>0</v>
      </c>
      <c r="AY66" s="154">
        <v>0</v>
      </c>
      <c r="AZ66" s="154">
        <v>0</v>
      </c>
      <c r="BA66" s="154">
        <v>0</v>
      </c>
      <c r="BB66" s="154">
        <v>0</v>
      </c>
      <c r="BC66" s="154">
        <v>0</v>
      </c>
      <c r="BD66" s="154">
        <v>0</v>
      </c>
      <c r="BE66" s="154">
        <v>0</v>
      </c>
      <c r="BF66" s="154">
        <v>0</v>
      </c>
      <c r="BG66" s="154">
        <v>0</v>
      </c>
      <c r="BH66" s="154">
        <v>0</v>
      </c>
      <c r="BI66" s="154">
        <v>0</v>
      </c>
      <c r="BJ66" s="154">
        <v>0</v>
      </c>
      <c r="BK66" s="154">
        <v>0</v>
      </c>
      <c r="BL66" s="154">
        <v>0</v>
      </c>
      <c r="BM66" s="154">
        <v>0</v>
      </c>
      <c r="BN66" s="154">
        <v>0</v>
      </c>
      <c r="BO66" s="154">
        <v>0</v>
      </c>
      <c r="BP66" s="154">
        <v>0</v>
      </c>
      <c r="BQ66" s="154">
        <v>0</v>
      </c>
      <c r="BR66" s="154">
        <v>0</v>
      </c>
      <c r="BS66" s="154">
        <v>0</v>
      </c>
      <c r="BT66" s="154">
        <v>0</v>
      </c>
      <c r="BU66" s="154">
        <v>0</v>
      </c>
      <c r="BV66" s="154">
        <v>0</v>
      </c>
      <c r="BW66" s="154">
        <v>0</v>
      </c>
      <c r="BX66" s="154">
        <v>0</v>
      </c>
      <c r="BY66" s="154">
        <v>0</v>
      </c>
      <c r="BZ66" s="154">
        <v>0</v>
      </c>
      <c r="CA66" s="154">
        <v>0</v>
      </c>
      <c r="CB66" s="154">
        <v>0</v>
      </c>
      <c r="CC66" s="154">
        <v>0</v>
      </c>
      <c r="CD66" s="154">
        <v>0</v>
      </c>
      <c r="CE66" s="154">
        <v>0</v>
      </c>
      <c r="CF66" s="154">
        <v>0</v>
      </c>
      <c r="CG66" s="154">
        <v>0</v>
      </c>
      <c r="CH66" s="154">
        <v>0</v>
      </c>
      <c r="CI66" s="154">
        <v>0</v>
      </c>
      <c r="CJ66" s="154">
        <v>0</v>
      </c>
      <c r="CK66" s="154">
        <v>0</v>
      </c>
      <c r="CL66" s="154">
        <v>0</v>
      </c>
      <c r="CM66" s="154">
        <v>0</v>
      </c>
      <c r="CN66" s="154">
        <v>0</v>
      </c>
      <c r="CO66" s="154">
        <v>0</v>
      </c>
      <c r="CP66" s="154">
        <v>4</v>
      </c>
      <c r="CQ66" s="154">
        <v>0</v>
      </c>
      <c r="CR66" s="154">
        <v>4</v>
      </c>
      <c r="CS66" s="154">
        <v>0</v>
      </c>
      <c r="CT66" s="154">
        <v>0</v>
      </c>
      <c r="CU66" s="154">
        <v>0</v>
      </c>
      <c r="CV66" s="154">
        <v>0</v>
      </c>
      <c r="CW66" s="154">
        <v>0</v>
      </c>
      <c r="CX66" s="154">
        <v>0</v>
      </c>
      <c r="CY66" s="154">
        <v>0</v>
      </c>
      <c r="CZ66" s="154">
        <v>0</v>
      </c>
      <c r="DA66" s="154">
        <v>0</v>
      </c>
      <c r="DB66" s="154">
        <v>0</v>
      </c>
      <c r="DC66" s="154">
        <v>0</v>
      </c>
      <c r="DD66" s="154">
        <v>0</v>
      </c>
      <c r="DE66" s="154">
        <v>11654</v>
      </c>
    </row>
    <row r="67" spans="1:109" x14ac:dyDescent="0.25">
      <c r="A67" s="154" t="s">
        <v>156</v>
      </c>
      <c r="B67" s="154">
        <v>2</v>
      </c>
      <c r="C67" s="154">
        <v>0</v>
      </c>
      <c r="D67" s="154">
        <v>2</v>
      </c>
      <c r="E67" s="154">
        <v>0</v>
      </c>
      <c r="F67" s="154">
        <v>0</v>
      </c>
      <c r="G67" s="154">
        <v>0</v>
      </c>
      <c r="H67" s="154">
        <v>0</v>
      </c>
      <c r="I67" s="154">
        <v>0</v>
      </c>
      <c r="J67" s="154">
        <v>0</v>
      </c>
      <c r="K67" s="154">
        <v>0</v>
      </c>
      <c r="L67" s="154">
        <v>0</v>
      </c>
      <c r="M67" s="154">
        <v>0</v>
      </c>
      <c r="N67" s="154">
        <v>0</v>
      </c>
      <c r="O67" s="154">
        <v>0</v>
      </c>
      <c r="P67" s="154">
        <v>0</v>
      </c>
      <c r="Q67" s="154">
        <v>0</v>
      </c>
      <c r="R67" s="154">
        <v>0</v>
      </c>
      <c r="S67" s="154">
        <v>0</v>
      </c>
      <c r="T67" s="154">
        <v>0</v>
      </c>
      <c r="U67" s="154">
        <v>0</v>
      </c>
      <c r="V67" s="154">
        <v>0</v>
      </c>
      <c r="W67" s="154">
        <v>0</v>
      </c>
      <c r="X67" s="154">
        <v>0</v>
      </c>
      <c r="Y67" s="154">
        <v>0</v>
      </c>
      <c r="Z67" s="154">
        <v>0</v>
      </c>
      <c r="AA67" s="154">
        <v>0</v>
      </c>
      <c r="AB67" s="154">
        <v>0</v>
      </c>
      <c r="AC67" s="154">
        <v>0</v>
      </c>
      <c r="AD67" s="154">
        <v>0</v>
      </c>
      <c r="AE67" s="154">
        <v>0</v>
      </c>
      <c r="AF67" s="154">
        <v>0</v>
      </c>
      <c r="AG67" s="154">
        <v>0</v>
      </c>
      <c r="AH67" s="154">
        <v>0</v>
      </c>
      <c r="AI67" s="154">
        <v>0</v>
      </c>
      <c r="AJ67" s="154">
        <v>0</v>
      </c>
      <c r="AK67" s="154">
        <v>0</v>
      </c>
      <c r="AL67" s="154">
        <v>0</v>
      </c>
      <c r="AM67" s="154">
        <v>0</v>
      </c>
      <c r="AN67" s="154">
        <v>0</v>
      </c>
      <c r="AO67" s="154">
        <v>0</v>
      </c>
      <c r="AP67" s="154">
        <v>0</v>
      </c>
      <c r="AQ67" s="154">
        <v>0</v>
      </c>
      <c r="AR67" s="154">
        <v>0</v>
      </c>
      <c r="AS67" s="154">
        <v>0</v>
      </c>
      <c r="AT67" s="154" t="s">
        <v>148</v>
      </c>
      <c r="AU67" s="154" t="s">
        <v>148</v>
      </c>
      <c r="AV67" s="154">
        <v>0</v>
      </c>
      <c r="AW67" s="154">
        <v>0</v>
      </c>
      <c r="AX67" s="154">
        <v>0</v>
      </c>
      <c r="AY67" s="154">
        <v>0</v>
      </c>
      <c r="AZ67" s="154">
        <v>0</v>
      </c>
      <c r="BA67" s="154">
        <v>0</v>
      </c>
      <c r="BB67" s="154">
        <v>0</v>
      </c>
      <c r="BC67" s="154">
        <v>0</v>
      </c>
      <c r="BD67" s="154">
        <v>0</v>
      </c>
      <c r="BE67" s="154">
        <v>0</v>
      </c>
      <c r="BF67" s="154">
        <v>0</v>
      </c>
      <c r="BG67" s="154">
        <v>0</v>
      </c>
      <c r="BH67" s="154">
        <v>0</v>
      </c>
      <c r="BI67" s="154">
        <v>0</v>
      </c>
      <c r="BJ67" s="154">
        <v>0</v>
      </c>
      <c r="BK67" s="154">
        <v>0</v>
      </c>
      <c r="BL67" s="154">
        <v>0</v>
      </c>
      <c r="BM67" s="154">
        <v>0</v>
      </c>
      <c r="BN67" s="154">
        <v>0</v>
      </c>
      <c r="BO67" s="154">
        <v>0</v>
      </c>
      <c r="BP67" s="154">
        <v>0</v>
      </c>
      <c r="BQ67" s="154">
        <v>0</v>
      </c>
      <c r="BR67" s="154">
        <v>0</v>
      </c>
      <c r="BS67" s="154">
        <v>0</v>
      </c>
      <c r="BT67" s="154">
        <v>0</v>
      </c>
      <c r="BU67" s="154">
        <v>0</v>
      </c>
      <c r="BV67" s="154">
        <v>0</v>
      </c>
      <c r="BW67" s="154">
        <v>0</v>
      </c>
      <c r="BX67" s="154">
        <v>0</v>
      </c>
      <c r="BY67" s="154">
        <v>0</v>
      </c>
      <c r="BZ67" s="154">
        <v>0</v>
      </c>
      <c r="CA67" s="154">
        <v>0</v>
      </c>
      <c r="CB67" s="154">
        <v>0</v>
      </c>
      <c r="CC67" s="154">
        <v>0</v>
      </c>
      <c r="CD67" s="154">
        <v>0</v>
      </c>
      <c r="CE67" s="154">
        <v>0</v>
      </c>
      <c r="CF67" s="154">
        <v>0</v>
      </c>
      <c r="CG67" s="154">
        <v>0</v>
      </c>
      <c r="CH67" s="154">
        <v>0</v>
      </c>
      <c r="CI67" s="154">
        <v>0</v>
      </c>
      <c r="CJ67" s="154">
        <v>0</v>
      </c>
      <c r="CK67" s="154">
        <v>0</v>
      </c>
      <c r="CL67" s="154">
        <v>0</v>
      </c>
      <c r="CM67" s="154">
        <v>0</v>
      </c>
      <c r="CN67" s="154">
        <v>0</v>
      </c>
      <c r="CO67" s="154">
        <v>0</v>
      </c>
      <c r="CP67" s="154">
        <v>0</v>
      </c>
      <c r="CQ67" s="154">
        <v>0</v>
      </c>
      <c r="CR67" s="154">
        <v>0</v>
      </c>
      <c r="CS67" s="154">
        <v>0</v>
      </c>
      <c r="CT67" s="154">
        <v>0</v>
      </c>
      <c r="CU67" s="154">
        <v>0</v>
      </c>
      <c r="CV67" s="154">
        <v>0</v>
      </c>
      <c r="CW67" s="154">
        <v>0</v>
      </c>
      <c r="CX67" s="154">
        <v>0</v>
      </c>
      <c r="CY67" s="154">
        <v>0</v>
      </c>
      <c r="CZ67" s="154">
        <v>0</v>
      </c>
      <c r="DA67" s="154">
        <v>0</v>
      </c>
      <c r="DB67" s="154">
        <v>0</v>
      </c>
      <c r="DC67" s="154">
        <v>0</v>
      </c>
      <c r="DD67" s="154">
        <v>0</v>
      </c>
      <c r="DE67" s="154">
        <v>2</v>
      </c>
    </row>
    <row r="68" spans="1:109" x14ac:dyDescent="0.25">
      <c r="A68" s="154" t="s">
        <v>120</v>
      </c>
      <c r="B68" s="154">
        <v>17</v>
      </c>
      <c r="C68" s="154">
        <v>0</v>
      </c>
      <c r="D68" s="154">
        <v>17</v>
      </c>
      <c r="E68" s="154">
        <v>0</v>
      </c>
      <c r="F68" s="154">
        <v>0</v>
      </c>
      <c r="G68" s="154">
        <v>0</v>
      </c>
      <c r="H68" s="154">
        <v>0</v>
      </c>
      <c r="I68" s="154">
        <v>0</v>
      </c>
      <c r="J68" s="154">
        <v>0</v>
      </c>
      <c r="K68" s="154">
        <v>0</v>
      </c>
      <c r="L68" s="154">
        <v>0</v>
      </c>
      <c r="M68" s="154">
        <v>0</v>
      </c>
      <c r="N68" s="154">
        <v>0</v>
      </c>
      <c r="O68" s="154">
        <v>0</v>
      </c>
      <c r="P68" s="154">
        <v>0</v>
      </c>
      <c r="Q68" s="154">
        <v>0</v>
      </c>
      <c r="R68" s="154">
        <v>0</v>
      </c>
      <c r="S68" s="154">
        <v>0</v>
      </c>
      <c r="T68" s="154">
        <v>0</v>
      </c>
      <c r="U68" s="154">
        <v>0</v>
      </c>
      <c r="V68" s="154">
        <v>0</v>
      </c>
      <c r="W68" s="154">
        <v>0</v>
      </c>
      <c r="X68" s="154">
        <v>0</v>
      </c>
      <c r="Y68" s="154">
        <v>0</v>
      </c>
      <c r="Z68" s="154">
        <v>0</v>
      </c>
      <c r="AA68" s="154">
        <v>0</v>
      </c>
      <c r="AB68" s="154">
        <v>0</v>
      </c>
      <c r="AC68" s="154">
        <v>0</v>
      </c>
      <c r="AD68" s="154">
        <v>0</v>
      </c>
      <c r="AE68" s="154">
        <v>0</v>
      </c>
      <c r="AF68" s="154">
        <v>0</v>
      </c>
      <c r="AG68" s="154">
        <v>0</v>
      </c>
      <c r="AH68" s="154">
        <v>0</v>
      </c>
      <c r="AI68" s="154">
        <v>0</v>
      </c>
      <c r="AJ68" s="154">
        <v>0</v>
      </c>
      <c r="AK68" s="154">
        <v>0</v>
      </c>
      <c r="AL68" s="154">
        <v>0</v>
      </c>
      <c r="AM68" s="154">
        <v>0</v>
      </c>
      <c r="AN68" s="154">
        <v>0</v>
      </c>
      <c r="AO68" s="154">
        <v>0</v>
      </c>
      <c r="AP68" s="154">
        <v>0</v>
      </c>
      <c r="AQ68" s="154">
        <v>0</v>
      </c>
      <c r="AR68" s="154">
        <v>0</v>
      </c>
      <c r="AS68" s="154">
        <v>0</v>
      </c>
      <c r="AT68" s="154" t="s">
        <v>148</v>
      </c>
      <c r="AU68" s="154" t="s">
        <v>148</v>
      </c>
      <c r="AV68" s="154">
        <v>0</v>
      </c>
      <c r="AW68" s="154">
        <v>0</v>
      </c>
      <c r="AX68" s="154">
        <v>0</v>
      </c>
      <c r="AY68" s="154">
        <v>0</v>
      </c>
      <c r="AZ68" s="154">
        <v>0</v>
      </c>
      <c r="BA68" s="154">
        <v>0</v>
      </c>
      <c r="BB68" s="154">
        <v>0</v>
      </c>
      <c r="BC68" s="154">
        <v>0</v>
      </c>
      <c r="BD68" s="154">
        <v>0</v>
      </c>
      <c r="BE68" s="154">
        <v>0</v>
      </c>
      <c r="BF68" s="154">
        <v>0</v>
      </c>
      <c r="BG68" s="154">
        <v>0</v>
      </c>
      <c r="BH68" s="154">
        <v>0</v>
      </c>
      <c r="BI68" s="154">
        <v>0</v>
      </c>
      <c r="BJ68" s="154">
        <v>0</v>
      </c>
      <c r="BK68" s="154">
        <v>0</v>
      </c>
      <c r="BL68" s="154">
        <v>0</v>
      </c>
      <c r="BM68" s="154">
        <v>0</v>
      </c>
      <c r="BN68" s="154">
        <v>0</v>
      </c>
      <c r="BO68" s="154">
        <v>0</v>
      </c>
      <c r="BP68" s="154">
        <v>0</v>
      </c>
      <c r="BQ68" s="154">
        <v>0</v>
      </c>
      <c r="BR68" s="154">
        <v>0</v>
      </c>
      <c r="BS68" s="154">
        <v>0</v>
      </c>
      <c r="BT68" s="154">
        <v>0</v>
      </c>
      <c r="BU68" s="154">
        <v>0</v>
      </c>
      <c r="BV68" s="154">
        <v>0</v>
      </c>
      <c r="BW68" s="154">
        <v>0</v>
      </c>
      <c r="BX68" s="154">
        <v>0</v>
      </c>
      <c r="BY68" s="154">
        <v>0</v>
      </c>
      <c r="BZ68" s="154">
        <v>0</v>
      </c>
      <c r="CA68" s="154">
        <v>0</v>
      </c>
      <c r="CB68" s="154">
        <v>0</v>
      </c>
      <c r="CC68" s="154">
        <v>0</v>
      </c>
      <c r="CD68" s="154">
        <v>0</v>
      </c>
      <c r="CE68" s="154">
        <v>0</v>
      </c>
      <c r="CF68" s="154">
        <v>0</v>
      </c>
      <c r="CG68" s="154">
        <v>0</v>
      </c>
      <c r="CH68" s="154">
        <v>0</v>
      </c>
      <c r="CI68" s="154">
        <v>0</v>
      </c>
      <c r="CJ68" s="154">
        <v>0</v>
      </c>
      <c r="CK68" s="154">
        <v>0</v>
      </c>
      <c r="CL68" s="154">
        <v>0</v>
      </c>
      <c r="CM68" s="154">
        <v>0</v>
      </c>
      <c r="CN68" s="154">
        <v>0</v>
      </c>
      <c r="CO68" s="154">
        <v>0</v>
      </c>
      <c r="CP68" s="154">
        <v>0</v>
      </c>
      <c r="CQ68" s="154">
        <v>0</v>
      </c>
      <c r="CR68" s="154">
        <v>0</v>
      </c>
      <c r="CS68" s="154">
        <v>0</v>
      </c>
      <c r="CT68" s="154">
        <v>0</v>
      </c>
      <c r="CU68" s="154">
        <v>0</v>
      </c>
      <c r="CV68" s="154">
        <v>0</v>
      </c>
      <c r="CW68" s="154">
        <v>0</v>
      </c>
      <c r="CX68" s="154">
        <v>0</v>
      </c>
      <c r="CY68" s="154">
        <v>0</v>
      </c>
      <c r="CZ68" s="154">
        <v>0</v>
      </c>
      <c r="DA68" s="154">
        <v>0</v>
      </c>
      <c r="DB68" s="154">
        <v>0</v>
      </c>
      <c r="DC68" s="154">
        <v>0</v>
      </c>
      <c r="DD68" s="154">
        <v>0</v>
      </c>
      <c r="DE68" s="154">
        <v>17</v>
      </c>
    </row>
    <row r="69" spans="1:109" x14ac:dyDescent="0.25">
      <c r="A69" s="154" t="s">
        <v>131</v>
      </c>
      <c r="B69" s="154">
        <v>3</v>
      </c>
      <c r="C69" s="154">
        <v>0</v>
      </c>
      <c r="D69" s="154">
        <v>0</v>
      </c>
      <c r="E69" s="154">
        <v>0</v>
      </c>
      <c r="F69" s="154">
        <v>0</v>
      </c>
      <c r="G69" s="154">
        <v>0</v>
      </c>
      <c r="H69" s="154">
        <v>3</v>
      </c>
      <c r="I69" s="154">
        <v>0</v>
      </c>
      <c r="J69" s="154">
        <v>0</v>
      </c>
      <c r="K69" s="154">
        <v>0</v>
      </c>
      <c r="L69" s="154">
        <v>0</v>
      </c>
      <c r="M69" s="154">
        <v>0</v>
      </c>
      <c r="N69" s="154">
        <v>0</v>
      </c>
      <c r="O69" s="154">
        <v>0</v>
      </c>
      <c r="P69" s="154">
        <v>0</v>
      </c>
      <c r="Q69" s="154">
        <v>0</v>
      </c>
      <c r="R69" s="154">
        <v>0</v>
      </c>
      <c r="S69" s="154">
        <v>0</v>
      </c>
      <c r="T69" s="154">
        <v>0</v>
      </c>
      <c r="U69" s="154">
        <v>0</v>
      </c>
      <c r="V69" s="154">
        <v>0</v>
      </c>
      <c r="W69" s="154">
        <v>0</v>
      </c>
      <c r="X69" s="154">
        <v>0</v>
      </c>
      <c r="Y69" s="154">
        <v>0</v>
      </c>
      <c r="Z69" s="154">
        <v>0</v>
      </c>
      <c r="AA69" s="154">
        <v>0</v>
      </c>
      <c r="AB69" s="154">
        <v>0</v>
      </c>
      <c r="AC69" s="154">
        <v>0</v>
      </c>
      <c r="AD69" s="154">
        <v>0</v>
      </c>
      <c r="AE69" s="154">
        <v>0</v>
      </c>
      <c r="AF69" s="154">
        <v>0</v>
      </c>
      <c r="AG69" s="154">
        <v>0</v>
      </c>
      <c r="AH69" s="154">
        <v>0</v>
      </c>
      <c r="AI69" s="154">
        <v>0</v>
      </c>
      <c r="AJ69" s="154">
        <v>0</v>
      </c>
      <c r="AK69" s="154">
        <v>0</v>
      </c>
      <c r="AL69" s="154">
        <v>0</v>
      </c>
      <c r="AM69" s="154">
        <v>0</v>
      </c>
      <c r="AN69" s="154">
        <v>0</v>
      </c>
      <c r="AO69" s="154">
        <v>0</v>
      </c>
      <c r="AP69" s="154">
        <v>0</v>
      </c>
      <c r="AQ69" s="154">
        <v>0</v>
      </c>
      <c r="AR69" s="154">
        <v>0</v>
      </c>
      <c r="AS69" s="154">
        <v>0</v>
      </c>
      <c r="AT69" s="154">
        <v>0</v>
      </c>
      <c r="AU69" s="154">
        <v>0</v>
      </c>
      <c r="AV69" s="154">
        <v>0</v>
      </c>
      <c r="AW69" s="154">
        <v>0</v>
      </c>
      <c r="AX69" s="154">
        <v>0</v>
      </c>
      <c r="AY69" s="154">
        <v>0</v>
      </c>
      <c r="AZ69" s="154">
        <v>2</v>
      </c>
      <c r="BA69" s="154">
        <v>-2</v>
      </c>
      <c r="BB69" s="154">
        <v>0</v>
      </c>
      <c r="BC69" s="154">
        <v>0</v>
      </c>
      <c r="BD69" s="154">
        <v>0</v>
      </c>
      <c r="BE69" s="154">
        <v>0</v>
      </c>
      <c r="BF69" s="154">
        <v>0</v>
      </c>
      <c r="BG69" s="154">
        <v>0</v>
      </c>
      <c r="BH69" s="154">
        <v>0</v>
      </c>
      <c r="BI69" s="154">
        <v>0</v>
      </c>
      <c r="BJ69" s="154">
        <v>0</v>
      </c>
      <c r="BK69" s="154">
        <v>0</v>
      </c>
      <c r="BL69" s="154">
        <v>0</v>
      </c>
      <c r="BM69" s="154">
        <v>0</v>
      </c>
      <c r="BN69" s="154">
        <v>0</v>
      </c>
      <c r="BO69" s="154">
        <v>0</v>
      </c>
      <c r="BP69" s="154">
        <v>0</v>
      </c>
      <c r="BQ69" s="154">
        <v>0</v>
      </c>
      <c r="BR69" s="154">
        <v>0</v>
      </c>
      <c r="BS69" s="154">
        <v>0</v>
      </c>
      <c r="BT69" s="154">
        <v>0</v>
      </c>
      <c r="BU69" s="154">
        <v>0</v>
      </c>
      <c r="BV69" s="154">
        <v>0</v>
      </c>
      <c r="BW69" s="154">
        <v>0</v>
      </c>
      <c r="BX69" s="154">
        <v>0</v>
      </c>
      <c r="BY69" s="154">
        <v>0</v>
      </c>
      <c r="BZ69" s="154">
        <v>0</v>
      </c>
      <c r="CA69" s="154">
        <v>0</v>
      </c>
      <c r="CB69" s="154">
        <v>0</v>
      </c>
      <c r="CC69" s="154">
        <v>0</v>
      </c>
      <c r="CD69" s="154">
        <v>0</v>
      </c>
      <c r="CE69" s="154">
        <v>0</v>
      </c>
      <c r="CF69" s="154">
        <v>0</v>
      </c>
      <c r="CG69" s="154">
        <v>0</v>
      </c>
      <c r="CH69" s="154">
        <v>0</v>
      </c>
      <c r="CI69" s="154">
        <v>0</v>
      </c>
      <c r="CJ69" s="154">
        <v>0</v>
      </c>
      <c r="CK69" s="154">
        <v>0</v>
      </c>
      <c r="CL69" s="154">
        <v>0</v>
      </c>
      <c r="CM69" s="154">
        <v>0</v>
      </c>
      <c r="CN69" s="154">
        <v>0</v>
      </c>
      <c r="CO69" s="154">
        <v>0</v>
      </c>
      <c r="CP69" s="154">
        <v>0</v>
      </c>
      <c r="CQ69" s="154">
        <v>0</v>
      </c>
      <c r="CR69" s="154">
        <v>0</v>
      </c>
      <c r="CS69" s="154">
        <v>0</v>
      </c>
      <c r="CT69" s="154">
        <v>0</v>
      </c>
      <c r="CU69" s="154">
        <v>0</v>
      </c>
      <c r="CV69" s="154">
        <v>0</v>
      </c>
      <c r="CW69" s="154">
        <v>0</v>
      </c>
      <c r="CX69" s="154">
        <v>0</v>
      </c>
      <c r="CY69" s="154">
        <v>0</v>
      </c>
      <c r="CZ69" s="154">
        <v>0</v>
      </c>
      <c r="DA69" s="154">
        <v>0</v>
      </c>
      <c r="DB69" s="154">
        <v>0</v>
      </c>
      <c r="DC69" s="154">
        <v>0</v>
      </c>
      <c r="DD69" s="154">
        <v>0</v>
      </c>
      <c r="DE69" s="154">
        <v>3</v>
      </c>
    </row>
    <row r="70" spans="1:109" x14ac:dyDescent="0.25">
      <c r="A70" s="156" t="s">
        <v>157</v>
      </c>
      <c r="B70" s="163">
        <v>55</v>
      </c>
      <c r="C70" s="164">
        <v>0</v>
      </c>
      <c r="D70" s="164">
        <v>27</v>
      </c>
      <c r="E70" s="164">
        <v>0</v>
      </c>
      <c r="F70" s="164">
        <v>0</v>
      </c>
      <c r="G70" s="164">
        <v>0</v>
      </c>
      <c r="H70" s="164">
        <v>21</v>
      </c>
      <c r="I70" s="164">
        <v>0</v>
      </c>
      <c r="J70" s="164">
        <v>0</v>
      </c>
      <c r="K70" s="164">
        <v>0</v>
      </c>
      <c r="L70" s="164">
        <v>0</v>
      </c>
      <c r="M70" s="164">
        <v>0</v>
      </c>
      <c r="N70" s="164">
        <v>0</v>
      </c>
      <c r="O70" s="164">
        <v>0</v>
      </c>
      <c r="P70" s="164">
        <v>6</v>
      </c>
      <c r="Q70" s="164">
        <v>0</v>
      </c>
      <c r="R70" s="164">
        <v>0</v>
      </c>
      <c r="S70" s="164">
        <v>1</v>
      </c>
      <c r="T70" s="164">
        <v>0</v>
      </c>
      <c r="U70" s="164">
        <v>0</v>
      </c>
      <c r="V70" s="164">
        <v>0</v>
      </c>
      <c r="W70" s="164">
        <v>0</v>
      </c>
      <c r="X70" s="163">
        <v>0</v>
      </c>
      <c r="Y70" s="164">
        <v>0</v>
      </c>
      <c r="Z70" s="164">
        <v>0</v>
      </c>
      <c r="AA70" s="164">
        <v>0</v>
      </c>
      <c r="AB70" s="164">
        <v>0</v>
      </c>
      <c r="AC70" s="164">
        <v>0</v>
      </c>
      <c r="AD70" s="164">
        <v>0</v>
      </c>
      <c r="AE70" s="164">
        <v>0</v>
      </c>
      <c r="AF70" s="164">
        <v>0</v>
      </c>
      <c r="AG70" s="164">
        <v>0</v>
      </c>
      <c r="AH70" s="164">
        <v>0</v>
      </c>
      <c r="AI70" s="164">
        <v>0</v>
      </c>
      <c r="AJ70" s="164">
        <v>0</v>
      </c>
      <c r="AK70" s="164">
        <v>0</v>
      </c>
      <c r="AL70" s="163">
        <v>0</v>
      </c>
      <c r="AM70" s="164">
        <v>0</v>
      </c>
      <c r="AN70" s="164">
        <v>0</v>
      </c>
      <c r="AO70" s="164">
        <v>0</v>
      </c>
      <c r="AP70" s="164">
        <v>0</v>
      </c>
      <c r="AQ70" s="164">
        <v>0</v>
      </c>
      <c r="AR70" s="164">
        <v>0</v>
      </c>
      <c r="AS70" s="163">
        <v>0</v>
      </c>
      <c r="AT70" s="164">
        <v>0</v>
      </c>
      <c r="AU70" s="164">
        <v>0</v>
      </c>
      <c r="AV70" s="164">
        <v>0</v>
      </c>
      <c r="AW70" s="164">
        <v>0</v>
      </c>
      <c r="AX70" s="164">
        <v>0</v>
      </c>
      <c r="AY70" s="163">
        <v>0</v>
      </c>
      <c r="AZ70" s="164">
        <v>0</v>
      </c>
      <c r="BA70" s="164">
        <v>0</v>
      </c>
      <c r="BB70" s="163">
        <v>0</v>
      </c>
      <c r="BC70" s="164">
        <v>0</v>
      </c>
      <c r="BD70" s="164">
        <v>0</v>
      </c>
      <c r="BE70" s="163">
        <v>0</v>
      </c>
      <c r="BF70" s="164">
        <v>0</v>
      </c>
      <c r="BG70" s="164">
        <v>0</v>
      </c>
      <c r="BH70" s="164">
        <v>0</v>
      </c>
      <c r="BI70" s="163">
        <v>0</v>
      </c>
      <c r="BJ70" s="164">
        <v>0</v>
      </c>
      <c r="BK70" s="164">
        <v>0</v>
      </c>
      <c r="BL70" s="163">
        <v>0</v>
      </c>
      <c r="BM70" s="164">
        <v>0</v>
      </c>
      <c r="BN70" s="164">
        <v>0</v>
      </c>
      <c r="BO70" s="163">
        <v>0</v>
      </c>
      <c r="BP70" s="164">
        <v>0</v>
      </c>
      <c r="BQ70" s="164">
        <v>0</v>
      </c>
      <c r="BR70" s="164">
        <v>0</v>
      </c>
      <c r="BS70" s="164">
        <v>0</v>
      </c>
      <c r="BT70" s="164">
        <v>0</v>
      </c>
      <c r="BU70" s="164">
        <v>0</v>
      </c>
      <c r="BV70" s="164">
        <v>0</v>
      </c>
      <c r="BW70" s="164">
        <v>0</v>
      </c>
      <c r="BX70" s="163">
        <v>0</v>
      </c>
      <c r="BY70" s="164">
        <v>0</v>
      </c>
      <c r="BZ70" s="164">
        <v>0</v>
      </c>
      <c r="CA70" s="164">
        <v>0</v>
      </c>
      <c r="CB70" s="164">
        <v>0</v>
      </c>
      <c r="CC70" s="164">
        <v>0</v>
      </c>
      <c r="CD70" s="164">
        <v>0</v>
      </c>
      <c r="CE70" s="164">
        <v>0</v>
      </c>
      <c r="CF70" s="164">
        <v>0</v>
      </c>
      <c r="CG70" s="164">
        <v>0</v>
      </c>
      <c r="CH70" s="164">
        <v>0</v>
      </c>
      <c r="CI70" s="163">
        <v>80</v>
      </c>
      <c r="CJ70" s="164">
        <v>0</v>
      </c>
      <c r="CK70" s="164">
        <v>80</v>
      </c>
      <c r="CL70" s="164">
        <v>0</v>
      </c>
      <c r="CM70" s="164">
        <v>0</v>
      </c>
      <c r="CN70" s="164">
        <v>0</v>
      </c>
      <c r="CO70" s="164">
        <v>0</v>
      </c>
      <c r="CP70" s="163">
        <v>46</v>
      </c>
      <c r="CQ70" s="164">
        <v>0</v>
      </c>
      <c r="CR70" s="164">
        <v>15</v>
      </c>
      <c r="CS70" s="164">
        <v>31</v>
      </c>
      <c r="CT70" s="164">
        <v>0</v>
      </c>
      <c r="CU70" s="163">
        <v>0</v>
      </c>
      <c r="CV70" s="164">
        <v>0</v>
      </c>
      <c r="CW70" s="164">
        <v>0</v>
      </c>
      <c r="CX70" s="164">
        <v>0</v>
      </c>
      <c r="CY70" s="164">
        <v>0</v>
      </c>
      <c r="CZ70" s="164">
        <v>0</v>
      </c>
      <c r="DA70" s="163">
        <v>0</v>
      </c>
      <c r="DB70" s="164">
        <v>0</v>
      </c>
      <c r="DC70" s="164">
        <v>0</v>
      </c>
      <c r="DD70" s="164">
        <v>0</v>
      </c>
      <c r="DE70" s="153">
        <v>181</v>
      </c>
    </row>
    <row r="71" spans="1:109" x14ac:dyDescent="0.25">
      <c r="A71" s="154" t="s">
        <v>42</v>
      </c>
      <c r="B71" s="154">
        <v>10</v>
      </c>
      <c r="C71" s="154">
        <v>0</v>
      </c>
      <c r="D71" s="154">
        <v>10</v>
      </c>
      <c r="E71" s="154">
        <v>0</v>
      </c>
      <c r="F71" s="154">
        <v>0</v>
      </c>
      <c r="G71" s="154">
        <v>0</v>
      </c>
      <c r="H71" s="154">
        <v>0</v>
      </c>
      <c r="I71" s="154">
        <v>0</v>
      </c>
      <c r="J71" s="154">
        <v>0</v>
      </c>
      <c r="K71" s="154">
        <v>0</v>
      </c>
      <c r="L71" s="154">
        <v>0</v>
      </c>
      <c r="M71" s="154">
        <v>0</v>
      </c>
      <c r="N71" s="154">
        <v>0</v>
      </c>
      <c r="O71" s="154">
        <v>0</v>
      </c>
      <c r="P71" s="154">
        <v>0</v>
      </c>
      <c r="Q71" s="154">
        <v>0</v>
      </c>
      <c r="R71" s="154">
        <v>0</v>
      </c>
      <c r="S71" s="154">
        <v>0</v>
      </c>
      <c r="T71" s="154">
        <v>0</v>
      </c>
      <c r="U71" s="154">
        <v>0</v>
      </c>
      <c r="V71" s="154">
        <v>0</v>
      </c>
      <c r="W71" s="154">
        <v>0</v>
      </c>
      <c r="X71" s="154">
        <v>0</v>
      </c>
      <c r="Y71" s="154">
        <v>0</v>
      </c>
      <c r="Z71" s="154">
        <v>0</v>
      </c>
      <c r="AA71" s="154">
        <v>0</v>
      </c>
      <c r="AB71" s="154">
        <v>0</v>
      </c>
      <c r="AC71" s="154">
        <v>0</v>
      </c>
      <c r="AD71" s="154">
        <v>0</v>
      </c>
      <c r="AE71" s="154">
        <v>0</v>
      </c>
      <c r="AF71" s="154">
        <v>0</v>
      </c>
      <c r="AG71" s="154">
        <v>0</v>
      </c>
      <c r="AH71" s="154">
        <v>0</v>
      </c>
      <c r="AI71" s="154">
        <v>0</v>
      </c>
      <c r="AJ71" s="154">
        <v>0</v>
      </c>
      <c r="AK71" s="154">
        <v>0</v>
      </c>
      <c r="AL71" s="154">
        <v>0</v>
      </c>
      <c r="AM71" s="154">
        <v>0</v>
      </c>
      <c r="AN71" s="154">
        <v>0</v>
      </c>
      <c r="AO71" s="154">
        <v>0</v>
      </c>
      <c r="AP71" s="154">
        <v>0</v>
      </c>
      <c r="AQ71" s="154">
        <v>0</v>
      </c>
      <c r="AR71" s="154">
        <v>0</v>
      </c>
      <c r="AS71" s="154">
        <v>0</v>
      </c>
      <c r="AT71" s="154" t="s">
        <v>148</v>
      </c>
      <c r="AU71" s="154" t="s">
        <v>148</v>
      </c>
      <c r="AV71" s="154">
        <v>0</v>
      </c>
      <c r="AW71" s="154">
        <v>0</v>
      </c>
      <c r="AX71" s="154">
        <v>0</v>
      </c>
      <c r="AY71" s="154">
        <v>0</v>
      </c>
      <c r="AZ71" s="154">
        <v>0</v>
      </c>
      <c r="BA71" s="154">
        <v>0</v>
      </c>
      <c r="BB71" s="154">
        <v>0</v>
      </c>
      <c r="BC71" s="154">
        <v>0</v>
      </c>
      <c r="BD71" s="154">
        <v>0</v>
      </c>
      <c r="BE71" s="154">
        <v>0</v>
      </c>
      <c r="BF71" s="154">
        <v>0</v>
      </c>
      <c r="BG71" s="154">
        <v>0</v>
      </c>
      <c r="BH71" s="154">
        <v>0</v>
      </c>
      <c r="BI71" s="154">
        <v>0</v>
      </c>
      <c r="BJ71" s="154">
        <v>0</v>
      </c>
      <c r="BK71" s="154">
        <v>0</v>
      </c>
      <c r="BL71" s="154">
        <v>0</v>
      </c>
      <c r="BM71" s="154">
        <v>0</v>
      </c>
      <c r="BN71" s="154">
        <v>0</v>
      </c>
      <c r="BO71" s="154">
        <v>0</v>
      </c>
      <c r="BP71" s="154">
        <v>0</v>
      </c>
      <c r="BQ71" s="154">
        <v>0</v>
      </c>
      <c r="BR71" s="154">
        <v>0</v>
      </c>
      <c r="BS71" s="154">
        <v>0</v>
      </c>
      <c r="BT71" s="154">
        <v>0</v>
      </c>
      <c r="BU71" s="154">
        <v>0</v>
      </c>
      <c r="BV71" s="154">
        <v>0</v>
      </c>
      <c r="BW71" s="154">
        <v>0</v>
      </c>
      <c r="BX71" s="154">
        <v>0</v>
      </c>
      <c r="BY71" s="154">
        <v>0</v>
      </c>
      <c r="BZ71" s="154">
        <v>0</v>
      </c>
      <c r="CA71" s="154">
        <v>0</v>
      </c>
      <c r="CB71" s="154">
        <v>0</v>
      </c>
      <c r="CC71" s="154">
        <v>0</v>
      </c>
      <c r="CD71" s="154">
        <v>0</v>
      </c>
      <c r="CE71" s="154">
        <v>0</v>
      </c>
      <c r="CF71" s="154">
        <v>0</v>
      </c>
      <c r="CG71" s="154">
        <v>0</v>
      </c>
      <c r="CH71" s="154">
        <v>0</v>
      </c>
      <c r="CI71" s="154">
        <v>0</v>
      </c>
      <c r="CJ71" s="154">
        <v>0</v>
      </c>
      <c r="CK71" s="154">
        <v>0</v>
      </c>
      <c r="CL71" s="154">
        <v>0</v>
      </c>
      <c r="CM71" s="154">
        <v>0</v>
      </c>
      <c r="CN71" s="154">
        <v>0</v>
      </c>
      <c r="CO71" s="154">
        <v>0</v>
      </c>
      <c r="CP71" s="154">
        <v>0</v>
      </c>
      <c r="CQ71" s="154">
        <v>0</v>
      </c>
      <c r="CR71" s="154">
        <v>0</v>
      </c>
      <c r="CS71" s="154">
        <v>0</v>
      </c>
      <c r="CT71" s="154">
        <v>0</v>
      </c>
      <c r="CU71" s="154">
        <v>0</v>
      </c>
      <c r="CV71" s="154">
        <v>0</v>
      </c>
      <c r="CW71" s="154">
        <v>0</v>
      </c>
      <c r="CX71" s="154">
        <v>0</v>
      </c>
      <c r="CY71" s="154">
        <v>0</v>
      </c>
      <c r="CZ71" s="154">
        <v>0</v>
      </c>
      <c r="DA71" s="154">
        <v>0</v>
      </c>
      <c r="DB71" s="154">
        <v>0</v>
      </c>
      <c r="DC71" s="154">
        <v>0</v>
      </c>
      <c r="DD71" s="154">
        <v>0</v>
      </c>
      <c r="DE71" s="154">
        <v>10</v>
      </c>
    </row>
    <row r="72" spans="1:109" x14ac:dyDescent="0.25">
      <c r="A72" s="154" t="s">
        <v>51</v>
      </c>
      <c r="B72" s="154">
        <v>25</v>
      </c>
      <c r="C72" s="154">
        <v>0</v>
      </c>
      <c r="D72" s="154">
        <v>6</v>
      </c>
      <c r="E72" s="154">
        <v>0</v>
      </c>
      <c r="F72" s="154">
        <v>0</v>
      </c>
      <c r="G72" s="154">
        <v>0</v>
      </c>
      <c r="H72" s="154">
        <v>13</v>
      </c>
      <c r="I72" s="154">
        <v>0</v>
      </c>
      <c r="J72" s="154">
        <v>0</v>
      </c>
      <c r="K72" s="154">
        <v>0</v>
      </c>
      <c r="L72" s="154">
        <v>0</v>
      </c>
      <c r="M72" s="154">
        <v>0</v>
      </c>
      <c r="N72" s="154">
        <v>0</v>
      </c>
      <c r="O72" s="154">
        <v>0</v>
      </c>
      <c r="P72" s="154">
        <v>6</v>
      </c>
      <c r="Q72" s="154">
        <v>0</v>
      </c>
      <c r="R72" s="154">
        <v>0</v>
      </c>
      <c r="S72" s="154">
        <v>0</v>
      </c>
      <c r="T72" s="154">
        <v>0</v>
      </c>
      <c r="U72" s="154">
        <v>0</v>
      </c>
      <c r="V72" s="154">
        <v>0</v>
      </c>
      <c r="W72" s="154">
        <v>0</v>
      </c>
      <c r="X72" s="154">
        <v>0</v>
      </c>
      <c r="Y72" s="154">
        <v>0</v>
      </c>
      <c r="Z72" s="154">
        <v>0</v>
      </c>
      <c r="AA72" s="154">
        <v>0</v>
      </c>
      <c r="AB72" s="154">
        <v>0</v>
      </c>
      <c r="AC72" s="154">
        <v>0</v>
      </c>
      <c r="AD72" s="154">
        <v>0</v>
      </c>
      <c r="AE72" s="154">
        <v>0</v>
      </c>
      <c r="AF72" s="154">
        <v>0</v>
      </c>
      <c r="AG72" s="154">
        <v>0</v>
      </c>
      <c r="AH72" s="154">
        <v>0</v>
      </c>
      <c r="AI72" s="154">
        <v>0</v>
      </c>
      <c r="AJ72" s="154">
        <v>0</v>
      </c>
      <c r="AK72" s="154">
        <v>0</v>
      </c>
      <c r="AL72" s="154">
        <v>0</v>
      </c>
      <c r="AM72" s="154">
        <v>0</v>
      </c>
      <c r="AN72" s="154">
        <v>0</v>
      </c>
      <c r="AO72" s="154">
        <v>0</v>
      </c>
      <c r="AP72" s="154">
        <v>0</v>
      </c>
      <c r="AQ72" s="154">
        <v>0</v>
      </c>
      <c r="AR72" s="154">
        <v>0</v>
      </c>
      <c r="AS72" s="154">
        <v>0</v>
      </c>
      <c r="AT72" s="154" t="s">
        <v>148</v>
      </c>
      <c r="AU72" s="154" t="s">
        <v>148</v>
      </c>
      <c r="AV72" s="154">
        <v>0</v>
      </c>
      <c r="AW72" s="154">
        <v>0</v>
      </c>
      <c r="AX72" s="154">
        <v>0</v>
      </c>
      <c r="AY72" s="154">
        <v>0</v>
      </c>
      <c r="AZ72" s="154">
        <v>0</v>
      </c>
      <c r="BA72" s="154">
        <v>0</v>
      </c>
      <c r="BB72" s="154">
        <v>0</v>
      </c>
      <c r="BC72" s="154">
        <v>0</v>
      </c>
      <c r="BD72" s="154">
        <v>0</v>
      </c>
      <c r="BE72" s="154">
        <v>0</v>
      </c>
      <c r="BF72" s="154">
        <v>0</v>
      </c>
      <c r="BG72" s="154">
        <v>0</v>
      </c>
      <c r="BH72" s="154">
        <v>0</v>
      </c>
      <c r="BI72" s="154">
        <v>0</v>
      </c>
      <c r="BJ72" s="154">
        <v>0</v>
      </c>
      <c r="BK72" s="154">
        <v>0</v>
      </c>
      <c r="BL72" s="154">
        <v>0</v>
      </c>
      <c r="BM72" s="154">
        <v>0</v>
      </c>
      <c r="BN72" s="154">
        <v>0</v>
      </c>
      <c r="BO72" s="154">
        <v>0</v>
      </c>
      <c r="BP72" s="154">
        <v>0</v>
      </c>
      <c r="BQ72" s="154">
        <v>0</v>
      </c>
      <c r="BR72" s="154">
        <v>0</v>
      </c>
      <c r="BS72" s="154">
        <v>0</v>
      </c>
      <c r="BT72" s="154">
        <v>0</v>
      </c>
      <c r="BU72" s="154">
        <v>0</v>
      </c>
      <c r="BV72" s="154">
        <v>0</v>
      </c>
      <c r="BW72" s="154">
        <v>0</v>
      </c>
      <c r="BX72" s="154">
        <v>0</v>
      </c>
      <c r="BY72" s="154">
        <v>0</v>
      </c>
      <c r="BZ72" s="154">
        <v>0</v>
      </c>
      <c r="CA72" s="154">
        <v>0</v>
      </c>
      <c r="CB72" s="154">
        <v>0</v>
      </c>
      <c r="CC72" s="154">
        <v>0</v>
      </c>
      <c r="CD72" s="154">
        <v>0</v>
      </c>
      <c r="CE72" s="154">
        <v>0</v>
      </c>
      <c r="CF72" s="154">
        <v>0</v>
      </c>
      <c r="CG72" s="154">
        <v>0</v>
      </c>
      <c r="CH72" s="154">
        <v>0</v>
      </c>
      <c r="CI72" s="154">
        <v>80</v>
      </c>
      <c r="CJ72" s="154">
        <v>0</v>
      </c>
      <c r="CK72" s="154">
        <v>80</v>
      </c>
      <c r="CL72" s="154">
        <v>0</v>
      </c>
      <c r="CM72" s="154">
        <v>0</v>
      </c>
      <c r="CN72" s="154">
        <v>0</v>
      </c>
      <c r="CO72" s="154">
        <v>0</v>
      </c>
      <c r="CP72" s="154">
        <v>31</v>
      </c>
      <c r="CQ72" s="154">
        <v>0</v>
      </c>
      <c r="CR72" s="154">
        <v>0</v>
      </c>
      <c r="CS72" s="154">
        <v>31</v>
      </c>
      <c r="CT72" s="154">
        <v>0</v>
      </c>
      <c r="CU72" s="154">
        <v>0</v>
      </c>
      <c r="CV72" s="154">
        <v>0</v>
      </c>
      <c r="CW72" s="154">
        <v>0</v>
      </c>
      <c r="CX72" s="154">
        <v>0</v>
      </c>
      <c r="CY72" s="154">
        <v>0</v>
      </c>
      <c r="CZ72" s="154">
        <v>0</v>
      </c>
      <c r="DA72" s="154">
        <v>0</v>
      </c>
      <c r="DB72" s="154">
        <v>0</v>
      </c>
      <c r="DC72" s="154">
        <v>0</v>
      </c>
      <c r="DD72" s="154">
        <v>0</v>
      </c>
      <c r="DE72" s="154">
        <v>136</v>
      </c>
    </row>
    <row r="73" spans="1:109" x14ac:dyDescent="0.25">
      <c r="A73" s="154" t="s">
        <v>158</v>
      </c>
      <c r="B73" s="154">
        <v>13</v>
      </c>
      <c r="C73" s="154">
        <v>0</v>
      </c>
      <c r="D73" s="154">
        <v>8</v>
      </c>
      <c r="E73" s="154">
        <v>0</v>
      </c>
      <c r="F73" s="154">
        <v>0</v>
      </c>
      <c r="G73" s="154">
        <v>0</v>
      </c>
      <c r="H73" s="154">
        <v>5</v>
      </c>
      <c r="I73" s="154">
        <v>0</v>
      </c>
      <c r="J73" s="154">
        <v>0</v>
      </c>
      <c r="K73" s="154">
        <v>0</v>
      </c>
      <c r="L73" s="154">
        <v>0</v>
      </c>
      <c r="M73" s="154">
        <v>0</v>
      </c>
      <c r="N73" s="154">
        <v>0</v>
      </c>
      <c r="O73" s="154">
        <v>0</v>
      </c>
      <c r="P73" s="154">
        <v>0</v>
      </c>
      <c r="Q73" s="154">
        <v>0</v>
      </c>
      <c r="R73" s="154">
        <v>0</v>
      </c>
      <c r="S73" s="154">
        <v>0</v>
      </c>
      <c r="T73" s="154">
        <v>0</v>
      </c>
      <c r="U73" s="154">
        <v>0</v>
      </c>
      <c r="V73" s="154">
        <v>0</v>
      </c>
      <c r="W73" s="154">
        <v>0</v>
      </c>
      <c r="X73" s="154">
        <v>0</v>
      </c>
      <c r="Y73" s="154">
        <v>0</v>
      </c>
      <c r="Z73" s="154">
        <v>0</v>
      </c>
      <c r="AA73" s="154">
        <v>0</v>
      </c>
      <c r="AB73" s="154">
        <v>0</v>
      </c>
      <c r="AC73" s="154">
        <v>0</v>
      </c>
      <c r="AD73" s="154">
        <v>0</v>
      </c>
      <c r="AE73" s="154">
        <v>0</v>
      </c>
      <c r="AF73" s="154">
        <v>0</v>
      </c>
      <c r="AG73" s="154">
        <v>0</v>
      </c>
      <c r="AH73" s="154">
        <v>0</v>
      </c>
      <c r="AI73" s="154">
        <v>0</v>
      </c>
      <c r="AJ73" s="154">
        <v>0</v>
      </c>
      <c r="AK73" s="154">
        <v>0</v>
      </c>
      <c r="AL73" s="154">
        <v>0</v>
      </c>
      <c r="AM73" s="154">
        <v>0</v>
      </c>
      <c r="AN73" s="154">
        <v>0</v>
      </c>
      <c r="AO73" s="154">
        <v>0</v>
      </c>
      <c r="AP73" s="154">
        <v>0</v>
      </c>
      <c r="AQ73" s="154">
        <v>0</v>
      </c>
      <c r="AR73" s="154">
        <v>0</v>
      </c>
      <c r="AS73" s="154">
        <v>0</v>
      </c>
      <c r="AT73" s="154" t="s">
        <v>148</v>
      </c>
      <c r="AU73" s="154" t="s">
        <v>148</v>
      </c>
      <c r="AV73" s="154">
        <v>0</v>
      </c>
      <c r="AW73" s="154">
        <v>0</v>
      </c>
      <c r="AX73" s="154">
        <v>0</v>
      </c>
      <c r="AY73" s="154">
        <v>0</v>
      </c>
      <c r="AZ73" s="154">
        <v>0</v>
      </c>
      <c r="BA73" s="154">
        <v>0</v>
      </c>
      <c r="BB73" s="154">
        <v>0</v>
      </c>
      <c r="BC73" s="154">
        <v>0</v>
      </c>
      <c r="BD73" s="154">
        <v>0</v>
      </c>
      <c r="BE73" s="154">
        <v>0</v>
      </c>
      <c r="BF73" s="154">
        <v>0</v>
      </c>
      <c r="BG73" s="154">
        <v>0</v>
      </c>
      <c r="BH73" s="154">
        <v>0</v>
      </c>
      <c r="BI73" s="154">
        <v>0</v>
      </c>
      <c r="BJ73" s="154">
        <v>0</v>
      </c>
      <c r="BK73" s="154">
        <v>0</v>
      </c>
      <c r="BL73" s="154">
        <v>0</v>
      </c>
      <c r="BM73" s="154">
        <v>0</v>
      </c>
      <c r="BN73" s="154">
        <v>0</v>
      </c>
      <c r="BO73" s="154">
        <v>0</v>
      </c>
      <c r="BP73" s="154">
        <v>0</v>
      </c>
      <c r="BQ73" s="154">
        <v>0</v>
      </c>
      <c r="BR73" s="154">
        <v>0</v>
      </c>
      <c r="BS73" s="154">
        <v>0</v>
      </c>
      <c r="BT73" s="154">
        <v>0</v>
      </c>
      <c r="BU73" s="154">
        <v>0</v>
      </c>
      <c r="BV73" s="154">
        <v>0</v>
      </c>
      <c r="BW73" s="154">
        <v>0</v>
      </c>
      <c r="BX73" s="154">
        <v>0</v>
      </c>
      <c r="BY73" s="154">
        <v>0</v>
      </c>
      <c r="BZ73" s="154">
        <v>0</v>
      </c>
      <c r="CA73" s="154">
        <v>0</v>
      </c>
      <c r="CB73" s="154">
        <v>0</v>
      </c>
      <c r="CC73" s="154">
        <v>0</v>
      </c>
      <c r="CD73" s="154">
        <v>0</v>
      </c>
      <c r="CE73" s="154">
        <v>0</v>
      </c>
      <c r="CF73" s="154">
        <v>0</v>
      </c>
      <c r="CG73" s="154">
        <v>0</v>
      </c>
      <c r="CH73" s="154">
        <v>0</v>
      </c>
      <c r="CI73" s="154">
        <v>0</v>
      </c>
      <c r="CJ73" s="154">
        <v>0</v>
      </c>
      <c r="CK73" s="154">
        <v>0</v>
      </c>
      <c r="CL73" s="154">
        <v>0</v>
      </c>
      <c r="CM73" s="154">
        <v>0</v>
      </c>
      <c r="CN73" s="154">
        <v>0</v>
      </c>
      <c r="CO73" s="154">
        <v>0</v>
      </c>
      <c r="CP73" s="154">
        <v>15</v>
      </c>
      <c r="CQ73" s="154">
        <v>0</v>
      </c>
      <c r="CR73" s="154">
        <v>15</v>
      </c>
      <c r="CS73" s="154">
        <v>0</v>
      </c>
      <c r="CT73" s="154">
        <v>0</v>
      </c>
      <c r="CU73" s="154">
        <v>0</v>
      </c>
      <c r="CV73" s="154">
        <v>0</v>
      </c>
      <c r="CW73" s="154">
        <v>0</v>
      </c>
      <c r="CX73" s="154">
        <v>0</v>
      </c>
      <c r="CY73" s="154">
        <v>0</v>
      </c>
      <c r="CZ73" s="154">
        <v>0</v>
      </c>
      <c r="DA73" s="154">
        <v>0</v>
      </c>
      <c r="DB73" s="154">
        <v>0</v>
      </c>
      <c r="DC73" s="154">
        <v>0</v>
      </c>
      <c r="DD73" s="154">
        <v>0</v>
      </c>
      <c r="DE73" s="154">
        <v>28</v>
      </c>
    </row>
    <row r="74" spans="1:109" x14ac:dyDescent="0.25">
      <c r="A74" s="154" t="s">
        <v>159</v>
      </c>
      <c r="B74" s="154">
        <v>3</v>
      </c>
      <c r="C74" s="154">
        <v>0</v>
      </c>
      <c r="D74" s="154">
        <v>0</v>
      </c>
      <c r="E74" s="154">
        <v>0</v>
      </c>
      <c r="F74" s="154">
        <v>0</v>
      </c>
      <c r="G74" s="154">
        <v>0</v>
      </c>
      <c r="H74" s="154">
        <v>3</v>
      </c>
      <c r="I74" s="154">
        <v>0</v>
      </c>
      <c r="J74" s="154">
        <v>0</v>
      </c>
      <c r="K74" s="154">
        <v>0</v>
      </c>
      <c r="L74" s="154">
        <v>0</v>
      </c>
      <c r="M74" s="154">
        <v>0</v>
      </c>
      <c r="N74" s="154">
        <v>0</v>
      </c>
      <c r="O74" s="154">
        <v>0</v>
      </c>
      <c r="P74" s="154">
        <v>0</v>
      </c>
      <c r="Q74" s="154">
        <v>0</v>
      </c>
      <c r="R74" s="154">
        <v>0</v>
      </c>
      <c r="S74" s="154">
        <v>0</v>
      </c>
      <c r="T74" s="154">
        <v>0</v>
      </c>
      <c r="U74" s="154">
        <v>0</v>
      </c>
      <c r="V74" s="154">
        <v>0</v>
      </c>
      <c r="W74" s="154">
        <v>0</v>
      </c>
      <c r="X74" s="154">
        <v>0</v>
      </c>
      <c r="Y74" s="154">
        <v>0</v>
      </c>
      <c r="Z74" s="154">
        <v>0</v>
      </c>
      <c r="AA74" s="154">
        <v>0</v>
      </c>
      <c r="AB74" s="154">
        <v>0</v>
      </c>
      <c r="AC74" s="154">
        <v>0</v>
      </c>
      <c r="AD74" s="154">
        <v>0</v>
      </c>
      <c r="AE74" s="154">
        <v>0</v>
      </c>
      <c r="AF74" s="154">
        <v>0</v>
      </c>
      <c r="AG74" s="154">
        <v>0</v>
      </c>
      <c r="AH74" s="154">
        <v>0</v>
      </c>
      <c r="AI74" s="154">
        <v>0</v>
      </c>
      <c r="AJ74" s="154">
        <v>0</v>
      </c>
      <c r="AK74" s="154">
        <v>0</v>
      </c>
      <c r="AL74" s="154">
        <v>0</v>
      </c>
      <c r="AM74" s="154">
        <v>0</v>
      </c>
      <c r="AN74" s="154">
        <v>0</v>
      </c>
      <c r="AO74" s="154">
        <v>0</v>
      </c>
      <c r="AP74" s="154">
        <v>0</v>
      </c>
      <c r="AQ74" s="154">
        <v>0</v>
      </c>
      <c r="AR74" s="154">
        <v>0</v>
      </c>
      <c r="AS74" s="154">
        <v>0</v>
      </c>
      <c r="AT74" s="154" t="s">
        <v>148</v>
      </c>
      <c r="AU74" s="154" t="s">
        <v>148</v>
      </c>
      <c r="AV74" s="154">
        <v>0</v>
      </c>
      <c r="AW74" s="154">
        <v>0</v>
      </c>
      <c r="AX74" s="154">
        <v>0</v>
      </c>
      <c r="AY74" s="154">
        <v>0</v>
      </c>
      <c r="AZ74" s="154">
        <v>0</v>
      </c>
      <c r="BA74" s="154">
        <v>0</v>
      </c>
      <c r="BB74" s="154">
        <v>0</v>
      </c>
      <c r="BC74" s="154">
        <v>0</v>
      </c>
      <c r="BD74" s="154">
        <v>0</v>
      </c>
      <c r="BE74" s="154">
        <v>0</v>
      </c>
      <c r="BF74" s="154">
        <v>0</v>
      </c>
      <c r="BG74" s="154">
        <v>0</v>
      </c>
      <c r="BH74" s="154">
        <v>0</v>
      </c>
      <c r="BI74" s="154">
        <v>0</v>
      </c>
      <c r="BJ74" s="154">
        <v>0</v>
      </c>
      <c r="BK74" s="154">
        <v>0</v>
      </c>
      <c r="BL74" s="154">
        <v>0</v>
      </c>
      <c r="BM74" s="154">
        <v>0</v>
      </c>
      <c r="BN74" s="154">
        <v>0</v>
      </c>
      <c r="BO74" s="154">
        <v>0</v>
      </c>
      <c r="BP74" s="154">
        <v>0</v>
      </c>
      <c r="BQ74" s="154">
        <v>0</v>
      </c>
      <c r="BR74" s="154">
        <v>0</v>
      </c>
      <c r="BS74" s="154">
        <v>0</v>
      </c>
      <c r="BT74" s="154">
        <v>0</v>
      </c>
      <c r="BU74" s="154">
        <v>0</v>
      </c>
      <c r="BV74" s="154">
        <v>0</v>
      </c>
      <c r="BW74" s="154">
        <v>0</v>
      </c>
      <c r="BX74" s="154">
        <v>0</v>
      </c>
      <c r="BY74" s="154">
        <v>0</v>
      </c>
      <c r="BZ74" s="154">
        <v>0</v>
      </c>
      <c r="CA74" s="154">
        <v>0</v>
      </c>
      <c r="CB74" s="154">
        <v>0</v>
      </c>
      <c r="CC74" s="154">
        <v>0</v>
      </c>
      <c r="CD74" s="154">
        <v>0</v>
      </c>
      <c r="CE74" s="154">
        <v>0</v>
      </c>
      <c r="CF74" s="154">
        <v>0</v>
      </c>
      <c r="CG74" s="154">
        <v>0</v>
      </c>
      <c r="CH74" s="154">
        <v>0</v>
      </c>
      <c r="CI74" s="154">
        <v>0</v>
      </c>
      <c r="CJ74" s="154">
        <v>0</v>
      </c>
      <c r="CK74" s="154">
        <v>0</v>
      </c>
      <c r="CL74" s="154">
        <v>0</v>
      </c>
      <c r="CM74" s="154">
        <v>0</v>
      </c>
      <c r="CN74" s="154">
        <v>0</v>
      </c>
      <c r="CO74" s="154">
        <v>0</v>
      </c>
      <c r="CP74" s="154">
        <v>0</v>
      </c>
      <c r="CQ74" s="154">
        <v>0</v>
      </c>
      <c r="CR74" s="154">
        <v>0</v>
      </c>
      <c r="CS74" s="154">
        <v>0</v>
      </c>
      <c r="CT74" s="154">
        <v>0</v>
      </c>
      <c r="CU74" s="154">
        <v>0</v>
      </c>
      <c r="CV74" s="154">
        <v>0</v>
      </c>
      <c r="CW74" s="154">
        <v>0</v>
      </c>
      <c r="CX74" s="154">
        <v>0</v>
      </c>
      <c r="CY74" s="154">
        <v>0</v>
      </c>
      <c r="CZ74" s="154">
        <v>0</v>
      </c>
      <c r="DA74" s="154">
        <v>0</v>
      </c>
      <c r="DB74" s="154">
        <v>0</v>
      </c>
      <c r="DC74" s="154">
        <v>0</v>
      </c>
      <c r="DD74" s="154">
        <v>0</v>
      </c>
      <c r="DE74" s="154">
        <v>3</v>
      </c>
    </row>
    <row r="75" spans="1:109" x14ac:dyDescent="0.25">
      <c r="A75" s="154" t="s">
        <v>69</v>
      </c>
      <c r="B75" s="154">
        <v>3</v>
      </c>
      <c r="C75" s="154">
        <v>0</v>
      </c>
      <c r="D75" s="154">
        <v>3</v>
      </c>
      <c r="E75" s="154">
        <v>0</v>
      </c>
      <c r="F75" s="154">
        <v>0</v>
      </c>
      <c r="G75" s="154">
        <v>0</v>
      </c>
      <c r="H75" s="154">
        <v>0</v>
      </c>
      <c r="I75" s="154">
        <v>0</v>
      </c>
      <c r="J75" s="154">
        <v>0</v>
      </c>
      <c r="K75" s="154">
        <v>0</v>
      </c>
      <c r="L75" s="154">
        <v>0</v>
      </c>
      <c r="M75" s="154">
        <v>0</v>
      </c>
      <c r="N75" s="154">
        <v>0</v>
      </c>
      <c r="O75" s="154">
        <v>0</v>
      </c>
      <c r="P75" s="154">
        <v>0</v>
      </c>
      <c r="Q75" s="154">
        <v>0</v>
      </c>
      <c r="R75" s="154">
        <v>0</v>
      </c>
      <c r="S75" s="154">
        <v>0</v>
      </c>
      <c r="T75" s="154">
        <v>0</v>
      </c>
      <c r="U75" s="154">
        <v>0</v>
      </c>
      <c r="V75" s="154">
        <v>0</v>
      </c>
      <c r="W75" s="154">
        <v>0</v>
      </c>
      <c r="X75" s="154">
        <v>0</v>
      </c>
      <c r="Y75" s="154">
        <v>0</v>
      </c>
      <c r="Z75" s="154">
        <v>0</v>
      </c>
      <c r="AA75" s="154">
        <v>0</v>
      </c>
      <c r="AB75" s="154">
        <v>0</v>
      </c>
      <c r="AC75" s="154">
        <v>0</v>
      </c>
      <c r="AD75" s="154">
        <v>0</v>
      </c>
      <c r="AE75" s="154">
        <v>0</v>
      </c>
      <c r="AF75" s="154">
        <v>0</v>
      </c>
      <c r="AG75" s="154">
        <v>0</v>
      </c>
      <c r="AH75" s="154">
        <v>0</v>
      </c>
      <c r="AI75" s="154">
        <v>0</v>
      </c>
      <c r="AJ75" s="154">
        <v>0</v>
      </c>
      <c r="AK75" s="154">
        <v>0</v>
      </c>
      <c r="AL75" s="154">
        <v>0</v>
      </c>
      <c r="AM75" s="154">
        <v>0</v>
      </c>
      <c r="AN75" s="154">
        <v>0</v>
      </c>
      <c r="AO75" s="154">
        <v>0</v>
      </c>
      <c r="AP75" s="154">
        <v>0</v>
      </c>
      <c r="AQ75" s="154">
        <v>0</v>
      </c>
      <c r="AR75" s="154">
        <v>0</v>
      </c>
      <c r="AS75" s="154">
        <v>0</v>
      </c>
      <c r="AT75" s="154" t="s">
        <v>148</v>
      </c>
      <c r="AU75" s="154" t="s">
        <v>148</v>
      </c>
      <c r="AV75" s="154">
        <v>0</v>
      </c>
      <c r="AW75" s="154">
        <v>0</v>
      </c>
      <c r="AX75" s="154">
        <v>0</v>
      </c>
      <c r="AY75" s="154">
        <v>0</v>
      </c>
      <c r="AZ75" s="154">
        <v>0</v>
      </c>
      <c r="BA75" s="154">
        <v>0</v>
      </c>
      <c r="BB75" s="154">
        <v>0</v>
      </c>
      <c r="BC75" s="154">
        <v>0</v>
      </c>
      <c r="BD75" s="154">
        <v>0</v>
      </c>
      <c r="BE75" s="154">
        <v>0</v>
      </c>
      <c r="BF75" s="154">
        <v>0</v>
      </c>
      <c r="BG75" s="154">
        <v>0</v>
      </c>
      <c r="BH75" s="154">
        <v>0</v>
      </c>
      <c r="BI75" s="154">
        <v>0</v>
      </c>
      <c r="BJ75" s="154">
        <v>0</v>
      </c>
      <c r="BK75" s="154">
        <v>0</v>
      </c>
      <c r="BL75" s="154">
        <v>0</v>
      </c>
      <c r="BM75" s="154">
        <v>0</v>
      </c>
      <c r="BN75" s="154">
        <v>0</v>
      </c>
      <c r="BO75" s="154">
        <v>0</v>
      </c>
      <c r="BP75" s="154">
        <v>0</v>
      </c>
      <c r="BQ75" s="154">
        <v>0</v>
      </c>
      <c r="BR75" s="154">
        <v>0</v>
      </c>
      <c r="BS75" s="154">
        <v>0</v>
      </c>
      <c r="BT75" s="154">
        <v>0</v>
      </c>
      <c r="BU75" s="154">
        <v>0</v>
      </c>
      <c r="BV75" s="154">
        <v>0</v>
      </c>
      <c r="BW75" s="154">
        <v>0</v>
      </c>
      <c r="BX75" s="154">
        <v>0</v>
      </c>
      <c r="BY75" s="154">
        <v>0</v>
      </c>
      <c r="BZ75" s="154">
        <v>0</v>
      </c>
      <c r="CA75" s="154">
        <v>0</v>
      </c>
      <c r="CB75" s="154">
        <v>0</v>
      </c>
      <c r="CC75" s="154">
        <v>0</v>
      </c>
      <c r="CD75" s="154">
        <v>0</v>
      </c>
      <c r="CE75" s="154">
        <v>0</v>
      </c>
      <c r="CF75" s="154">
        <v>0</v>
      </c>
      <c r="CG75" s="154">
        <v>0</v>
      </c>
      <c r="CH75" s="154">
        <v>0</v>
      </c>
      <c r="CI75" s="154">
        <v>0</v>
      </c>
      <c r="CJ75" s="154">
        <v>0</v>
      </c>
      <c r="CK75" s="154">
        <v>0</v>
      </c>
      <c r="CL75" s="154">
        <v>0</v>
      </c>
      <c r="CM75" s="154">
        <v>0</v>
      </c>
      <c r="CN75" s="154">
        <v>0</v>
      </c>
      <c r="CO75" s="154">
        <v>0</v>
      </c>
      <c r="CP75" s="154">
        <v>0</v>
      </c>
      <c r="CQ75" s="154">
        <v>0</v>
      </c>
      <c r="CR75" s="154">
        <v>0</v>
      </c>
      <c r="CS75" s="154">
        <v>0</v>
      </c>
      <c r="CT75" s="154">
        <v>0</v>
      </c>
      <c r="CU75" s="154">
        <v>0</v>
      </c>
      <c r="CV75" s="154">
        <v>0</v>
      </c>
      <c r="CW75" s="154">
        <v>0</v>
      </c>
      <c r="CX75" s="154">
        <v>0</v>
      </c>
      <c r="CY75" s="154">
        <v>0</v>
      </c>
      <c r="CZ75" s="154">
        <v>0</v>
      </c>
      <c r="DA75" s="154">
        <v>0</v>
      </c>
      <c r="DB75" s="154">
        <v>0</v>
      </c>
      <c r="DC75" s="154">
        <v>0</v>
      </c>
      <c r="DD75" s="154">
        <v>0</v>
      </c>
      <c r="DE75" s="154">
        <v>3</v>
      </c>
    </row>
    <row r="76" spans="1:109" x14ac:dyDescent="0.25">
      <c r="A76" s="154" t="s">
        <v>131</v>
      </c>
      <c r="B76" s="154">
        <v>1</v>
      </c>
      <c r="C76" s="154">
        <v>0</v>
      </c>
      <c r="D76" s="154">
        <v>0</v>
      </c>
      <c r="E76" s="154">
        <v>0</v>
      </c>
      <c r="F76" s="154">
        <v>0</v>
      </c>
      <c r="G76" s="154">
        <v>0</v>
      </c>
      <c r="H76" s="154">
        <v>0</v>
      </c>
      <c r="I76" s="154">
        <v>0</v>
      </c>
      <c r="J76" s="154">
        <v>0</v>
      </c>
      <c r="K76" s="154">
        <v>0</v>
      </c>
      <c r="L76" s="154">
        <v>0</v>
      </c>
      <c r="M76" s="154">
        <v>0</v>
      </c>
      <c r="N76" s="154">
        <v>0</v>
      </c>
      <c r="O76" s="154">
        <v>0</v>
      </c>
      <c r="P76" s="154">
        <v>0</v>
      </c>
      <c r="Q76" s="154">
        <v>0</v>
      </c>
      <c r="R76" s="154">
        <v>0</v>
      </c>
      <c r="S76" s="154">
        <v>1</v>
      </c>
      <c r="T76" s="154">
        <v>0</v>
      </c>
      <c r="U76" s="154">
        <v>0</v>
      </c>
      <c r="V76" s="154">
        <v>0</v>
      </c>
      <c r="W76" s="154">
        <v>0</v>
      </c>
      <c r="X76" s="154">
        <v>0</v>
      </c>
      <c r="Y76" s="154">
        <v>0</v>
      </c>
      <c r="Z76" s="154">
        <v>0</v>
      </c>
      <c r="AA76" s="154">
        <v>0</v>
      </c>
      <c r="AB76" s="154">
        <v>0</v>
      </c>
      <c r="AC76" s="154">
        <v>0</v>
      </c>
      <c r="AD76" s="154">
        <v>0</v>
      </c>
      <c r="AE76" s="154">
        <v>0</v>
      </c>
      <c r="AF76" s="154">
        <v>0</v>
      </c>
      <c r="AG76" s="154">
        <v>0</v>
      </c>
      <c r="AH76" s="154">
        <v>0</v>
      </c>
      <c r="AI76" s="154">
        <v>0</v>
      </c>
      <c r="AJ76" s="154">
        <v>0</v>
      </c>
      <c r="AK76" s="154">
        <v>0</v>
      </c>
      <c r="AL76" s="154">
        <v>0</v>
      </c>
      <c r="AM76" s="154">
        <v>0</v>
      </c>
      <c r="AN76" s="154">
        <v>0</v>
      </c>
      <c r="AO76" s="154">
        <v>0</v>
      </c>
      <c r="AP76" s="154">
        <v>0</v>
      </c>
      <c r="AQ76" s="154">
        <v>0</v>
      </c>
      <c r="AR76" s="154">
        <v>0</v>
      </c>
      <c r="AS76" s="154">
        <v>0</v>
      </c>
      <c r="AT76" s="154">
        <v>0</v>
      </c>
      <c r="AU76" s="154">
        <v>0</v>
      </c>
      <c r="AV76" s="154">
        <v>0</v>
      </c>
      <c r="AW76" s="154">
        <v>0</v>
      </c>
      <c r="AX76" s="154">
        <v>0</v>
      </c>
      <c r="AY76" s="154">
        <v>0</v>
      </c>
      <c r="AZ76" s="154">
        <v>0</v>
      </c>
      <c r="BA76" s="154">
        <v>0</v>
      </c>
      <c r="BB76" s="154">
        <v>0</v>
      </c>
      <c r="BC76" s="154">
        <v>0</v>
      </c>
      <c r="BD76" s="154">
        <v>0</v>
      </c>
      <c r="BE76" s="154">
        <v>0</v>
      </c>
      <c r="BF76" s="154">
        <v>0</v>
      </c>
      <c r="BG76" s="154">
        <v>0</v>
      </c>
      <c r="BH76" s="154">
        <v>0</v>
      </c>
      <c r="BI76" s="154">
        <v>0</v>
      </c>
      <c r="BJ76" s="154">
        <v>0</v>
      </c>
      <c r="BK76" s="154">
        <v>0</v>
      </c>
      <c r="BL76" s="154">
        <v>0</v>
      </c>
      <c r="BM76" s="154">
        <v>0</v>
      </c>
      <c r="BN76" s="154">
        <v>0</v>
      </c>
      <c r="BO76" s="154">
        <v>0</v>
      </c>
      <c r="BP76" s="154">
        <v>0</v>
      </c>
      <c r="BQ76" s="154">
        <v>0</v>
      </c>
      <c r="BR76" s="154">
        <v>0</v>
      </c>
      <c r="BS76" s="154">
        <v>0</v>
      </c>
      <c r="BT76" s="154">
        <v>0</v>
      </c>
      <c r="BU76" s="154">
        <v>0</v>
      </c>
      <c r="BV76" s="154">
        <v>0</v>
      </c>
      <c r="BW76" s="154">
        <v>0</v>
      </c>
      <c r="BX76" s="154">
        <v>0</v>
      </c>
      <c r="BY76" s="154">
        <v>0</v>
      </c>
      <c r="BZ76" s="154">
        <v>0</v>
      </c>
      <c r="CA76" s="154">
        <v>0</v>
      </c>
      <c r="CB76" s="154">
        <v>0</v>
      </c>
      <c r="CC76" s="154">
        <v>0</v>
      </c>
      <c r="CD76" s="154">
        <v>0</v>
      </c>
      <c r="CE76" s="154">
        <v>0</v>
      </c>
      <c r="CF76" s="154">
        <v>0</v>
      </c>
      <c r="CG76" s="154">
        <v>0</v>
      </c>
      <c r="CH76" s="154">
        <v>0</v>
      </c>
      <c r="CI76" s="154">
        <v>0</v>
      </c>
      <c r="CJ76" s="154">
        <v>0</v>
      </c>
      <c r="CK76" s="154">
        <v>0</v>
      </c>
      <c r="CL76" s="154">
        <v>0</v>
      </c>
      <c r="CM76" s="154">
        <v>0</v>
      </c>
      <c r="CN76" s="154">
        <v>0</v>
      </c>
      <c r="CO76" s="154">
        <v>0</v>
      </c>
      <c r="CP76" s="154">
        <v>0</v>
      </c>
      <c r="CQ76" s="154">
        <v>0</v>
      </c>
      <c r="CR76" s="154">
        <v>0</v>
      </c>
      <c r="CS76" s="154">
        <v>0</v>
      </c>
      <c r="CT76" s="154">
        <v>0</v>
      </c>
      <c r="CU76" s="154">
        <v>0</v>
      </c>
      <c r="CV76" s="154">
        <v>0</v>
      </c>
      <c r="CW76" s="154">
        <v>0</v>
      </c>
      <c r="CX76" s="154">
        <v>0</v>
      </c>
      <c r="CY76" s="154">
        <v>0</v>
      </c>
      <c r="CZ76" s="154">
        <v>0</v>
      </c>
      <c r="DA76" s="154">
        <v>0</v>
      </c>
      <c r="DB76" s="154">
        <v>0</v>
      </c>
      <c r="DC76" s="154">
        <v>0</v>
      </c>
      <c r="DD76" s="154">
        <v>0</v>
      </c>
      <c r="DE76" s="154">
        <v>1</v>
      </c>
    </row>
    <row r="77" spans="1:109" x14ac:dyDescent="0.25">
      <c r="A77" s="156" t="s">
        <v>160</v>
      </c>
      <c r="B77" s="163">
        <v>21</v>
      </c>
      <c r="C77" s="164">
        <v>0</v>
      </c>
      <c r="D77" s="164">
        <v>12</v>
      </c>
      <c r="E77" s="164">
        <v>0</v>
      </c>
      <c r="F77" s="164">
        <v>1</v>
      </c>
      <c r="G77" s="164">
        <v>0</v>
      </c>
      <c r="H77" s="164">
        <v>4</v>
      </c>
      <c r="I77" s="164">
        <v>4</v>
      </c>
      <c r="J77" s="164">
        <v>0</v>
      </c>
      <c r="K77" s="164">
        <v>0</v>
      </c>
      <c r="L77" s="164">
        <v>0</v>
      </c>
      <c r="M77" s="164">
        <v>0</v>
      </c>
      <c r="N77" s="164">
        <v>0</v>
      </c>
      <c r="O77" s="164">
        <v>0</v>
      </c>
      <c r="P77" s="164">
        <v>0</v>
      </c>
      <c r="Q77" s="164">
        <v>0</v>
      </c>
      <c r="R77" s="164">
        <v>0</v>
      </c>
      <c r="S77" s="164">
        <v>0</v>
      </c>
      <c r="T77" s="164">
        <v>0</v>
      </c>
      <c r="U77" s="164">
        <v>0</v>
      </c>
      <c r="V77" s="164">
        <v>0</v>
      </c>
      <c r="W77" s="164">
        <v>0</v>
      </c>
      <c r="X77" s="163">
        <v>0</v>
      </c>
      <c r="Y77" s="164">
        <v>0</v>
      </c>
      <c r="Z77" s="164">
        <v>0</v>
      </c>
      <c r="AA77" s="164">
        <v>0</v>
      </c>
      <c r="AB77" s="164">
        <v>0</v>
      </c>
      <c r="AC77" s="164">
        <v>0</v>
      </c>
      <c r="AD77" s="164">
        <v>0</v>
      </c>
      <c r="AE77" s="164">
        <v>0</v>
      </c>
      <c r="AF77" s="164">
        <v>0</v>
      </c>
      <c r="AG77" s="164">
        <v>0</v>
      </c>
      <c r="AH77" s="164">
        <v>0</v>
      </c>
      <c r="AI77" s="164">
        <v>0</v>
      </c>
      <c r="AJ77" s="164">
        <v>0</v>
      </c>
      <c r="AK77" s="164">
        <v>0</v>
      </c>
      <c r="AL77" s="163">
        <v>0</v>
      </c>
      <c r="AM77" s="164">
        <v>0</v>
      </c>
      <c r="AN77" s="164">
        <v>0</v>
      </c>
      <c r="AO77" s="164">
        <v>0</v>
      </c>
      <c r="AP77" s="164">
        <v>0</v>
      </c>
      <c r="AQ77" s="164">
        <v>0</v>
      </c>
      <c r="AR77" s="164">
        <v>0</v>
      </c>
      <c r="AS77" s="163">
        <v>0</v>
      </c>
      <c r="AT77" s="164">
        <v>0</v>
      </c>
      <c r="AU77" s="164">
        <v>0</v>
      </c>
      <c r="AV77" s="164">
        <v>0</v>
      </c>
      <c r="AW77" s="164">
        <v>0</v>
      </c>
      <c r="AX77" s="164">
        <v>0</v>
      </c>
      <c r="AY77" s="163">
        <v>0</v>
      </c>
      <c r="AZ77" s="164">
        <v>0</v>
      </c>
      <c r="BA77" s="164">
        <v>0</v>
      </c>
      <c r="BB77" s="163">
        <v>9731</v>
      </c>
      <c r="BC77" s="164">
        <v>9731</v>
      </c>
      <c r="BD77" s="164">
        <v>0</v>
      </c>
      <c r="BE77" s="163">
        <v>0</v>
      </c>
      <c r="BF77" s="164">
        <v>0</v>
      </c>
      <c r="BG77" s="164">
        <v>0</v>
      </c>
      <c r="BH77" s="164">
        <v>0</v>
      </c>
      <c r="BI77" s="163">
        <v>0</v>
      </c>
      <c r="BJ77" s="164">
        <v>0</v>
      </c>
      <c r="BK77" s="164">
        <v>0</v>
      </c>
      <c r="BL77" s="163">
        <v>0</v>
      </c>
      <c r="BM77" s="164">
        <v>0</v>
      </c>
      <c r="BN77" s="164">
        <v>0</v>
      </c>
      <c r="BO77" s="163">
        <v>0</v>
      </c>
      <c r="BP77" s="164">
        <v>0</v>
      </c>
      <c r="BQ77" s="164">
        <v>0</v>
      </c>
      <c r="BR77" s="164">
        <v>0</v>
      </c>
      <c r="BS77" s="164">
        <v>0</v>
      </c>
      <c r="BT77" s="164">
        <v>0</v>
      </c>
      <c r="BU77" s="164">
        <v>0</v>
      </c>
      <c r="BV77" s="164">
        <v>0</v>
      </c>
      <c r="BW77" s="164">
        <v>0</v>
      </c>
      <c r="BX77" s="163">
        <v>14</v>
      </c>
      <c r="BY77" s="164">
        <v>0</v>
      </c>
      <c r="BZ77" s="164">
        <v>0</v>
      </c>
      <c r="CA77" s="164">
        <v>0</v>
      </c>
      <c r="CB77" s="164">
        <v>0</v>
      </c>
      <c r="CC77" s="164">
        <v>0</v>
      </c>
      <c r="CD77" s="164">
        <v>0</v>
      </c>
      <c r="CE77" s="164">
        <v>0</v>
      </c>
      <c r="CF77" s="164">
        <v>14</v>
      </c>
      <c r="CG77" s="164">
        <v>0</v>
      </c>
      <c r="CH77" s="164">
        <v>0</v>
      </c>
      <c r="CI77" s="163">
        <v>17</v>
      </c>
      <c r="CJ77" s="164">
        <v>0</v>
      </c>
      <c r="CK77" s="164">
        <v>17</v>
      </c>
      <c r="CL77" s="164">
        <v>0</v>
      </c>
      <c r="CM77" s="164">
        <v>0</v>
      </c>
      <c r="CN77" s="164">
        <v>0</v>
      </c>
      <c r="CO77" s="164">
        <v>0</v>
      </c>
      <c r="CP77" s="163">
        <v>127</v>
      </c>
      <c r="CQ77" s="164">
        <v>0</v>
      </c>
      <c r="CR77" s="164">
        <v>97</v>
      </c>
      <c r="CS77" s="164">
        <v>30</v>
      </c>
      <c r="CT77" s="164">
        <v>0</v>
      </c>
      <c r="CU77" s="163">
        <v>0</v>
      </c>
      <c r="CV77" s="164">
        <v>0</v>
      </c>
      <c r="CW77" s="164">
        <v>0</v>
      </c>
      <c r="CX77" s="164">
        <v>0</v>
      </c>
      <c r="CY77" s="164">
        <v>0</v>
      </c>
      <c r="CZ77" s="164">
        <v>0</v>
      </c>
      <c r="DA77" s="163">
        <v>0</v>
      </c>
      <c r="DB77" s="164">
        <v>0</v>
      </c>
      <c r="DC77" s="164">
        <v>0</v>
      </c>
      <c r="DD77" s="164">
        <v>0</v>
      </c>
      <c r="DE77" s="153">
        <v>9910</v>
      </c>
    </row>
    <row r="78" spans="1:109" x14ac:dyDescent="0.25">
      <c r="A78" s="154" t="s">
        <v>21</v>
      </c>
      <c r="B78" s="154">
        <v>6</v>
      </c>
      <c r="C78" s="154">
        <v>0</v>
      </c>
      <c r="D78" s="154">
        <v>2</v>
      </c>
      <c r="E78" s="154">
        <v>0</v>
      </c>
      <c r="F78" s="154">
        <v>1</v>
      </c>
      <c r="G78" s="154">
        <v>0</v>
      </c>
      <c r="H78" s="154">
        <v>3</v>
      </c>
      <c r="I78" s="154">
        <v>0</v>
      </c>
      <c r="J78" s="154">
        <v>0</v>
      </c>
      <c r="K78" s="154">
        <v>0</v>
      </c>
      <c r="L78" s="154">
        <v>0</v>
      </c>
      <c r="M78" s="154">
        <v>0</v>
      </c>
      <c r="N78" s="154">
        <v>0</v>
      </c>
      <c r="O78" s="154">
        <v>0</v>
      </c>
      <c r="P78" s="154">
        <v>0</v>
      </c>
      <c r="Q78" s="154">
        <v>0</v>
      </c>
      <c r="R78" s="154">
        <v>0</v>
      </c>
      <c r="S78" s="154">
        <v>0</v>
      </c>
      <c r="T78" s="154">
        <v>0</v>
      </c>
      <c r="U78" s="154">
        <v>0</v>
      </c>
      <c r="V78" s="154">
        <v>0</v>
      </c>
      <c r="W78" s="154">
        <v>0</v>
      </c>
      <c r="X78" s="154">
        <v>0</v>
      </c>
      <c r="Y78" s="154">
        <v>0</v>
      </c>
      <c r="Z78" s="154">
        <v>0</v>
      </c>
      <c r="AA78" s="154">
        <v>0</v>
      </c>
      <c r="AB78" s="154">
        <v>0</v>
      </c>
      <c r="AC78" s="154">
        <v>0</v>
      </c>
      <c r="AD78" s="154">
        <v>0</v>
      </c>
      <c r="AE78" s="154">
        <v>0</v>
      </c>
      <c r="AF78" s="154">
        <v>0</v>
      </c>
      <c r="AG78" s="154">
        <v>0</v>
      </c>
      <c r="AH78" s="154">
        <v>0</v>
      </c>
      <c r="AI78" s="154">
        <v>0</v>
      </c>
      <c r="AJ78" s="154">
        <v>0</v>
      </c>
      <c r="AK78" s="154">
        <v>0</v>
      </c>
      <c r="AL78" s="154">
        <v>0</v>
      </c>
      <c r="AM78" s="154">
        <v>0</v>
      </c>
      <c r="AN78" s="154">
        <v>0</v>
      </c>
      <c r="AO78" s="154">
        <v>0</v>
      </c>
      <c r="AP78" s="154">
        <v>0</v>
      </c>
      <c r="AQ78" s="154">
        <v>0</v>
      </c>
      <c r="AR78" s="154">
        <v>0</v>
      </c>
      <c r="AS78" s="154">
        <v>0</v>
      </c>
      <c r="AT78" s="154" t="s">
        <v>148</v>
      </c>
      <c r="AU78" s="154" t="s">
        <v>148</v>
      </c>
      <c r="AV78" s="154">
        <v>0</v>
      </c>
      <c r="AW78" s="154">
        <v>0</v>
      </c>
      <c r="AX78" s="154">
        <v>0</v>
      </c>
      <c r="AY78" s="154">
        <v>0</v>
      </c>
      <c r="AZ78" s="154">
        <v>0</v>
      </c>
      <c r="BA78" s="154">
        <v>0</v>
      </c>
      <c r="BB78" s="154">
        <v>0</v>
      </c>
      <c r="BC78" s="154">
        <v>0</v>
      </c>
      <c r="BD78" s="154">
        <v>0</v>
      </c>
      <c r="BE78" s="154">
        <v>0</v>
      </c>
      <c r="BF78" s="154">
        <v>0</v>
      </c>
      <c r="BG78" s="154">
        <v>0</v>
      </c>
      <c r="BH78" s="154">
        <v>0</v>
      </c>
      <c r="BI78" s="154">
        <v>0</v>
      </c>
      <c r="BJ78" s="154">
        <v>0</v>
      </c>
      <c r="BK78" s="154">
        <v>0</v>
      </c>
      <c r="BL78" s="154">
        <v>0</v>
      </c>
      <c r="BM78" s="154">
        <v>0</v>
      </c>
      <c r="BN78" s="154">
        <v>0</v>
      </c>
      <c r="BO78" s="154">
        <v>0</v>
      </c>
      <c r="BP78" s="154">
        <v>0</v>
      </c>
      <c r="BQ78" s="154">
        <v>0</v>
      </c>
      <c r="BR78" s="154">
        <v>0</v>
      </c>
      <c r="BS78" s="154">
        <v>0</v>
      </c>
      <c r="BT78" s="154">
        <v>0</v>
      </c>
      <c r="BU78" s="154">
        <v>0</v>
      </c>
      <c r="BV78" s="154">
        <v>0</v>
      </c>
      <c r="BW78" s="154">
        <v>0</v>
      </c>
      <c r="BX78" s="154">
        <v>0</v>
      </c>
      <c r="BY78" s="154">
        <v>0</v>
      </c>
      <c r="BZ78" s="154">
        <v>0</v>
      </c>
      <c r="CA78" s="154">
        <v>0</v>
      </c>
      <c r="CB78" s="154">
        <v>0</v>
      </c>
      <c r="CC78" s="154">
        <v>0</v>
      </c>
      <c r="CD78" s="154">
        <v>0</v>
      </c>
      <c r="CE78" s="154">
        <v>0</v>
      </c>
      <c r="CF78" s="154">
        <v>0</v>
      </c>
      <c r="CG78" s="154">
        <v>0</v>
      </c>
      <c r="CH78" s="154">
        <v>0</v>
      </c>
      <c r="CI78" s="154">
        <v>0</v>
      </c>
      <c r="CJ78" s="154">
        <v>0</v>
      </c>
      <c r="CK78" s="154">
        <v>0</v>
      </c>
      <c r="CL78" s="154">
        <v>0</v>
      </c>
      <c r="CM78" s="154">
        <v>0</v>
      </c>
      <c r="CN78" s="154">
        <v>0</v>
      </c>
      <c r="CO78" s="154">
        <v>0</v>
      </c>
      <c r="CP78" s="154">
        <v>3</v>
      </c>
      <c r="CQ78" s="154">
        <v>0</v>
      </c>
      <c r="CR78" s="154">
        <v>3</v>
      </c>
      <c r="CS78" s="154">
        <v>0</v>
      </c>
      <c r="CT78" s="154">
        <v>0</v>
      </c>
      <c r="CU78" s="154">
        <v>0</v>
      </c>
      <c r="CV78" s="154">
        <v>0</v>
      </c>
      <c r="CW78" s="154">
        <v>0</v>
      </c>
      <c r="CX78" s="154">
        <v>0</v>
      </c>
      <c r="CY78" s="154">
        <v>0</v>
      </c>
      <c r="CZ78" s="154">
        <v>0</v>
      </c>
      <c r="DA78" s="154">
        <v>0</v>
      </c>
      <c r="DB78" s="154">
        <v>0</v>
      </c>
      <c r="DC78" s="154">
        <v>0</v>
      </c>
      <c r="DD78" s="154">
        <v>0</v>
      </c>
      <c r="DE78" s="154">
        <v>9</v>
      </c>
    </row>
    <row r="79" spans="1:109" ht="14.5" x14ac:dyDescent="0.25">
      <c r="A79" s="157" t="s">
        <v>44</v>
      </c>
      <c r="B79" s="154">
        <v>6</v>
      </c>
      <c r="C79" s="154">
        <v>0</v>
      </c>
      <c r="D79" s="154">
        <v>6</v>
      </c>
      <c r="E79" s="154">
        <v>0</v>
      </c>
      <c r="F79" s="154">
        <v>0</v>
      </c>
      <c r="G79" s="154">
        <v>0</v>
      </c>
      <c r="H79" s="154">
        <v>0</v>
      </c>
      <c r="I79" s="154">
        <v>0</v>
      </c>
      <c r="J79" s="154">
        <v>0</v>
      </c>
      <c r="K79" s="154">
        <v>0</v>
      </c>
      <c r="L79" s="154">
        <v>0</v>
      </c>
      <c r="M79" s="154">
        <v>0</v>
      </c>
      <c r="N79" s="154">
        <v>0</v>
      </c>
      <c r="O79" s="154">
        <v>0</v>
      </c>
      <c r="P79" s="154">
        <v>0</v>
      </c>
      <c r="Q79" s="154">
        <v>0</v>
      </c>
      <c r="R79" s="154">
        <v>0</v>
      </c>
      <c r="S79" s="154">
        <v>0</v>
      </c>
      <c r="T79" s="154">
        <v>0</v>
      </c>
      <c r="U79" s="154">
        <v>0</v>
      </c>
      <c r="V79" s="154">
        <v>0</v>
      </c>
      <c r="W79" s="154">
        <v>0</v>
      </c>
      <c r="X79" s="154">
        <v>0</v>
      </c>
      <c r="Y79" s="154">
        <v>0</v>
      </c>
      <c r="Z79" s="154">
        <v>0</v>
      </c>
      <c r="AA79" s="154">
        <v>0</v>
      </c>
      <c r="AB79" s="154">
        <v>0</v>
      </c>
      <c r="AC79" s="154">
        <v>0</v>
      </c>
      <c r="AD79" s="154">
        <v>0</v>
      </c>
      <c r="AE79" s="154">
        <v>0</v>
      </c>
      <c r="AF79" s="154">
        <v>0</v>
      </c>
      <c r="AG79" s="154">
        <v>0</v>
      </c>
      <c r="AH79" s="154">
        <v>0</v>
      </c>
      <c r="AI79" s="154">
        <v>0</v>
      </c>
      <c r="AJ79" s="154">
        <v>0</v>
      </c>
      <c r="AK79" s="154">
        <v>0</v>
      </c>
      <c r="AL79" s="154">
        <v>0</v>
      </c>
      <c r="AM79" s="154">
        <v>0</v>
      </c>
      <c r="AN79" s="154">
        <v>0</v>
      </c>
      <c r="AO79" s="154">
        <v>0</v>
      </c>
      <c r="AP79" s="154">
        <v>0</v>
      </c>
      <c r="AQ79" s="154">
        <v>0</v>
      </c>
      <c r="AR79" s="154">
        <v>0</v>
      </c>
      <c r="AS79" s="154">
        <v>0</v>
      </c>
      <c r="AT79" s="154" t="s">
        <v>148</v>
      </c>
      <c r="AU79" s="154" t="s">
        <v>148</v>
      </c>
      <c r="AV79" s="154">
        <v>0</v>
      </c>
      <c r="AW79" s="154">
        <v>0</v>
      </c>
      <c r="AX79" s="154">
        <v>0</v>
      </c>
      <c r="AY79" s="154">
        <v>0</v>
      </c>
      <c r="AZ79" s="154">
        <v>0</v>
      </c>
      <c r="BA79" s="154">
        <v>0</v>
      </c>
      <c r="BB79" s="154">
        <v>26</v>
      </c>
      <c r="BC79" s="154">
        <v>26</v>
      </c>
      <c r="BD79" s="154">
        <v>0</v>
      </c>
      <c r="BE79" s="154">
        <v>0</v>
      </c>
      <c r="BF79" s="154">
        <v>0</v>
      </c>
      <c r="BG79" s="154">
        <v>0</v>
      </c>
      <c r="BH79" s="154">
        <v>0</v>
      </c>
      <c r="BI79" s="154">
        <v>0</v>
      </c>
      <c r="BJ79" s="154">
        <v>0</v>
      </c>
      <c r="BK79" s="154">
        <v>0</v>
      </c>
      <c r="BL79" s="154">
        <v>0</v>
      </c>
      <c r="BM79" s="154">
        <v>0</v>
      </c>
      <c r="BN79" s="154">
        <v>0</v>
      </c>
      <c r="BO79" s="154">
        <v>0</v>
      </c>
      <c r="BP79" s="154">
        <v>0</v>
      </c>
      <c r="BQ79" s="154">
        <v>0</v>
      </c>
      <c r="BR79" s="154">
        <v>0</v>
      </c>
      <c r="BS79" s="154">
        <v>0</v>
      </c>
      <c r="BT79" s="154">
        <v>0</v>
      </c>
      <c r="BU79" s="154">
        <v>0</v>
      </c>
      <c r="BV79" s="154">
        <v>0</v>
      </c>
      <c r="BW79" s="154">
        <v>0</v>
      </c>
      <c r="BX79" s="154">
        <v>0</v>
      </c>
      <c r="BY79" s="154">
        <v>0</v>
      </c>
      <c r="BZ79" s="154">
        <v>0</v>
      </c>
      <c r="CA79" s="154">
        <v>0</v>
      </c>
      <c r="CB79" s="154">
        <v>0</v>
      </c>
      <c r="CC79" s="154">
        <v>0</v>
      </c>
      <c r="CD79" s="154">
        <v>0</v>
      </c>
      <c r="CE79" s="154">
        <v>0</v>
      </c>
      <c r="CF79" s="154">
        <v>0</v>
      </c>
      <c r="CG79" s="154">
        <v>0</v>
      </c>
      <c r="CH79" s="154">
        <v>0</v>
      </c>
      <c r="CI79" s="154">
        <v>0</v>
      </c>
      <c r="CJ79" s="154">
        <v>0</v>
      </c>
      <c r="CK79" s="154">
        <v>0</v>
      </c>
      <c r="CL79" s="154">
        <v>0</v>
      </c>
      <c r="CM79" s="154">
        <v>0</v>
      </c>
      <c r="CN79" s="154">
        <v>0</v>
      </c>
      <c r="CO79" s="154">
        <v>0</v>
      </c>
      <c r="CP79" s="154">
        <v>96</v>
      </c>
      <c r="CQ79" s="154">
        <v>0</v>
      </c>
      <c r="CR79" s="154">
        <v>72</v>
      </c>
      <c r="CS79" s="154">
        <v>24</v>
      </c>
      <c r="CT79" s="154">
        <v>0</v>
      </c>
      <c r="CU79" s="154">
        <v>0</v>
      </c>
      <c r="CV79" s="154">
        <v>0</v>
      </c>
      <c r="CW79" s="154">
        <v>0</v>
      </c>
      <c r="CX79" s="154">
        <v>0</v>
      </c>
      <c r="CY79" s="154">
        <v>0</v>
      </c>
      <c r="CZ79" s="154">
        <v>0</v>
      </c>
      <c r="DA79" s="154">
        <v>0</v>
      </c>
      <c r="DB79" s="154">
        <v>0</v>
      </c>
      <c r="DC79" s="154">
        <v>0</v>
      </c>
      <c r="DD79" s="154">
        <v>0</v>
      </c>
      <c r="DE79" s="154">
        <v>128</v>
      </c>
    </row>
    <row r="80" spans="1:109" x14ac:dyDescent="0.25">
      <c r="A80" s="154" t="s">
        <v>59</v>
      </c>
      <c r="B80" s="154">
        <v>0</v>
      </c>
      <c r="C80" s="154">
        <v>0</v>
      </c>
      <c r="D80" s="154">
        <v>0</v>
      </c>
      <c r="E80" s="154">
        <v>0</v>
      </c>
      <c r="F80" s="154">
        <v>0</v>
      </c>
      <c r="G80" s="154">
        <v>0</v>
      </c>
      <c r="H80" s="154">
        <v>0</v>
      </c>
      <c r="I80" s="154">
        <v>0</v>
      </c>
      <c r="J80" s="154">
        <v>0</v>
      </c>
      <c r="K80" s="154">
        <v>0</v>
      </c>
      <c r="L80" s="154">
        <v>0</v>
      </c>
      <c r="M80" s="154">
        <v>0</v>
      </c>
      <c r="N80" s="154">
        <v>0</v>
      </c>
      <c r="O80" s="154">
        <v>0</v>
      </c>
      <c r="P80" s="154">
        <v>0</v>
      </c>
      <c r="Q80" s="154">
        <v>0</v>
      </c>
      <c r="R80" s="154">
        <v>0</v>
      </c>
      <c r="S80" s="154">
        <v>0</v>
      </c>
      <c r="T80" s="154">
        <v>0</v>
      </c>
      <c r="U80" s="154">
        <v>0</v>
      </c>
      <c r="V80" s="154">
        <v>0</v>
      </c>
      <c r="W80" s="154">
        <v>0</v>
      </c>
      <c r="X80" s="154">
        <v>0</v>
      </c>
      <c r="Y80" s="154">
        <v>0</v>
      </c>
      <c r="Z80" s="154">
        <v>0</v>
      </c>
      <c r="AA80" s="154">
        <v>0</v>
      </c>
      <c r="AB80" s="154">
        <v>0</v>
      </c>
      <c r="AC80" s="154">
        <v>0</v>
      </c>
      <c r="AD80" s="154">
        <v>0</v>
      </c>
      <c r="AE80" s="154">
        <v>0</v>
      </c>
      <c r="AF80" s="154">
        <v>0</v>
      </c>
      <c r="AG80" s="154">
        <v>0</v>
      </c>
      <c r="AH80" s="154">
        <v>0</v>
      </c>
      <c r="AI80" s="154">
        <v>0</v>
      </c>
      <c r="AJ80" s="154">
        <v>0</v>
      </c>
      <c r="AK80" s="154">
        <v>0</v>
      </c>
      <c r="AL80" s="154">
        <v>0</v>
      </c>
      <c r="AM80" s="154">
        <v>0</v>
      </c>
      <c r="AN80" s="154">
        <v>0</v>
      </c>
      <c r="AO80" s="154">
        <v>0</v>
      </c>
      <c r="AP80" s="154">
        <v>0</v>
      </c>
      <c r="AQ80" s="154">
        <v>0</v>
      </c>
      <c r="AR80" s="154">
        <v>0</v>
      </c>
      <c r="AS80" s="154">
        <v>0</v>
      </c>
      <c r="AT80" s="154" t="s">
        <v>148</v>
      </c>
      <c r="AU80" s="154" t="s">
        <v>148</v>
      </c>
      <c r="AV80" s="154">
        <v>0</v>
      </c>
      <c r="AW80" s="154">
        <v>0</v>
      </c>
      <c r="AX80" s="154">
        <v>0</v>
      </c>
      <c r="AY80" s="154">
        <v>0</v>
      </c>
      <c r="AZ80" s="154">
        <v>0</v>
      </c>
      <c r="BA80" s="154">
        <v>0</v>
      </c>
      <c r="BB80" s="154">
        <v>0</v>
      </c>
      <c r="BC80" s="154">
        <v>0</v>
      </c>
      <c r="BD80" s="154">
        <v>0</v>
      </c>
      <c r="BE80" s="154">
        <v>0</v>
      </c>
      <c r="BF80" s="154">
        <v>0</v>
      </c>
      <c r="BG80" s="154">
        <v>0</v>
      </c>
      <c r="BH80" s="154">
        <v>0</v>
      </c>
      <c r="BI80" s="154">
        <v>0</v>
      </c>
      <c r="BJ80" s="154">
        <v>0</v>
      </c>
      <c r="BK80" s="154">
        <v>0</v>
      </c>
      <c r="BL80" s="154">
        <v>0</v>
      </c>
      <c r="BM80" s="154">
        <v>0</v>
      </c>
      <c r="BN80" s="154">
        <v>0</v>
      </c>
      <c r="BO80" s="154">
        <v>0</v>
      </c>
      <c r="BP80" s="154">
        <v>0</v>
      </c>
      <c r="BQ80" s="154">
        <v>0</v>
      </c>
      <c r="BR80" s="154">
        <v>0</v>
      </c>
      <c r="BS80" s="154">
        <v>0</v>
      </c>
      <c r="BT80" s="154">
        <v>0</v>
      </c>
      <c r="BU80" s="154">
        <v>0</v>
      </c>
      <c r="BV80" s="154">
        <v>0</v>
      </c>
      <c r="BW80" s="154">
        <v>0</v>
      </c>
      <c r="BX80" s="154">
        <v>0</v>
      </c>
      <c r="BY80" s="154">
        <v>0</v>
      </c>
      <c r="BZ80" s="154">
        <v>0</v>
      </c>
      <c r="CA80" s="154">
        <v>0</v>
      </c>
      <c r="CB80" s="154">
        <v>0</v>
      </c>
      <c r="CC80" s="154">
        <v>0</v>
      </c>
      <c r="CD80" s="154">
        <v>0</v>
      </c>
      <c r="CE80" s="154">
        <v>0</v>
      </c>
      <c r="CF80" s="154">
        <v>0</v>
      </c>
      <c r="CG80" s="154">
        <v>0</v>
      </c>
      <c r="CH80" s="154">
        <v>0</v>
      </c>
      <c r="CI80" s="154">
        <v>17</v>
      </c>
      <c r="CJ80" s="154">
        <v>0</v>
      </c>
      <c r="CK80" s="154">
        <v>17</v>
      </c>
      <c r="CL80" s="154">
        <v>0</v>
      </c>
      <c r="CM80" s="154">
        <v>0</v>
      </c>
      <c r="CN80" s="154">
        <v>0</v>
      </c>
      <c r="CO80" s="154">
        <v>0</v>
      </c>
      <c r="CP80" s="154">
        <v>22</v>
      </c>
      <c r="CQ80" s="154">
        <v>0</v>
      </c>
      <c r="CR80" s="154">
        <v>22</v>
      </c>
      <c r="CS80" s="154">
        <v>0</v>
      </c>
      <c r="CT80" s="154">
        <v>0</v>
      </c>
      <c r="CU80" s="154">
        <v>0</v>
      </c>
      <c r="CV80" s="154">
        <v>0</v>
      </c>
      <c r="CW80" s="154">
        <v>0</v>
      </c>
      <c r="CX80" s="154">
        <v>0</v>
      </c>
      <c r="CY80" s="154">
        <v>0</v>
      </c>
      <c r="CZ80" s="154">
        <v>0</v>
      </c>
      <c r="DA80" s="154">
        <v>0</v>
      </c>
      <c r="DB80" s="154">
        <v>0</v>
      </c>
      <c r="DC80" s="154">
        <v>0</v>
      </c>
      <c r="DD80" s="154">
        <v>0</v>
      </c>
      <c r="DE80" s="154">
        <v>39</v>
      </c>
    </row>
    <row r="81" spans="1:109" x14ac:dyDescent="0.25">
      <c r="A81" s="154" t="s">
        <v>27</v>
      </c>
      <c r="B81" s="154">
        <v>0</v>
      </c>
      <c r="C81" s="154">
        <v>0</v>
      </c>
      <c r="D81" s="154">
        <v>0</v>
      </c>
      <c r="E81" s="154">
        <v>0</v>
      </c>
      <c r="F81" s="154">
        <v>0</v>
      </c>
      <c r="G81" s="154">
        <v>0</v>
      </c>
      <c r="H81" s="154">
        <v>0</v>
      </c>
      <c r="I81" s="154">
        <v>0</v>
      </c>
      <c r="J81" s="154">
        <v>0</v>
      </c>
      <c r="K81" s="154">
        <v>0</v>
      </c>
      <c r="L81" s="154">
        <v>0</v>
      </c>
      <c r="M81" s="154">
        <v>0</v>
      </c>
      <c r="N81" s="154">
        <v>0</v>
      </c>
      <c r="O81" s="154">
        <v>0</v>
      </c>
      <c r="P81" s="154">
        <v>0</v>
      </c>
      <c r="Q81" s="154">
        <v>0</v>
      </c>
      <c r="R81" s="154">
        <v>0</v>
      </c>
      <c r="S81" s="154">
        <v>0</v>
      </c>
      <c r="T81" s="154">
        <v>0</v>
      </c>
      <c r="U81" s="154">
        <v>0</v>
      </c>
      <c r="V81" s="154">
        <v>0</v>
      </c>
      <c r="W81" s="154">
        <v>0</v>
      </c>
      <c r="X81" s="154">
        <v>0</v>
      </c>
      <c r="Y81" s="154">
        <v>0</v>
      </c>
      <c r="Z81" s="154">
        <v>0</v>
      </c>
      <c r="AA81" s="154">
        <v>0</v>
      </c>
      <c r="AB81" s="154">
        <v>0</v>
      </c>
      <c r="AC81" s="154">
        <v>0</v>
      </c>
      <c r="AD81" s="154">
        <v>0</v>
      </c>
      <c r="AE81" s="154">
        <v>0</v>
      </c>
      <c r="AF81" s="154">
        <v>0</v>
      </c>
      <c r="AG81" s="154">
        <v>0</v>
      </c>
      <c r="AH81" s="154">
        <v>0</v>
      </c>
      <c r="AI81" s="154">
        <v>0</v>
      </c>
      <c r="AJ81" s="154">
        <v>0</v>
      </c>
      <c r="AK81" s="154">
        <v>0</v>
      </c>
      <c r="AL81" s="154">
        <v>0</v>
      </c>
      <c r="AM81" s="154">
        <v>0</v>
      </c>
      <c r="AN81" s="154">
        <v>0</v>
      </c>
      <c r="AO81" s="154">
        <v>0</v>
      </c>
      <c r="AP81" s="154">
        <v>0</v>
      </c>
      <c r="AQ81" s="154">
        <v>0</v>
      </c>
      <c r="AR81" s="154">
        <v>0</v>
      </c>
      <c r="AS81" s="154">
        <v>0</v>
      </c>
      <c r="AT81" s="154" t="s">
        <v>148</v>
      </c>
      <c r="AU81" s="154" t="s">
        <v>148</v>
      </c>
      <c r="AV81" s="154">
        <v>0</v>
      </c>
      <c r="AW81" s="154">
        <v>0</v>
      </c>
      <c r="AX81" s="154">
        <v>0</v>
      </c>
      <c r="AY81" s="154">
        <v>0</v>
      </c>
      <c r="AZ81" s="154">
        <v>0</v>
      </c>
      <c r="BA81" s="154">
        <v>0</v>
      </c>
      <c r="BB81" s="154">
        <v>0</v>
      </c>
      <c r="BC81" s="154">
        <v>0</v>
      </c>
      <c r="BD81" s="154">
        <v>0</v>
      </c>
      <c r="BE81" s="154">
        <v>0</v>
      </c>
      <c r="BF81" s="154">
        <v>0</v>
      </c>
      <c r="BG81" s="154">
        <v>0</v>
      </c>
      <c r="BH81" s="154">
        <v>0</v>
      </c>
      <c r="BI81" s="154">
        <v>0</v>
      </c>
      <c r="BJ81" s="154">
        <v>0</v>
      </c>
      <c r="BK81" s="154">
        <v>0</v>
      </c>
      <c r="BL81" s="154">
        <v>0</v>
      </c>
      <c r="BM81" s="154">
        <v>0</v>
      </c>
      <c r="BN81" s="154">
        <v>0</v>
      </c>
      <c r="BO81" s="154">
        <v>0</v>
      </c>
      <c r="BP81" s="154">
        <v>0</v>
      </c>
      <c r="BQ81" s="154">
        <v>0</v>
      </c>
      <c r="BR81" s="154">
        <v>0</v>
      </c>
      <c r="BS81" s="154">
        <v>0</v>
      </c>
      <c r="BT81" s="154">
        <v>0</v>
      </c>
      <c r="BU81" s="154">
        <v>0</v>
      </c>
      <c r="BV81" s="154">
        <v>0</v>
      </c>
      <c r="BW81" s="154">
        <v>0</v>
      </c>
      <c r="BX81" s="154">
        <v>14</v>
      </c>
      <c r="BY81" s="154">
        <v>0</v>
      </c>
      <c r="BZ81" s="154">
        <v>0</v>
      </c>
      <c r="CA81" s="154">
        <v>0</v>
      </c>
      <c r="CB81" s="154">
        <v>0</v>
      </c>
      <c r="CC81" s="154">
        <v>0</v>
      </c>
      <c r="CD81" s="154">
        <v>0</v>
      </c>
      <c r="CE81" s="154">
        <v>0</v>
      </c>
      <c r="CF81" s="154">
        <v>14</v>
      </c>
      <c r="CG81" s="154">
        <v>0</v>
      </c>
      <c r="CH81" s="154">
        <v>0</v>
      </c>
      <c r="CI81" s="154">
        <v>0</v>
      </c>
      <c r="CJ81" s="154">
        <v>0</v>
      </c>
      <c r="CK81" s="154">
        <v>0</v>
      </c>
      <c r="CL81" s="154">
        <v>0</v>
      </c>
      <c r="CM81" s="154">
        <v>0</v>
      </c>
      <c r="CN81" s="154">
        <v>0</v>
      </c>
      <c r="CO81" s="154">
        <v>0</v>
      </c>
      <c r="CP81" s="154">
        <v>6</v>
      </c>
      <c r="CQ81" s="154">
        <v>0</v>
      </c>
      <c r="CR81" s="154">
        <v>0</v>
      </c>
      <c r="CS81" s="154">
        <v>6</v>
      </c>
      <c r="CT81" s="154">
        <v>0</v>
      </c>
      <c r="CU81" s="154">
        <v>0</v>
      </c>
      <c r="CV81" s="154">
        <v>0</v>
      </c>
      <c r="CW81" s="154">
        <v>0</v>
      </c>
      <c r="CX81" s="154">
        <v>0</v>
      </c>
      <c r="CY81" s="154">
        <v>0</v>
      </c>
      <c r="CZ81" s="154">
        <v>0</v>
      </c>
      <c r="DA81" s="154">
        <v>0</v>
      </c>
      <c r="DB81" s="154">
        <v>0</v>
      </c>
      <c r="DC81" s="154">
        <v>0</v>
      </c>
      <c r="DD81" s="154">
        <v>0</v>
      </c>
      <c r="DE81" s="154">
        <v>20</v>
      </c>
    </row>
    <row r="82" spans="1:109" x14ac:dyDescent="0.25">
      <c r="A82" s="154" t="s">
        <v>124</v>
      </c>
      <c r="B82" s="154">
        <v>0</v>
      </c>
      <c r="C82" s="154">
        <v>0</v>
      </c>
      <c r="D82" s="154">
        <v>0</v>
      </c>
      <c r="E82" s="154">
        <v>0</v>
      </c>
      <c r="F82" s="154">
        <v>0</v>
      </c>
      <c r="G82" s="154">
        <v>0</v>
      </c>
      <c r="H82" s="154">
        <v>0</v>
      </c>
      <c r="I82" s="154">
        <v>0</v>
      </c>
      <c r="J82" s="154">
        <v>0</v>
      </c>
      <c r="K82" s="154">
        <v>0</v>
      </c>
      <c r="L82" s="154">
        <v>0</v>
      </c>
      <c r="M82" s="154">
        <v>0</v>
      </c>
      <c r="N82" s="154">
        <v>0</v>
      </c>
      <c r="O82" s="154">
        <v>0</v>
      </c>
      <c r="P82" s="154">
        <v>0</v>
      </c>
      <c r="Q82" s="154">
        <v>0</v>
      </c>
      <c r="R82" s="154">
        <v>0</v>
      </c>
      <c r="S82" s="154">
        <v>0</v>
      </c>
      <c r="T82" s="154">
        <v>0</v>
      </c>
      <c r="U82" s="154">
        <v>0</v>
      </c>
      <c r="V82" s="154">
        <v>0</v>
      </c>
      <c r="W82" s="154">
        <v>0</v>
      </c>
      <c r="X82" s="154">
        <v>0</v>
      </c>
      <c r="Y82" s="154">
        <v>0</v>
      </c>
      <c r="Z82" s="154">
        <v>0</v>
      </c>
      <c r="AA82" s="154">
        <v>0</v>
      </c>
      <c r="AB82" s="154">
        <v>0</v>
      </c>
      <c r="AC82" s="154">
        <v>0</v>
      </c>
      <c r="AD82" s="154">
        <v>0</v>
      </c>
      <c r="AE82" s="154">
        <v>0</v>
      </c>
      <c r="AF82" s="154">
        <v>0</v>
      </c>
      <c r="AG82" s="154">
        <v>0</v>
      </c>
      <c r="AH82" s="154">
        <v>0</v>
      </c>
      <c r="AI82" s="154">
        <v>0</v>
      </c>
      <c r="AJ82" s="154">
        <v>0</v>
      </c>
      <c r="AK82" s="154">
        <v>0</v>
      </c>
      <c r="AL82" s="154">
        <v>0</v>
      </c>
      <c r="AM82" s="154">
        <v>0</v>
      </c>
      <c r="AN82" s="154">
        <v>0</v>
      </c>
      <c r="AO82" s="154">
        <v>0</v>
      </c>
      <c r="AP82" s="154">
        <v>0</v>
      </c>
      <c r="AQ82" s="154">
        <v>0</v>
      </c>
      <c r="AR82" s="154">
        <v>0</v>
      </c>
      <c r="AS82" s="154">
        <v>0</v>
      </c>
      <c r="AT82" s="154" t="s">
        <v>148</v>
      </c>
      <c r="AU82" s="154" t="s">
        <v>148</v>
      </c>
      <c r="AV82" s="154">
        <v>0</v>
      </c>
      <c r="AW82" s="154">
        <v>0</v>
      </c>
      <c r="AX82" s="154">
        <v>0</v>
      </c>
      <c r="AY82" s="154">
        <v>0</v>
      </c>
      <c r="AZ82" s="154">
        <v>0</v>
      </c>
      <c r="BA82" s="154">
        <v>0</v>
      </c>
      <c r="BB82" s="154">
        <v>251</v>
      </c>
      <c r="BC82" s="154">
        <v>251</v>
      </c>
      <c r="BD82" s="154">
        <v>0</v>
      </c>
      <c r="BE82" s="154">
        <v>0</v>
      </c>
      <c r="BF82" s="154">
        <v>0</v>
      </c>
      <c r="BG82" s="154">
        <v>0</v>
      </c>
      <c r="BH82" s="154">
        <v>0</v>
      </c>
      <c r="BI82" s="154">
        <v>0</v>
      </c>
      <c r="BJ82" s="154">
        <v>0</v>
      </c>
      <c r="BK82" s="154">
        <v>0</v>
      </c>
      <c r="BL82" s="154">
        <v>0</v>
      </c>
      <c r="BM82" s="154">
        <v>0</v>
      </c>
      <c r="BN82" s="154">
        <v>0</v>
      </c>
      <c r="BO82" s="154">
        <v>0</v>
      </c>
      <c r="BP82" s="154">
        <v>0</v>
      </c>
      <c r="BQ82" s="154">
        <v>0</v>
      </c>
      <c r="BR82" s="154">
        <v>0</v>
      </c>
      <c r="BS82" s="154">
        <v>0</v>
      </c>
      <c r="BT82" s="154">
        <v>0</v>
      </c>
      <c r="BU82" s="154">
        <v>0</v>
      </c>
      <c r="BV82" s="154">
        <v>0</v>
      </c>
      <c r="BW82" s="154">
        <v>0</v>
      </c>
      <c r="BX82" s="154">
        <v>0</v>
      </c>
      <c r="BY82" s="154">
        <v>0</v>
      </c>
      <c r="BZ82" s="154">
        <v>0</v>
      </c>
      <c r="CA82" s="154">
        <v>0</v>
      </c>
      <c r="CB82" s="154">
        <v>0</v>
      </c>
      <c r="CC82" s="154">
        <v>0</v>
      </c>
      <c r="CD82" s="154">
        <v>0</v>
      </c>
      <c r="CE82" s="154">
        <v>0</v>
      </c>
      <c r="CF82" s="154">
        <v>0</v>
      </c>
      <c r="CG82" s="154">
        <v>0</v>
      </c>
      <c r="CH82" s="154">
        <v>0</v>
      </c>
      <c r="CI82" s="154">
        <v>0</v>
      </c>
      <c r="CJ82" s="154">
        <v>0</v>
      </c>
      <c r="CK82" s="154">
        <v>0</v>
      </c>
      <c r="CL82" s="154">
        <v>0</v>
      </c>
      <c r="CM82" s="154">
        <v>0</v>
      </c>
      <c r="CN82" s="154">
        <v>0</v>
      </c>
      <c r="CO82" s="154">
        <v>0</v>
      </c>
      <c r="CP82" s="154">
        <v>0</v>
      </c>
      <c r="CQ82" s="154">
        <v>0</v>
      </c>
      <c r="CR82" s="154">
        <v>0</v>
      </c>
      <c r="CS82" s="154">
        <v>0</v>
      </c>
      <c r="CT82" s="154">
        <v>0</v>
      </c>
      <c r="CU82" s="154">
        <v>0</v>
      </c>
      <c r="CV82" s="154">
        <v>0</v>
      </c>
      <c r="CW82" s="154">
        <v>0</v>
      </c>
      <c r="CX82" s="154">
        <v>0</v>
      </c>
      <c r="CY82" s="154">
        <v>0</v>
      </c>
      <c r="CZ82" s="154">
        <v>0</v>
      </c>
      <c r="DA82" s="154">
        <v>0</v>
      </c>
      <c r="DB82" s="154">
        <v>0</v>
      </c>
      <c r="DC82" s="154">
        <v>0</v>
      </c>
      <c r="DD82" s="154">
        <v>0</v>
      </c>
      <c r="DE82" s="154">
        <v>251</v>
      </c>
    </row>
    <row r="83" spans="1:109" x14ac:dyDescent="0.25">
      <c r="A83" s="154" t="s">
        <v>41</v>
      </c>
      <c r="B83" s="154">
        <v>0</v>
      </c>
      <c r="C83" s="154">
        <v>0</v>
      </c>
      <c r="D83" s="154">
        <v>0</v>
      </c>
      <c r="E83" s="154">
        <v>0</v>
      </c>
      <c r="F83" s="154">
        <v>0</v>
      </c>
      <c r="G83" s="154">
        <v>0</v>
      </c>
      <c r="H83" s="154">
        <v>0</v>
      </c>
      <c r="I83" s="154">
        <v>0</v>
      </c>
      <c r="J83" s="154">
        <v>0</v>
      </c>
      <c r="K83" s="154">
        <v>0</v>
      </c>
      <c r="L83" s="154">
        <v>0</v>
      </c>
      <c r="M83" s="154">
        <v>0</v>
      </c>
      <c r="N83" s="154">
        <v>0</v>
      </c>
      <c r="O83" s="154">
        <v>0</v>
      </c>
      <c r="P83" s="154">
        <v>0</v>
      </c>
      <c r="Q83" s="154">
        <v>0</v>
      </c>
      <c r="R83" s="154">
        <v>0</v>
      </c>
      <c r="S83" s="154">
        <v>0</v>
      </c>
      <c r="T83" s="154">
        <v>0</v>
      </c>
      <c r="U83" s="154">
        <v>0</v>
      </c>
      <c r="V83" s="154">
        <v>0</v>
      </c>
      <c r="W83" s="154">
        <v>0</v>
      </c>
      <c r="X83" s="154">
        <v>0</v>
      </c>
      <c r="Y83" s="154">
        <v>0</v>
      </c>
      <c r="Z83" s="154">
        <v>0</v>
      </c>
      <c r="AA83" s="154">
        <v>0</v>
      </c>
      <c r="AB83" s="154">
        <v>0</v>
      </c>
      <c r="AC83" s="154">
        <v>0</v>
      </c>
      <c r="AD83" s="154">
        <v>0</v>
      </c>
      <c r="AE83" s="154">
        <v>0</v>
      </c>
      <c r="AF83" s="154">
        <v>0</v>
      </c>
      <c r="AG83" s="154">
        <v>0</v>
      </c>
      <c r="AH83" s="154">
        <v>0</v>
      </c>
      <c r="AI83" s="154">
        <v>0</v>
      </c>
      <c r="AJ83" s="154">
        <v>0</v>
      </c>
      <c r="AK83" s="154">
        <v>0</v>
      </c>
      <c r="AL83" s="154">
        <v>0</v>
      </c>
      <c r="AM83" s="154">
        <v>0</v>
      </c>
      <c r="AN83" s="154">
        <v>0</v>
      </c>
      <c r="AO83" s="154">
        <v>0</v>
      </c>
      <c r="AP83" s="154">
        <v>0</v>
      </c>
      <c r="AQ83" s="154">
        <v>0</v>
      </c>
      <c r="AR83" s="154">
        <v>0</v>
      </c>
      <c r="AS83" s="154">
        <v>0</v>
      </c>
      <c r="AT83" s="154" t="s">
        <v>148</v>
      </c>
      <c r="AU83" s="154" t="s">
        <v>148</v>
      </c>
      <c r="AV83" s="154">
        <v>0</v>
      </c>
      <c r="AW83" s="154">
        <v>0</v>
      </c>
      <c r="AX83" s="154">
        <v>0</v>
      </c>
      <c r="AY83" s="154">
        <v>0</v>
      </c>
      <c r="AZ83" s="154">
        <v>0</v>
      </c>
      <c r="BA83" s="154">
        <v>0</v>
      </c>
      <c r="BB83" s="154">
        <v>9414</v>
      </c>
      <c r="BC83" s="154">
        <v>9414</v>
      </c>
      <c r="BD83" s="154">
        <v>0</v>
      </c>
      <c r="BE83" s="154">
        <v>0</v>
      </c>
      <c r="BF83" s="154">
        <v>0</v>
      </c>
      <c r="BG83" s="154">
        <v>0</v>
      </c>
      <c r="BH83" s="154">
        <v>0</v>
      </c>
      <c r="BI83" s="154">
        <v>0</v>
      </c>
      <c r="BJ83" s="154">
        <v>0</v>
      </c>
      <c r="BK83" s="154">
        <v>0</v>
      </c>
      <c r="BL83" s="154">
        <v>0</v>
      </c>
      <c r="BM83" s="154">
        <v>0</v>
      </c>
      <c r="BN83" s="154">
        <v>0</v>
      </c>
      <c r="BO83" s="154">
        <v>0</v>
      </c>
      <c r="BP83" s="154">
        <v>0</v>
      </c>
      <c r="BQ83" s="154">
        <v>0</v>
      </c>
      <c r="BR83" s="154">
        <v>0</v>
      </c>
      <c r="BS83" s="154">
        <v>0</v>
      </c>
      <c r="BT83" s="154">
        <v>0</v>
      </c>
      <c r="BU83" s="154">
        <v>0</v>
      </c>
      <c r="BV83" s="154">
        <v>0</v>
      </c>
      <c r="BW83" s="154">
        <v>0</v>
      </c>
      <c r="BX83" s="154">
        <v>0</v>
      </c>
      <c r="BY83" s="154">
        <v>0</v>
      </c>
      <c r="BZ83" s="154">
        <v>0</v>
      </c>
      <c r="CA83" s="154">
        <v>0</v>
      </c>
      <c r="CB83" s="154">
        <v>0</v>
      </c>
      <c r="CC83" s="154">
        <v>0</v>
      </c>
      <c r="CD83" s="154">
        <v>0</v>
      </c>
      <c r="CE83" s="154">
        <v>0</v>
      </c>
      <c r="CF83" s="154">
        <v>0</v>
      </c>
      <c r="CG83" s="154">
        <v>0</v>
      </c>
      <c r="CH83" s="154">
        <v>0</v>
      </c>
      <c r="CI83" s="154">
        <v>0</v>
      </c>
      <c r="CJ83" s="154">
        <v>0</v>
      </c>
      <c r="CK83" s="154">
        <v>0</v>
      </c>
      <c r="CL83" s="154">
        <v>0</v>
      </c>
      <c r="CM83" s="154">
        <v>0</v>
      </c>
      <c r="CN83" s="154">
        <v>0</v>
      </c>
      <c r="CO83" s="154">
        <v>0</v>
      </c>
      <c r="CP83" s="154">
        <v>0</v>
      </c>
      <c r="CQ83" s="154">
        <v>0</v>
      </c>
      <c r="CR83" s="154">
        <v>0</v>
      </c>
      <c r="CS83" s="154">
        <v>0</v>
      </c>
      <c r="CT83" s="154">
        <v>0</v>
      </c>
      <c r="CU83" s="154">
        <v>0</v>
      </c>
      <c r="CV83" s="154">
        <v>0</v>
      </c>
      <c r="CW83" s="154">
        <v>0</v>
      </c>
      <c r="CX83" s="154">
        <v>0</v>
      </c>
      <c r="CY83" s="154">
        <v>0</v>
      </c>
      <c r="CZ83" s="154">
        <v>0</v>
      </c>
      <c r="DA83" s="154">
        <v>0</v>
      </c>
      <c r="DB83" s="154">
        <v>0</v>
      </c>
      <c r="DC83" s="154">
        <v>0</v>
      </c>
      <c r="DD83" s="154">
        <v>0</v>
      </c>
      <c r="DE83" s="154">
        <v>9414</v>
      </c>
    </row>
    <row r="84" spans="1:109" x14ac:dyDescent="0.25">
      <c r="A84" s="154" t="s">
        <v>131</v>
      </c>
      <c r="B84" s="154">
        <v>9</v>
      </c>
      <c r="C84" s="154">
        <v>0</v>
      </c>
      <c r="D84" s="154">
        <v>4</v>
      </c>
      <c r="E84" s="154">
        <v>0</v>
      </c>
      <c r="F84" s="154">
        <v>0</v>
      </c>
      <c r="G84" s="154">
        <v>0</v>
      </c>
      <c r="H84" s="154">
        <v>1</v>
      </c>
      <c r="I84" s="154">
        <v>4</v>
      </c>
      <c r="J84" s="154">
        <v>0</v>
      </c>
      <c r="K84" s="154">
        <v>0</v>
      </c>
      <c r="L84" s="154">
        <v>0</v>
      </c>
      <c r="M84" s="154">
        <v>0</v>
      </c>
      <c r="N84" s="154">
        <v>0</v>
      </c>
      <c r="O84" s="154">
        <v>0</v>
      </c>
      <c r="P84" s="154">
        <v>0</v>
      </c>
      <c r="Q84" s="154">
        <v>0</v>
      </c>
      <c r="R84" s="154">
        <v>0</v>
      </c>
      <c r="S84" s="154">
        <v>0</v>
      </c>
      <c r="T84" s="154">
        <v>0</v>
      </c>
      <c r="U84" s="154">
        <v>0</v>
      </c>
      <c r="V84" s="154">
        <v>0</v>
      </c>
      <c r="W84" s="154">
        <v>0</v>
      </c>
      <c r="X84" s="154">
        <v>0</v>
      </c>
      <c r="Y84" s="154">
        <v>0</v>
      </c>
      <c r="Z84" s="154">
        <v>0</v>
      </c>
      <c r="AA84" s="154">
        <v>0</v>
      </c>
      <c r="AB84" s="154">
        <v>0</v>
      </c>
      <c r="AC84" s="154">
        <v>0</v>
      </c>
      <c r="AD84" s="154">
        <v>0</v>
      </c>
      <c r="AE84" s="154">
        <v>0</v>
      </c>
      <c r="AF84" s="154">
        <v>0</v>
      </c>
      <c r="AG84" s="154">
        <v>0</v>
      </c>
      <c r="AH84" s="154">
        <v>0</v>
      </c>
      <c r="AI84" s="154">
        <v>0</v>
      </c>
      <c r="AJ84" s="154">
        <v>0</v>
      </c>
      <c r="AK84" s="154">
        <v>0</v>
      </c>
      <c r="AL84" s="154">
        <v>0</v>
      </c>
      <c r="AM84" s="154">
        <v>0</v>
      </c>
      <c r="AN84" s="154">
        <v>0</v>
      </c>
      <c r="AO84" s="154">
        <v>0</v>
      </c>
      <c r="AP84" s="154">
        <v>0</v>
      </c>
      <c r="AQ84" s="154">
        <v>0</v>
      </c>
      <c r="AR84" s="154">
        <v>0</v>
      </c>
      <c r="AS84" s="154">
        <v>0</v>
      </c>
      <c r="AT84" s="154">
        <v>0</v>
      </c>
      <c r="AU84" s="154">
        <v>0</v>
      </c>
      <c r="AV84" s="154">
        <v>0</v>
      </c>
      <c r="AW84" s="154">
        <v>0</v>
      </c>
      <c r="AX84" s="154">
        <v>0</v>
      </c>
      <c r="AY84" s="154">
        <v>0</v>
      </c>
      <c r="AZ84" s="154">
        <v>0</v>
      </c>
      <c r="BA84" s="154">
        <v>0</v>
      </c>
      <c r="BB84" s="154">
        <v>40</v>
      </c>
      <c r="BC84" s="154">
        <v>40</v>
      </c>
      <c r="BD84" s="154">
        <v>0</v>
      </c>
      <c r="BE84" s="154">
        <v>0</v>
      </c>
      <c r="BF84" s="154">
        <v>0</v>
      </c>
      <c r="BG84" s="154">
        <v>0</v>
      </c>
      <c r="BH84" s="154">
        <v>0</v>
      </c>
      <c r="BI84" s="154">
        <v>0</v>
      </c>
      <c r="BJ84" s="154">
        <v>0</v>
      </c>
      <c r="BK84" s="154">
        <v>0</v>
      </c>
      <c r="BL84" s="154">
        <v>0</v>
      </c>
      <c r="BM84" s="154">
        <v>0</v>
      </c>
      <c r="BN84" s="154">
        <v>0</v>
      </c>
      <c r="BO84" s="154">
        <v>0</v>
      </c>
      <c r="BP84" s="154">
        <v>0</v>
      </c>
      <c r="BQ84" s="154">
        <v>0</v>
      </c>
      <c r="BR84" s="154">
        <v>0</v>
      </c>
      <c r="BS84" s="154">
        <v>0</v>
      </c>
      <c r="BT84" s="154">
        <v>0</v>
      </c>
      <c r="BU84" s="154">
        <v>0</v>
      </c>
      <c r="BV84" s="154">
        <v>0</v>
      </c>
      <c r="BW84" s="154">
        <v>0</v>
      </c>
      <c r="BX84" s="154">
        <v>0</v>
      </c>
      <c r="BY84" s="154">
        <v>0</v>
      </c>
      <c r="BZ84" s="154">
        <v>0</v>
      </c>
      <c r="CA84" s="154">
        <v>0</v>
      </c>
      <c r="CB84" s="154">
        <v>0</v>
      </c>
      <c r="CC84" s="154">
        <v>0</v>
      </c>
      <c r="CD84" s="154">
        <v>0</v>
      </c>
      <c r="CE84" s="154">
        <v>0</v>
      </c>
      <c r="CF84" s="154">
        <v>0</v>
      </c>
      <c r="CG84" s="154">
        <v>0</v>
      </c>
      <c r="CH84" s="154">
        <v>0</v>
      </c>
      <c r="CI84" s="154">
        <v>0</v>
      </c>
      <c r="CJ84" s="154">
        <v>0</v>
      </c>
      <c r="CK84" s="154">
        <v>0</v>
      </c>
      <c r="CL84" s="154">
        <v>0</v>
      </c>
      <c r="CM84" s="154">
        <v>0</v>
      </c>
      <c r="CN84" s="154">
        <v>0</v>
      </c>
      <c r="CO84" s="154">
        <v>0</v>
      </c>
      <c r="CP84" s="154">
        <v>0</v>
      </c>
      <c r="CQ84" s="154">
        <v>0</v>
      </c>
      <c r="CR84" s="154">
        <v>0</v>
      </c>
      <c r="CS84" s="154">
        <v>0</v>
      </c>
      <c r="CT84" s="154">
        <v>0</v>
      </c>
      <c r="CU84" s="154">
        <v>0</v>
      </c>
      <c r="CV84" s="154">
        <v>0</v>
      </c>
      <c r="CW84" s="154">
        <v>0</v>
      </c>
      <c r="CX84" s="154">
        <v>0</v>
      </c>
      <c r="CY84" s="154">
        <v>0</v>
      </c>
      <c r="CZ84" s="154">
        <v>0</v>
      </c>
      <c r="DA84" s="154">
        <v>0</v>
      </c>
      <c r="DB84" s="154">
        <v>0</v>
      </c>
      <c r="DC84" s="154">
        <v>0</v>
      </c>
      <c r="DD84" s="154">
        <v>0</v>
      </c>
      <c r="DE84" s="154">
        <v>49</v>
      </c>
    </row>
    <row r="85" spans="1:109" x14ac:dyDescent="0.25">
      <c r="A85" s="156" t="s">
        <v>136</v>
      </c>
      <c r="B85" s="163">
        <v>2</v>
      </c>
      <c r="C85" s="164">
        <v>0</v>
      </c>
      <c r="D85" s="164">
        <v>0</v>
      </c>
      <c r="E85" s="164">
        <v>0</v>
      </c>
      <c r="F85" s="164">
        <v>0</v>
      </c>
      <c r="G85" s="164">
        <v>0</v>
      </c>
      <c r="H85" s="164">
        <v>0</v>
      </c>
      <c r="I85" s="164">
        <v>2</v>
      </c>
      <c r="J85" s="164">
        <v>0</v>
      </c>
      <c r="K85" s="164">
        <v>0</v>
      </c>
      <c r="L85" s="164">
        <v>0</v>
      </c>
      <c r="M85" s="164">
        <v>0</v>
      </c>
      <c r="N85" s="164">
        <v>0</v>
      </c>
      <c r="O85" s="164">
        <v>0</v>
      </c>
      <c r="P85" s="164">
        <v>0</v>
      </c>
      <c r="Q85" s="164">
        <v>0</v>
      </c>
      <c r="R85" s="164">
        <v>0</v>
      </c>
      <c r="S85" s="164">
        <v>0</v>
      </c>
      <c r="T85" s="164">
        <v>0</v>
      </c>
      <c r="U85" s="164">
        <v>0</v>
      </c>
      <c r="V85" s="164">
        <v>0</v>
      </c>
      <c r="W85" s="164">
        <v>0</v>
      </c>
      <c r="X85" s="163">
        <v>0</v>
      </c>
      <c r="Y85" s="164">
        <v>0</v>
      </c>
      <c r="Z85" s="164">
        <v>0</v>
      </c>
      <c r="AA85" s="164">
        <v>0</v>
      </c>
      <c r="AB85" s="164">
        <v>0</v>
      </c>
      <c r="AC85" s="164">
        <v>0</v>
      </c>
      <c r="AD85" s="164">
        <v>0</v>
      </c>
      <c r="AE85" s="164">
        <v>0</v>
      </c>
      <c r="AF85" s="164">
        <v>0</v>
      </c>
      <c r="AG85" s="164">
        <v>0</v>
      </c>
      <c r="AH85" s="164">
        <v>0</v>
      </c>
      <c r="AI85" s="164">
        <v>0</v>
      </c>
      <c r="AJ85" s="164">
        <v>0</v>
      </c>
      <c r="AK85" s="164">
        <v>0</v>
      </c>
      <c r="AL85" s="163">
        <v>0</v>
      </c>
      <c r="AM85" s="164">
        <v>0</v>
      </c>
      <c r="AN85" s="164">
        <v>0</v>
      </c>
      <c r="AO85" s="164">
        <v>0</v>
      </c>
      <c r="AP85" s="164">
        <v>0</v>
      </c>
      <c r="AQ85" s="164">
        <v>0</v>
      </c>
      <c r="AR85" s="164">
        <v>0</v>
      </c>
      <c r="AS85" s="163">
        <v>0</v>
      </c>
      <c r="AT85" s="164">
        <v>0</v>
      </c>
      <c r="AU85" s="164">
        <v>0</v>
      </c>
      <c r="AV85" s="164">
        <v>0</v>
      </c>
      <c r="AW85" s="164">
        <v>0</v>
      </c>
      <c r="AX85" s="164">
        <v>0</v>
      </c>
      <c r="AY85" s="163">
        <v>0</v>
      </c>
      <c r="AZ85" s="164">
        <v>0</v>
      </c>
      <c r="BA85" s="164">
        <v>0</v>
      </c>
      <c r="BB85" s="163">
        <v>935</v>
      </c>
      <c r="BC85" s="164">
        <v>935</v>
      </c>
      <c r="BD85" s="164">
        <v>0</v>
      </c>
      <c r="BE85" s="163">
        <v>0</v>
      </c>
      <c r="BF85" s="164">
        <v>0</v>
      </c>
      <c r="BG85" s="164">
        <v>0</v>
      </c>
      <c r="BH85" s="164">
        <v>0</v>
      </c>
      <c r="BI85" s="163">
        <v>0</v>
      </c>
      <c r="BJ85" s="164">
        <v>0</v>
      </c>
      <c r="BK85" s="164">
        <v>0</v>
      </c>
      <c r="BL85" s="163">
        <v>0</v>
      </c>
      <c r="BM85" s="164">
        <v>0</v>
      </c>
      <c r="BN85" s="164">
        <v>0</v>
      </c>
      <c r="BO85" s="163">
        <v>0</v>
      </c>
      <c r="BP85" s="164">
        <v>0</v>
      </c>
      <c r="BQ85" s="164">
        <v>0</v>
      </c>
      <c r="BR85" s="164">
        <v>0</v>
      </c>
      <c r="BS85" s="164">
        <v>0</v>
      </c>
      <c r="BT85" s="164">
        <v>0</v>
      </c>
      <c r="BU85" s="164">
        <v>0</v>
      </c>
      <c r="BV85" s="164">
        <v>0</v>
      </c>
      <c r="BW85" s="164">
        <v>0</v>
      </c>
      <c r="BX85" s="163">
        <v>155194</v>
      </c>
      <c r="BY85" s="164">
        <v>0</v>
      </c>
      <c r="BZ85" s="164">
        <v>0</v>
      </c>
      <c r="CA85" s="164">
        <v>0</v>
      </c>
      <c r="CB85" s="164">
        <v>0</v>
      </c>
      <c r="CC85" s="164">
        <v>0</v>
      </c>
      <c r="CD85" s="164">
        <v>155194</v>
      </c>
      <c r="CE85" s="164">
        <v>0</v>
      </c>
      <c r="CF85" s="164">
        <v>0</v>
      </c>
      <c r="CG85" s="164">
        <v>0</v>
      </c>
      <c r="CH85" s="164">
        <v>0</v>
      </c>
      <c r="CI85" s="163">
        <v>0</v>
      </c>
      <c r="CJ85" s="164">
        <v>0</v>
      </c>
      <c r="CK85" s="164">
        <v>0</v>
      </c>
      <c r="CL85" s="164">
        <v>0</v>
      </c>
      <c r="CM85" s="164">
        <v>0</v>
      </c>
      <c r="CN85" s="164">
        <v>0</v>
      </c>
      <c r="CO85" s="164">
        <v>0</v>
      </c>
      <c r="CP85" s="163">
        <v>0</v>
      </c>
      <c r="CQ85" s="164">
        <v>0</v>
      </c>
      <c r="CR85" s="164">
        <v>0</v>
      </c>
      <c r="CS85" s="164">
        <v>0</v>
      </c>
      <c r="CT85" s="164">
        <v>0</v>
      </c>
      <c r="CU85" s="163">
        <v>0</v>
      </c>
      <c r="CV85" s="164">
        <v>0</v>
      </c>
      <c r="CW85" s="164">
        <v>0</v>
      </c>
      <c r="CX85" s="164">
        <v>0</v>
      </c>
      <c r="CY85" s="164">
        <v>0</v>
      </c>
      <c r="CZ85" s="164">
        <v>0</v>
      </c>
      <c r="DA85" s="163">
        <v>0</v>
      </c>
      <c r="DB85" s="164">
        <v>0</v>
      </c>
      <c r="DC85" s="164">
        <v>0</v>
      </c>
      <c r="DD85" s="164">
        <v>0</v>
      </c>
      <c r="DE85" s="153">
        <v>156131</v>
      </c>
    </row>
    <row r="86" spans="1:109" x14ac:dyDescent="0.25">
      <c r="A86" s="154" t="s">
        <v>38</v>
      </c>
      <c r="B86" s="154">
        <v>2</v>
      </c>
      <c r="C86" s="154">
        <v>0</v>
      </c>
      <c r="D86" s="154">
        <v>0</v>
      </c>
      <c r="E86" s="154">
        <v>0</v>
      </c>
      <c r="F86" s="154">
        <v>0</v>
      </c>
      <c r="G86" s="154">
        <v>0</v>
      </c>
      <c r="H86" s="154">
        <v>0</v>
      </c>
      <c r="I86" s="154">
        <v>2</v>
      </c>
      <c r="J86" s="154">
        <v>0</v>
      </c>
      <c r="K86" s="154">
        <v>0</v>
      </c>
      <c r="L86" s="154">
        <v>0</v>
      </c>
      <c r="M86" s="154">
        <v>0</v>
      </c>
      <c r="N86" s="154">
        <v>0</v>
      </c>
      <c r="O86" s="154">
        <v>0</v>
      </c>
      <c r="P86" s="154">
        <v>0</v>
      </c>
      <c r="Q86" s="154">
        <v>0</v>
      </c>
      <c r="R86" s="154">
        <v>0</v>
      </c>
      <c r="S86" s="154">
        <v>0</v>
      </c>
      <c r="T86" s="154">
        <v>0</v>
      </c>
      <c r="U86" s="154">
        <v>0</v>
      </c>
      <c r="V86" s="154">
        <v>0</v>
      </c>
      <c r="W86" s="154">
        <v>0</v>
      </c>
      <c r="X86" s="154">
        <v>0</v>
      </c>
      <c r="Y86" s="154">
        <v>0</v>
      </c>
      <c r="Z86" s="154">
        <v>0</v>
      </c>
      <c r="AA86" s="154">
        <v>0</v>
      </c>
      <c r="AB86" s="154">
        <v>0</v>
      </c>
      <c r="AC86" s="154">
        <v>0</v>
      </c>
      <c r="AD86" s="154">
        <v>0</v>
      </c>
      <c r="AE86" s="154">
        <v>0</v>
      </c>
      <c r="AF86" s="154">
        <v>0</v>
      </c>
      <c r="AG86" s="154">
        <v>0</v>
      </c>
      <c r="AH86" s="154">
        <v>0</v>
      </c>
      <c r="AI86" s="154">
        <v>0</v>
      </c>
      <c r="AJ86" s="154">
        <v>0</v>
      </c>
      <c r="AK86" s="154">
        <v>0</v>
      </c>
      <c r="AL86" s="154">
        <v>0</v>
      </c>
      <c r="AM86" s="154">
        <v>0</v>
      </c>
      <c r="AN86" s="154">
        <v>0</v>
      </c>
      <c r="AO86" s="154">
        <v>0</v>
      </c>
      <c r="AP86" s="154">
        <v>0</v>
      </c>
      <c r="AQ86" s="154">
        <v>0</v>
      </c>
      <c r="AR86" s="154">
        <v>0</v>
      </c>
      <c r="AS86" s="154">
        <v>0</v>
      </c>
      <c r="AT86" s="154" t="s">
        <v>148</v>
      </c>
      <c r="AU86" s="154" t="s">
        <v>148</v>
      </c>
      <c r="AV86" s="154">
        <v>0</v>
      </c>
      <c r="AW86" s="154">
        <v>0</v>
      </c>
      <c r="AX86" s="154">
        <v>0</v>
      </c>
      <c r="AY86" s="154">
        <v>0</v>
      </c>
      <c r="AZ86" s="154">
        <v>0</v>
      </c>
      <c r="BA86" s="154">
        <v>0</v>
      </c>
      <c r="BB86" s="154">
        <v>0</v>
      </c>
      <c r="BC86" s="154">
        <v>0</v>
      </c>
      <c r="BD86" s="154">
        <v>0</v>
      </c>
      <c r="BE86" s="154">
        <v>0</v>
      </c>
      <c r="BF86" s="154">
        <v>0</v>
      </c>
      <c r="BG86" s="154">
        <v>0</v>
      </c>
      <c r="BH86" s="154">
        <v>0</v>
      </c>
      <c r="BI86" s="154">
        <v>0</v>
      </c>
      <c r="BJ86" s="154">
        <v>0</v>
      </c>
      <c r="BK86" s="154">
        <v>0</v>
      </c>
      <c r="BL86" s="154">
        <v>0</v>
      </c>
      <c r="BM86" s="154">
        <v>0</v>
      </c>
      <c r="BN86" s="154">
        <v>0</v>
      </c>
      <c r="BO86" s="154">
        <v>0</v>
      </c>
      <c r="BP86" s="154">
        <v>0</v>
      </c>
      <c r="BQ86" s="154">
        <v>0</v>
      </c>
      <c r="BR86" s="154">
        <v>0</v>
      </c>
      <c r="BS86" s="154">
        <v>0</v>
      </c>
      <c r="BT86" s="154">
        <v>0</v>
      </c>
      <c r="BU86" s="154">
        <v>0</v>
      </c>
      <c r="BV86" s="154">
        <v>0</v>
      </c>
      <c r="BW86" s="154">
        <v>0</v>
      </c>
      <c r="BX86" s="154">
        <v>155194</v>
      </c>
      <c r="BY86" s="154">
        <v>0</v>
      </c>
      <c r="BZ86" s="154">
        <v>0</v>
      </c>
      <c r="CA86" s="154">
        <v>0</v>
      </c>
      <c r="CB86" s="154">
        <v>0</v>
      </c>
      <c r="CC86" s="154">
        <v>0</v>
      </c>
      <c r="CD86" s="154">
        <v>155194</v>
      </c>
      <c r="CE86" s="154">
        <v>0</v>
      </c>
      <c r="CF86" s="154">
        <v>0</v>
      </c>
      <c r="CG86" s="154">
        <v>0</v>
      </c>
      <c r="CH86" s="154">
        <v>0</v>
      </c>
      <c r="CI86" s="154">
        <v>0</v>
      </c>
      <c r="CJ86" s="154">
        <v>0</v>
      </c>
      <c r="CK86" s="154">
        <v>0</v>
      </c>
      <c r="CL86" s="154">
        <v>0</v>
      </c>
      <c r="CM86" s="154">
        <v>0</v>
      </c>
      <c r="CN86" s="154">
        <v>0</v>
      </c>
      <c r="CO86" s="154">
        <v>0</v>
      </c>
      <c r="CP86" s="154">
        <v>0</v>
      </c>
      <c r="CQ86" s="154">
        <v>0</v>
      </c>
      <c r="CR86" s="154">
        <v>0</v>
      </c>
      <c r="CS86" s="154">
        <v>0</v>
      </c>
      <c r="CT86" s="154">
        <v>0</v>
      </c>
      <c r="CU86" s="154">
        <v>0</v>
      </c>
      <c r="CV86" s="154">
        <v>0</v>
      </c>
      <c r="CW86" s="154">
        <v>0</v>
      </c>
      <c r="CX86" s="154">
        <v>0</v>
      </c>
      <c r="CY86" s="154">
        <v>0</v>
      </c>
      <c r="CZ86" s="154">
        <v>0</v>
      </c>
      <c r="DA86" s="154">
        <v>0</v>
      </c>
      <c r="DB86" s="154">
        <v>0</v>
      </c>
      <c r="DC86" s="154">
        <v>0</v>
      </c>
      <c r="DD86" s="154">
        <v>0</v>
      </c>
      <c r="DE86" s="154">
        <v>155196</v>
      </c>
    </row>
    <row r="87" spans="1:109" x14ac:dyDescent="0.25">
      <c r="A87" s="154" t="s">
        <v>131</v>
      </c>
      <c r="B87" s="154">
        <v>0</v>
      </c>
      <c r="C87" s="154">
        <v>0</v>
      </c>
      <c r="D87" s="154">
        <v>0</v>
      </c>
      <c r="E87" s="154">
        <v>0</v>
      </c>
      <c r="F87" s="154">
        <v>0</v>
      </c>
      <c r="G87" s="154">
        <v>0</v>
      </c>
      <c r="H87" s="154">
        <v>0</v>
      </c>
      <c r="I87" s="154">
        <v>0</v>
      </c>
      <c r="J87" s="154">
        <v>0</v>
      </c>
      <c r="K87" s="154">
        <v>0</v>
      </c>
      <c r="L87" s="154">
        <v>0</v>
      </c>
      <c r="M87" s="154">
        <v>0</v>
      </c>
      <c r="N87" s="154">
        <v>0</v>
      </c>
      <c r="O87" s="154">
        <v>0</v>
      </c>
      <c r="P87" s="154">
        <v>0</v>
      </c>
      <c r="Q87" s="154">
        <v>0</v>
      </c>
      <c r="R87" s="154">
        <v>0</v>
      </c>
      <c r="S87" s="154">
        <v>0</v>
      </c>
      <c r="T87" s="154">
        <v>0</v>
      </c>
      <c r="U87" s="154">
        <v>0</v>
      </c>
      <c r="V87" s="154">
        <v>0</v>
      </c>
      <c r="W87" s="154">
        <v>0</v>
      </c>
      <c r="X87" s="154">
        <v>0</v>
      </c>
      <c r="Y87" s="154">
        <v>0</v>
      </c>
      <c r="Z87" s="154">
        <v>0</v>
      </c>
      <c r="AA87" s="154">
        <v>0</v>
      </c>
      <c r="AB87" s="154">
        <v>0</v>
      </c>
      <c r="AC87" s="154">
        <v>0</v>
      </c>
      <c r="AD87" s="154">
        <v>0</v>
      </c>
      <c r="AE87" s="154">
        <v>0</v>
      </c>
      <c r="AF87" s="154">
        <v>0</v>
      </c>
      <c r="AG87" s="154">
        <v>0</v>
      </c>
      <c r="AH87" s="154">
        <v>0</v>
      </c>
      <c r="AI87" s="154">
        <v>0</v>
      </c>
      <c r="AJ87" s="154">
        <v>0</v>
      </c>
      <c r="AK87" s="154">
        <v>0</v>
      </c>
      <c r="AL87" s="154">
        <v>0</v>
      </c>
      <c r="AM87" s="154">
        <v>0</v>
      </c>
      <c r="AN87" s="154">
        <v>0</v>
      </c>
      <c r="AO87" s="154">
        <v>0</v>
      </c>
      <c r="AP87" s="154">
        <v>0</v>
      </c>
      <c r="AQ87" s="154">
        <v>0</v>
      </c>
      <c r="AR87" s="154">
        <v>0</v>
      </c>
      <c r="AS87" s="154">
        <v>0</v>
      </c>
      <c r="AT87" s="154">
        <v>0</v>
      </c>
      <c r="AU87" s="154">
        <v>0</v>
      </c>
      <c r="AV87" s="154">
        <v>0</v>
      </c>
      <c r="AW87" s="154">
        <v>0</v>
      </c>
      <c r="AX87" s="154">
        <v>0</v>
      </c>
      <c r="AY87" s="154">
        <v>0</v>
      </c>
      <c r="AZ87" s="154">
        <v>0</v>
      </c>
      <c r="BA87" s="154">
        <v>0</v>
      </c>
      <c r="BB87" s="154">
        <v>935</v>
      </c>
      <c r="BC87" s="154">
        <v>935</v>
      </c>
      <c r="BD87" s="154">
        <v>0</v>
      </c>
      <c r="BE87" s="154">
        <v>0</v>
      </c>
      <c r="BF87" s="154">
        <v>0</v>
      </c>
      <c r="BG87" s="154">
        <v>0</v>
      </c>
      <c r="BH87" s="154">
        <v>0</v>
      </c>
      <c r="BI87" s="154">
        <v>0</v>
      </c>
      <c r="BJ87" s="154">
        <v>0</v>
      </c>
      <c r="BK87" s="154">
        <v>0</v>
      </c>
      <c r="BL87" s="154">
        <v>0</v>
      </c>
      <c r="BM87" s="154">
        <v>0</v>
      </c>
      <c r="BN87" s="154">
        <v>0</v>
      </c>
      <c r="BO87" s="154">
        <v>0</v>
      </c>
      <c r="BP87" s="154">
        <v>0</v>
      </c>
      <c r="BQ87" s="154">
        <v>0</v>
      </c>
      <c r="BR87" s="154">
        <v>0</v>
      </c>
      <c r="BS87" s="154">
        <v>0</v>
      </c>
      <c r="BT87" s="154">
        <v>0</v>
      </c>
      <c r="BU87" s="154">
        <v>0</v>
      </c>
      <c r="BV87" s="154">
        <v>0</v>
      </c>
      <c r="BW87" s="154">
        <v>0</v>
      </c>
      <c r="BX87" s="154">
        <v>0</v>
      </c>
      <c r="BY87" s="154">
        <v>0</v>
      </c>
      <c r="BZ87" s="154">
        <v>0</v>
      </c>
      <c r="CA87" s="154">
        <v>0</v>
      </c>
      <c r="CB87" s="154">
        <v>0</v>
      </c>
      <c r="CC87" s="154">
        <v>0</v>
      </c>
      <c r="CD87" s="154">
        <v>0</v>
      </c>
      <c r="CE87" s="154">
        <v>0</v>
      </c>
      <c r="CF87" s="154">
        <v>0</v>
      </c>
      <c r="CG87" s="154">
        <v>0</v>
      </c>
      <c r="CH87" s="154">
        <v>0</v>
      </c>
      <c r="CI87" s="154">
        <v>0</v>
      </c>
      <c r="CJ87" s="154">
        <v>0</v>
      </c>
      <c r="CK87" s="154">
        <v>0</v>
      </c>
      <c r="CL87" s="154">
        <v>0</v>
      </c>
      <c r="CM87" s="154">
        <v>0</v>
      </c>
      <c r="CN87" s="154">
        <v>0</v>
      </c>
      <c r="CO87" s="154">
        <v>0</v>
      </c>
      <c r="CP87" s="154">
        <v>0</v>
      </c>
      <c r="CQ87" s="154">
        <v>0</v>
      </c>
      <c r="CR87" s="154">
        <v>0</v>
      </c>
      <c r="CS87" s="154">
        <v>0</v>
      </c>
      <c r="CT87" s="154">
        <v>0</v>
      </c>
      <c r="CU87" s="154">
        <v>0</v>
      </c>
      <c r="CV87" s="154">
        <v>0</v>
      </c>
      <c r="CW87" s="154">
        <v>0</v>
      </c>
      <c r="CX87" s="154">
        <v>0</v>
      </c>
      <c r="CY87" s="154">
        <v>0</v>
      </c>
      <c r="CZ87" s="154">
        <v>0</v>
      </c>
      <c r="DA87" s="154">
        <v>0</v>
      </c>
      <c r="DB87" s="154">
        <v>0</v>
      </c>
      <c r="DC87" s="154">
        <v>0</v>
      </c>
      <c r="DD87" s="154">
        <v>0</v>
      </c>
      <c r="DE87" s="154">
        <v>935</v>
      </c>
    </row>
    <row r="88" spans="1:109" x14ac:dyDescent="0.25">
      <c r="A88" s="153" t="s">
        <v>137</v>
      </c>
      <c r="B88" s="163">
        <v>19</v>
      </c>
      <c r="C88" s="164">
        <v>0</v>
      </c>
      <c r="D88" s="164">
        <v>11</v>
      </c>
      <c r="E88" s="164">
        <v>0</v>
      </c>
      <c r="F88" s="164">
        <v>0</v>
      </c>
      <c r="G88" s="164">
        <v>0</v>
      </c>
      <c r="H88" s="164">
        <v>0</v>
      </c>
      <c r="I88" s="164">
        <v>0</v>
      </c>
      <c r="J88" s="164">
        <v>0</v>
      </c>
      <c r="K88" s="164">
        <v>0</v>
      </c>
      <c r="L88" s="164">
        <v>8</v>
      </c>
      <c r="M88" s="164">
        <v>0</v>
      </c>
      <c r="N88" s="164">
        <v>0</v>
      </c>
      <c r="O88" s="164">
        <v>0</v>
      </c>
      <c r="P88" s="164">
        <v>0</v>
      </c>
      <c r="Q88" s="164">
        <v>0</v>
      </c>
      <c r="R88" s="164">
        <v>0</v>
      </c>
      <c r="S88" s="164">
        <v>0</v>
      </c>
      <c r="T88" s="164">
        <v>0</v>
      </c>
      <c r="U88" s="164">
        <v>0</v>
      </c>
      <c r="V88" s="164">
        <v>0</v>
      </c>
      <c r="W88" s="164">
        <v>0</v>
      </c>
      <c r="X88" s="163">
        <v>159424</v>
      </c>
      <c r="Y88" s="164">
        <v>0</v>
      </c>
      <c r="Z88" s="164">
        <v>0</v>
      </c>
      <c r="AA88" s="164">
        <v>0</v>
      </c>
      <c r="AB88" s="164">
        <v>0</v>
      </c>
      <c r="AC88" s="164">
        <v>0</v>
      </c>
      <c r="AD88" s="164">
        <v>0</v>
      </c>
      <c r="AE88" s="164">
        <v>0</v>
      </c>
      <c r="AF88" s="164">
        <v>0</v>
      </c>
      <c r="AG88" s="164">
        <v>0</v>
      </c>
      <c r="AH88" s="164">
        <v>0</v>
      </c>
      <c r="AI88" s="164">
        <v>0</v>
      </c>
      <c r="AJ88" s="164">
        <v>159424</v>
      </c>
      <c r="AK88" s="164">
        <v>0</v>
      </c>
      <c r="AL88" s="163">
        <v>25107</v>
      </c>
      <c r="AM88" s="164">
        <v>0</v>
      </c>
      <c r="AN88" s="164">
        <v>0</v>
      </c>
      <c r="AO88" s="164">
        <v>0</v>
      </c>
      <c r="AP88" s="164">
        <v>25107</v>
      </c>
      <c r="AQ88" s="164">
        <v>0</v>
      </c>
      <c r="AR88" s="164">
        <v>0</v>
      </c>
      <c r="AS88" s="163">
        <v>0</v>
      </c>
      <c r="AT88" s="164">
        <v>0</v>
      </c>
      <c r="AU88" s="164">
        <v>0</v>
      </c>
      <c r="AV88" s="164">
        <v>0</v>
      </c>
      <c r="AW88" s="164">
        <v>0</v>
      </c>
      <c r="AX88" s="164">
        <v>0</v>
      </c>
      <c r="AY88" s="163">
        <v>0</v>
      </c>
      <c r="AZ88" s="164">
        <v>0</v>
      </c>
      <c r="BA88" s="164">
        <v>0</v>
      </c>
      <c r="BB88" s="163">
        <v>0</v>
      </c>
      <c r="BC88" s="164">
        <v>0</v>
      </c>
      <c r="BD88" s="164">
        <v>0</v>
      </c>
      <c r="BE88" s="163">
        <v>1000851</v>
      </c>
      <c r="BF88" s="164">
        <v>916826</v>
      </c>
      <c r="BG88" s="164">
        <v>84025</v>
      </c>
      <c r="BH88" s="164">
        <v>0</v>
      </c>
      <c r="BI88" s="163">
        <v>38756.694808268898</v>
      </c>
      <c r="BJ88" s="164">
        <v>38756.694808268898</v>
      </c>
      <c r="BK88" s="164">
        <v>0</v>
      </c>
      <c r="BL88" s="163">
        <v>3358280</v>
      </c>
      <c r="BM88" s="164">
        <v>3358280</v>
      </c>
      <c r="BN88" s="164">
        <v>0</v>
      </c>
      <c r="BO88" s="163">
        <v>231661</v>
      </c>
      <c r="BP88" s="164">
        <v>0</v>
      </c>
      <c r="BQ88" s="164">
        <v>6651</v>
      </c>
      <c r="BR88" s="164">
        <v>0</v>
      </c>
      <c r="BS88" s="164">
        <v>5010</v>
      </c>
      <c r="BT88" s="164">
        <v>0</v>
      </c>
      <c r="BU88" s="164">
        <v>0</v>
      </c>
      <c r="BV88" s="164">
        <v>220000</v>
      </c>
      <c r="BW88" s="164">
        <v>0</v>
      </c>
      <c r="BX88" s="163">
        <v>79837</v>
      </c>
      <c r="BY88" s="164">
        <v>0</v>
      </c>
      <c r="BZ88" s="164">
        <v>0</v>
      </c>
      <c r="CA88" s="164">
        <v>0</v>
      </c>
      <c r="CB88" s="164">
        <v>0</v>
      </c>
      <c r="CC88" s="164">
        <v>0</v>
      </c>
      <c r="CD88" s="164">
        <v>0</v>
      </c>
      <c r="CE88" s="164">
        <v>79837</v>
      </c>
      <c r="CF88" s="164">
        <v>0</v>
      </c>
      <c r="CG88" s="164">
        <v>0</v>
      </c>
      <c r="CH88" s="164">
        <v>0</v>
      </c>
      <c r="CI88" s="163">
        <v>36012</v>
      </c>
      <c r="CJ88" s="164">
        <v>36000</v>
      </c>
      <c r="CK88" s="164">
        <v>0</v>
      </c>
      <c r="CL88" s="164">
        <v>0</v>
      </c>
      <c r="CM88" s="164">
        <v>12</v>
      </c>
      <c r="CN88" s="164">
        <v>0</v>
      </c>
      <c r="CO88" s="164">
        <v>0</v>
      </c>
      <c r="CP88" s="163">
        <v>0</v>
      </c>
      <c r="CQ88" s="164">
        <v>0</v>
      </c>
      <c r="CR88" s="164">
        <v>0</v>
      </c>
      <c r="CS88" s="164">
        <v>0</v>
      </c>
      <c r="CT88" s="164">
        <v>0</v>
      </c>
      <c r="CU88" s="163">
        <v>121</v>
      </c>
      <c r="CV88" s="164">
        <v>0</v>
      </c>
      <c r="CW88" s="164">
        <v>2</v>
      </c>
      <c r="CX88" s="164">
        <v>88</v>
      </c>
      <c r="CY88" s="164">
        <v>31</v>
      </c>
      <c r="CZ88" s="164">
        <v>0</v>
      </c>
      <c r="DA88" s="163">
        <v>685</v>
      </c>
      <c r="DB88" s="164">
        <v>685</v>
      </c>
      <c r="DC88" s="164">
        <v>0</v>
      </c>
      <c r="DD88" s="164">
        <v>0</v>
      </c>
      <c r="DE88" s="153">
        <v>4930753.6948082689</v>
      </c>
    </row>
    <row r="89" spans="1:109" x14ac:dyDescent="0.25">
      <c r="A89" s="154" t="s">
        <v>47</v>
      </c>
      <c r="B89" s="154">
        <v>0</v>
      </c>
      <c r="C89" s="154">
        <v>0</v>
      </c>
      <c r="D89" s="154">
        <v>0</v>
      </c>
      <c r="E89" s="154">
        <v>0</v>
      </c>
      <c r="F89" s="154">
        <v>0</v>
      </c>
      <c r="G89" s="154">
        <v>0</v>
      </c>
      <c r="H89" s="154">
        <v>0</v>
      </c>
      <c r="I89" s="154">
        <v>0</v>
      </c>
      <c r="J89" s="154">
        <v>0</v>
      </c>
      <c r="K89" s="154">
        <v>0</v>
      </c>
      <c r="L89" s="154">
        <v>0</v>
      </c>
      <c r="M89" s="154">
        <v>0</v>
      </c>
      <c r="N89" s="154">
        <v>0</v>
      </c>
      <c r="O89" s="154">
        <v>0</v>
      </c>
      <c r="P89" s="154">
        <v>0</v>
      </c>
      <c r="Q89" s="154">
        <v>0</v>
      </c>
      <c r="R89" s="154">
        <v>0</v>
      </c>
      <c r="S89" s="154">
        <v>0</v>
      </c>
      <c r="T89" s="154">
        <v>0</v>
      </c>
      <c r="U89" s="154">
        <v>0</v>
      </c>
      <c r="V89" s="154">
        <v>0</v>
      </c>
      <c r="W89" s="154">
        <v>0</v>
      </c>
      <c r="X89" s="154">
        <v>0</v>
      </c>
      <c r="Y89" s="154">
        <v>0</v>
      </c>
      <c r="Z89" s="154">
        <v>0</v>
      </c>
      <c r="AA89" s="154">
        <v>0</v>
      </c>
      <c r="AB89" s="154">
        <v>0</v>
      </c>
      <c r="AC89" s="154">
        <v>0</v>
      </c>
      <c r="AD89" s="154">
        <v>0</v>
      </c>
      <c r="AE89" s="154">
        <v>0</v>
      </c>
      <c r="AF89" s="154">
        <v>0</v>
      </c>
      <c r="AG89" s="154">
        <v>0</v>
      </c>
      <c r="AH89" s="154">
        <v>0</v>
      </c>
      <c r="AI89" s="154">
        <v>0</v>
      </c>
      <c r="AJ89" s="154">
        <v>0</v>
      </c>
      <c r="AK89" s="154">
        <v>0</v>
      </c>
      <c r="AL89" s="154">
        <v>0</v>
      </c>
      <c r="AM89" s="154">
        <v>0</v>
      </c>
      <c r="AN89" s="154">
        <v>0</v>
      </c>
      <c r="AO89" s="154">
        <v>0</v>
      </c>
      <c r="AP89" s="154">
        <v>0</v>
      </c>
      <c r="AQ89" s="154">
        <v>0</v>
      </c>
      <c r="AR89" s="154">
        <v>0</v>
      </c>
      <c r="AS89" s="154">
        <v>0</v>
      </c>
      <c r="AT89" s="154" t="s">
        <v>148</v>
      </c>
      <c r="AU89" s="154" t="s">
        <v>148</v>
      </c>
      <c r="AV89" s="154">
        <v>0</v>
      </c>
      <c r="AW89" s="154">
        <v>0</v>
      </c>
      <c r="AX89" s="154">
        <v>0</v>
      </c>
      <c r="AY89" s="154">
        <v>0</v>
      </c>
      <c r="AZ89" s="154">
        <v>0</v>
      </c>
      <c r="BA89" s="154">
        <v>0</v>
      </c>
      <c r="BB89" s="154">
        <v>0</v>
      </c>
      <c r="BC89" s="154">
        <v>0</v>
      </c>
      <c r="BD89" s="154">
        <v>0</v>
      </c>
      <c r="BE89" s="154">
        <v>84025</v>
      </c>
      <c r="BF89" s="154">
        <v>0</v>
      </c>
      <c r="BG89" s="154">
        <v>84025</v>
      </c>
      <c r="BH89" s="154">
        <v>0</v>
      </c>
      <c r="BI89" s="154">
        <v>0</v>
      </c>
      <c r="BJ89" s="154">
        <v>0</v>
      </c>
      <c r="BK89" s="154">
        <v>0</v>
      </c>
      <c r="BL89" s="154">
        <v>0</v>
      </c>
      <c r="BM89" s="154">
        <v>0</v>
      </c>
      <c r="BN89" s="154">
        <v>0</v>
      </c>
      <c r="BO89" s="154">
        <v>0</v>
      </c>
      <c r="BP89" s="154">
        <v>0</v>
      </c>
      <c r="BQ89" s="154">
        <v>0</v>
      </c>
      <c r="BR89" s="154">
        <v>0</v>
      </c>
      <c r="BS89" s="154">
        <v>0</v>
      </c>
      <c r="BT89" s="154">
        <v>0</v>
      </c>
      <c r="BU89" s="154">
        <v>0</v>
      </c>
      <c r="BV89" s="154">
        <v>0</v>
      </c>
      <c r="BW89" s="154">
        <v>0</v>
      </c>
      <c r="BX89" s="154">
        <v>0</v>
      </c>
      <c r="BY89" s="154">
        <v>0</v>
      </c>
      <c r="BZ89" s="154">
        <v>0</v>
      </c>
      <c r="CA89" s="154">
        <v>0</v>
      </c>
      <c r="CB89" s="154">
        <v>0</v>
      </c>
      <c r="CC89" s="154">
        <v>0</v>
      </c>
      <c r="CD89" s="154">
        <v>0</v>
      </c>
      <c r="CE89" s="154">
        <v>0</v>
      </c>
      <c r="CF89" s="154">
        <v>0</v>
      </c>
      <c r="CG89" s="154">
        <v>0</v>
      </c>
      <c r="CH89" s="154">
        <v>0</v>
      </c>
      <c r="CI89" s="154">
        <v>0</v>
      </c>
      <c r="CJ89" s="154">
        <v>0</v>
      </c>
      <c r="CK89" s="154">
        <v>0</v>
      </c>
      <c r="CL89" s="154">
        <v>0</v>
      </c>
      <c r="CM89" s="154">
        <v>0</v>
      </c>
      <c r="CN89" s="154">
        <v>0</v>
      </c>
      <c r="CO89" s="154">
        <v>0</v>
      </c>
      <c r="CP89" s="154">
        <v>0</v>
      </c>
      <c r="CQ89" s="154">
        <v>0</v>
      </c>
      <c r="CR89" s="154">
        <v>0</v>
      </c>
      <c r="CS89" s="154">
        <v>0</v>
      </c>
      <c r="CT89" s="154">
        <v>0</v>
      </c>
      <c r="CU89" s="154">
        <v>0</v>
      </c>
      <c r="CV89" s="154">
        <v>0</v>
      </c>
      <c r="CW89" s="154">
        <v>0</v>
      </c>
      <c r="CX89" s="154">
        <v>0</v>
      </c>
      <c r="CY89" s="154">
        <v>0</v>
      </c>
      <c r="CZ89" s="154">
        <v>0</v>
      </c>
      <c r="DA89" s="154">
        <v>0</v>
      </c>
      <c r="DB89" s="154">
        <v>0</v>
      </c>
      <c r="DC89" s="154">
        <v>0</v>
      </c>
      <c r="DD89" s="154">
        <v>0</v>
      </c>
      <c r="DE89" s="154">
        <v>84025</v>
      </c>
    </row>
    <row r="90" spans="1:109" x14ac:dyDescent="0.25">
      <c r="A90" s="154" t="s">
        <v>138</v>
      </c>
      <c r="B90" s="154">
        <v>19</v>
      </c>
      <c r="C90" s="154">
        <v>0</v>
      </c>
      <c r="D90" s="154">
        <v>11</v>
      </c>
      <c r="E90" s="154">
        <v>0</v>
      </c>
      <c r="F90" s="154">
        <v>0</v>
      </c>
      <c r="G90" s="154">
        <v>0</v>
      </c>
      <c r="H90" s="154">
        <v>0</v>
      </c>
      <c r="I90" s="154">
        <v>0</v>
      </c>
      <c r="J90" s="154">
        <v>0</v>
      </c>
      <c r="K90" s="154">
        <v>0</v>
      </c>
      <c r="L90" s="154">
        <v>8</v>
      </c>
      <c r="M90" s="154">
        <v>0</v>
      </c>
      <c r="N90" s="154">
        <v>0</v>
      </c>
      <c r="O90" s="154">
        <v>0</v>
      </c>
      <c r="P90" s="154">
        <v>0</v>
      </c>
      <c r="Q90" s="154">
        <v>0</v>
      </c>
      <c r="R90" s="154">
        <v>0</v>
      </c>
      <c r="S90" s="154">
        <v>0</v>
      </c>
      <c r="T90" s="154">
        <v>0</v>
      </c>
      <c r="U90" s="154">
        <v>0</v>
      </c>
      <c r="V90" s="154">
        <v>0</v>
      </c>
      <c r="W90" s="154">
        <v>0</v>
      </c>
      <c r="X90" s="154">
        <v>159424</v>
      </c>
      <c r="Y90" s="154">
        <v>0</v>
      </c>
      <c r="Z90" s="154">
        <v>0</v>
      </c>
      <c r="AA90" s="154">
        <v>0</v>
      </c>
      <c r="AB90" s="154">
        <v>0</v>
      </c>
      <c r="AC90" s="154">
        <v>0</v>
      </c>
      <c r="AD90" s="154">
        <v>0</v>
      </c>
      <c r="AE90" s="154">
        <v>0</v>
      </c>
      <c r="AF90" s="154">
        <v>0</v>
      </c>
      <c r="AG90" s="154">
        <v>0</v>
      </c>
      <c r="AH90" s="154">
        <v>0</v>
      </c>
      <c r="AI90" s="154">
        <v>0</v>
      </c>
      <c r="AJ90" s="154">
        <v>159424</v>
      </c>
      <c r="AK90" s="154">
        <v>0</v>
      </c>
      <c r="AL90" s="154">
        <v>25107</v>
      </c>
      <c r="AM90" s="154">
        <v>0</v>
      </c>
      <c r="AN90" s="154">
        <v>0</v>
      </c>
      <c r="AO90" s="154">
        <v>0</v>
      </c>
      <c r="AP90" s="154">
        <v>25107</v>
      </c>
      <c r="AQ90" s="154">
        <v>0</v>
      </c>
      <c r="AR90" s="154">
        <v>0</v>
      </c>
      <c r="AS90" s="154">
        <v>0</v>
      </c>
      <c r="AT90" s="154" t="s">
        <v>148</v>
      </c>
      <c r="AU90" s="154" t="s">
        <v>148</v>
      </c>
      <c r="AV90" s="154">
        <v>0</v>
      </c>
      <c r="AW90" s="154">
        <v>0</v>
      </c>
      <c r="AX90" s="154">
        <v>0</v>
      </c>
      <c r="AY90" s="154">
        <v>0</v>
      </c>
      <c r="AZ90" s="154">
        <v>0</v>
      </c>
      <c r="BA90" s="154">
        <v>0</v>
      </c>
      <c r="BB90" s="154">
        <v>0</v>
      </c>
      <c r="BC90" s="154">
        <v>0</v>
      </c>
      <c r="BD90" s="154">
        <v>0</v>
      </c>
      <c r="BE90" s="154">
        <v>916826</v>
      </c>
      <c r="BF90" s="154">
        <v>916826</v>
      </c>
      <c r="BG90" s="154">
        <v>0</v>
      </c>
      <c r="BH90" s="154">
        <v>0</v>
      </c>
      <c r="BI90" s="154">
        <v>38756.694808268898</v>
      </c>
      <c r="BJ90" s="154">
        <v>38756.694808268898</v>
      </c>
      <c r="BK90" s="154">
        <v>0</v>
      </c>
      <c r="BL90" s="154">
        <v>3358280</v>
      </c>
      <c r="BM90" s="154">
        <v>3358280</v>
      </c>
      <c r="BN90" s="154">
        <v>0</v>
      </c>
      <c r="BO90" s="154">
        <v>231661</v>
      </c>
      <c r="BP90" s="154">
        <v>0</v>
      </c>
      <c r="BQ90" s="154">
        <v>6651</v>
      </c>
      <c r="BR90" s="154">
        <v>0</v>
      </c>
      <c r="BS90" s="154">
        <v>5010</v>
      </c>
      <c r="BT90" s="154">
        <v>0</v>
      </c>
      <c r="BU90" s="154">
        <v>0</v>
      </c>
      <c r="BV90" s="154">
        <v>220000</v>
      </c>
      <c r="BW90" s="154">
        <v>0</v>
      </c>
      <c r="BX90" s="154">
        <v>79837</v>
      </c>
      <c r="BY90" s="154">
        <v>0</v>
      </c>
      <c r="BZ90" s="154">
        <v>0</v>
      </c>
      <c r="CA90" s="154">
        <v>0</v>
      </c>
      <c r="CB90" s="154">
        <v>0</v>
      </c>
      <c r="CC90" s="154">
        <v>0</v>
      </c>
      <c r="CD90" s="154">
        <v>0</v>
      </c>
      <c r="CE90" s="154">
        <v>79837</v>
      </c>
      <c r="CF90" s="154">
        <v>0</v>
      </c>
      <c r="CG90" s="154">
        <v>0</v>
      </c>
      <c r="CH90" s="154">
        <v>0</v>
      </c>
      <c r="CI90" s="154">
        <v>36012</v>
      </c>
      <c r="CJ90" s="154">
        <v>36000</v>
      </c>
      <c r="CK90" s="154">
        <v>0</v>
      </c>
      <c r="CL90" s="154">
        <v>0</v>
      </c>
      <c r="CM90" s="154">
        <v>12</v>
      </c>
      <c r="CN90" s="154">
        <v>0</v>
      </c>
      <c r="CO90" s="154">
        <v>0</v>
      </c>
      <c r="CP90" s="154">
        <v>0</v>
      </c>
      <c r="CQ90" s="154">
        <v>0</v>
      </c>
      <c r="CR90" s="154">
        <v>0</v>
      </c>
      <c r="CS90" s="154">
        <v>0</v>
      </c>
      <c r="CT90" s="154">
        <v>0</v>
      </c>
      <c r="CU90" s="154">
        <v>121</v>
      </c>
      <c r="CV90" s="154">
        <v>0</v>
      </c>
      <c r="CW90" s="154">
        <v>2</v>
      </c>
      <c r="CX90" s="154">
        <v>88</v>
      </c>
      <c r="CY90" s="154">
        <v>31</v>
      </c>
      <c r="CZ90" s="154">
        <v>0</v>
      </c>
      <c r="DA90" s="154">
        <v>685</v>
      </c>
      <c r="DB90" s="154">
        <v>685</v>
      </c>
      <c r="DC90" s="154">
        <v>0</v>
      </c>
      <c r="DD90" s="154">
        <v>0</v>
      </c>
      <c r="DE90" s="154">
        <v>4846728.6948082689</v>
      </c>
    </row>
    <row r="91" spans="1:109" x14ac:dyDescent="0.25">
      <c r="A91" s="154" t="s">
        <v>131</v>
      </c>
      <c r="B91" s="154">
        <v>0</v>
      </c>
      <c r="C91" s="154">
        <v>0</v>
      </c>
      <c r="D91" s="154">
        <v>0</v>
      </c>
      <c r="E91" s="154">
        <v>0</v>
      </c>
      <c r="F91" s="154">
        <v>0</v>
      </c>
      <c r="G91" s="154">
        <v>0</v>
      </c>
      <c r="H91" s="154">
        <v>0</v>
      </c>
      <c r="I91" s="154">
        <v>0</v>
      </c>
      <c r="J91" s="154">
        <v>0</v>
      </c>
      <c r="K91" s="154">
        <v>0</v>
      </c>
      <c r="L91" s="154">
        <v>0</v>
      </c>
      <c r="M91" s="154">
        <v>0</v>
      </c>
      <c r="N91" s="154">
        <v>0</v>
      </c>
      <c r="O91" s="154">
        <v>0</v>
      </c>
      <c r="P91" s="154">
        <v>0</v>
      </c>
      <c r="Q91" s="154">
        <v>0</v>
      </c>
      <c r="R91" s="154">
        <v>0</v>
      </c>
      <c r="S91" s="154">
        <v>0</v>
      </c>
      <c r="T91" s="154">
        <v>0</v>
      </c>
      <c r="U91" s="154">
        <v>0</v>
      </c>
      <c r="V91" s="154">
        <v>0</v>
      </c>
      <c r="W91" s="154">
        <v>0</v>
      </c>
      <c r="X91" s="154">
        <v>0</v>
      </c>
      <c r="Y91" s="154">
        <v>0</v>
      </c>
      <c r="Z91" s="154">
        <v>0</v>
      </c>
      <c r="AA91" s="154">
        <v>0</v>
      </c>
      <c r="AB91" s="154">
        <v>0</v>
      </c>
      <c r="AC91" s="154">
        <v>0</v>
      </c>
      <c r="AD91" s="154">
        <v>0</v>
      </c>
      <c r="AE91" s="154">
        <v>0</v>
      </c>
      <c r="AF91" s="154">
        <v>0</v>
      </c>
      <c r="AG91" s="154">
        <v>0</v>
      </c>
      <c r="AH91" s="154">
        <v>0</v>
      </c>
      <c r="AI91" s="154">
        <v>0</v>
      </c>
      <c r="AJ91" s="154">
        <v>0</v>
      </c>
      <c r="AK91" s="154">
        <v>0</v>
      </c>
      <c r="AL91" s="154">
        <v>0</v>
      </c>
      <c r="AM91" s="154">
        <v>0</v>
      </c>
      <c r="AN91" s="154">
        <v>0</v>
      </c>
      <c r="AO91" s="154">
        <v>0</v>
      </c>
      <c r="AP91" s="154">
        <v>0</v>
      </c>
      <c r="AQ91" s="154">
        <v>0</v>
      </c>
      <c r="AR91" s="154">
        <v>0</v>
      </c>
      <c r="AS91" s="154">
        <v>0</v>
      </c>
      <c r="AT91" s="154">
        <v>0</v>
      </c>
      <c r="AU91" s="154">
        <v>0</v>
      </c>
      <c r="AV91" s="154">
        <v>0</v>
      </c>
      <c r="AW91" s="154">
        <v>0</v>
      </c>
      <c r="AX91" s="154">
        <v>0</v>
      </c>
      <c r="AY91" s="154">
        <v>0</v>
      </c>
      <c r="AZ91" s="154">
        <v>0</v>
      </c>
      <c r="BA91" s="154">
        <v>0</v>
      </c>
      <c r="BB91" s="154">
        <v>0</v>
      </c>
      <c r="BC91" s="154">
        <v>0</v>
      </c>
      <c r="BD91" s="154">
        <v>0</v>
      </c>
      <c r="BE91" s="154">
        <v>0</v>
      </c>
      <c r="BF91" s="154">
        <v>0</v>
      </c>
      <c r="BG91" s="154">
        <v>0</v>
      </c>
      <c r="BH91" s="154">
        <v>0</v>
      </c>
      <c r="BI91" s="154">
        <v>0</v>
      </c>
      <c r="BJ91" s="154">
        <v>0</v>
      </c>
      <c r="BK91" s="154">
        <v>0</v>
      </c>
      <c r="BL91" s="154">
        <v>0</v>
      </c>
      <c r="BM91" s="154">
        <v>0</v>
      </c>
      <c r="BN91" s="154">
        <v>0</v>
      </c>
      <c r="BO91" s="154">
        <v>0</v>
      </c>
      <c r="BP91" s="154">
        <v>0</v>
      </c>
      <c r="BQ91" s="154">
        <v>0</v>
      </c>
      <c r="BR91" s="154">
        <v>0</v>
      </c>
      <c r="BS91" s="154">
        <v>0</v>
      </c>
      <c r="BT91" s="154">
        <v>0</v>
      </c>
      <c r="BU91" s="154">
        <v>0</v>
      </c>
      <c r="BV91" s="154">
        <v>0</v>
      </c>
      <c r="BW91" s="154">
        <v>0</v>
      </c>
      <c r="BX91" s="154">
        <v>0</v>
      </c>
      <c r="BY91" s="154">
        <v>0</v>
      </c>
      <c r="BZ91" s="154">
        <v>0</v>
      </c>
      <c r="CA91" s="154">
        <v>0</v>
      </c>
      <c r="CB91" s="154">
        <v>0</v>
      </c>
      <c r="CC91" s="154">
        <v>0</v>
      </c>
      <c r="CD91" s="154">
        <v>0</v>
      </c>
      <c r="CE91" s="154">
        <v>0</v>
      </c>
      <c r="CF91" s="154">
        <v>0</v>
      </c>
      <c r="CG91" s="154">
        <v>0</v>
      </c>
      <c r="CH91" s="154">
        <v>0</v>
      </c>
      <c r="CI91" s="154">
        <v>0</v>
      </c>
      <c r="CJ91" s="154">
        <v>0</v>
      </c>
      <c r="CK91" s="154">
        <v>0</v>
      </c>
      <c r="CL91" s="154">
        <v>0</v>
      </c>
      <c r="CM91" s="154">
        <v>0</v>
      </c>
      <c r="CN91" s="154">
        <v>0</v>
      </c>
      <c r="CO91" s="154">
        <v>0</v>
      </c>
      <c r="CP91" s="154">
        <v>0</v>
      </c>
      <c r="CQ91" s="154">
        <v>0</v>
      </c>
      <c r="CR91" s="154">
        <v>0</v>
      </c>
      <c r="CS91" s="154">
        <v>0</v>
      </c>
      <c r="CT91" s="154">
        <v>0</v>
      </c>
      <c r="CU91" s="154">
        <v>0</v>
      </c>
      <c r="CV91" s="154">
        <v>0</v>
      </c>
      <c r="CW91" s="154">
        <v>0</v>
      </c>
      <c r="CX91" s="154">
        <v>0</v>
      </c>
      <c r="CY91" s="154">
        <v>0</v>
      </c>
      <c r="CZ91" s="154">
        <v>0</v>
      </c>
      <c r="DA91" s="154">
        <v>0</v>
      </c>
      <c r="DB91" s="154">
        <v>0</v>
      </c>
      <c r="DC91" s="154">
        <v>0</v>
      </c>
      <c r="DD91" s="154">
        <v>0</v>
      </c>
      <c r="DE91" s="154">
        <v>0</v>
      </c>
    </row>
    <row r="92" spans="1:109" x14ac:dyDescent="0.25">
      <c r="A92" s="153" t="s">
        <v>139</v>
      </c>
      <c r="B92" s="163">
        <v>0</v>
      </c>
      <c r="C92" s="164">
        <v>0</v>
      </c>
      <c r="D92" s="164">
        <v>0</v>
      </c>
      <c r="E92" s="164">
        <v>0</v>
      </c>
      <c r="F92" s="164">
        <v>0</v>
      </c>
      <c r="G92" s="164">
        <v>0</v>
      </c>
      <c r="H92" s="164">
        <v>0</v>
      </c>
      <c r="I92" s="164">
        <v>0</v>
      </c>
      <c r="J92" s="164">
        <v>0</v>
      </c>
      <c r="K92" s="164">
        <v>0</v>
      </c>
      <c r="L92" s="164">
        <v>0</v>
      </c>
      <c r="M92" s="164">
        <v>0</v>
      </c>
      <c r="N92" s="164">
        <v>0</v>
      </c>
      <c r="O92" s="164">
        <v>0</v>
      </c>
      <c r="P92" s="164">
        <v>0</v>
      </c>
      <c r="Q92" s="164">
        <v>0</v>
      </c>
      <c r="R92" s="164">
        <v>0</v>
      </c>
      <c r="S92" s="164">
        <v>0</v>
      </c>
      <c r="T92" s="164">
        <v>0</v>
      </c>
      <c r="U92" s="164">
        <v>0</v>
      </c>
      <c r="V92" s="164">
        <v>0</v>
      </c>
      <c r="W92" s="164">
        <v>0</v>
      </c>
      <c r="X92" s="163">
        <v>0</v>
      </c>
      <c r="Y92" s="164">
        <v>0</v>
      </c>
      <c r="Z92" s="164">
        <v>0</v>
      </c>
      <c r="AA92" s="164">
        <v>0</v>
      </c>
      <c r="AB92" s="164">
        <v>0</v>
      </c>
      <c r="AC92" s="164">
        <v>0</v>
      </c>
      <c r="AD92" s="164">
        <v>0</v>
      </c>
      <c r="AE92" s="164">
        <v>0</v>
      </c>
      <c r="AF92" s="164">
        <v>0</v>
      </c>
      <c r="AG92" s="164">
        <v>0</v>
      </c>
      <c r="AH92" s="164">
        <v>0</v>
      </c>
      <c r="AI92" s="164">
        <v>0</v>
      </c>
      <c r="AJ92" s="164">
        <v>0</v>
      </c>
      <c r="AK92" s="164">
        <v>0</v>
      </c>
      <c r="AL92" s="163">
        <v>0</v>
      </c>
      <c r="AM92" s="164">
        <v>0</v>
      </c>
      <c r="AN92" s="164">
        <v>0</v>
      </c>
      <c r="AO92" s="164">
        <v>0</v>
      </c>
      <c r="AP92" s="164">
        <v>0</v>
      </c>
      <c r="AQ92" s="164">
        <v>0</v>
      </c>
      <c r="AR92" s="164">
        <v>0</v>
      </c>
      <c r="AS92" s="163">
        <v>0</v>
      </c>
      <c r="AT92" s="164">
        <v>0</v>
      </c>
      <c r="AU92" s="164">
        <v>0</v>
      </c>
      <c r="AV92" s="164">
        <v>0</v>
      </c>
      <c r="AW92" s="164">
        <v>0</v>
      </c>
      <c r="AX92" s="164">
        <v>0</v>
      </c>
      <c r="AY92" s="163">
        <v>0</v>
      </c>
      <c r="AZ92" s="164">
        <v>0</v>
      </c>
      <c r="BA92" s="164">
        <v>0</v>
      </c>
      <c r="BB92" s="163">
        <v>0</v>
      </c>
      <c r="BC92" s="164">
        <v>0</v>
      </c>
      <c r="BD92" s="164">
        <v>0</v>
      </c>
      <c r="BE92" s="163">
        <v>1902</v>
      </c>
      <c r="BF92" s="164">
        <v>0</v>
      </c>
      <c r="BG92" s="164">
        <v>1902</v>
      </c>
      <c r="BH92" s="164">
        <v>0</v>
      </c>
      <c r="BI92" s="163">
        <v>2372.9083162379675</v>
      </c>
      <c r="BJ92" s="164">
        <v>2372.9083162379675</v>
      </c>
      <c r="BK92" s="164">
        <v>0</v>
      </c>
      <c r="BL92" s="163">
        <v>154037.09168376203</v>
      </c>
      <c r="BM92" s="164">
        <v>154037.09168376203</v>
      </c>
      <c r="BN92" s="164">
        <v>0</v>
      </c>
      <c r="BO92" s="163">
        <v>59</v>
      </c>
      <c r="BP92" s="164">
        <v>0</v>
      </c>
      <c r="BQ92" s="164">
        <v>0</v>
      </c>
      <c r="BR92" s="164">
        <v>0</v>
      </c>
      <c r="BS92" s="164">
        <v>59</v>
      </c>
      <c r="BT92" s="164">
        <v>0</v>
      </c>
      <c r="BU92" s="164">
        <v>0</v>
      </c>
      <c r="BV92" s="164">
        <v>0</v>
      </c>
      <c r="BW92" s="164">
        <v>0</v>
      </c>
      <c r="BX92" s="163">
        <v>0</v>
      </c>
      <c r="BY92" s="164">
        <v>0</v>
      </c>
      <c r="BZ92" s="164">
        <v>0</v>
      </c>
      <c r="CA92" s="164">
        <v>0</v>
      </c>
      <c r="CB92" s="164">
        <v>0</v>
      </c>
      <c r="CC92" s="164">
        <v>0</v>
      </c>
      <c r="CD92" s="164">
        <v>0</v>
      </c>
      <c r="CE92" s="164">
        <v>0</v>
      </c>
      <c r="CF92" s="164">
        <v>0</v>
      </c>
      <c r="CG92" s="164">
        <v>0</v>
      </c>
      <c r="CH92" s="164">
        <v>0</v>
      </c>
      <c r="CI92" s="163">
        <v>0</v>
      </c>
      <c r="CJ92" s="164">
        <v>0</v>
      </c>
      <c r="CK92" s="164">
        <v>0</v>
      </c>
      <c r="CL92" s="164">
        <v>0</v>
      </c>
      <c r="CM92" s="164">
        <v>0</v>
      </c>
      <c r="CN92" s="164">
        <v>0</v>
      </c>
      <c r="CO92" s="164">
        <v>0</v>
      </c>
      <c r="CP92" s="163">
        <v>0</v>
      </c>
      <c r="CQ92" s="164">
        <v>0</v>
      </c>
      <c r="CR92" s="164">
        <v>0</v>
      </c>
      <c r="CS92" s="164">
        <v>0</v>
      </c>
      <c r="CT92" s="164">
        <v>0</v>
      </c>
      <c r="CU92" s="163">
        <v>0</v>
      </c>
      <c r="CV92" s="164">
        <v>0</v>
      </c>
      <c r="CW92" s="164">
        <v>0</v>
      </c>
      <c r="CX92" s="164">
        <v>0</v>
      </c>
      <c r="CY92" s="164">
        <v>0</v>
      </c>
      <c r="CZ92" s="164">
        <v>0</v>
      </c>
      <c r="DA92" s="163">
        <v>0</v>
      </c>
      <c r="DB92" s="164">
        <v>0</v>
      </c>
      <c r="DC92" s="164">
        <v>0</v>
      </c>
      <c r="DD92" s="164">
        <v>0</v>
      </c>
      <c r="DE92" s="153">
        <v>158371</v>
      </c>
    </row>
    <row r="93" spans="1:109" x14ac:dyDescent="0.25">
      <c r="A93" s="154" t="s">
        <v>34</v>
      </c>
      <c r="B93" s="154">
        <v>0</v>
      </c>
      <c r="C93" s="154">
        <v>0</v>
      </c>
      <c r="D93" s="154">
        <v>0</v>
      </c>
      <c r="E93" s="154">
        <v>0</v>
      </c>
      <c r="F93" s="154">
        <v>0</v>
      </c>
      <c r="G93" s="154">
        <v>0</v>
      </c>
      <c r="H93" s="154">
        <v>0</v>
      </c>
      <c r="I93" s="154">
        <v>0</v>
      </c>
      <c r="J93" s="154">
        <v>0</v>
      </c>
      <c r="K93" s="154">
        <v>0</v>
      </c>
      <c r="L93" s="154">
        <v>0</v>
      </c>
      <c r="M93" s="154">
        <v>0</v>
      </c>
      <c r="N93" s="154">
        <v>0</v>
      </c>
      <c r="O93" s="154">
        <v>0</v>
      </c>
      <c r="P93" s="154">
        <v>0</v>
      </c>
      <c r="Q93" s="154">
        <v>0</v>
      </c>
      <c r="R93" s="154">
        <v>0</v>
      </c>
      <c r="S93" s="154">
        <v>0</v>
      </c>
      <c r="T93" s="154">
        <v>0</v>
      </c>
      <c r="U93" s="154">
        <v>0</v>
      </c>
      <c r="V93" s="154">
        <v>0</v>
      </c>
      <c r="W93" s="154">
        <v>0</v>
      </c>
      <c r="X93" s="154">
        <v>0</v>
      </c>
      <c r="Y93" s="154">
        <v>0</v>
      </c>
      <c r="Z93" s="154">
        <v>0</v>
      </c>
      <c r="AA93" s="154">
        <v>0</v>
      </c>
      <c r="AB93" s="154">
        <v>0</v>
      </c>
      <c r="AC93" s="154">
        <v>0</v>
      </c>
      <c r="AD93" s="154">
        <v>0</v>
      </c>
      <c r="AE93" s="154">
        <v>0</v>
      </c>
      <c r="AF93" s="154">
        <v>0</v>
      </c>
      <c r="AG93" s="154">
        <v>0</v>
      </c>
      <c r="AH93" s="154">
        <v>0</v>
      </c>
      <c r="AI93" s="154">
        <v>0</v>
      </c>
      <c r="AJ93" s="154">
        <v>0</v>
      </c>
      <c r="AK93" s="154">
        <v>0</v>
      </c>
      <c r="AL93" s="154">
        <v>0</v>
      </c>
      <c r="AM93" s="154">
        <v>0</v>
      </c>
      <c r="AN93" s="154">
        <v>0</v>
      </c>
      <c r="AO93" s="154">
        <v>0</v>
      </c>
      <c r="AP93" s="154">
        <v>0</v>
      </c>
      <c r="AQ93" s="154">
        <v>0</v>
      </c>
      <c r="AR93" s="154">
        <v>0</v>
      </c>
      <c r="AS93" s="154">
        <v>0</v>
      </c>
      <c r="AT93" s="154" t="s">
        <v>148</v>
      </c>
      <c r="AU93" s="154" t="s">
        <v>148</v>
      </c>
      <c r="AV93" s="154">
        <v>0</v>
      </c>
      <c r="AW93" s="154">
        <v>0</v>
      </c>
      <c r="AX93" s="154">
        <v>0</v>
      </c>
      <c r="AY93" s="154">
        <v>0</v>
      </c>
      <c r="AZ93" s="154">
        <v>0</v>
      </c>
      <c r="BA93" s="154">
        <v>0</v>
      </c>
      <c r="BB93" s="154">
        <v>0</v>
      </c>
      <c r="BC93" s="154">
        <v>0</v>
      </c>
      <c r="BD93" s="154">
        <v>0</v>
      </c>
      <c r="BE93" s="154">
        <v>0</v>
      </c>
      <c r="BF93" s="154">
        <v>0</v>
      </c>
      <c r="BG93" s="154">
        <v>0</v>
      </c>
      <c r="BH93" s="154">
        <v>0</v>
      </c>
      <c r="BI93" s="154">
        <v>0</v>
      </c>
      <c r="BJ93" s="154">
        <v>0</v>
      </c>
      <c r="BK93" s="154">
        <v>0</v>
      </c>
      <c r="BL93" s="154">
        <v>0</v>
      </c>
      <c r="BM93" s="154">
        <v>0</v>
      </c>
      <c r="BN93" s="154">
        <v>0</v>
      </c>
      <c r="BO93" s="154">
        <v>59</v>
      </c>
      <c r="BP93" s="154">
        <v>0</v>
      </c>
      <c r="BQ93" s="154">
        <v>0</v>
      </c>
      <c r="BR93" s="154">
        <v>0</v>
      </c>
      <c r="BS93" s="154">
        <v>59</v>
      </c>
      <c r="BT93" s="154">
        <v>0</v>
      </c>
      <c r="BU93" s="154">
        <v>0</v>
      </c>
      <c r="BV93" s="154">
        <v>0</v>
      </c>
      <c r="BW93" s="154">
        <v>0</v>
      </c>
      <c r="BX93" s="154">
        <v>0</v>
      </c>
      <c r="BY93" s="154">
        <v>0</v>
      </c>
      <c r="BZ93" s="154">
        <v>0</v>
      </c>
      <c r="CA93" s="154">
        <v>0</v>
      </c>
      <c r="CB93" s="154">
        <v>0</v>
      </c>
      <c r="CC93" s="154">
        <v>0</v>
      </c>
      <c r="CD93" s="154">
        <v>0</v>
      </c>
      <c r="CE93" s="154">
        <v>0</v>
      </c>
      <c r="CF93" s="154">
        <v>0</v>
      </c>
      <c r="CG93" s="154">
        <v>0</v>
      </c>
      <c r="CH93" s="154">
        <v>0</v>
      </c>
      <c r="CI93" s="154">
        <v>0</v>
      </c>
      <c r="CJ93" s="154">
        <v>0</v>
      </c>
      <c r="CK93" s="154">
        <v>0</v>
      </c>
      <c r="CL93" s="154">
        <v>0</v>
      </c>
      <c r="CM93" s="154">
        <v>0</v>
      </c>
      <c r="CN93" s="154">
        <v>0</v>
      </c>
      <c r="CO93" s="154">
        <v>0</v>
      </c>
      <c r="CP93" s="154">
        <v>0</v>
      </c>
      <c r="CQ93" s="154">
        <v>0</v>
      </c>
      <c r="CR93" s="154">
        <v>0</v>
      </c>
      <c r="CS93" s="154">
        <v>0</v>
      </c>
      <c r="CT93" s="154">
        <v>0</v>
      </c>
      <c r="CU93" s="154">
        <v>0</v>
      </c>
      <c r="CV93" s="154">
        <v>0</v>
      </c>
      <c r="CW93" s="154">
        <v>0</v>
      </c>
      <c r="CX93" s="154">
        <v>0</v>
      </c>
      <c r="CY93" s="154">
        <v>0</v>
      </c>
      <c r="CZ93" s="154">
        <v>0</v>
      </c>
      <c r="DA93" s="154">
        <v>0</v>
      </c>
      <c r="DB93" s="154">
        <v>0</v>
      </c>
      <c r="DC93" s="154">
        <v>0</v>
      </c>
      <c r="DD93" s="154">
        <v>0</v>
      </c>
      <c r="DE93" s="154">
        <v>59</v>
      </c>
    </row>
    <row r="94" spans="1:109" x14ac:dyDescent="0.25">
      <c r="A94" s="154" t="s">
        <v>31</v>
      </c>
      <c r="B94" s="154">
        <v>0</v>
      </c>
      <c r="C94" s="154">
        <v>0</v>
      </c>
      <c r="D94" s="154">
        <v>0</v>
      </c>
      <c r="E94" s="154">
        <v>0</v>
      </c>
      <c r="F94" s="154">
        <v>0</v>
      </c>
      <c r="G94" s="154">
        <v>0</v>
      </c>
      <c r="H94" s="154">
        <v>0</v>
      </c>
      <c r="I94" s="154">
        <v>0</v>
      </c>
      <c r="J94" s="154">
        <v>0</v>
      </c>
      <c r="K94" s="154">
        <v>0</v>
      </c>
      <c r="L94" s="154">
        <v>0</v>
      </c>
      <c r="M94" s="154">
        <v>0</v>
      </c>
      <c r="N94" s="154">
        <v>0</v>
      </c>
      <c r="O94" s="154">
        <v>0</v>
      </c>
      <c r="P94" s="154">
        <v>0</v>
      </c>
      <c r="Q94" s="154">
        <v>0</v>
      </c>
      <c r="R94" s="154">
        <v>0</v>
      </c>
      <c r="S94" s="154">
        <v>0</v>
      </c>
      <c r="T94" s="154">
        <v>0</v>
      </c>
      <c r="U94" s="154">
        <v>0</v>
      </c>
      <c r="V94" s="154">
        <v>0</v>
      </c>
      <c r="W94" s="154">
        <v>0</v>
      </c>
      <c r="X94" s="154">
        <v>0</v>
      </c>
      <c r="Y94" s="154">
        <v>0</v>
      </c>
      <c r="Z94" s="154">
        <v>0</v>
      </c>
      <c r="AA94" s="154">
        <v>0</v>
      </c>
      <c r="AB94" s="154">
        <v>0</v>
      </c>
      <c r="AC94" s="154">
        <v>0</v>
      </c>
      <c r="AD94" s="154">
        <v>0</v>
      </c>
      <c r="AE94" s="154">
        <v>0</v>
      </c>
      <c r="AF94" s="154">
        <v>0</v>
      </c>
      <c r="AG94" s="154">
        <v>0</v>
      </c>
      <c r="AH94" s="154">
        <v>0</v>
      </c>
      <c r="AI94" s="154">
        <v>0</v>
      </c>
      <c r="AJ94" s="154">
        <v>0</v>
      </c>
      <c r="AK94" s="154">
        <v>0</v>
      </c>
      <c r="AL94" s="154">
        <v>0</v>
      </c>
      <c r="AM94" s="154">
        <v>0</v>
      </c>
      <c r="AN94" s="154">
        <v>0</v>
      </c>
      <c r="AO94" s="154">
        <v>0</v>
      </c>
      <c r="AP94" s="154">
        <v>0</v>
      </c>
      <c r="AQ94" s="154">
        <v>0</v>
      </c>
      <c r="AR94" s="154">
        <v>0</v>
      </c>
      <c r="AS94" s="154">
        <v>0</v>
      </c>
      <c r="AT94" s="154" t="s">
        <v>148</v>
      </c>
      <c r="AU94" s="154" t="s">
        <v>148</v>
      </c>
      <c r="AV94" s="154">
        <v>0</v>
      </c>
      <c r="AW94" s="154">
        <v>0</v>
      </c>
      <c r="AX94" s="154">
        <v>0</v>
      </c>
      <c r="AY94" s="154">
        <v>0</v>
      </c>
      <c r="AZ94" s="154">
        <v>0</v>
      </c>
      <c r="BA94" s="154">
        <v>0</v>
      </c>
      <c r="BB94" s="154">
        <v>0</v>
      </c>
      <c r="BC94" s="154">
        <v>0</v>
      </c>
      <c r="BD94" s="154">
        <v>0</v>
      </c>
      <c r="BE94" s="154">
        <v>0</v>
      </c>
      <c r="BF94" s="154">
        <v>0</v>
      </c>
      <c r="BG94" s="154">
        <v>0</v>
      </c>
      <c r="BH94" s="154">
        <v>0</v>
      </c>
      <c r="BI94" s="154">
        <v>0</v>
      </c>
      <c r="BJ94" s="154" t="s">
        <v>148</v>
      </c>
      <c r="BK94" s="154">
        <v>0</v>
      </c>
      <c r="BL94" s="154">
        <v>0</v>
      </c>
      <c r="BM94" s="154">
        <v>0</v>
      </c>
      <c r="BN94" s="154">
        <v>0</v>
      </c>
      <c r="BO94" s="154">
        <v>0</v>
      </c>
      <c r="BP94" s="154">
        <v>0</v>
      </c>
      <c r="BQ94" s="154">
        <v>0</v>
      </c>
      <c r="BR94" s="154">
        <v>0</v>
      </c>
      <c r="BS94" s="154">
        <v>0</v>
      </c>
      <c r="BT94" s="154">
        <v>0</v>
      </c>
      <c r="BU94" s="154">
        <v>0</v>
      </c>
      <c r="BV94" s="154">
        <v>0</v>
      </c>
      <c r="BW94" s="154">
        <v>0</v>
      </c>
      <c r="BX94" s="154">
        <v>0</v>
      </c>
      <c r="BY94" s="154">
        <v>0</v>
      </c>
      <c r="BZ94" s="154">
        <v>0</v>
      </c>
      <c r="CA94" s="154">
        <v>0</v>
      </c>
      <c r="CB94" s="154">
        <v>0</v>
      </c>
      <c r="CC94" s="154">
        <v>0</v>
      </c>
      <c r="CD94" s="154">
        <v>0</v>
      </c>
      <c r="CE94" s="154">
        <v>0</v>
      </c>
      <c r="CF94" s="154">
        <v>0</v>
      </c>
      <c r="CG94" s="154">
        <v>0</v>
      </c>
      <c r="CH94" s="154">
        <v>0</v>
      </c>
      <c r="CI94" s="154">
        <v>0</v>
      </c>
      <c r="CJ94" s="154">
        <v>0</v>
      </c>
      <c r="CK94" s="154">
        <v>0</v>
      </c>
      <c r="CL94" s="154">
        <v>0</v>
      </c>
      <c r="CM94" s="154">
        <v>0</v>
      </c>
      <c r="CN94" s="154">
        <v>0</v>
      </c>
      <c r="CO94" s="154">
        <v>0</v>
      </c>
      <c r="CP94" s="154">
        <v>0</v>
      </c>
      <c r="CQ94" s="154">
        <v>0</v>
      </c>
      <c r="CR94" s="154">
        <v>0</v>
      </c>
      <c r="CS94" s="154">
        <v>0</v>
      </c>
      <c r="CT94" s="154">
        <v>0</v>
      </c>
      <c r="CU94" s="154">
        <v>0</v>
      </c>
      <c r="CV94" s="154">
        <v>0</v>
      </c>
      <c r="CW94" s="154">
        <v>0</v>
      </c>
      <c r="CX94" s="154">
        <v>0</v>
      </c>
      <c r="CY94" s="154">
        <v>0</v>
      </c>
      <c r="CZ94" s="154">
        <v>0</v>
      </c>
      <c r="DA94" s="154">
        <v>0</v>
      </c>
      <c r="DB94" s="154">
        <v>0</v>
      </c>
      <c r="DC94" s="154">
        <v>0</v>
      </c>
      <c r="DD94" s="154">
        <v>0</v>
      </c>
      <c r="DE94" s="154">
        <v>0</v>
      </c>
    </row>
    <row r="95" spans="1:109" x14ac:dyDescent="0.25">
      <c r="A95" s="154" t="s">
        <v>32</v>
      </c>
      <c r="B95" s="154">
        <v>0</v>
      </c>
      <c r="C95" s="154">
        <v>0</v>
      </c>
      <c r="D95" s="154">
        <v>0</v>
      </c>
      <c r="E95" s="154">
        <v>0</v>
      </c>
      <c r="F95" s="154">
        <v>0</v>
      </c>
      <c r="G95" s="154">
        <v>0</v>
      </c>
      <c r="H95" s="154">
        <v>0</v>
      </c>
      <c r="I95" s="154">
        <v>0</v>
      </c>
      <c r="J95" s="154">
        <v>0</v>
      </c>
      <c r="K95" s="154">
        <v>0</v>
      </c>
      <c r="L95" s="154">
        <v>0</v>
      </c>
      <c r="M95" s="154">
        <v>0</v>
      </c>
      <c r="N95" s="154">
        <v>0</v>
      </c>
      <c r="O95" s="154">
        <v>0</v>
      </c>
      <c r="P95" s="154">
        <v>0</v>
      </c>
      <c r="Q95" s="154">
        <v>0</v>
      </c>
      <c r="R95" s="154">
        <v>0</v>
      </c>
      <c r="S95" s="154">
        <v>0</v>
      </c>
      <c r="T95" s="154">
        <v>0</v>
      </c>
      <c r="U95" s="154">
        <v>0</v>
      </c>
      <c r="V95" s="154">
        <v>0</v>
      </c>
      <c r="W95" s="154">
        <v>0</v>
      </c>
      <c r="X95" s="154">
        <v>0</v>
      </c>
      <c r="Y95" s="154">
        <v>0</v>
      </c>
      <c r="Z95" s="154">
        <v>0</v>
      </c>
      <c r="AA95" s="154">
        <v>0</v>
      </c>
      <c r="AB95" s="154">
        <v>0</v>
      </c>
      <c r="AC95" s="154">
        <v>0</v>
      </c>
      <c r="AD95" s="154">
        <v>0</v>
      </c>
      <c r="AE95" s="154">
        <v>0</v>
      </c>
      <c r="AF95" s="154">
        <v>0</v>
      </c>
      <c r="AG95" s="154">
        <v>0</v>
      </c>
      <c r="AH95" s="154">
        <v>0</v>
      </c>
      <c r="AI95" s="154">
        <v>0</v>
      </c>
      <c r="AJ95" s="154">
        <v>0</v>
      </c>
      <c r="AK95" s="154">
        <v>0</v>
      </c>
      <c r="AL95" s="154">
        <v>0</v>
      </c>
      <c r="AM95" s="154">
        <v>0</v>
      </c>
      <c r="AN95" s="154">
        <v>0</v>
      </c>
      <c r="AO95" s="154">
        <v>0</v>
      </c>
      <c r="AP95" s="154">
        <v>0</v>
      </c>
      <c r="AQ95" s="154">
        <v>0</v>
      </c>
      <c r="AR95" s="154">
        <v>0</v>
      </c>
      <c r="AS95" s="154">
        <v>0</v>
      </c>
      <c r="AT95" s="154" t="s">
        <v>148</v>
      </c>
      <c r="AU95" s="154" t="s">
        <v>148</v>
      </c>
      <c r="AV95" s="154">
        <v>0</v>
      </c>
      <c r="AW95" s="154">
        <v>0</v>
      </c>
      <c r="AX95" s="154">
        <v>0</v>
      </c>
      <c r="AY95" s="154">
        <v>0</v>
      </c>
      <c r="AZ95" s="154">
        <v>0</v>
      </c>
      <c r="BA95" s="154">
        <v>0</v>
      </c>
      <c r="BB95" s="154">
        <v>0</v>
      </c>
      <c r="BC95" s="154">
        <v>0</v>
      </c>
      <c r="BD95" s="154">
        <v>0</v>
      </c>
      <c r="BE95" s="154">
        <v>0</v>
      </c>
      <c r="BF95" s="154">
        <v>0</v>
      </c>
      <c r="BG95" s="154">
        <v>0</v>
      </c>
      <c r="BH95" s="154">
        <v>0</v>
      </c>
      <c r="BI95" s="154">
        <v>2372.9083162379675</v>
      </c>
      <c r="BJ95" s="154">
        <v>2372.9083162379675</v>
      </c>
      <c r="BK95" s="154">
        <v>0</v>
      </c>
      <c r="BL95" s="154">
        <v>0</v>
      </c>
      <c r="BM95" s="154">
        <v>0</v>
      </c>
      <c r="BN95" s="154">
        <v>0</v>
      </c>
      <c r="BO95" s="154">
        <v>0</v>
      </c>
      <c r="BP95" s="154">
        <v>0</v>
      </c>
      <c r="BQ95" s="154">
        <v>0</v>
      </c>
      <c r="BR95" s="154">
        <v>0</v>
      </c>
      <c r="BS95" s="154">
        <v>0</v>
      </c>
      <c r="BT95" s="154">
        <v>0</v>
      </c>
      <c r="BU95" s="154">
        <v>0</v>
      </c>
      <c r="BV95" s="154">
        <v>0</v>
      </c>
      <c r="BW95" s="154">
        <v>0</v>
      </c>
      <c r="BX95" s="154">
        <v>0</v>
      </c>
      <c r="BY95" s="154">
        <v>0</v>
      </c>
      <c r="BZ95" s="154">
        <v>0</v>
      </c>
      <c r="CA95" s="154">
        <v>0</v>
      </c>
      <c r="CB95" s="154">
        <v>0</v>
      </c>
      <c r="CC95" s="154">
        <v>0</v>
      </c>
      <c r="CD95" s="154">
        <v>0</v>
      </c>
      <c r="CE95" s="154">
        <v>0</v>
      </c>
      <c r="CF95" s="154">
        <v>0</v>
      </c>
      <c r="CG95" s="154">
        <v>0</v>
      </c>
      <c r="CH95" s="154">
        <v>0</v>
      </c>
      <c r="CI95" s="154">
        <v>0</v>
      </c>
      <c r="CJ95" s="154">
        <v>0</v>
      </c>
      <c r="CK95" s="154">
        <v>0</v>
      </c>
      <c r="CL95" s="154">
        <v>0</v>
      </c>
      <c r="CM95" s="154">
        <v>0</v>
      </c>
      <c r="CN95" s="154">
        <v>0</v>
      </c>
      <c r="CO95" s="154">
        <v>0</v>
      </c>
      <c r="CP95" s="154">
        <v>0</v>
      </c>
      <c r="CQ95" s="154">
        <v>0</v>
      </c>
      <c r="CR95" s="154">
        <v>0</v>
      </c>
      <c r="CS95" s="154">
        <v>0</v>
      </c>
      <c r="CT95" s="154">
        <v>0</v>
      </c>
      <c r="CU95" s="154">
        <v>0</v>
      </c>
      <c r="CV95" s="154">
        <v>0</v>
      </c>
      <c r="CW95" s="154">
        <v>0</v>
      </c>
      <c r="CX95" s="154">
        <v>0</v>
      </c>
      <c r="CY95" s="154">
        <v>0</v>
      </c>
      <c r="CZ95" s="154">
        <v>0</v>
      </c>
      <c r="DA95" s="154">
        <v>0</v>
      </c>
      <c r="DB95" s="154">
        <v>0</v>
      </c>
      <c r="DC95" s="154">
        <v>0</v>
      </c>
      <c r="DD95" s="154">
        <v>0</v>
      </c>
      <c r="DE95" s="154">
        <v>2372.9083162379675</v>
      </c>
    </row>
    <row r="96" spans="1:109" x14ac:dyDescent="0.25">
      <c r="A96" s="154" t="s">
        <v>3</v>
      </c>
      <c r="B96" s="154">
        <v>0</v>
      </c>
      <c r="C96" s="154">
        <v>0</v>
      </c>
      <c r="D96" s="154">
        <v>0</v>
      </c>
      <c r="E96" s="154">
        <v>0</v>
      </c>
      <c r="F96" s="154">
        <v>0</v>
      </c>
      <c r="G96" s="154">
        <v>0</v>
      </c>
      <c r="H96" s="154">
        <v>0</v>
      </c>
      <c r="I96" s="154">
        <v>0</v>
      </c>
      <c r="J96" s="154">
        <v>0</v>
      </c>
      <c r="K96" s="154">
        <v>0</v>
      </c>
      <c r="L96" s="154">
        <v>0</v>
      </c>
      <c r="M96" s="154">
        <v>0</v>
      </c>
      <c r="N96" s="154">
        <v>0</v>
      </c>
      <c r="O96" s="154">
        <v>0</v>
      </c>
      <c r="P96" s="154">
        <v>0</v>
      </c>
      <c r="Q96" s="154">
        <v>0</v>
      </c>
      <c r="R96" s="154">
        <v>0</v>
      </c>
      <c r="S96" s="154">
        <v>0</v>
      </c>
      <c r="T96" s="154">
        <v>0</v>
      </c>
      <c r="U96" s="154">
        <v>0</v>
      </c>
      <c r="V96" s="154">
        <v>0</v>
      </c>
      <c r="W96" s="154">
        <v>0</v>
      </c>
      <c r="X96" s="154">
        <v>0</v>
      </c>
      <c r="Y96" s="154">
        <v>0</v>
      </c>
      <c r="Z96" s="154">
        <v>0</v>
      </c>
      <c r="AA96" s="154">
        <v>0</v>
      </c>
      <c r="AB96" s="154">
        <v>0</v>
      </c>
      <c r="AC96" s="154">
        <v>0</v>
      </c>
      <c r="AD96" s="154">
        <v>0</v>
      </c>
      <c r="AE96" s="154">
        <v>0</v>
      </c>
      <c r="AF96" s="154">
        <v>0</v>
      </c>
      <c r="AG96" s="154">
        <v>0</v>
      </c>
      <c r="AH96" s="154">
        <v>0</v>
      </c>
      <c r="AI96" s="154">
        <v>0</v>
      </c>
      <c r="AJ96" s="154">
        <v>0</v>
      </c>
      <c r="AK96" s="154">
        <v>0</v>
      </c>
      <c r="AL96" s="154">
        <v>0</v>
      </c>
      <c r="AM96" s="154">
        <v>0</v>
      </c>
      <c r="AN96" s="154">
        <v>0</v>
      </c>
      <c r="AO96" s="154">
        <v>0</v>
      </c>
      <c r="AP96" s="154">
        <v>0</v>
      </c>
      <c r="AQ96" s="154">
        <v>0</v>
      </c>
      <c r="AR96" s="154">
        <v>0</v>
      </c>
      <c r="AS96" s="154">
        <v>0</v>
      </c>
      <c r="AT96" s="154">
        <v>0</v>
      </c>
      <c r="AU96" s="154">
        <v>0</v>
      </c>
      <c r="AV96" s="154">
        <v>0</v>
      </c>
      <c r="AW96" s="154">
        <v>0</v>
      </c>
      <c r="AX96" s="154">
        <v>0</v>
      </c>
      <c r="AY96" s="154">
        <v>0</v>
      </c>
      <c r="AZ96" s="154">
        <v>0</v>
      </c>
      <c r="BA96" s="154">
        <v>0</v>
      </c>
      <c r="BB96" s="154">
        <v>0</v>
      </c>
      <c r="BC96" s="154">
        <v>0</v>
      </c>
      <c r="BD96" s="154">
        <v>0</v>
      </c>
      <c r="BE96" s="154">
        <v>1897</v>
      </c>
      <c r="BF96" s="154">
        <v>0</v>
      </c>
      <c r="BG96" s="154">
        <v>1897</v>
      </c>
      <c r="BH96" s="154">
        <v>0</v>
      </c>
      <c r="BI96" s="154">
        <v>0</v>
      </c>
      <c r="BJ96" s="154">
        <v>0</v>
      </c>
      <c r="BK96" s="154">
        <v>0</v>
      </c>
      <c r="BL96" s="154">
        <v>154037.09168376203</v>
      </c>
      <c r="BM96" s="154">
        <v>154037.09168376203</v>
      </c>
      <c r="BN96" s="154">
        <v>0</v>
      </c>
      <c r="BO96" s="154">
        <v>0</v>
      </c>
      <c r="BP96" s="154">
        <v>0</v>
      </c>
      <c r="BQ96" s="154">
        <v>0</v>
      </c>
      <c r="BR96" s="154">
        <v>0</v>
      </c>
      <c r="BS96" s="154">
        <v>0</v>
      </c>
      <c r="BT96" s="154">
        <v>0</v>
      </c>
      <c r="BU96" s="154">
        <v>0</v>
      </c>
      <c r="BV96" s="154">
        <v>0</v>
      </c>
      <c r="BW96" s="154">
        <v>0</v>
      </c>
      <c r="BX96" s="154">
        <v>0</v>
      </c>
      <c r="BY96" s="154">
        <v>0</v>
      </c>
      <c r="BZ96" s="154">
        <v>0</v>
      </c>
      <c r="CA96" s="154">
        <v>0</v>
      </c>
      <c r="CB96" s="154">
        <v>0</v>
      </c>
      <c r="CC96" s="154">
        <v>0</v>
      </c>
      <c r="CD96" s="154">
        <v>0</v>
      </c>
      <c r="CE96" s="154">
        <v>0</v>
      </c>
      <c r="CF96" s="154">
        <v>0</v>
      </c>
      <c r="CG96" s="154">
        <v>0</v>
      </c>
      <c r="CH96" s="154">
        <v>0</v>
      </c>
      <c r="CI96" s="154">
        <v>0</v>
      </c>
      <c r="CJ96" s="154">
        <v>0</v>
      </c>
      <c r="CK96" s="154">
        <v>0</v>
      </c>
      <c r="CL96" s="154">
        <v>0</v>
      </c>
      <c r="CM96" s="154">
        <v>0</v>
      </c>
      <c r="CN96" s="154">
        <v>0</v>
      </c>
      <c r="CO96" s="154">
        <v>0</v>
      </c>
      <c r="CP96" s="154">
        <v>0</v>
      </c>
      <c r="CQ96" s="154">
        <v>0</v>
      </c>
      <c r="CR96" s="154">
        <v>0</v>
      </c>
      <c r="CS96" s="154">
        <v>0</v>
      </c>
      <c r="CT96" s="154">
        <v>0</v>
      </c>
      <c r="CU96" s="154">
        <v>0</v>
      </c>
      <c r="CV96" s="154">
        <v>0</v>
      </c>
      <c r="CW96" s="154">
        <v>0</v>
      </c>
      <c r="CX96" s="154">
        <v>0</v>
      </c>
      <c r="CY96" s="154">
        <v>0</v>
      </c>
      <c r="CZ96" s="154">
        <v>0</v>
      </c>
      <c r="DA96" s="154">
        <v>0</v>
      </c>
      <c r="DB96" s="154">
        <v>0</v>
      </c>
      <c r="DC96" s="154">
        <v>0</v>
      </c>
      <c r="DD96" s="154">
        <v>0</v>
      </c>
      <c r="DE96" s="154">
        <v>155934.09168376203</v>
      </c>
    </row>
    <row r="97" spans="1:109" x14ac:dyDescent="0.25">
      <c r="A97" s="154" t="s">
        <v>131</v>
      </c>
      <c r="B97" s="154">
        <v>0</v>
      </c>
      <c r="C97" s="154">
        <v>0</v>
      </c>
      <c r="D97" s="154">
        <v>0</v>
      </c>
      <c r="E97" s="154">
        <v>0</v>
      </c>
      <c r="F97" s="154">
        <v>0</v>
      </c>
      <c r="G97" s="154">
        <v>0</v>
      </c>
      <c r="H97" s="154">
        <v>0</v>
      </c>
      <c r="I97" s="154">
        <v>0</v>
      </c>
      <c r="J97" s="154">
        <v>0</v>
      </c>
      <c r="K97" s="154">
        <v>0</v>
      </c>
      <c r="L97" s="154">
        <v>0</v>
      </c>
      <c r="M97" s="154">
        <v>0</v>
      </c>
      <c r="N97" s="154">
        <v>0</v>
      </c>
      <c r="O97" s="154">
        <v>0</v>
      </c>
      <c r="P97" s="154">
        <v>0</v>
      </c>
      <c r="Q97" s="154">
        <v>0</v>
      </c>
      <c r="R97" s="154">
        <v>0</v>
      </c>
      <c r="S97" s="154">
        <v>0</v>
      </c>
      <c r="T97" s="154">
        <v>0</v>
      </c>
      <c r="U97" s="154">
        <v>0</v>
      </c>
      <c r="V97" s="154">
        <v>0</v>
      </c>
      <c r="W97" s="154">
        <v>0</v>
      </c>
      <c r="X97" s="154">
        <v>0</v>
      </c>
      <c r="Y97" s="154">
        <v>0</v>
      </c>
      <c r="Z97" s="154">
        <v>0</v>
      </c>
      <c r="AA97" s="154">
        <v>0</v>
      </c>
      <c r="AB97" s="154">
        <v>0</v>
      </c>
      <c r="AC97" s="154">
        <v>0</v>
      </c>
      <c r="AD97" s="154">
        <v>0</v>
      </c>
      <c r="AE97" s="154">
        <v>0</v>
      </c>
      <c r="AF97" s="154">
        <v>0</v>
      </c>
      <c r="AG97" s="154">
        <v>0</v>
      </c>
      <c r="AH97" s="154">
        <v>0</v>
      </c>
      <c r="AI97" s="154">
        <v>0</v>
      </c>
      <c r="AJ97" s="154">
        <v>0</v>
      </c>
      <c r="AK97" s="154">
        <v>0</v>
      </c>
      <c r="AL97" s="154">
        <v>0</v>
      </c>
      <c r="AM97" s="154">
        <v>0</v>
      </c>
      <c r="AN97" s="154">
        <v>0</v>
      </c>
      <c r="AO97" s="154">
        <v>0</v>
      </c>
      <c r="AP97" s="154">
        <v>0</v>
      </c>
      <c r="AQ97" s="154">
        <v>0</v>
      </c>
      <c r="AR97" s="154">
        <v>0</v>
      </c>
      <c r="AS97" s="154">
        <v>0</v>
      </c>
      <c r="AT97" s="154">
        <v>0</v>
      </c>
      <c r="AU97" s="154">
        <v>0</v>
      </c>
      <c r="AV97" s="154">
        <v>0</v>
      </c>
      <c r="AW97" s="154">
        <v>0</v>
      </c>
      <c r="AX97" s="154">
        <v>0</v>
      </c>
      <c r="AY97" s="154">
        <v>0</v>
      </c>
      <c r="AZ97" s="154">
        <v>0</v>
      </c>
      <c r="BA97" s="154">
        <v>0</v>
      </c>
      <c r="BB97" s="154">
        <v>0</v>
      </c>
      <c r="BC97" s="154">
        <v>0</v>
      </c>
      <c r="BD97" s="154">
        <v>0</v>
      </c>
      <c r="BE97" s="154">
        <v>5</v>
      </c>
      <c r="BF97" s="154">
        <v>0</v>
      </c>
      <c r="BG97" s="154">
        <v>5</v>
      </c>
      <c r="BH97" s="154">
        <v>0</v>
      </c>
      <c r="BI97" s="154">
        <v>0</v>
      </c>
      <c r="BJ97" s="154">
        <v>0</v>
      </c>
      <c r="BK97" s="154">
        <v>0</v>
      </c>
      <c r="BL97" s="154">
        <v>0</v>
      </c>
      <c r="BM97" s="154">
        <v>0</v>
      </c>
      <c r="BN97" s="154">
        <v>0</v>
      </c>
      <c r="BO97" s="154">
        <v>0</v>
      </c>
      <c r="BP97" s="154">
        <v>0</v>
      </c>
      <c r="BQ97" s="154">
        <v>0</v>
      </c>
      <c r="BR97" s="154">
        <v>0</v>
      </c>
      <c r="BS97" s="154">
        <v>0</v>
      </c>
      <c r="BT97" s="154">
        <v>0</v>
      </c>
      <c r="BU97" s="154">
        <v>0</v>
      </c>
      <c r="BV97" s="154">
        <v>0</v>
      </c>
      <c r="BW97" s="154">
        <v>0</v>
      </c>
      <c r="BX97" s="154">
        <v>0</v>
      </c>
      <c r="BY97" s="154">
        <v>0</v>
      </c>
      <c r="BZ97" s="154">
        <v>0</v>
      </c>
      <c r="CA97" s="154">
        <v>0</v>
      </c>
      <c r="CB97" s="154">
        <v>0</v>
      </c>
      <c r="CC97" s="154">
        <v>0</v>
      </c>
      <c r="CD97" s="154">
        <v>0</v>
      </c>
      <c r="CE97" s="154">
        <v>0</v>
      </c>
      <c r="CF97" s="154">
        <v>0</v>
      </c>
      <c r="CG97" s="154">
        <v>0</v>
      </c>
      <c r="CH97" s="154">
        <v>0</v>
      </c>
      <c r="CI97" s="154">
        <v>0</v>
      </c>
      <c r="CJ97" s="154">
        <v>0</v>
      </c>
      <c r="CK97" s="154">
        <v>0</v>
      </c>
      <c r="CL97" s="154">
        <v>0</v>
      </c>
      <c r="CM97" s="154">
        <v>0</v>
      </c>
      <c r="CN97" s="154">
        <v>0</v>
      </c>
      <c r="CO97" s="154">
        <v>0</v>
      </c>
      <c r="CP97" s="154">
        <v>0</v>
      </c>
      <c r="CQ97" s="154">
        <v>0</v>
      </c>
      <c r="CR97" s="154">
        <v>0</v>
      </c>
      <c r="CS97" s="154">
        <v>0</v>
      </c>
      <c r="CT97" s="154">
        <v>0</v>
      </c>
      <c r="CU97" s="154">
        <v>0</v>
      </c>
      <c r="CV97" s="154">
        <v>0</v>
      </c>
      <c r="CW97" s="154">
        <v>0</v>
      </c>
      <c r="CX97" s="154">
        <v>0</v>
      </c>
      <c r="CY97" s="154">
        <v>0</v>
      </c>
      <c r="CZ97" s="154">
        <v>0</v>
      </c>
      <c r="DA97" s="154">
        <v>0</v>
      </c>
      <c r="DB97" s="154">
        <v>0</v>
      </c>
      <c r="DC97" s="154">
        <v>0</v>
      </c>
      <c r="DD97" s="154">
        <v>0</v>
      </c>
      <c r="DE97" s="154">
        <v>5</v>
      </c>
    </row>
    <row r="98" spans="1:109" x14ac:dyDescent="0.25">
      <c r="A98" s="156" t="s">
        <v>140</v>
      </c>
      <c r="B98" s="163">
        <v>0</v>
      </c>
      <c r="C98" s="164">
        <v>0</v>
      </c>
      <c r="D98" s="164">
        <v>0</v>
      </c>
      <c r="E98" s="164">
        <v>0</v>
      </c>
      <c r="F98" s="164">
        <v>0</v>
      </c>
      <c r="G98" s="164">
        <v>0</v>
      </c>
      <c r="H98" s="164">
        <v>0</v>
      </c>
      <c r="I98" s="164">
        <v>0</v>
      </c>
      <c r="J98" s="164">
        <v>0</v>
      </c>
      <c r="K98" s="164">
        <v>0</v>
      </c>
      <c r="L98" s="164">
        <v>0</v>
      </c>
      <c r="M98" s="164">
        <v>0</v>
      </c>
      <c r="N98" s="164">
        <v>0</v>
      </c>
      <c r="O98" s="164">
        <v>0</v>
      </c>
      <c r="P98" s="164">
        <v>0</v>
      </c>
      <c r="Q98" s="164">
        <v>0</v>
      </c>
      <c r="R98" s="164">
        <v>0</v>
      </c>
      <c r="S98" s="164">
        <v>0</v>
      </c>
      <c r="T98" s="164">
        <v>0</v>
      </c>
      <c r="U98" s="164">
        <v>0</v>
      </c>
      <c r="V98" s="164">
        <v>0</v>
      </c>
      <c r="W98" s="164">
        <v>0</v>
      </c>
      <c r="X98" s="163">
        <v>0</v>
      </c>
      <c r="Y98" s="164">
        <v>0</v>
      </c>
      <c r="Z98" s="164">
        <v>0</v>
      </c>
      <c r="AA98" s="164">
        <v>0</v>
      </c>
      <c r="AB98" s="164">
        <v>0</v>
      </c>
      <c r="AC98" s="164">
        <v>0</v>
      </c>
      <c r="AD98" s="164">
        <v>0</v>
      </c>
      <c r="AE98" s="164">
        <v>0</v>
      </c>
      <c r="AF98" s="164">
        <v>0</v>
      </c>
      <c r="AG98" s="164">
        <v>0</v>
      </c>
      <c r="AH98" s="164">
        <v>0</v>
      </c>
      <c r="AI98" s="164">
        <v>0</v>
      </c>
      <c r="AJ98" s="164">
        <v>0</v>
      </c>
      <c r="AK98" s="164">
        <v>0</v>
      </c>
      <c r="AL98" s="163">
        <v>0</v>
      </c>
      <c r="AM98" s="164">
        <v>0</v>
      </c>
      <c r="AN98" s="164">
        <v>0</v>
      </c>
      <c r="AO98" s="164">
        <v>0</v>
      </c>
      <c r="AP98" s="164">
        <v>0</v>
      </c>
      <c r="AQ98" s="164">
        <v>0</v>
      </c>
      <c r="AR98" s="164">
        <v>0</v>
      </c>
      <c r="AS98" s="163">
        <v>0</v>
      </c>
      <c r="AT98" s="164">
        <v>0</v>
      </c>
      <c r="AU98" s="164">
        <v>0</v>
      </c>
      <c r="AV98" s="164">
        <v>0</v>
      </c>
      <c r="AW98" s="164">
        <v>0</v>
      </c>
      <c r="AX98" s="164">
        <v>0</v>
      </c>
      <c r="AY98" s="163">
        <v>0</v>
      </c>
      <c r="AZ98" s="164">
        <v>0</v>
      </c>
      <c r="BA98" s="164">
        <v>0</v>
      </c>
      <c r="BB98" s="163">
        <v>0</v>
      </c>
      <c r="BC98" s="164">
        <v>0</v>
      </c>
      <c r="BD98" s="164">
        <v>0</v>
      </c>
      <c r="BE98" s="163">
        <v>102</v>
      </c>
      <c r="BF98" s="164">
        <v>0</v>
      </c>
      <c r="BG98" s="164">
        <v>102</v>
      </c>
      <c r="BH98" s="164">
        <v>0</v>
      </c>
      <c r="BI98" s="163">
        <v>0</v>
      </c>
      <c r="BJ98" s="164">
        <v>0</v>
      </c>
      <c r="BK98" s="164">
        <v>0</v>
      </c>
      <c r="BL98" s="163">
        <v>0</v>
      </c>
      <c r="BM98" s="164">
        <v>0</v>
      </c>
      <c r="BN98" s="164">
        <v>0</v>
      </c>
      <c r="BO98" s="163">
        <v>185</v>
      </c>
      <c r="BP98" s="164">
        <v>0</v>
      </c>
      <c r="BQ98" s="164">
        <v>0</v>
      </c>
      <c r="BR98" s="164">
        <v>0</v>
      </c>
      <c r="BS98" s="164">
        <v>185</v>
      </c>
      <c r="BT98" s="164">
        <v>0</v>
      </c>
      <c r="BU98" s="164">
        <v>0</v>
      </c>
      <c r="BV98" s="164">
        <v>0</v>
      </c>
      <c r="BW98" s="164">
        <v>0</v>
      </c>
      <c r="BX98" s="163">
        <v>0</v>
      </c>
      <c r="BY98" s="164">
        <v>0</v>
      </c>
      <c r="BZ98" s="164">
        <v>0</v>
      </c>
      <c r="CA98" s="164">
        <v>0</v>
      </c>
      <c r="CB98" s="164">
        <v>0</v>
      </c>
      <c r="CC98" s="164">
        <v>0</v>
      </c>
      <c r="CD98" s="164">
        <v>0</v>
      </c>
      <c r="CE98" s="164">
        <v>0</v>
      </c>
      <c r="CF98" s="164">
        <v>0</v>
      </c>
      <c r="CG98" s="164">
        <v>0</v>
      </c>
      <c r="CH98" s="164">
        <v>0</v>
      </c>
      <c r="CI98" s="163">
        <v>0</v>
      </c>
      <c r="CJ98" s="164">
        <v>0</v>
      </c>
      <c r="CK98" s="164">
        <v>0</v>
      </c>
      <c r="CL98" s="164">
        <v>0</v>
      </c>
      <c r="CM98" s="164">
        <v>0</v>
      </c>
      <c r="CN98" s="164">
        <v>0</v>
      </c>
      <c r="CO98" s="164">
        <v>0</v>
      </c>
      <c r="CP98" s="163">
        <v>18</v>
      </c>
      <c r="CQ98" s="164">
        <v>0</v>
      </c>
      <c r="CR98" s="164">
        <v>18</v>
      </c>
      <c r="CS98" s="164">
        <v>0</v>
      </c>
      <c r="CT98" s="164">
        <v>0</v>
      </c>
      <c r="CU98" s="163">
        <v>0</v>
      </c>
      <c r="CV98" s="164">
        <v>0</v>
      </c>
      <c r="CW98" s="164">
        <v>0</v>
      </c>
      <c r="CX98" s="164">
        <v>0</v>
      </c>
      <c r="CY98" s="164">
        <v>0</v>
      </c>
      <c r="CZ98" s="164">
        <v>0</v>
      </c>
      <c r="DA98" s="163">
        <v>0</v>
      </c>
      <c r="DB98" s="164">
        <v>0</v>
      </c>
      <c r="DC98" s="164">
        <v>0</v>
      </c>
      <c r="DD98" s="164">
        <v>0</v>
      </c>
      <c r="DE98" s="153">
        <v>305</v>
      </c>
    </row>
    <row r="99" spans="1:109" x14ac:dyDescent="0.25">
      <c r="A99" s="154" t="s">
        <v>165</v>
      </c>
      <c r="B99" s="154">
        <v>0</v>
      </c>
      <c r="C99" s="154">
        <v>0</v>
      </c>
      <c r="D99" s="154">
        <v>0</v>
      </c>
      <c r="E99" s="154">
        <v>0</v>
      </c>
      <c r="F99" s="154">
        <v>0</v>
      </c>
      <c r="G99" s="154">
        <v>0</v>
      </c>
      <c r="H99" s="154">
        <v>0</v>
      </c>
      <c r="I99" s="154">
        <v>0</v>
      </c>
      <c r="J99" s="154">
        <v>0</v>
      </c>
      <c r="K99" s="154">
        <v>0</v>
      </c>
      <c r="L99" s="154">
        <v>0</v>
      </c>
      <c r="M99" s="154">
        <v>0</v>
      </c>
      <c r="N99" s="154">
        <v>0</v>
      </c>
      <c r="O99" s="154">
        <v>0</v>
      </c>
      <c r="P99" s="154">
        <v>0</v>
      </c>
      <c r="Q99" s="154">
        <v>0</v>
      </c>
      <c r="R99" s="154">
        <v>0</v>
      </c>
      <c r="S99" s="154">
        <v>0</v>
      </c>
      <c r="T99" s="154">
        <v>0</v>
      </c>
      <c r="U99" s="154">
        <v>0</v>
      </c>
      <c r="V99" s="154">
        <v>0</v>
      </c>
      <c r="W99" s="154">
        <v>0</v>
      </c>
      <c r="X99" s="154">
        <v>0</v>
      </c>
      <c r="Y99" s="154">
        <v>0</v>
      </c>
      <c r="Z99" s="154">
        <v>0</v>
      </c>
      <c r="AA99" s="154">
        <v>0</v>
      </c>
      <c r="AB99" s="154">
        <v>0</v>
      </c>
      <c r="AC99" s="154">
        <v>0</v>
      </c>
      <c r="AD99" s="154">
        <v>0</v>
      </c>
      <c r="AE99" s="154">
        <v>0</v>
      </c>
      <c r="AF99" s="154">
        <v>0</v>
      </c>
      <c r="AG99" s="154">
        <v>0</v>
      </c>
      <c r="AH99" s="154">
        <v>0</v>
      </c>
      <c r="AI99" s="154">
        <v>0</v>
      </c>
      <c r="AJ99" s="154">
        <v>0</v>
      </c>
      <c r="AK99" s="154">
        <v>0</v>
      </c>
      <c r="AL99" s="154">
        <v>0</v>
      </c>
      <c r="AM99" s="154">
        <v>0</v>
      </c>
      <c r="AN99" s="154">
        <v>0</v>
      </c>
      <c r="AO99" s="154">
        <v>0</v>
      </c>
      <c r="AP99" s="154">
        <v>0</v>
      </c>
      <c r="AQ99" s="154">
        <v>0</v>
      </c>
      <c r="AR99" s="154">
        <v>0</v>
      </c>
      <c r="AS99" s="154">
        <v>0</v>
      </c>
      <c r="AT99" s="154" t="s">
        <v>148</v>
      </c>
      <c r="AU99" s="154" t="s">
        <v>148</v>
      </c>
      <c r="AV99" s="154">
        <v>0</v>
      </c>
      <c r="AW99" s="154">
        <v>0</v>
      </c>
      <c r="AX99" s="154">
        <v>0</v>
      </c>
      <c r="AY99" s="154">
        <v>0</v>
      </c>
      <c r="AZ99" s="154">
        <v>0</v>
      </c>
      <c r="BA99" s="154">
        <v>0</v>
      </c>
      <c r="BB99" s="154">
        <v>0</v>
      </c>
      <c r="BC99" s="154">
        <v>0</v>
      </c>
      <c r="BD99" s="154">
        <v>0</v>
      </c>
      <c r="BE99" s="154">
        <v>12</v>
      </c>
      <c r="BF99" s="154">
        <v>0</v>
      </c>
      <c r="BG99" s="154">
        <v>12</v>
      </c>
      <c r="BH99" s="154">
        <v>0</v>
      </c>
      <c r="BI99" s="154">
        <v>0</v>
      </c>
      <c r="BJ99" s="154">
        <v>0</v>
      </c>
      <c r="BK99" s="154">
        <v>0</v>
      </c>
      <c r="BL99" s="154">
        <v>0</v>
      </c>
      <c r="BM99" s="154">
        <v>0</v>
      </c>
      <c r="BN99" s="154">
        <v>0</v>
      </c>
      <c r="BO99" s="154">
        <v>0</v>
      </c>
      <c r="BP99" s="154">
        <v>0</v>
      </c>
      <c r="BQ99" s="154">
        <v>0</v>
      </c>
      <c r="BR99" s="154">
        <v>0</v>
      </c>
      <c r="BS99" s="154">
        <v>0</v>
      </c>
      <c r="BT99" s="154">
        <v>0</v>
      </c>
      <c r="BU99" s="154">
        <v>0</v>
      </c>
      <c r="BV99" s="154">
        <v>0</v>
      </c>
      <c r="BW99" s="154">
        <v>0</v>
      </c>
      <c r="BX99" s="154">
        <v>0</v>
      </c>
      <c r="BY99" s="154">
        <v>0</v>
      </c>
      <c r="BZ99" s="154">
        <v>0</v>
      </c>
      <c r="CA99" s="154">
        <v>0</v>
      </c>
      <c r="CB99" s="154">
        <v>0</v>
      </c>
      <c r="CC99" s="154">
        <v>0</v>
      </c>
      <c r="CD99" s="154">
        <v>0</v>
      </c>
      <c r="CE99" s="154">
        <v>0</v>
      </c>
      <c r="CF99" s="154">
        <v>0</v>
      </c>
      <c r="CG99" s="154">
        <v>0</v>
      </c>
      <c r="CH99" s="154">
        <v>0</v>
      </c>
      <c r="CI99" s="154">
        <v>0</v>
      </c>
      <c r="CJ99" s="154">
        <v>0</v>
      </c>
      <c r="CK99" s="154">
        <v>0</v>
      </c>
      <c r="CL99" s="154">
        <v>0</v>
      </c>
      <c r="CM99" s="154">
        <v>0</v>
      </c>
      <c r="CN99" s="154">
        <v>0</v>
      </c>
      <c r="CO99" s="154">
        <v>0</v>
      </c>
      <c r="CP99" s="154">
        <v>0</v>
      </c>
      <c r="CQ99" s="154">
        <v>0</v>
      </c>
      <c r="CR99" s="154">
        <v>0</v>
      </c>
      <c r="CS99" s="154">
        <v>0</v>
      </c>
      <c r="CT99" s="154">
        <v>0</v>
      </c>
      <c r="CU99" s="154">
        <v>0</v>
      </c>
      <c r="CV99" s="154">
        <v>0</v>
      </c>
      <c r="CW99" s="154">
        <v>0</v>
      </c>
      <c r="CX99" s="154">
        <v>0</v>
      </c>
      <c r="CY99" s="154">
        <v>0</v>
      </c>
      <c r="CZ99" s="154">
        <v>0</v>
      </c>
      <c r="DA99" s="154">
        <v>0</v>
      </c>
      <c r="DB99" s="154">
        <v>0</v>
      </c>
      <c r="DC99" s="154">
        <v>0</v>
      </c>
      <c r="DD99" s="154">
        <v>0</v>
      </c>
      <c r="DE99" s="154">
        <v>12</v>
      </c>
    </row>
    <row r="100" spans="1:109" x14ac:dyDescent="0.25">
      <c r="A100" s="154" t="s">
        <v>24</v>
      </c>
      <c r="B100" s="154">
        <v>0</v>
      </c>
      <c r="C100" s="154">
        <v>0</v>
      </c>
      <c r="D100" s="154">
        <v>0</v>
      </c>
      <c r="E100" s="154">
        <v>0</v>
      </c>
      <c r="F100" s="154">
        <v>0</v>
      </c>
      <c r="G100" s="154">
        <v>0</v>
      </c>
      <c r="H100" s="154">
        <v>0</v>
      </c>
      <c r="I100" s="154">
        <v>0</v>
      </c>
      <c r="J100" s="154">
        <v>0</v>
      </c>
      <c r="K100" s="154">
        <v>0</v>
      </c>
      <c r="L100" s="154">
        <v>0</v>
      </c>
      <c r="M100" s="154">
        <v>0</v>
      </c>
      <c r="N100" s="154">
        <v>0</v>
      </c>
      <c r="O100" s="154">
        <v>0</v>
      </c>
      <c r="P100" s="154">
        <v>0</v>
      </c>
      <c r="Q100" s="154">
        <v>0</v>
      </c>
      <c r="R100" s="154">
        <v>0</v>
      </c>
      <c r="S100" s="154">
        <v>0</v>
      </c>
      <c r="T100" s="154">
        <v>0</v>
      </c>
      <c r="U100" s="154">
        <v>0</v>
      </c>
      <c r="V100" s="154">
        <v>0</v>
      </c>
      <c r="W100" s="154">
        <v>0</v>
      </c>
      <c r="X100" s="154">
        <v>0</v>
      </c>
      <c r="Y100" s="154">
        <v>0</v>
      </c>
      <c r="Z100" s="154">
        <v>0</v>
      </c>
      <c r="AA100" s="154">
        <v>0</v>
      </c>
      <c r="AB100" s="154">
        <v>0</v>
      </c>
      <c r="AC100" s="154">
        <v>0</v>
      </c>
      <c r="AD100" s="154">
        <v>0</v>
      </c>
      <c r="AE100" s="154">
        <v>0</v>
      </c>
      <c r="AF100" s="154">
        <v>0</v>
      </c>
      <c r="AG100" s="154">
        <v>0</v>
      </c>
      <c r="AH100" s="154">
        <v>0</v>
      </c>
      <c r="AI100" s="154">
        <v>0</v>
      </c>
      <c r="AJ100" s="154">
        <v>0</v>
      </c>
      <c r="AK100" s="154">
        <v>0</v>
      </c>
      <c r="AL100" s="154">
        <v>0</v>
      </c>
      <c r="AM100" s="154">
        <v>0</v>
      </c>
      <c r="AN100" s="154">
        <v>0</v>
      </c>
      <c r="AO100" s="154">
        <v>0</v>
      </c>
      <c r="AP100" s="154">
        <v>0</v>
      </c>
      <c r="AQ100" s="154">
        <v>0</v>
      </c>
      <c r="AR100" s="154">
        <v>0</v>
      </c>
      <c r="AS100" s="154">
        <v>0</v>
      </c>
      <c r="AT100" s="154" t="s">
        <v>148</v>
      </c>
      <c r="AU100" s="154" t="s">
        <v>148</v>
      </c>
      <c r="AV100" s="154">
        <v>0</v>
      </c>
      <c r="AW100" s="154">
        <v>0</v>
      </c>
      <c r="AX100" s="154">
        <v>0</v>
      </c>
      <c r="AY100" s="154">
        <v>0</v>
      </c>
      <c r="AZ100" s="154">
        <v>0</v>
      </c>
      <c r="BA100" s="154">
        <v>0</v>
      </c>
      <c r="BB100" s="154">
        <v>0</v>
      </c>
      <c r="BC100" s="154">
        <v>0</v>
      </c>
      <c r="BD100" s="154">
        <v>0</v>
      </c>
      <c r="BE100" s="154">
        <v>0</v>
      </c>
      <c r="BF100" s="154">
        <v>0</v>
      </c>
      <c r="BG100" s="154">
        <v>0</v>
      </c>
      <c r="BH100" s="154">
        <v>0</v>
      </c>
      <c r="BI100" s="154">
        <v>0</v>
      </c>
      <c r="BJ100" s="154">
        <v>0</v>
      </c>
      <c r="BK100" s="154">
        <v>0</v>
      </c>
      <c r="BL100" s="154">
        <v>0</v>
      </c>
      <c r="BM100" s="154">
        <v>0</v>
      </c>
      <c r="BN100" s="154">
        <v>0</v>
      </c>
      <c r="BO100" s="154">
        <v>0</v>
      </c>
      <c r="BP100" s="154">
        <v>0</v>
      </c>
      <c r="BQ100" s="154">
        <v>0</v>
      </c>
      <c r="BR100" s="154">
        <v>0</v>
      </c>
      <c r="BS100" s="154">
        <v>0</v>
      </c>
      <c r="BT100" s="154">
        <v>0</v>
      </c>
      <c r="BU100" s="154">
        <v>0</v>
      </c>
      <c r="BV100" s="154">
        <v>0</v>
      </c>
      <c r="BW100" s="154">
        <v>0</v>
      </c>
      <c r="BX100" s="154">
        <v>0</v>
      </c>
      <c r="BY100" s="154">
        <v>0</v>
      </c>
      <c r="BZ100" s="154">
        <v>0</v>
      </c>
      <c r="CA100" s="154">
        <v>0</v>
      </c>
      <c r="CB100" s="154">
        <v>0</v>
      </c>
      <c r="CC100" s="154">
        <v>0</v>
      </c>
      <c r="CD100" s="154">
        <v>0</v>
      </c>
      <c r="CE100" s="154">
        <v>0</v>
      </c>
      <c r="CF100" s="154">
        <v>0</v>
      </c>
      <c r="CG100" s="154">
        <v>0</v>
      </c>
      <c r="CH100" s="154">
        <v>0</v>
      </c>
      <c r="CI100" s="154">
        <v>0</v>
      </c>
      <c r="CJ100" s="154">
        <v>0</v>
      </c>
      <c r="CK100" s="154">
        <v>0</v>
      </c>
      <c r="CL100" s="154">
        <v>0</v>
      </c>
      <c r="CM100" s="154">
        <v>0</v>
      </c>
      <c r="CN100" s="154">
        <v>0</v>
      </c>
      <c r="CO100" s="154">
        <v>0</v>
      </c>
      <c r="CP100" s="154">
        <v>0</v>
      </c>
      <c r="CQ100" s="154">
        <v>0</v>
      </c>
      <c r="CR100" s="154">
        <v>0</v>
      </c>
      <c r="CS100" s="154">
        <v>0</v>
      </c>
      <c r="CT100" s="154">
        <v>0</v>
      </c>
      <c r="CU100" s="154">
        <v>0</v>
      </c>
      <c r="CV100" s="154">
        <v>0</v>
      </c>
      <c r="CW100" s="154">
        <v>0</v>
      </c>
      <c r="CX100" s="154">
        <v>0</v>
      </c>
      <c r="CY100" s="154">
        <v>0</v>
      </c>
      <c r="CZ100" s="154">
        <v>0</v>
      </c>
      <c r="DA100" s="154">
        <v>0</v>
      </c>
      <c r="DB100" s="154">
        <v>0</v>
      </c>
      <c r="DC100" s="154">
        <v>0</v>
      </c>
      <c r="DD100" s="154">
        <v>0</v>
      </c>
      <c r="DE100" s="154">
        <v>0</v>
      </c>
    </row>
    <row r="101" spans="1:109" x14ac:dyDescent="0.25">
      <c r="A101" s="154" t="s">
        <v>62</v>
      </c>
      <c r="B101" s="154">
        <v>0</v>
      </c>
      <c r="C101" s="154">
        <v>0</v>
      </c>
      <c r="D101" s="154">
        <v>0</v>
      </c>
      <c r="E101" s="154">
        <v>0</v>
      </c>
      <c r="F101" s="154">
        <v>0</v>
      </c>
      <c r="G101" s="154">
        <v>0</v>
      </c>
      <c r="H101" s="154">
        <v>0</v>
      </c>
      <c r="I101" s="154">
        <v>0</v>
      </c>
      <c r="J101" s="154">
        <v>0</v>
      </c>
      <c r="K101" s="154">
        <v>0</v>
      </c>
      <c r="L101" s="154">
        <v>0</v>
      </c>
      <c r="M101" s="154">
        <v>0</v>
      </c>
      <c r="N101" s="154">
        <v>0</v>
      </c>
      <c r="O101" s="154">
        <v>0</v>
      </c>
      <c r="P101" s="154">
        <v>0</v>
      </c>
      <c r="Q101" s="154">
        <v>0</v>
      </c>
      <c r="R101" s="154">
        <v>0</v>
      </c>
      <c r="S101" s="154">
        <v>0</v>
      </c>
      <c r="T101" s="154">
        <v>0</v>
      </c>
      <c r="U101" s="154">
        <v>0</v>
      </c>
      <c r="V101" s="154">
        <v>0</v>
      </c>
      <c r="W101" s="154">
        <v>0</v>
      </c>
      <c r="X101" s="154">
        <v>0</v>
      </c>
      <c r="Y101" s="154">
        <v>0</v>
      </c>
      <c r="Z101" s="154">
        <v>0</v>
      </c>
      <c r="AA101" s="154">
        <v>0</v>
      </c>
      <c r="AB101" s="154">
        <v>0</v>
      </c>
      <c r="AC101" s="154">
        <v>0</v>
      </c>
      <c r="AD101" s="154">
        <v>0</v>
      </c>
      <c r="AE101" s="154">
        <v>0</v>
      </c>
      <c r="AF101" s="154">
        <v>0</v>
      </c>
      <c r="AG101" s="154">
        <v>0</v>
      </c>
      <c r="AH101" s="154">
        <v>0</v>
      </c>
      <c r="AI101" s="154">
        <v>0</v>
      </c>
      <c r="AJ101" s="154">
        <v>0</v>
      </c>
      <c r="AK101" s="154">
        <v>0</v>
      </c>
      <c r="AL101" s="154">
        <v>0</v>
      </c>
      <c r="AM101" s="154">
        <v>0</v>
      </c>
      <c r="AN101" s="154">
        <v>0</v>
      </c>
      <c r="AO101" s="154">
        <v>0</v>
      </c>
      <c r="AP101" s="154">
        <v>0</v>
      </c>
      <c r="AQ101" s="154">
        <v>0</v>
      </c>
      <c r="AR101" s="154">
        <v>0</v>
      </c>
      <c r="AS101" s="154">
        <v>0</v>
      </c>
      <c r="AT101" s="154" t="s">
        <v>148</v>
      </c>
      <c r="AU101" s="154" t="s">
        <v>148</v>
      </c>
      <c r="AV101" s="154">
        <v>0</v>
      </c>
      <c r="AW101" s="154">
        <v>0</v>
      </c>
      <c r="AX101" s="154">
        <v>0</v>
      </c>
      <c r="AY101" s="154">
        <v>0</v>
      </c>
      <c r="AZ101" s="154">
        <v>0</v>
      </c>
      <c r="BA101" s="154">
        <v>0</v>
      </c>
      <c r="BB101" s="154">
        <v>0</v>
      </c>
      <c r="BC101" s="154">
        <v>0</v>
      </c>
      <c r="BD101" s="154">
        <v>0</v>
      </c>
      <c r="BE101" s="154">
        <v>0</v>
      </c>
      <c r="BF101" s="154">
        <v>0</v>
      </c>
      <c r="BG101" s="154">
        <v>0</v>
      </c>
      <c r="BH101" s="154">
        <v>0</v>
      </c>
      <c r="BI101" s="154">
        <v>0</v>
      </c>
      <c r="BJ101" s="154">
        <v>0</v>
      </c>
      <c r="BK101" s="154">
        <v>0</v>
      </c>
      <c r="BL101" s="154">
        <v>0</v>
      </c>
      <c r="BM101" s="154">
        <v>0</v>
      </c>
      <c r="BN101" s="154">
        <v>0</v>
      </c>
      <c r="BO101" s="154">
        <v>185</v>
      </c>
      <c r="BP101" s="154">
        <v>0</v>
      </c>
      <c r="BQ101" s="154">
        <v>0</v>
      </c>
      <c r="BR101" s="154">
        <v>0</v>
      </c>
      <c r="BS101" s="154">
        <v>185</v>
      </c>
      <c r="BT101" s="154">
        <v>0</v>
      </c>
      <c r="BU101" s="154">
        <v>0</v>
      </c>
      <c r="BV101" s="154">
        <v>0</v>
      </c>
      <c r="BW101" s="154">
        <v>0</v>
      </c>
      <c r="BX101" s="154">
        <v>0</v>
      </c>
      <c r="BY101" s="154">
        <v>0</v>
      </c>
      <c r="BZ101" s="154">
        <v>0</v>
      </c>
      <c r="CA101" s="154">
        <v>0</v>
      </c>
      <c r="CB101" s="154">
        <v>0</v>
      </c>
      <c r="CC101" s="154">
        <v>0</v>
      </c>
      <c r="CD101" s="154">
        <v>0</v>
      </c>
      <c r="CE101" s="154">
        <v>0</v>
      </c>
      <c r="CF101" s="154">
        <v>0</v>
      </c>
      <c r="CG101" s="154">
        <v>0</v>
      </c>
      <c r="CH101" s="154">
        <v>0</v>
      </c>
      <c r="CI101" s="154">
        <v>0</v>
      </c>
      <c r="CJ101" s="154">
        <v>0</v>
      </c>
      <c r="CK101" s="154">
        <v>0</v>
      </c>
      <c r="CL101" s="154">
        <v>0</v>
      </c>
      <c r="CM101" s="154">
        <v>0</v>
      </c>
      <c r="CN101" s="154">
        <v>0</v>
      </c>
      <c r="CO101" s="154">
        <v>0</v>
      </c>
      <c r="CP101" s="154">
        <v>18</v>
      </c>
      <c r="CQ101" s="154">
        <v>0</v>
      </c>
      <c r="CR101" s="154">
        <v>18</v>
      </c>
      <c r="CS101" s="154">
        <v>0</v>
      </c>
      <c r="CT101" s="154">
        <v>0</v>
      </c>
      <c r="CU101" s="154">
        <v>0</v>
      </c>
      <c r="CV101" s="154">
        <v>0</v>
      </c>
      <c r="CW101" s="154">
        <v>0</v>
      </c>
      <c r="CX101" s="154">
        <v>0</v>
      </c>
      <c r="CY101" s="154">
        <v>0</v>
      </c>
      <c r="CZ101" s="154">
        <v>0</v>
      </c>
      <c r="DA101" s="154">
        <v>0</v>
      </c>
      <c r="DB101" s="154">
        <v>0</v>
      </c>
      <c r="DC101" s="154">
        <v>0</v>
      </c>
      <c r="DD101" s="154">
        <v>0</v>
      </c>
      <c r="DE101" s="154">
        <v>203</v>
      </c>
    </row>
    <row r="102" spans="1:109" x14ac:dyDescent="0.25">
      <c r="A102" s="154" t="s">
        <v>131</v>
      </c>
      <c r="B102" s="154">
        <v>0</v>
      </c>
      <c r="C102" s="154">
        <v>0</v>
      </c>
      <c r="D102" s="154">
        <v>0</v>
      </c>
      <c r="E102" s="154">
        <v>0</v>
      </c>
      <c r="F102" s="154">
        <v>0</v>
      </c>
      <c r="G102" s="154">
        <v>0</v>
      </c>
      <c r="H102" s="154">
        <v>0</v>
      </c>
      <c r="I102" s="154">
        <v>0</v>
      </c>
      <c r="J102" s="154">
        <v>0</v>
      </c>
      <c r="K102" s="154">
        <v>0</v>
      </c>
      <c r="L102" s="154">
        <v>0</v>
      </c>
      <c r="M102" s="154">
        <v>0</v>
      </c>
      <c r="N102" s="154">
        <v>0</v>
      </c>
      <c r="O102" s="154">
        <v>0</v>
      </c>
      <c r="P102" s="154">
        <v>0</v>
      </c>
      <c r="Q102" s="154">
        <v>0</v>
      </c>
      <c r="R102" s="154">
        <v>0</v>
      </c>
      <c r="S102" s="154">
        <v>0</v>
      </c>
      <c r="T102" s="154">
        <v>0</v>
      </c>
      <c r="U102" s="154">
        <v>0</v>
      </c>
      <c r="V102" s="154">
        <v>0</v>
      </c>
      <c r="W102" s="154">
        <v>0</v>
      </c>
      <c r="X102" s="154">
        <v>0</v>
      </c>
      <c r="Y102" s="154">
        <v>0</v>
      </c>
      <c r="Z102" s="154">
        <v>0</v>
      </c>
      <c r="AA102" s="154">
        <v>0</v>
      </c>
      <c r="AB102" s="154">
        <v>0</v>
      </c>
      <c r="AC102" s="154">
        <v>0</v>
      </c>
      <c r="AD102" s="154">
        <v>0</v>
      </c>
      <c r="AE102" s="154">
        <v>0</v>
      </c>
      <c r="AF102" s="154">
        <v>0</v>
      </c>
      <c r="AG102" s="154">
        <v>0</v>
      </c>
      <c r="AH102" s="154">
        <v>0</v>
      </c>
      <c r="AI102" s="154">
        <v>0</v>
      </c>
      <c r="AJ102" s="154">
        <v>0</v>
      </c>
      <c r="AK102" s="154">
        <v>0</v>
      </c>
      <c r="AL102" s="154">
        <v>0</v>
      </c>
      <c r="AM102" s="154">
        <v>0</v>
      </c>
      <c r="AN102" s="154">
        <v>0</v>
      </c>
      <c r="AO102" s="154">
        <v>0</v>
      </c>
      <c r="AP102" s="154">
        <v>0</v>
      </c>
      <c r="AQ102" s="154">
        <v>0</v>
      </c>
      <c r="AR102" s="154">
        <v>0</v>
      </c>
      <c r="AS102" s="154">
        <v>0</v>
      </c>
      <c r="AT102" s="154">
        <v>0</v>
      </c>
      <c r="AU102" s="154">
        <v>0</v>
      </c>
      <c r="AV102" s="154">
        <v>0</v>
      </c>
      <c r="AW102" s="154">
        <v>0</v>
      </c>
      <c r="AX102" s="154">
        <v>0</v>
      </c>
      <c r="AY102" s="154">
        <v>0</v>
      </c>
      <c r="AZ102" s="154">
        <v>0</v>
      </c>
      <c r="BA102" s="154">
        <v>0</v>
      </c>
      <c r="BB102" s="154">
        <v>0</v>
      </c>
      <c r="BC102" s="154">
        <v>0</v>
      </c>
      <c r="BD102" s="154">
        <v>0</v>
      </c>
      <c r="BE102" s="154">
        <v>90</v>
      </c>
      <c r="BF102" s="154">
        <v>0</v>
      </c>
      <c r="BG102" s="154">
        <v>90</v>
      </c>
      <c r="BH102" s="154">
        <v>0</v>
      </c>
      <c r="BI102" s="154">
        <v>0</v>
      </c>
      <c r="BJ102" s="154">
        <v>0</v>
      </c>
      <c r="BK102" s="154">
        <v>0</v>
      </c>
      <c r="BL102" s="154">
        <v>0</v>
      </c>
      <c r="BM102" s="154">
        <v>0</v>
      </c>
      <c r="BN102" s="154">
        <v>0</v>
      </c>
      <c r="BO102" s="154">
        <v>0</v>
      </c>
      <c r="BP102" s="154">
        <v>0</v>
      </c>
      <c r="BQ102" s="154">
        <v>0</v>
      </c>
      <c r="BR102" s="154">
        <v>0</v>
      </c>
      <c r="BS102" s="154">
        <v>0</v>
      </c>
      <c r="BT102" s="154">
        <v>0</v>
      </c>
      <c r="BU102" s="154">
        <v>0</v>
      </c>
      <c r="BV102" s="154">
        <v>0</v>
      </c>
      <c r="BW102" s="154">
        <v>0</v>
      </c>
      <c r="BX102" s="154">
        <v>0</v>
      </c>
      <c r="BY102" s="154">
        <v>0</v>
      </c>
      <c r="BZ102" s="154">
        <v>0</v>
      </c>
      <c r="CA102" s="154">
        <v>0</v>
      </c>
      <c r="CB102" s="154">
        <v>0</v>
      </c>
      <c r="CC102" s="154">
        <v>0</v>
      </c>
      <c r="CD102" s="154">
        <v>0</v>
      </c>
      <c r="CE102" s="154">
        <v>0</v>
      </c>
      <c r="CF102" s="154">
        <v>0</v>
      </c>
      <c r="CG102" s="154">
        <v>0</v>
      </c>
      <c r="CH102" s="154">
        <v>0</v>
      </c>
      <c r="CI102" s="154">
        <v>0</v>
      </c>
      <c r="CJ102" s="154">
        <v>0</v>
      </c>
      <c r="CK102" s="154">
        <v>0</v>
      </c>
      <c r="CL102" s="154">
        <v>0</v>
      </c>
      <c r="CM102" s="154">
        <v>0</v>
      </c>
      <c r="CN102" s="154">
        <v>0</v>
      </c>
      <c r="CO102" s="154">
        <v>0</v>
      </c>
      <c r="CP102" s="154">
        <v>0</v>
      </c>
      <c r="CQ102" s="154">
        <v>0</v>
      </c>
      <c r="CR102" s="154">
        <v>0</v>
      </c>
      <c r="CS102" s="154">
        <v>0</v>
      </c>
      <c r="CT102" s="154">
        <v>0</v>
      </c>
      <c r="CU102" s="154">
        <v>0</v>
      </c>
      <c r="CV102" s="154">
        <v>0</v>
      </c>
      <c r="CW102" s="154">
        <v>0</v>
      </c>
      <c r="CX102" s="154">
        <v>0</v>
      </c>
      <c r="CY102" s="154">
        <v>0</v>
      </c>
      <c r="CZ102" s="154">
        <v>0</v>
      </c>
      <c r="DA102" s="154">
        <v>0</v>
      </c>
      <c r="DB102" s="154">
        <v>0</v>
      </c>
      <c r="DC102" s="154">
        <v>0</v>
      </c>
      <c r="DD102" s="154">
        <v>0</v>
      </c>
      <c r="DE102" s="154">
        <v>90</v>
      </c>
    </row>
    <row r="103" spans="1:109" x14ac:dyDescent="0.25">
      <c r="A103" s="156" t="s">
        <v>141</v>
      </c>
      <c r="B103" s="163">
        <v>165</v>
      </c>
      <c r="C103" s="164">
        <v>0</v>
      </c>
      <c r="D103" s="164">
        <v>160</v>
      </c>
      <c r="E103" s="164">
        <v>0</v>
      </c>
      <c r="F103" s="164">
        <v>0</v>
      </c>
      <c r="G103" s="164">
        <v>0</v>
      </c>
      <c r="H103" s="164">
        <v>0</v>
      </c>
      <c r="I103" s="164">
        <v>5</v>
      </c>
      <c r="J103" s="164">
        <v>0</v>
      </c>
      <c r="K103" s="164">
        <v>0</v>
      </c>
      <c r="L103" s="164">
        <v>0</v>
      </c>
      <c r="M103" s="164">
        <v>0</v>
      </c>
      <c r="N103" s="164">
        <v>0</v>
      </c>
      <c r="O103" s="164">
        <v>0</v>
      </c>
      <c r="P103" s="164">
        <v>0</v>
      </c>
      <c r="Q103" s="164">
        <v>0</v>
      </c>
      <c r="R103" s="164">
        <v>0</v>
      </c>
      <c r="S103" s="164">
        <v>0</v>
      </c>
      <c r="T103" s="164">
        <v>0</v>
      </c>
      <c r="U103" s="164">
        <v>0</v>
      </c>
      <c r="V103" s="164">
        <v>0</v>
      </c>
      <c r="W103" s="164">
        <v>0</v>
      </c>
      <c r="X103" s="163">
        <v>7975</v>
      </c>
      <c r="Y103" s="164">
        <v>0</v>
      </c>
      <c r="Z103" s="164">
        <v>0</v>
      </c>
      <c r="AA103" s="164">
        <v>0</v>
      </c>
      <c r="AB103" s="164">
        <v>0</v>
      </c>
      <c r="AC103" s="164">
        <v>0</v>
      </c>
      <c r="AD103" s="164">
        <v>0</v>
      </c>
      <c r="AE103" s="164">
        <v>0</v>
      </c>
      <c r="AF103" s="164">
        <v>0</v>
      </c>
      <c r="AG103" s="164">
        <v>0</v>
      </c>
      <c r="AH103" s="164">
        <v>0</v>
      </c>
      <c r="AI103" s="164">
        <v>0</v>
      </c>
      <c r="AJ103" s="164">
        <v>7975</v>
      </c>
      <c r="AK103" s="164">
        <v>0</v>
      </c>
      <c r="AL103" s="163">
        <v>0</v>
      </c>
      <c r="AM103" s="164">
        <v>0</v>
      </c>
      <c r="AN103" s="164">
        <v>0</v>
      </c>
      <c r="AO103" s="164">
        <v>0</v>
      </c>
      <c r="AP103" s="164">
        <v>0</v>
      </c>
      <c r="AQ103" s="164">
        <v>0</v>
      </c>
      <c r="AR103" s="164">
        <v>0</v>
      </c>
      <c r="AS103" s="163">
        <v>0</v>
      </c>
      <c r="AT103" s="164">
        <v>0</v>
      </c>
      <c r="AU103" s="164">
        <v>0</v>
      </c>
      <c r="AV103" s="164">
        <v>0</v>
      </c>
      <c r="AW103" s="164">
        <v>0</v>
      </c>
      <c r="AX103" s="164">
        <v>0</v>
      </c>
      <c r="AY103" s="163">
        <v>0</v>
      </c>
      <c r="AZ103" s="164">
        <v>0</v>
      </c>
      <c r="BA103" s="164">
        <v>0</v>
      </c>
      <c r="BB103" s="163">
        <v>0</v>
      </c>
      <c r="BC103" s="164">
        <v>0</v>
      </c>
      <c r="BD103" s="164">
        <v>0</v>
      </c>
      <c r="BE103" s="163">
        <v>10005</v>
      </c>
      <c r="BF103" s="164">
        <v>0</v>
      </c>
      <c r="BG103" s="164">
        <v>10005</v>
      </c>
      <c r="BH103" s="164">
        <v>0</v>
      </c>
      <c r="BI103" s="163">
        <v>45.961811582767872</v>
      </c>
      <c r="BJ103" s="164">
        <v>45.961811582767872</v>
      </c>
      <c r="BK103" s="164">
        <v>0</v>
      </c>
      <c r="BL103" s="163">
        <v>622476</v>
      </c>
      <c r="BM103" s="164">
        <v>622476</v>
      </c>
      <c r="BN103" s="164">
        <v>0</v>
      </c>
      <c r="BO103" s="163">
        <v>131586</v>
      </c>
      <c r="BP103" s="164">
        <v>28068</v>
      </c>
      <c r="BQ103" s="164">
        <v>17386</v>
      </c>
      <c r="BR103" s="164">
        <v>289</v>
      </c>
      <c r="BS103" s="164">
        <v>843</v>
      </c>
      <c r="BT103" s="164">
        <v>0</v>
      </c>
      <c r="BU103" s="164">
        <v>0</v>
      </c>
      <c r="BV103" s="164">
        <v>85000</v>
      </c>
      <c r="BW103" s="164">
        <v>0</v>
      </c>
      <c r="BX103" s="163">
        <v>0</v>
      </c>
      <c r="BY103" s="164">
        <v>0</v>
      </c>
      <c r="BZ103" s="164">
        <v>0</v>
      </c>
      <c r="CA103" s="164">
        <v>0</v>
      </c>
      <c r="CB103" s="164">
        <v>0</v>
      </c>
      <c r="CC103" s="164">
        <v>0</v>
      </c>
      <c r="CD103" s="164">
        <v>0</v>
      </c>
      <c r="CE103" s="164">
        <v>0</v>
      </c>
      <c r="CF103" s="164">
        <v>0</v>
      </c>
      <c r="CG103" s="164">
        <v>0</v>
      </c>
      <c r="CH103" s="164">
        <v>0</v>
      </c>
      <c r="CI103" s="163">
        <v>0</v>
      </c>
      <c r="CJ103" s="164">
        <v>0</v>
      </c>
      <c r="CK103" s="164">
        <v>0</v>
      </c>
      <c r="CL103" s="164">
        <v>0</v>
      </c>
      <c r="CM103" s="164">
        <v>0</v>
      </c>
      <c r="CN103" s="164">
        <v>0</v>
      </c>
      <c r="CO103" s="164">
        <v>0</v>
      </c>
      <c r="CP103" s="163">
        <v>0</v>
      </c>
      <c r="CQ103" s="164">
        <v>0</v>
      </c>
      <c r="CR103" s="164">
        <v>0</v>
      </c>
      <c r="CS103" s="164">
        <v>0</v>
      </c>
      <c r="CT103" s="164">
        <v>0</v>
      </c>
      <c r="CU103" s="163">
        <v>0</v>
      </c>
      <c r="CV103" s="164">
        <v>0</v>
      </c>
      <c r="CW103" s="164">
        <v>0</v>
      </c>
      <c r="CX103" s="164">
        <v>0</v>
      </c>
      <c r="CY103" s="164">
        <v>0</v>
      </c>
      <c r="CZ103" s="164">
        <v>0</v>
      </c>
      <c r="DA103" s="163">
        <v>0</v>
      </c>
      <c r="DB103" s="164">
        <v>0</v>
      </c>
      <c r="DC103" s="164">
        <v>0</v>
      </c>
      <c r="DD103" s="164">
        <v>0</v>
      </c>
      <c r="DE103" s="153">
        <v>772252.96181158279</v>
      </c>
    </row>
    <row r="104" spans="1:109" x14ac:dyDescent="0.25">
      <c r="A104" s="154" t="s">
        <v>61</v>
      </c>
      <c r="B104" s="154">
        <v>0</v>
      </c>
      <c r="C104" s="154">
        <v>0</v>
      </c>
      <c r="D104" s="154">
        <v>0</v>
      </c>
      <c r="E104" s="154">
        <v>0</v>
      </c>
      <c r="F104" s="154">
        <v>0</v>
      </c>
      <c r="G104" s="154">
        <v>0</v>
      </c>
      <c r="H104" s="154">
        <v>0</v>
      </c>
      <c r="I104" s="154">
        <v>0</v>
      </c>
      <c r="J104" s="154">
        <v>0</v>
      </c>
      <c r="K104" s="154">
        <v>0</v>
      </c>
      <c r="L104" s="154">
        <v>0</v>
      </c>
      <c r="M104" s="154">
        <v>0</v>
      </c>
      <c r="N104" s="154">
        <v>0</v>
      </c>
      <c r="O104" s="154">
        <v>0</v>
      </c>
      <c r="P104" s="154">
        <v>0</v>
      </c>
      <c r="Q104" s="154">
        <v>0</v>
      </c>
      <c r="R104" s="154">
        <v>0</v>
      </c>
      <c r="S104" s="154">
        <v>0</v>
      </c>
      <c r="T104" s="154">
        <v>0</v>
      </c>
      <c r="U104" s="154">
        <v>0</v>
      </c>
      <c r="V104" s="154">
        <v>0</v>
      </c>
      <c r="W104" s="154">
        <v>0</v>
      </c>
      <c r="X104" s="154">
        <v>0</v>
      </c>
      <c r="Y104" s="154">
        <v>0</v>
      </c>
      <c r="Z104" s="154">
        <v>0</v>
      </c>
      <c r="AA104" s="154">
        <v>0</v>
      </c>
      <c r="AB104" s="154">
        <v>0</v>
      </c>
      <c r="AC104" s="154">
        <v>0</v>
      </c>
      <c r="AD104" s="154">
        <v>0</v>
      </c>
      <c r="AE104" s="154">
        <v>0</v>
      </c>
      <c r="AF104" s="154">
        <v>0</v>
      </c>
      <c r="AG104" s="154">
        <v>0</v>
      </c>
      <c r="AH104" s="154">
        <v>0</v>
      </c>
      <c r="AI104" s="154">
        <v>0</v>
      </c>
      <c r="AJ104" s="154">
        <v>0</v>
      </c>
      <c r="AK104" s="154">
        <v>0</v>
      </c>
      <c r="AL104" s="154">
        <v>0</v>
      </c>
      <c r="AM104" s="154">
        <v>0</v>
      </c>
      <c r="AN104" s="154">
        <v>0</v>
      </c>
      <c r="AO104" s="154">
        <v>0</v>
      </c>
      <c r="AP104" s="154">
        <v>0</v>
      </c>
      <c r="AQ104" s="154">
        <v>0</v>
      </c>
      <c r="AR104" s="154">
        <v>0</v>
      </c>
      <c r="AS104" s="154">
        <v>0</v>
      </c>
      <c r="AT104" s="154" t="s">
        <v>148</v>
      </c>
      <c r="AU104" s="154" t="s">
        <v>148</v>
      </c>
      <c r="AV104" s="154">
        <v>0</v>
      </c>
      <c r="AW104" s="154">
        <v>0</v>
      </c>
      <c r="AX104" s="154">
        <v>0</v>
      </c>
      <c r="AY104" s="154">
        <v>0</v>
      </c>
      <c r="AZ104" s="154">
        <v>0</v>
      </c>
      <c r="BA104" s="154">
        <v>0</v>
      </c>
      <c r="BB104" s="154">
        <v>0</v>
      </c>
      <c r="BC104" s="154">
        <v>0</v>
      </c>
      <c r="BD104" s="154">
        <v>0</v>
      </c>
      <c r="BE104" s="154">
        <v>0</v>
      </c>
      <c r="BF104" s="154">
        <v>0</v>
      </c>
      <c r="BG104" s="154">
        <v>0</v>
      </c>
      <c r="BH104" s="154">
        <v>0</v>
      </c>
      <c r="BI104" s="154">
        <v>0</v>
      </c>
      <c r="BJ104" s="154">
        <v>0</v>
      </c>
      <c r="BK104" s="154">
        <v>0</v>
      </c>
      <c r="BL104" s="154">
        <v>0</v>
      </c>
      <c r="BM104" s="154">
        <v>0</v>
      </c>
      <c r="BN104" s="154">
        <v>0</v>
      </c>
      <c r="BO104" s="154">
        <v>0</v>
      </c>
      <c r="BP104" s="154">
        <v>0</v>
      </c>
      <c r="BQ104" s="154">
        <v>0</v>
      </c>
      <c r="BR104" s="154">
        <v>0</v>
      </c>
      <c r="BS104" s="154">
        <v>0</v>
      </c>
      <c r="BT104" s="154">
        <v>0</v>
      </c>
      <c r="BU104" s="154">
        <v>0</v>
      </c>
      <c r="BV104" s="154">
        <v>0</v>
      </c>
      <c r="BW104" s="154">
        <v>0</v>
      </c>
      <c r="BX104" s="154">
        <v>0</v>
      </c>
      <c r="BY104" s="154">
        <v>0</v>
      </c>
      <c r="BZ104" s="154">
        <v>0</v>
      </c>
      <c r="CA104" s="154">
        <v>0</v>
      </c>
      <c r="CB104" s="154">
        <v>0</v>
      </c>
      <c r="CC104" s="154">
        <v>0</v>
      </c>
      <c r="CD104" s="154">
        <v>0</v>
      </c>
      <c r="CE104" s="154">
        <v>0</v>
      </c>
      <c r="CF104" s="154">
        <v>0</v>
      </c>
      <c r="CG104" s="154">
        <v>0</v>
      </c>
      <c r="CH104" s="154">
        <v>0</v>
      </c>
      <c r="CI104" s="154">
        <v>0</v>
      </c>
      <c r="CJ104" s="154">
        <v>0</v>
      </c>
      <c r="CK104" s="154">
        <v>0</v>
      </c>
      <c r="CL104" s="154">
        <v>0</v>
      </c>
      <c r="CM104" s="154">
        <v>0</v>
      </c>
      <c r="CN104" s="154">
        <v>0</v>
      </c>
      <c r="CO104" s="154">
        <v>0</v>
      </c>
      <c r="CP104" s="154">
        <v>0</v>
      </c>
      <c r="CQ104" s="154">
        <v>0</v>
      </c>
      <c r="CR104" s="154">
        <v>0</v>
      </c>
      <c r="CS104" s="154">
        <v>0</v>
      </c>
      <c r="CT104" s="154">
        <v>0</v>
      </c>
      <c r="CU104" s="154">
        <v>0</v>
      </c>
      <c r="CV104" s="154">
        <v>0</v>
      </c>
      <c r="CW104" s="154">
        <v>0</v>
      </c>
      <c r="CX104" s="154">
        <v>0</v>
      </c>
      <c r="CY104" s="154">
        <v>0</v>
      </c>
      <c r="CZ104" s="154">
        <v>0</v>
      </c>
      <c r="DA104" s="154">
        <v>0</v>
      </c>
      <c r="DB104" s="154">
        <v>0</v>
      </c>
      <c r="DC104" s="154">
        <v>0</v>
      </c>
      <c r="DD104" s="154">
        <v>0</v>
      </c>
      <c r="DE104" s="154">
        <v>0</v>
      </c>
    </row>
    <row r="105" spans="1:109" x14ac:dyDescent="0.25">
      <c r="A105" s="154" t="s">
        <v>167</v>
      </c>
      <c r="B105" s="154">
        <v>0</v>
      </c>
      <c r="C105" s="154">
        <v>0</v>
      </c>
      <c r="D105" s="154">
        <v>0</v>
      </c>
      <c r="E105" s="154">
        <v>0</v>
      </c>
      <c r="F105" s="154">
        <v>0</v>
      </c>
      <c r="G105" s="154">
        <v>0</v>
      </c>
      <c r="H105" s="154">
        <v>0</v>
      </c>
      <c r="I105" s="154">
        <v>0</v>
      </c>
      <c r="J105" s="154">
        <v>0</v>
      </c>
      <c r="K105" s="154">
        <v>0</v>
      </c>
      <c r="L105" s="154">
        <v>0</v>
      </c>
      <c r="M105" s="154">
        <v>0</v>
      </c>
      <c r="N105" s="154">
        <v>0</v>
      </c>
      <c r="O105" s="154">
        <v>0</v>
      </c>
      <c r="P105" s="154">
        <v>0</v>
      </c>
      <c r="Q105" s="154">
        <v>0</v>
      </c>
      <c r="R105" s="154">
        <v>0</v>
      </c>
      <c r="S105" s="154">
        <v>0</v>
      </c>
      <c r="T105" s="154">
        <v>0</v>
      </c>
      <c r="U105" s="154">
        <v>0</v>
      </c>
      <c r="V105" s="154">
        <v>0</v>
      </c>
      <c r="W105" s="154">
        <v>0</v>
      </c>
      <c r="X105" s="154">
        <v>0</v>
      </c>
      <c r="Y105" s="154">
        <v>0</v>
      </c>
      <c r="Z105" s="154">
        <v>0</v>
      </c>
      <c r="AA105" s="154">
        <v>0</v>
      </c>
      <c r="AB105" s="154">
        <v>0</v>
      </c>
      <c r="AC105" s="154">
        <v>0</v>
      </c>
      <c r="AD105" s="154">
        <v>0</v>
      </c>
      <c r="AE105" s="154">
        <v>0</v>
      </c>
      <c r="AF105" s="154">
        <v>0</v>
      </c>
      <c r="AG105" s="154">
        <v>0</v>
      </c>
      <c r="AH105" s="154">
        <v>0</v>
      </c>
      <c r="AI105" s="154">
        <v>0</v>
      </c>
      <c r="AJ105" s="154">
        <v>0</v>
      </c>
      <c r="AK105" s="154">
        <v>0</v>
      </c>
      <c r="AL105" s="154">
        <v>0</v>
      </c>
      <c r="AM105" s="154">
        <v>0</v>
      </c>
      <c r="AN105" s="154">
        <v>0</v>
      </c>
      <c r="AO105" s="154">
        <v>0</v>
      </c>
      <c r="AP105" s="154">
        <v>0</v>
      </c>
      <c r="AQ105" s="154">
        <v>0</v>
      </c>
      <c r="AR105" s="154">
        <v>0</v>
      </c>
      <c r="AS105" s="154">
        <v>0</v>
      </c>
      <c r="AT105" s="154" t="s">
        <v>148</v>
      </c>
      <c r="AU105" s="154" t="s">
        <v>148</v>
      </c>
      <c r="AV105" s="154">
        <v>0</v>
      </c>
      <c r="AW105" s="154">
        <v>0</v>
      </c>
      <c r="AX105" s="154">
        <v>0</v>
      </c>
      <c r="AY105" s="154">
        <v>0</v>
      </c>
      <c r="AZ105" s="154">
        <v>0</v>
      </c>
      <c r="BA105" s="154">
        <v>0</v>
      </c>
      <c r="BB105" s="154">
        <v>0</v>
      </c>
      <c r="BC105" s="154">
        <v>0</v>
      </c>
      <c r="BD105" s="154">
        <v>0</v>
      </c>
      <c r="BE105" s="154">
        <v>0</v>
      </c>
      <c r="BF105" s="154">
        <v>0</v>
      </c>
      <c r="BG105" s="154">
        <v>0</v>
      </c>
      <c r="BH105" s="154">
        <v>0</v>
      </c>
      <c r="BI105" s="154">
        <v>0</v>
      </c>
      <c r="BJ105" s="154">
        <v>0</v>
      </c>
      <c r="BK105" s="154">
        <v>0</v>
      </c>
      <c r="BL105" s="154">
        <v>0</v>
      </c>
      <c r="BM105" s="154">
        <v>0</v>
      </c>
      <c r="BN105" s="154">
        <v>0</v>
      </c>
      <c r="BO105" s="154">
        <v>39</v>
      </c>
      <c r="BP105" s="154">
        <v>0</v>
      </c>
      <c r="BQ105" s="154">
        <v>0</v>
      </c>
      <c r="BR105" s="154">
        <v>39</v>
      </c>
      <c r="BS105" s="154">
        <v>0</v>
      </c>
      <c r="BT105" s="154">
        <v>0</v>
      </c>
      <c r="BU105" s="154">
        <v>0</v>
      </c>
      <c r="BV105" s="154">
        <v>0</v>
      </c>
      <c r="BW105" s="154">
        <v>0</v>
      </c>
      <c r="BX105" s="154">
        <v>0</v>
      </c>
      <c r="BY105" s="154">
        <v>0</v>
      </c>
      <c r="BZ105" s="154">
        <v>0</v>
      </c>
      <c r="CA105" s="154">
        <v>0</v>
      </c>
      <c r="CB105" s="154">
        <v>0</v>
      </c>
      <c r="CC105" s="154">
        <v>0</v>
      </c>
      <c r="CD105" s="154">
        <v>0</v>
      </c>
      <c r="CE105" s="154">
        <v>0</v>
      </c>
      <c r="CF105" s="154">
        <v>0</v>
      </c>
      <c r="CG105" s="154">
        <v>0</v>
      </c>
      <c r="CH105" s="154">
        <v>0</v>
      </c>
      <c r="CI105" s="154">
        <v>0</v>
      </c>
      <c r="CJ105" s="154">
        <v>0</v>
      </c>
      <c r="CK105" s="154">
        <v>0</v>
      </c>
      <c r="CL105" s="154">
        <v>0</v>
      </c>
      <c r="CM105" s="154">
        <v>0</v>
      </c>
      <c r="CN105" s="154">
        <v>0</v>
      </c>
      <c r="CO105" s="154">
        <v>0</v>
      </c>
      <c r="CP105" s="154">
        <v>0</v>
      </c>
      <c r="CQ105" s="154">
        <v>0</v>
      </c>
      <c r="CR105" s="154">
        <v>0</v>
      </c>
      <c r="CS105" s="154">
        <v>0</v>
      </c>
      <c r="CT105" s="154">
        <v>0</v>
      </c>
      <c r="CU105" s="154">
        <v>0</v>
      </c>
      <c r="CV105" s="154">
        <v>0</v>
      </c>
      <c r="CW105" s="154">
        <v>0</v>
      </c>
      <c r="CX105" s="154">
        <v>0</v>
      </c>
      <c r="CY105" s="154">
        <v>0</v>
      </c>
      <c r="CZ105" s="154">
        <v>0</v>
      </c>
      <c r="DA105" s="154">
        <v>0</v>
      </c>
      <c r="DB105" s="154">
        <v>0</v>
      </c>
      <c r="DC105" s="154">
        <v>0</v>
      </c>
      <c r="DD105" s="154">
        <v>0</v>
      </c>
      <c r="DE105" s="154">
        <v>39</v>
      </c>
    </row>
    <row r="106" spans="1:109" x14ac:dyDescent="0.25">
      <c r="A106" s="154" t="s">
        <v>48</v>
      </c>
      <c r="B106" s="154">
        <v>0</v>
      </c>
      <c r="C106" s="154">
        <v>0</v>
      </c>
      <c r="D106" s="154">
        <v>0</v>
      </c>
      <c r="E106" s="154">
        <v>0</v>
      </c>
      <c r="F106" s="154">
        <v>0</v>
      </c>
      <c r="G106" s="154">
        <v>0</v>
      </c>
      <c r="H106" s="154">
        <v>0</v>
      </c>
      <c r="I106" s="154">
        <v>0</v>
      </c>
      <c r="J106" s="154">
        <v>0</v>
      </c>
      <c r="K106" s="154">
        <v>0</v>
      </c>
      <c r="L106" s="154">
        <v>0</v>
      </c>
      <c r="M106" s="154">
        <v>0</v>
      </c>
      <c r="N106" s="154">
        <v>0</v>
      </c>
      <c r="O106" s="154">
        <v>0</v>
      </c>
      <c r="P106" s="154">
        <v>0</v>
      </c>
      <c r="Q106" s="154">
        <v>0</v>
      </c>
      <c r="R106" s="154">
        <v>0</v>
      </c>
      <c r="S106" s="154">
        <v>0</v>
      </c>
      <c r="T106" s="154">
        <v>0</v>
      </c>
      <c r="U106" s="154">
        <v>0</v>
      </c>
      <c r="V106" s="154">
        <v>0</v>
      </c>
      <c r="W106" s="154">
        <v>0</v>
      </c>
      <c r="X106" s="154">
        <v>0</v>
      </c>
      <c r="Y106" s="154">
        <v>0</v>
      </c>
      <c r="Z106" s="154">
        <v>0</v>
      </c>
      <c r="AA106" s="154">
        <v>0</v>
      </c>
      <c r="AB106" s="154">
        <v>0</v>
      </c>
      <c r="AC106" s="154">
        <v>0</v>
      </c>
      <c r="AD106" s="154">
        <v>0</v>
      </c>
      <c r="AE106" s="154">
        <v>0</v>
      </c>
      <c r="AF106" s="154">
        <v>0</v>
      </c>
      <c r="AG106" s="154">
        <v>0</v>
      </c>
      <c r="AH106" s="154">
        <v>0</v>
      </c>
      <c r="AI106" s="154">
        <v>0</v>
      </c>
      <c r="AJ106" s="154">
        <v>0</v>
      </c>
      <c r="AK106" s="154">
        <v>0</v>
      </c>
      <c r="AL106" s="154">
        <v>0</v>
      </c>
      <c r="AM106" s="154">
        <v>0</v>
      </c>
      <c r="AN106" s="154">
        <v>0</v>
      </c>
      <c r="AO106" s="154">
        <v>0</v>
      </c>
      <c r="AP106" s="154">
        <v>0</v>
      </c>
      <c r="AQ106" s="154">
        <v>0</v>
      </c>
      <c r="AR106" s="154">
        <v>0</v>
      </c>
      <c r="AS106" s="154">
        <v>0</v>
      </c>
      <c r="AT106" s="154" t="s">
        <v>148</v>
      </c>
      <c r="AU106" s="154" t="s">
        <v>148</v>
      </c>
      <c r="AV106" s="154">
        <v>0</v>
      </c>
      <c r="AW106" s="154">
        <v>0</v>
      </c>
      <c r="AX106" s="154">
        <v>0</v>
      </c>
      <c r="AY106" s="154">
        <v>0</v>
      </c>
      <c r="AZ106" s="154">
        <v>0</v>
      </c>
      <c r="BA106" s="154">
        <v>0</v>
      </c>
      <c r="BB106" s="154">
        <v>0</v>
      </c>
      <c r="BC106" s="154">
        <v>0</v>
      </c>
      <c r="BD106" s="154">
        <v>0</v>
      </c>
      <c r="BE106" s="154">
        <v>0</v>
      </c>
      <c r="BF106" s="154">
        <v>0</v>
      </c>
      <c r="BG106" s="154">
        <v>0</v>
      </c>
      <c r="BH106" s="154">
        <v>0</v>
      </c>
      <c r="BI106" s="154">
        <v>0</v>
      </c>
      <c r="BJ106" s="154">
        <v>0</v>
      </c>
      <c r="BK106" s="154">
        <v>0</v>
      </c>
      <c r="BL106" s="154">
        <v>330820</v>
      </c>
      <c r="BM106" s="154">
        <v>330820</v>
      </c>
      <c r="BN106" s="154">
        <v>0</v>
      </c>
      <c r="BO106" s="154">
        <v>11802</v>
      </c>
      <c r="BP106" s="154">
        <v>11802</v>
      </c>
      <c r="BQ106" s="154">
        <v>0</v>
      </c>
      <c r="BR106" s="154">
        <v>0</v>
      </c>
      <c r="BS106" s="154">
        <v>0</v>
      </c>
      <c r="BT106" s="154">
        <v>0</v>
      </c>
      <c r="BU106" s="154">
        <v>0</v>
      </c>
      <c r="BV106" s="154">
        <v>0</v>
      </c>
      <c r="BW106" s="154">
        <v>0</v>
      </c>
      <c r="BX106" s="154">
        <v>0</v>
      </c>
      <c r="BY106" s="154">
        <v>0</v>
      </c>
      <c r="BZ106" s="154">
        <v>0</v>
      </c>
      <c r="CA106" s="154">
        <v>0</v>
      </c>
      <c r="CB106" s="154">
        <v>0</v>
      </c>
      <c r="CC106" s="154">
        <v>0</v>
      </c>
      <c r="CD106" s="154">
        <v>0</v>
      </c>
      <c r="CE106" s="154">
        <v>0</v>
      </c>
      <c r="CF106" s="154">
        <v>0</v>
      </c>
      <c r="CG106" s="154">
        <v>0</v>
      </c>
      <c r="CH106" s="154">
        <v>0</v>
      </c>
      <c r="CI106" s="154">
        <v>0</v>
      </c>
      <c r="CJ106" s="154">
        <v>0</v>
      </c>
      <c r="CK106" s="154">
        <v>0</v>
      </c>
      <c r="CL106" s="154">
        <v>0</v>
      </c>
      <c r="CM106" s="154">
        <v>0</v>
      </c>
      <c r="CN106" s="154">
        <v>0</v>
      </c>
      <c r="CO106" s="154">
        <v>0</v>
      </c>
      <c r="CP106" s="154">
        <v>0</v>
      </c>
      <c r="CQ106" s="154">
        <v>0</v>
      </c>
      <c r="CR106" s="154">
        <v>0</v>
      </c>
      <c r="CS106" s="154">
        <v>0</v>
      </c>
      <c r="CT106" s="154">
        <v>0</v>
      </c>
      <c r="CU106" s="154">
        <v>0</v>
      </c>
      <c r="CV106" s="154">
        <v>0</v>
      </c>
      <c r="CW106" s="154">
        <v>0</v>
      </c>
      <c r="CX106" s="154">
        <v>0</v>
      </c>
      <c r="CY106" s="154">
        <v>0</v>
      </c>
      <c r="CZ106" s="154">
        <v>0</v>
      </c>
      <c r="DA106" s="154">
        <v>0</v>
      </c>
      <c r="DB106" s="154">
        <v>0</v>
      </c>
      <c r="DC106" s="154">
        <v>0</v>
      </c>
      <c r="DD106" s="154">
        <v>0</v>
      </c>
      <c r="DE106" s="154">
        <v>342622</v>
      </c>
    </row>
    <row r="107" spans="1:109" x14ac:dyDescent="0.25">
      <c r="A107" s="154" t="s">
        <v>8</v>
      </c>
      <c r="B107" s="154">
        <v>0</v>
      </c>
      <c r="C107" s="154">
        <v>0</v>
      </c>
      <c r="D107" s="154">
        <v>0</v>
      </c>
      <c r="E107" s="154">
        <v>0</v>
      </c>
      <c r="F107" s="154">
        <v>0</v>
      </c>
      <c r="G107" s="154">
        <v>0</v>
      </c>
      <c r="H107" s="154">
        <v>0</v>
      </c>
      <c r="I107" s="154">
        <v>0</v>
      </c>
      <c r="J107" s="154">
        <v>0</v>
      </c>
      <c r="K107" s="154">
        <v>0</v>
      </c>
      <c r="L107" s="154">
        <v>0</v>
      </c>
      <c r="M107" s="154">
        <v>0</v>
      </c>
      <c r="N107" s="154">
        <v>0</v>
      </c>
      <c r="O107" s="154">
        <v>0</v>
      </c>
      <c r="P107" s="154">
        <v>0</v>
      </c>
      <c r="Q107" s="154">
        <v>0</v>
      </c>
      <c r="R107" s="154">
        <v>0</v>
      </c>
      <c r="S107" s="154">
        <v>0</v>
      </c>
      <c r="T107" s="154">
        <v>0</v>
      </c>
      <c r="U107" s="154">
        <v>0</v>
      </c>
      <c r="V107" s="154">
        <v>0</v>
      </c>
      <c r="W107" s="154">
        <v>0</v>
      </c>
      <c r="X107" s="154">
        <v>7975</v>
      </c>
      <c r="Y107" s="154">
        <v>0</v>
      </c>
      <c r="Z107" s="154">
        <v>0</v>
      </c>
      <c r="AA107" s="154">
        <v>0</v>
      </c>
      <c r="AB107" s="154">
        <v>0</v>
      </c>
      <c r="AC107" s="154">
        <v>0</v>
      </c>
      <c r="AD107" s="154">
        <v>0</v>
      </c>
      <c r="AE107" s="154">
        <v>0</v>
      </c>
      <c r="AF107" s="154">
        <v>0</v>
      </c>
      <c r="AG107" s="154">
        <v>0</v>
      </c>
      <c r="AH107" s="154">
        <v>0</v>
      </c>
      <c r="AI107" s="154">
        <v>0</v>
      </c>
      <c r="AJ107" s="154">
        <v>7975</v>
      </c>
      <c r="AK107" s="154">
        <v>0</v>
      </c>
      <c r="AL107" s="154">
        <v>0</v>
      </c>
      <c r="AM107" s="154">
        <v>0</v>
      </c>
      <c r="AN107" s="154">
        <v>0</v>
      </c>
      <c r="AO107" s="154">
        <v>0</v>
      </c>
      <c r="AP107" s="154">
        <v>0</v>
      </c>
      <c r="AQ107" s="154">
        <v>0</v>
      </c>
      <c r="AR107" s="154">
        <v>0</v>
      </c>
      <c r="AS107" s="154">
        <v>0</v>
      </c>
      <c r="AT107" s="154" t="s">
        <v>148</v>
      </c>
      <c r="AU107" s="154" t="s">
        <v>148</v>
      </c>
      <c r="AV107" s="154">
        <v>0</v>
      </c>
      <c r="AW107" s="154">
        <v>0</v>
      </c>
      <c r="AX107" s="154">
        <v>0</v>
      </c>
      <c r="AY107" s="154">
        <v>0</v>
      </c>
      <c r="AZ107" s="154">
        <v>0</v>
      </c>
      <c r="BA107" s="154">
        <v>0</v>
      </c>
      <c r="BB107" s="154">
        <v>0</v>
      </c>
      <c r="BC107" s="154">
        <v>0</v>
      </c>
      <c r="BD107" s="154">
        <v>0</v>
      </c>
      <c r="BE107" s="154">
        <v>10003</v>
      </c>
      <c r="BF107" s="154">
        <v>0</v>
      </c>
      <c r="BG107" s="154">
        <v>10003</v>
      </c>
      <c r="BH107" s="154">
        <v>0</v>
      </c>
      <c r="BI107" s="154">
        <v>45.961811582767872</v>
      </c>
      <c r="BJ107" s="154">
        <v>45.961811582767872</v>
      </c>
      <c r="BK107" s="154">
        <v>0</v>
      </c>
      <c r="BL107" s="154">
        <v>239322</v>
      </c>
      <c r="BM107" s="154">
        <v>239322</v>
      </c>
      <c r="BN107" s="154">
        <v>0</v>
      </c>
      <c r="BO107" s="154">
        <v>118018</v>
      </c>
      <c r="BP107" s="154">
        <v>16019</v>
      </c>
      <c r="BQ107" s="154">
        <v>16999</v>
      </c>
      <c r="BR107" s="154">
        <v>0</v>
      </c>
      <c r="BS107" s="154">
        <v>0</v>
      </c>
      <c r="BT107" s="154">
        <v>0</v>
      </c>
      <c r="BU107" s="154">
        <v>0</v>
      </c>
      <c r="BV107" s="154">
        <v>85000</v>
      </c>
      <c r="BW107" s="154">
        <v>0</v>
      </c>
      <c r="BX107" s="154">
        <v>0</v>
      </c>
      <c r="BY107" s="154">
        <v>0</v>
      </c>
      <c r="BZ107" s="154">
        <v>0</v>
      </c>
      <c r="CA107" s="154">
        <v>0</v>
      </c>
      <c r="CB107" s="154">
        <v>0</v>
      </c>
      <c r="CC107" s="154">
        <v>0</v>
      </c>
      <c r="CD107" s="154">
        <v>0</v>
      </c>
      <c r="CE107" s="154">
        <v>0</v>
      </c>
      <c r="CF107" s="154">
        <v>0</v>
      </c>
      <c r="CG107" s="154">
        <v>0</v>
      </c>
      <c r="CH107" s="154">
        <v>0</v>
      </c>
      <c r="CI107" s="154">
        <v>0</v>
      </c>
      <c r="CJ107" s="154">
        <v>0</v>
      </c>
      <c r="CK107" s="154">
        <v>0</v>
      </c>
      <c r="CL107" s="154">
        <v>0</v>
      </c>
      <c r="CM107" s="154">
        <v>0</v>
      </c>
      <c r="CN107" s="154">
        <v>0</v>
      </c>
      <c r="CO107" s="154">
        <v>0</v>
      </c>
      <c r="CP107" s="154">
        <v>0</v>
      </c>
      <c r="CQ107" s="154">
        <v>0</v>
      </c>
      <c r="CR107" s="154">
        <v>0</v>
      </c>
      <c r="CS107" s="154">
        <v>0</v>
      </c>
      <c r="CT107" s="154">
        <v>0</v>
      </c>
      <c r="CU107" s="154">
        <v>0</v>
      </c>
      <c r="CV107" s="154">
        <v>0</v>
      </c>
      <c r="CW107" s="154">
        <v>0</v>
      </c>
      <c r="CX107" s="154">
        <v>0</v>
      </c>
      <c r="CY107" s="154">
        <v>0</v>
      </c>
      <c r="CZ107" s="154">
        <v>0</v>
      </c>
      <c r="DA107" s="154">
        <v>0</v>
      </c>
      <c r="DB107" s="154">
        <v>0</v>
      </c>
      <c r="DC107" s="154">
        <v>0</v>
      </c>
      <c r="DD107" s="154">
        <v>0</v>
      </c>
      <c r="DE107" s="154">
        <v>375363.96181158279</v>
      </c>
    </row>
    <row r="108" spans="1:109" x14ac:dyDescent="0.25">
      <c r="A108" s="154" t="s">
        <v>20</v>
      </c>
      <c r="B108" s="154">
        <v>165</v>
      </c>
      <c r="C108" s="154">
        <v>0</v>
      </c>
      <c r="D108" s="154">
        <v>160</v>
      </c>
      <c r="E108" s="154">
        <v>0</v>
      </c>
      <c r="F108" s="154">
        <v>0</v>
      </c>
      <c r="G108" s="154">
        <v>0</v>
      </c>
      <c r="H108" s="154">
        <v>0</v>
      </c>
      <c r="I108" s="154">
        <v>5</v>
      </c>
      <c r="J108" s="154">
        <v>0</v>
      </c>
      <c r="K108" s="154">
        <v>0</v>
      </c>
      <c r="L108" s="154">
        <v>0</v>
      </c>
      <c r="M108" s="154">
        <v>0</v>
      </c>
      <c r="N108" s="154">
        <v>0</v>
      </c>
      <c r="O108" s="154">
        <v>0</v>
      </c>
      <c r="P108" s="154">
        <v>0</v>
      </c>
      <c r="Q108" s="154">
        <v>0</v>
      </c>
      <c r="R108" s="154">
        <v>0</v>
      </c>
      <c r="S108" s="154">
        <v>0</v>
      </c>
      <c r="T108" s="154">
        <v>0</v>
      </c>
      <c r="U108" s="154">
        <v>0</v>
      </c>
      <c r="V108" s="154">
        <v>0</v>
      </c>
      <c r="W108" s="154">
        <v>0</v>
      </c>
      <c r="X108" s="154">
        <v>0</v>
      </c>
      <c r="Y108" s="154">
        <v>0</v>
      </c>
      <c r="Z108" s="154">
        <v>0</v>
      </c>
      <c r="AA108" s="154">
        <v>0</v>
      </c>
      <c r="AB108" s="154">
        <v>0</v>
      </c>
      <c r="AC108" s="154">
        <v>0</v>
      </c>
      <c r="AD108" s="154">
        <v>0</v>
      </c>
      <c r="AE108" s="154">
        <v>0</v>
      </c>
      <c r="AF108" s="154">
        <v>0</v>
      </c>
      <c r="AG108" s="154">
        <v>0</v>
      </c>
      <c r="AH108" s="154">
        <v>0</v>
      </c>
      <c r="AI108" s="154">
        <v>0</v>
      </c>
      <c r="AJ108" s="154">
        <v>0</v>
      </c>
      <c r="AK108" s="154">
        <v>0</v>
      </c>
      <c r="AL108" s="154">
        <v>0</v>
      </c>
      <c r="AM108" s="154">
        <v>0</v>
      </c>
      <c r="AN108" s="154">
        <v>0</v>
      </c>
      <c r="AO108" s="154">
        <v>0</v>
      </c>
      <c r="AP108" s="154">
        <v>0</v>
      </c>
      <c r="AQ108" s="154">
        <v>0</v>
      </c>
      <c r="AR108" s="154">
        <v>0</v>
      </c>
      <c r="AS108" s="154">
        <v>0</v>
      </c>
      <c r="AT108" s="154" t="s">
        <v>148</v>
      </c>
      <c r="AU108" s="154" t="s">
        <v>148</v>
      </c>
      <c r="AV108" s="154">
        <v>0</v>
      </c>
      <c r="AW108" s="154">
        <v>0</v>
      </c>
      <c r="AX108" s="154">
        <v>0</v>
      </c>
      <c r="AY108" s="154">
        <v>0</v>
      </c>
      <c r="AZ108" s="154">
        <v>0</v>
      </c>
      <c r="BA108" s="154">
        <v>0</v>
      </c>
      <c r="BB108" s="154">
        <v>0</v>
      </c>
      <c r="BC108" s="154">
        <v>0</v>
      </c>
      <c r="BD108" s="154">
        <v>0</v>
      </c>
      <c r="BE108" s="154">
        <v>1</v>
      </c>
      <c r="BF108" s="154">
        <v>0</v>
      </c>
      <c r="BG108" s="154">
        <v>1</v>
      </c>
      <c r="BH108" s="154">
        <v>0</v>
      </c>
      <c r="BI108" s="154">
        <v>0</v>
      </c>
      <c r="BJ108" s="154">
        <v>0</v>
      </c>
      <c r="BK108" s="154">
        <v>0</v>
      </c>
      <c r="BL108" s="154">
        <v>52334</v>
      </c>
      <c r="BM108" s="154">
        <v>52334</v>
      </c>
      <c r="BN108" s="154">
        <v>0</v>
      </c>
      <c r="BO108" s="154">
        <v>0</v>
      </c>
      <c r="BP108" s="154">
        <v>0</v>
      </c>
      <c r="BQ108" s="154">
        <v>0</v>
      </c>
      <c r="BR108" s="154">
        <v>0</v>
      </c>
      <c r="BS108" s="154">
        <v>0</v>
      </c>
      <c r="BT108" s="154">
        <v>0</v>
      </c>
      <c r="BU108" s="154">
        <v>0</v>
      </c>
      <c r="BV108" s="154">
        <v>0</v>
      </c>
      <c r="BW108" s="154">
        <v>0</v>
      </c>
      <c r="BX108" s="154">
        <v>0</v>
      </c>
      <c r="BY108" s="154">
        <v>0</v>
      </c>
      <c r="BZ108" s="154">
        <v>0</v>
      </c>
      <c r="CA108" s="154">
        <v>0</v>
      </c>
      <c r="CB108" s="154">
        <v>0</v>
      </c>
      <c r="CC108" s="154">
        <v>0</v>
      </c>
      <c r="CD108" s="154">
        <v>0</v>
      </c>
      <c r="CE108" s="154">
        <v>0</v>
      </c>
      <c r="CF108" s="154">
        <v>0</v>
      </c>
      <c r="CG108" s="154">
        <v>0</v>
      </c>
      <c r="CH108" s="154">
        <v>0</v>
      </c>
      <c r="CI108" s="154">
        <v>0</v>
      </c>
      <c r="CJ108" s="154">
        <v>0</v>
      </c>
      <c r="CK108" s="154">
        <v>0</v>
      </c>
      <c r="CL108" s="154">
        <v>0</v>
      </c>
      <c r="CM108" s="154">
        <v>0</v>
      </c>
      <c r="CN108" s="154">
        <v>0</v>
      </c>
      <c r="CO108" s="154">
        <v>0</v>
      </c>
      <c r="CP108" s="154">
        <v>0</v>
      </c>
      <c r="CQ108" s="154">
        <v>0</v>
      </c>
      <c r="CR108" s="154">
        <v>0</v>
      </c>
      <c r="CS108" s="154">
        <v>0</v>
      </c>
      <c r="CT108" s="154">
        <v>0</v>
      </c>
      <c r="CU108" s="154">
        <v>0</v>
      </c>
      <c r="CV108" s="154">
        <v>0</v>
      </c>
      <c r="CW108" s="154">
        <v>0</v>
      </c>
      <c r="CX108" s="154">
        <v>0</v>
      </c>
      <c r="CY108" s="154">
        <v>0</v>
      </c>
      <c r="CZ108" s="154">
        <v>0</v>
      </c>
      <c r="DA108" s="154">
        <v>0</v>
      </c>
      <c r="DB108" s="154">
        <v>0</v>
      </c>
      <c r="DC108" s="154">
        <v>0</v>
      </c>
      <c r="DD108" s="154">
        <v>0</v>
      </c>
      <c r="DE108" s="154">
        <v>52500</v>
      </c>
    </row>
    <row r="109" spans="1:109" x14ac:dyDescent="0.25">
      <c r="A109" s="154" t="s">
        <v>16</v>
      </c>
      <c r="B109" s="154">
        <v>0</v>
      </c>
      <c r="C109" s="154">
        <v>0</v>
      </c>
      <c r="D109" s="154">
        <v>0</v>
      </c>
      <c r="E109" s="154">
        <v>0</v>
      </c>
      <c r="F109" s="154">
        <v>0</v>
      </c>
      <c r="G109" s="154">
        <v>0</v>
      </c>
      <c r="H109" s="154">
        <v>0</v>
      </c>
      <c r="I109" s="154">
        <v>0</v>
      </c>
      <c r="J109" s="154">
        <v>0</v>
      </c>
      <c r="K109" s="154">
        <v>0</v>
      </c>
      <c r="L109" s="154">
        <v>0</v>
      </c>
      <c r="M109" s="154">
        <v>0</v>
      </c>
      <c r="N109" s="154">
        <v>0</v>
      </c>
      <c r="O109" s="154">
        <v>0</v>
      </c>
      <c r="P109" s="154">
        <v>0</v>
      </c>
      <c r="Q109" s="154">
        <v>0</v>
      </c>
      <c r="R109" s="154">
        <v>0</v>
      </c>
      <c r="S109" s="154">
        <v>0</v>
      </c>
      <c r="T109" s="154">
        <v>0</v>
      </c>
      <c r="U109" s="154">
        <v>0</v>
      </c>
      <c r="V109" s="154">
        <v>0</v>
      </c>
      <c r="W109" s="154">
        <v>0</v>
      </c>
      <c r="X109" s="154">
        <v>0</v>
      </c>
      <c r="Y109" s="154">
        <v>0</v>
      </c>
      <c r="Z109" s="154">
        <v>0</v>
      </c>
      <c r="AA109" s="154">
        <v>0</v>
      </c>
      <c r="AB109" s="154">
        <v>0</v>
      </c>
      <c r="AC109" s="154">
        <v>0</v>
      </c>
      <c r="AD109" s="154">
        <v>0</v>
      </c>
      <c r="AE109" s="154">
        <v>0</v>
      </c>
      <c r="AF109" s="154">
        <v>0</v>
      </c>
      <c r="AG109" s="154">
        <v>0</v>
      </c>
      <c r="AH109" s="154">
        <v>0</v>
      </c>
      <c r="AI109" s="154">
        <v>0</v>
      </c>
      <c r="AJ109" s="154">
        <v>0</v>
      </c>
      <c r="AK109" s="154">
        <v>0</v>
      </c>
      <c r="AL109" s="154">
        <v>0</v>
      </c>
      <c r="AM109" s="154">
        <v>0</v>
      </c>
      <c r="AN109" s="154">
        <v>0</v>
      </c>
      <c r="AO109" s="154">
        <v>0</v>
      </c>
      <c r="AP109" s="154">
        <v>0</v>
      </c>
      <c r="AQ109" s="154">
        <v>0</v>
      </c>
      <c r="AR109" s="154">
        <v>0</v>
      </c>
      <c r="AS109" s="154">
        <v>0</v>
      </c>
      <c r="AT109" s="154" t="s">
        <v>148</v>
      </c>
      <c r="AU109" s="154" t="s">
        <v>148</v>
      </c>
      <c r="AV109" s="154">
        <v>0</v>
      </c>
      <c r="AW109" s="154">
        <v>0</v>
      </c>
      <c r="AX109" s="154">
        <v>0</v>
      </c>
      <c r="AY109" s="154">
        <v>0</v>
      </c>
      <c r="AZ109" s="154">
        <v>0</v>
      </c>
      <c r="BA109" s="154">
        <v>0</v>
      </c>
      <c r="BB109" s="154">
        <v>0</v>
      </c>
      <c r="BC109" s="154">
        <v>0</v>
      </c>
      <c r="BD109" s="154">
        <v>0</v>
      </c>
      <c r="BE109" s="154">
        <v>0</v>
      </c>
      <c r="BF109" s="154">
        <v>0</v>
      </c>
      <c r="BG109" s="154">
        <v>0</v>
      </c>
      <c r="BH109" s="154">
        <v>0</v>
      </c>
      <c r="BI109" s="154">
        <v>0</v>
      </c>
      <c r="BJ109" s="154">
        <v>0</v>
      </c>
      <c r="BK109" s="154">
        <v>0</v>
      </c>
      <c r="BL109" s="154">
        <v>0</v>
      </c>
      <c r="BM109" s="154">
        <v>0</v>
      </c>
      <c r="BN109" s="154">
        <v>0</v>
      </c>
      <c r="BO109" s="154">
        <v>467</v>
      </c>
      <c r="BP109" s="154">
        <v>0</v>
      </c>
      <c r="BQ109" s="154">
        <v>0</v>
      </c>
      <c r="BR109" s="154">
        <v>0</v>
      </c>
      <c r="BS109" s="154">
        <v>467</v>
      </c>
      <c r="BT109" s="154">
        <v>0</v>
      </c>
      <c r="BU109" s="154">
        <v>0</v>
      </c>
      <c r="BV109" s="154">
        <v>0</v>
      </c>
      <c r="BW109" s="154">
        <v>0</v>
      </c>
      <c r="BX109" s="154">
        <v>0</v>
      </c>
      <c r="BY109" s="154">
        <v>0</v>
      </c>
      <c r="BZ109" s="154">
        <v>0</v>
      </c>
      <c r="CA109" s="154">
        <v>0</v>
      </c>
      <c r="CB109" s="154">
        <v>0</v>
      </c>
      <c r="CC109" s="154">
        <v>0</v>
      </c>
      <c r="CD109" s="154">
        <v>0</v>
      </c>
      <c r="CE109" s="154">
        <v>0</v>
      </c>
      <c r="CF109" s="154">
        <v>0</v>
      </c>
      <c r="CG109" s="154">
        <v>0</v>
      </c>
      <c r="CH109" s="154">
        <v>0</v>
      </c>
      <c r="CI109" s="154">
        <v>0</v>
      </c>
      <c r="CJ109" s="154">
        <v>0</v>
      </c>
      <c r="CK109" s="154">
        <v>0</v>
      </c>
      <c r="CL109" s="154">
        <v>0</v>
      </c>
      <c r="CM109" s="154">
        <v>0</v>
      </c>
      <c r="CN109" s="154">
        <v>0</v>
      </c>
      <c r="CO109" s="154">
        <v>0</v>
      </c>
      <c r="CP109" s="154">
        <v>0</v>
      </c>
      <c r="CQ109" s="154">
        <v>0</v>
      </c>
      <c r="CR109" s="154">
        <v>0</v>
      </c>
      <c r="CS109" s="154">
        <v>0</v>
      </c>
      <c r="CT109" s="154">
        <v>0</v>
      </c>
      <c r="CU109" s="154">
        <v>0</v>
      </c>
      <c r="CV109" s="154">
        <v>0</v>
      </c>
      <c r="CW109" s="154">
        <v>0</v>
      </c>
      <c r="CX109" s="154">
        <v>0</v>
      </c>
      <c r="CY109" s="154">
        <v>0</v>
      </c>
      <c r="CZ109" s="154">
        <v>0</v>
      </c>
      <c r="DA109" s="154">
        <v>0</v>
      </c>
      <c r="DB109" s="154">
        <v>0</v>
      </c>
      <c r="DC109" s="154">
        <v>0</v>
      </c>
      <c r="DD109" s="154">
        <v>0</v>
      </c>
      <c r="DE109" s="154">
        <v>467</v>
      </c>
    </row>
    <row r="110" spans="1:109" x14ac:dyDescent="0.25">
      <c r="A110" s="154" t="s">
        <v>123</v>
      </c>
      <c r="B110" s="154">
        <v>0</v>
      </c>
      <c r="C110" s="154">
        <v>0</v>
      </c>
      <c r="D110" s="154">
        <v>0</v>
      </c>
      <c r="E110" s="154">
        <v>0</v>
      </c>
      <c r="F110" s="154">
        <v>0</v>
      </c>
      <c r="G110" s="154">
        <v>0</v>
      </c>
      <c r="H110" s="154">
        <v>0</v>
      </c>
      <c r="I110" s="154">
        <v>0</v>
      </c>
      <c r="J110" s="154">
        <v>0</v>
      </c>
      <c r="K110" s="154">
        <v>0</v>
      </c>
      <c r="L110" s="154">
        <v>0</v>
      </c>
      <c r="M110" s="154">
        <v>0</v>
      </c>
      <c r="N110" s="154">
        <v>0</v>
      </c>
      <c r="O110" s="154">
        <v>0</v>
      </c>
      <c r="P110" s="154">
        <v>0</v>
      </c>
      <c r="Q110" s="154">
        <v>0</v>
      </c>
      <c r="R110" s="154">
        <v>0</v>
      </c>
      <c r="S110" s="154">
        <v>0</v>
      </c>
      <c r="T110" s="154">
        <v>0</v>
      </c>
      <c r="U110" s="154">
        <v>0</v>
      </c>
      <c r="V110" s="154">
        <v>0</v>
      </c>
      <c r="W110" s="154">
        <v>0</v>
      </c>
      <c r="X110" s="154">
        <v>0</v>
      </c>
      <c r="Y110" s="154">
        <v>0</v>
      </c>
      <c r="Z110" s="154">
        <v>0</v>
      </c>
      <c r="AA110" s="154">
        <v>0</v>
      </c>
      <c r="AB110" s="154">
        <v>0</v>
      </c>
      <c r="AC110" s="154">
        <v>0</v>
      </c>
      <c r="AD110" s="154">
        <v>0</v>
      </c>
      <c r="AE110" s="154">
        <v>0</v>
      </c>
      <c r="AF110" s="154">
        <v>0</v>
      </c>
      <c r="AG110" s="154">
        <v>0</v>
      </c>
      <c r="AH110" s="154">
        <v>0</v>
      </c>
      <c r="AI110" s="154">
        <v>0</v>
      </c>
      <c r="AJ110" s="154">
        <v>0</v>
      </c>
      <c r="AK110" s="154">
        <v>0</v>
      </c>
      <c r="AL110" s="154">
        <v>0</v>
      </c>
      <c r="AM110" s="154">
        <v>0</v>
      </c>
      <c r="AN110" s="154">
        <v>0</v>
      </c>
      <c r="AO110" s="154">
        <v>0</v>
      </c>
      <c r="AP110" s="154">
        <v>0</v>
      </c>
      <c r="AQ110" s="154">
        <v>0</v>
      </c>
      <c r="AR110" s="154">
        <v>0</v>
      </c>
      <c r="AS110" s="154">
        <v>0</v>
      </c>
      <c r="AT110" s="154" t="s">
        <v>148</v>
      </c>
      <c r="AU110" s="154" t="s">
        <v>148</v>
      </c>
      <c r="AV110" s="154">
        <v>0</v>
      </c>
      <c r="AW110" s="154">
        <v>0</v>
      </c>
      <c r="AX110" s="154">
        <v>0</v>
      </c>
      <c r="AY110" s="154">
        <v>0</v>
      </c>
      <c r="AZ110" s="154">
        <v>0</v>
      </c>
      <c r="BA110" s="154">
        <v>0</v>
      </c>
      <c r="BB110" s="154">
        <v>0</v>
      </c>
      <c r="BC110" s="154">
        <v>0</v>
      </c>
      <c r="BD110" s="154">
        <v>0</v>
      </c>
      <c r="BE110" s="154">
        <v>0</v>
      </c>
      <c r="BF110" s="154">
        <v>0</v>
      </c>
      <c r="BG110" s="154">
        <v>0</v>
      </c>
      <c r="BH110" s="154">
        <v>0</v>
      </c>
      <c r="BI110" s="154">
        <v>0</v>
      </c>
      <c r="BJ110" s="154">
        <v>0</v>
      </c>
      <c r="BK110" s="154">
        <v>0</v>
      </c>
      <c r="BL110" s="154">
        <v>0</v>
      </c>
      <c r="BM110" s="154">
        <v>0</v>
      </c>
      <c r="BN110" s="154">
        <v>0</v>
      </c>
      <c r="BO110" s="154">
        <v>332</v>
      </c>
      <c r="BP110" s="154">
        <v>185</v>
      </c>
      <c r="BQ110" s="154">
        <v>147</v>
      </c>
      <c r="BR110" s="154">
        <v>0</v>
      </c>
      <c r="BS110" s="154">
        <v>0</v>
      </c>
      <c r="BT110" s="154">
        <v>0</v>
      </c>
      <c r="BU110" s="154">
        <v>0</v>
      </c>
      <c r="BV110" s="154">
        <v>0</v>
      </c>
      <c r="BW110" s="154">
        <v>0</v>
      </c>
      <c r="BX110" s="154">
        <v>0</v>
      </c>
      <c r="BY110" s="154">
        <v>0</v>
      </c>
      <c r="BZ110" s="154">
        <v>0</v>
      </c>
      <c r="CA110" s="154">
        <v>0</v>
      </c>
      <c r="CB110" s="154">
        <v>0</v>
      </c>
      <c r="CC110" s="154">
        <v>0</v>
      </c>
      <c r="CD110" s="154">
        <v>0</v>
      </c>
      <c r="CE110" s="154">
        <v>0</v>
      </c>
      <c r="CF110" s="154">
        <v>0</v>
      </c>
      <c r="CG110" s="154">
        <v>0</v>
      </c>
      <c r="CH110" s="154">
        <v>0</v>
      </c>
      <c r="CI110" s="154">
        <v>0</v>
      </c>
      <c r="CJ110" s="154">
        <v>0</v>
      </c>
      <c r="CK110" s="154">
        <v>0</v>
      </c>
      <c r="CL110" s="154">
        <v>0</v>
      </c>
      <c r="CM110" s="154">
        <v>0</v>
      </c>
      <c r="CN110" s="154">
        <v>0</v>
      </c>
      <c r="CO110" s="154">
        <v>0</v>
      </c>
      <c r="CP110" s="154">
        <v>0</v>
      </c>
      <c r="CQ110" s="154">
        <v>0</v>
      </c>
      <c r="CR110" s="154">
        <v>0</v>
      </c>
      <c r="CS110" s="154">
        <v>0</v>
      </c>
      <c r="CT110" s="154">
        <v>0</v>
      </c>
      <c r="CU110" s="154">
        <v>0</v>
      </c>
      <c r="CV110" s="154">
        <v>0</v>
      </c>
      <c r="CW110" s="154">
        <v>0</v>
      </c>
      <c r="CX110" s="154">
        <v>0</v>
      </c>
      <c r="CY110" s="154">
        <v>0</v>
      </c>
      <c r="CZ110" s="154">
        <v>0</v>
      </c>
      <c r="DA110" s="154">
        <v>0</v>
      </c>
      <c r="DB110" s="154">
        <v>0</v>
      </c>
      <c r="DC110" s="154">
        <v>0</v>
      </c>
      <c r="DD110" s="154">
        <v>0</v>
      </c>
      <c r="DE110" s="154">
        <v>332</v>
      </c>
    </row>
    <row r="111" spans="1:109" x14ac:dyDescent="0.25">
      <c r="A111" s="154" t="s">
        <v>23</v>
      </c>
      <c r="B111" s="154">
        <v>0</v>
      </c>
      <c r="C111" s="154">
        <v>0</v>
      </c>
      <c r="D111" s="154">
        <v>0</v>
      </c>
      <c r="E111" s="154">
        <v>0</v>
      </c>
      <c r="F111" s="154">
        <v>0</v>
      </c>
      <c r="G111" s="154">
        <v>0</v>
      </c>
      <c r="H111" s="154">
        <v>0</v>
      </c>
      <c r="I111" s="154">
        <v>0</v>
      </c>
      <c r="J111" s="154">
        <v>0</v>
      </c>
      <c r="K111" s="154">
        <v>0</v>
      </c>
      <c r="L111" s="154">
        <v>0</v>
      </c>
      <c r="M111" s="154">
        <v>0</v>
      </c>
      <c r="N111" s="154">
        <v>0</v>
      </c>
      <c r="O111" s="154">
        <v>0</v>
      </c>
      <c r="P111" s="154">
        <v>0</v>
      </c>
      <c r="Q111" s="154">
        <v>0</v>
      </c>
      <c r="R111" s="154">
        <v>0</v>
      </c>
      <c r="S111" s="154">
        <v>0</v>
      </c>
      <c r="T111" s="154">
        <v>0</v>
      </c>
      <c r="U111" s="154">
        <v>0</v>
      </c>
      <c r="V111" s="154">
        <v>0</v>
      </c>
      <c r="W111" s="154">
        <v>0</v>
      </c>
      <c r="X111" s="154">
        <v>0</v>
      </c>
      <c r="Y111" s="154">
        <v>0</v>
      </c>
      <c r="Z111" s="154">
        <v>0</v>
      </c>
      <c r="AA111" s="154">
        <v>0</v>
      </c>
      <c r="AB111" s="154">
        <v>0</v>
      </c>
      <c r="AC111" s="154">
        <v>0</v>
      </c>
      <c r="AD111" s="154">
        <v>0</v>
      </c>
      <c r="AE111" s="154">
        <v>0</v>
      </c>
      <c r="AF111" s="154">
        <v>0</v>
      </c>
      <c r="AG111" s="154">
        <v>0</v>
      </c>
      <c r="AH111" s="154">
        <v>0</v>
      </c>
      <c r="AI111" s="154">
        <v>0</v>
      </c>
      <c r="AJ111" s="154">
        <v>0</v>
      </c>
      <c r="AK111" s="154">
        <v>0</v>
      </c>
      <c r="AL111" s="154">
        <v>0</v>
      </c>
      <c r="AM111" s="154">
        <v>0</v>
      </c>
      <c r="AN111" s="154">
        <v>0</v>
      </c>
      <c r="AO111" s="154">
        <v>0</v>
      </c>
      <c r="AP111" s="154">
        <v>0</v>
      </c>
      <c r="AQ111" s="154">
        <v>0</v>
      </c>
      <c r="AR111" s="154">
        <v>0</v>
      </c>
      <c r="AS111" s="154">
        <v>0</v>
      </c>
      <c r="AT111" s="154" t="s">
        <v>148</v>
      </c>
      <c r="AU111" s="154" t="s">
        <v>148</v>
      </c>
      <c r="AV111" s="154">
        <v>0</v>
      </c>
      <c r="AW111" s="154">
        <v>0</v>
      </c>
      <c r="AX111" s="154">
        <v>0</v>
      </c>
      <c r="AY111" s="154">
        <v>0</v>
      </c>
      <c r="AZ111" s="154">
        <v>0</v>
      </c>
      <c r="BA111" s="154">
        <v>0</v>
      </c>
      <c r="BB111" s="154">
        <v>0</v>
      </c>
      <c r="BC111" s="154">
        <v>0</v>
      </c>
      <c r="BD111" s="154">
        <v>0</v>
      </c>
      <c r="BE111" s="154">
        <v>0</v>
      </c>
      <c r="BF111" s="154">
        <v>0</v>
      </c>
      <c r="BG111" s="154">
        <v>0</v>
      </c>
      <c r="BH111" s="154">
        <v>0</v>
      </c>
      <c r="BI111" s="154">
        <v>0</v>
      </c>
      <c r="BJ111" s="154">
        <v>0</v>
      </c>
      <c r="BK111" s="154">
        <v>0</v>
      </c>
      <c r="BL111" s="154">
        <v>0</v>
      </c>
      <c r="BM111" s="154">
        <v>0</v>
      </c>
      <c r="BN111" s="154">
        <v>0</v>
      </c>
      <c r="BO111" s="154">
        <v>626</v>
      </c>
      <c r="BP111" s="154">
        <v>0</v>
      </c>
      <c r="BQ111" s="154">
        <v>0</v>
      </c>
      <c r="BR111" s="154">
        <v>250</v>
      </c>
      <c r="BS111" s="154">
        <v>376</v>
      </c>
      <c r="BT111" s="154">
        <v>0</v>
      </c>
      <c r="BU111" s="154">
        <v>0</v>
      </c>
      <c r="BV111" s="154">
        <v>0</v>
      </c>
      <c r="BW111" s="154">
        <v>0</v>
      </c>
      <c r="BX111" s="154">
        <v>0</v>
      </c>
      <c r="BY111" s="154">
        <v>0</v>
      </c>
      <c r="BZ111" s="154">
        <v>0</v>
      </c>
      <c r="CA111" s="154">
        <v>0</v>
      </c>
      <c r="CB111" s="154">
        <v>0</v>
      </c>
      <c r="CC111" s="154">
        <v>0</v>
      </c>
      <c r="CD111" s="154">
        <v>0</v>
      </c>
      <c r="CE111" s="154">
        <v>0</v>
      </c>
      <c r="CF111" s="154">
        <v>0</v>
      </c>
      <c r="CG111" s="154">
        <v>0</v>
      </c>
      <c r="CH111" s="154">
        <v>0</v>
      </c>
      <c r="CI111" s="154">
        <v>0</v>
      </c>
      <c r="CJ111" s="154">
        <v>0</v>
      </c>
      <c r="CK111" s="154">
        <v>0</v>
      </c>
      <c r="CL111" s="154">
        <v>0</v>
      </c>
      <c r="CM111" s="154">
        <v>0</v>
      </c>
      <c r="CN111" s="154">
        <v>0</v>
      </c>
      <c r="CO111" s="154">
        <v>0</v>
      </c>
      <c r="CP111" s="154">
        <v>0</v>
      </c>
      <c r="CQ111" s="154">
        <v>0</v>
      </c>
      <c r="CR111" s="154">
        <v>0</v>
      </c>
      <c r="CS111" s="154">
        <v>0</v>
      </c>
      <c r="CT111" s="154">
        <v>0</v>
      </c>
      <c r="CU111" s="154">
        <v>0</v>
      </c>
      <c r="CV111" s="154">
        <v>0</v>
      </c>
      <c r="CW111" s="154">
        <v>0</v>
      </c>
      <c r="CX111" s="154">
        <v>0</v>
      </c>
      <c r="CY111" s="154">
        <v>0</v>
      </c>
      <c r="CZ111" s="154">
        <v>0</v>
      </c>
      <c r="DA111" s="154">
        <v>0</v>
      </c>
      <c r="DB111" s="154">
        <v>0</v>
      </c>
      <c r="DC111" s="154">
        <v>0</v>
      </c>
      <c r="DD111" s="154">
        <v>0</v>
      </c>
      <c r="DE111" s="154">
        <v>626</v>
      </c>
    </row>
    <row r="112" spans="1:109" x14ac:dyDescent="0.25">
      <c r="A112" s="154" t="s">
        <v>36</v>
      </c>
      <c r="B112" s="154">
        <v>0</v>
      </c>
      <c r="C112" s="154">
        <v>0</v>
      </c>
      <c r="D112" s="154">
        <v>0</v>
      </c>
      <c r="E112" s="154">
        <v>0</v>
      </c>
      <c r="F112" s="154">
        <v>0</v>
      </c>
      <c r="G112" s="154">
        <v>0</v>
      </c>
      <c r="H112" s="154">
        <v>0</v>
      </c>
      <c r="I112" s="154">
        <v>0</v>
      </c>
      <c r="J112" s="154">
        <v>0</v>
      </c>
      <c r="K112" s="154">
        <v>0</v>
      </c>
      <c r="L112" s="154">
        <v>0</v>
      </c>
      <c r="M112" s="154">
        <v>0</v>
      </c>
      <c r="N112" s="154">
        <v>0</v>
      </c>
      <c r="O112" s="154">
        <v>0</v>
      </c>
      <c r="P112" s="154">
        <v>0</v>
      </c>
      <c r="Q112" s="154">
        <v>0</v>
      </c>
      <c r="R112" s="154">
        <v>0</v>
      </c>
      <c r="S112" s="154">
        <v>0</v>
      </c>
      <c r="T112" s="154">
        <v>0</v>
      </c>
      <c r="U112" s="154">
        <v>0</v>
      </c>
      <c r="V112" s="154">
        <v>0</v>
      </c>
      <c r="W112" s="154">
        <v>0</v>
      </c>
      <c r="X112" s="154">
        <v>0</v>
      </c>
      <c r="Y112" s="154">
        <v>0</v>
      </c>
      <c r="Z112" s="154">
        <v>0</v>
      </c>
      <c r="AA112" s="154">
        <v>0</v>
      </c>
      <c r="AB112" s="154">
        <v>0</v>
      </c>
      <c r="AC112" s="154">
        <v>0</v>
      </c>
      <c r="AD112" s="154">
        <v>0</v>
      </c>
      <c r="AE112" s="154">
        <v>0</v>
      </c>
      <c r="AF112" s="154">
        <v>0</v>
      </c>
      <c r="AG112" s="154">
        <v>0</v>
      </c>
      <c r="AH112" s="154">
        <v>0</v>
      </c>
      <c r="AI112" s="154">
        <v>0</v>
      </c>
      <c r="AJ112" s="154">
        <v>0</v>
      </c>
      <c r="AK112" s="154">
        <v>0</v>
      </c>
      <c r="AL112" s="154">
        <v>0</v>
      </c>
      <c r="AM112" s="154">
        <v>0</v>
      </c>
      <c r="AN112" s="154">
        <v>0</v>
      </c>
      <c r="AO112" s="154">
        <v>0</v>
      </c>
      <c r="AP112" s="154">
        <v>0</v>
      </c>
      <c r="AQ112" s="154">
        <v>0</v>
      </c>
      <c r="AR112" s="154">
        <v>0</v>
      </c>
      <c r="AS112" s="154">
        <v>0</v>
      </c>
      <c r="AT112" s="154" t="s">
        <v>148</v>
      </c>
      <c r="AU112" s="154" t="s">
        <v>148</v>
      </c>
      <c r="AV112" s="154">
        <v>0</v>
      </c>
      <c r="AW112" s="154">
        <v>0</v>
      </c>
      <c r="AX112" s="154">
        <v>0</v>
      </c>
      <c r="AY112" s="154">
        <v>0</v>
      </c>
      <c r="AZ112" s="154">
        <v>0</v>
      </c>
      <c r="BA112" s="154">
        <v>0</v>
      </c>
      <c r="BB112" s="154">
        <v>0</v>
      </c>
      <c r="BC112" s="154">
        <v>0</v>
      </c>
      <c r="BD112" s="154">
        <v>0</v>
      </c>
      <c r="BE112" s="154">
        <v>0</v>
      </c>
      <c r="BF112" s="154">
        <v>0</v>
      </c>
      <c r="BG112" s="154">
        <v>0</v>
      </c>
      <c r="BH112" s="154">
        <v>0</v>
      </c>
      <c r="BI112" s="154">
        <v>0</v>
      </c>
      <c r="BJ112" s="154">
        <v>0</v>
      </c>
      <c r="BK112" s="154">
        <v>0</v>
      </c>
      <c r="BL112" s="154">
        <v>0</v>
      </c>
      <c r="BM112" s="154">
        <v>0</v>
      </c>
      <c r="BN112" s="154">
        <v>0</v>
      </c>
      <c r="BO112" s="154">
        <v>302</v>
      </c>
      <c r="BP112" s="154">
        <v>62</v>
      </c>
      <c r="BQ112" s="154">
        <v>240</v>
      </c>
      <c r="BR112" s="154">
        <v>0</v>
      </c>
      <c r="BS112" s="154">
        <v>0</v>
      </c>
      <c r="BT112" s="154">
        <v>0</v>
      </c>
      <c r="BU112" s="154">
        <v>0</v>
      </c>
      <c r="BV112" s="154">
        <v>0</v>
      </c>
      <c r="BW112" s="154">
        <v>0</v>
      </c>
      <c r="BX112" s="154">
        <v>0</v>
      </c>
      <c r="BY112" s="154">
        <v>0</v>
      </c>
      <c r="BZ112" s="154">
        <v>0</v>
      </c>
      <c r="CA112" s="154">
        <v>0</v>
      </c>
      <c r="CB112" s="154">
        <v>0</v>
      </c>
      <c r="CC112" s="154">
        <v>0</v>
      </c>
      <c r="CD112" s="154">
        <v>0</v>
      </c>
      <c r="CE112" s="154">
        <v>0</v>
      </c>
      <c r="CF112" s="154">
        <v>0</v>
      </c>
      <c r="CG112" s="154">
        <v>0</v>
      </c>
      <c r="CH112" s="154">
        <v>0</v>
      </c>
      <c r="CI112" s="154">
        <v>0</v>
      </c>
      <c r="CJ112" s="154">
        <v>0</v>
      </c>
      <c r="CK112" s="154">
        <v>0</v>
      </c>
      <c r="CL112" s="154">
        <v>0</v>
      </c>
      <c r="CM112" s="154">
        <v>0</v>
      </c>
      <c r="CN112" s="154">
        <v>0</v>
      </c>
      <c r="CO112" s="154">
        <v>0</v>
      </c>
      <c r="CP112" s="154">
        <v>0</v>
      </c>
      <c r="CQ112" s="154">
        <v>0</v>
      </c>
      <c r="CR112" s="154">
        <v>0</v>
      </c>
      <c r="CS112" s="154">
        <v>0</v>
      </c>
      <c r="CT112" s="154">
        <v>0</v>
      </c>
      <c r="CU112" s="154">
        <v>0</v>
      </c>
      <c r="CV112" s="154">
        <v>0</v>
      </c>
      <c r="CW112" s="154">
        <v>0</v>
      </c>
      <c r="CX112" s="154">
        <v>0</v>
      </c>
      <c r="CY112" s="154">
        <v>0</v>
      </c>
      <c r="CZ112" s="154">
        <v>0</v>
      </c>
      <c r="DA112" s="154">
        <v>0</v>
      </c>
      <c r="DB112" s="154">
        <v>0</v>
      </c>
      <c r="DC112" s="154">
        <v>0</v>
      </c>
      <c r="DD112" s="154">
        <v>0</v>
      </c>
      <c r="DE112" s="154">
        <v>302</v>
      </c>
    </row>
    <row r="113" spans="1:109" x14ac:dyDescent="0.25">
      <c r="A113" s="154" t="s">
        <v>131</v>
      </c>
      <c r="B113" s="154">
        <v>0</v>
      </c>
      <c r="C113" s="154">
        <v>0</v>
      </c>
      <c r="D113" s="154">
        <v>0</v>
      </c>
      <c r="E113" s="154">
        <v>0</v>
      </c>
      <c r="F113" s="154">
        <v>0</v>
      </c>
      <c r="G113" s="154">
        <v>0</v>
      </c>
      <c r="H113" s="154">
        <v>0</v>
      </c>
      <c r="I113" s="154">
        <v>0</v>
      </c>
      <c r="J113" s="154">
        <v>0</v>
      </c>
      <c r="K113" s="154">
        <v>0</v>
      </c>
      <c r="L113" s="154">
        <v>0</v>
      </c>
      <c r="M113" s="154">
        <v>0</v>
      </c>
      <c r="N113" s="154">
        <v>0</v>
      </c>
      <c r="O113" s="154">
        <v>0</v>
      </c>
      <c r="P113" s="154">
        <v>0</v>
      </c>
      <c r="Q113" s="154">
        <v>0</v>
      </c>
      <c r="R113" s="154">
        <v>0</v>
      </c>
      <c r="S113" s="154">
        <v>0</v>
      </c>
      <c r="T113" s="154">
        <v>0</v>
      </c>
      <c r="U113" s="154">
        <v>0</v>
      </c>
      <c r="V113" s="154">
        <v>0</v>
      </c>
      <c r="W113" s="154">
        <v>0</v>
      </c>
      <c r="X113" s="154">
        <v>0</v>
      </c>
      <c r="Y113" s="154">
        <v>0</v>
      </c>
      <c r="Z113" s="154">
        <v>0</v>
      </c>
      <c r="AA113" s="154">
        <v>0</v>
      </c>
      <c r="AB113" s="154">
        <v>0</v>
      </c>
      <c r="AC113" s="154">
        <v>0</v>
      </c>
      <c r="AD113" s="154">
        <v>0</v>
      </c>
      <c r="AE113" s="154">
        <v>0</v>
      </c>
      <c r="AF113" s="154">
        <v>0</v>
      </c>
      <c r="AG113" s="154">
        <v>0</v>
      </c>
      <c r="AH113" s="154">
        <v>0</v>
      </c>
      <c r="AI113" s="154">
        <v>0</v>
      </c>
      <c r="AJ113" s="154">
        <v>0</v>
      </c>
      <c r="AK113" s="154">
        <v>0</v>
      </c>
      <c r="AL113" s="154">
        <v>0</v>
      </c>
      <c r="AM113" s="154">
        <v>0</v>
      </c>
      <c r="AN113" s="154">
        <v>0</v>
      </c>
      <c r="AO113" s="154">
        <v>0</v>
      </c>
      <c r="AP113" s="154">
        <v>0</v>
      </c>
      <c r="AQ113" s="154">
        <v>0</v>
      </c>
      <c r="AR113" s="154">
        <v>0</v>
      </c>
      <c r="AS113" s="154">
        <v>0</v>
      </c>
      <c r="AT113" s="154">
        <v>0</v>
      </c>
      <c r="AU113" s="154">
        <v>0</v>
      </c>
      <c r="AV113" s="154">
        <v>0</v>
      </c>
      <c r="AW113" s="154">
        <v>0</v>
      </c>
      <c r="AX113" s="154">
        <v>0</v>
      </c>
      <c r="AY113" s="154">
        <v>0</v>
      </c>
      <c r="AZ113" s="154">
        <v>0</v>
      </c>
      <c r="BA113" s="154">
        <v>0</v>
      </c>
      <c r="BB113" s="154">
        <v>0</v>
      </c>
      <c r="BC113" s="154">
        <v>0</v>
      </c>
      <c r="BD113" s="154">
        <v>0</v>
      </c>
      <c r="BE113" s="154">
        <v>1</v>
      </c>
      <c r="BF113" s="154">
        <v>0</v>
      </c>
      <c r="BG113" s="154">
        <v>1</v>
      </c>
      <c r="BH113" s="154">
        <v>0</v>
      </c>
      <c r="BI113" s="154">
        <v>0</v>
      </c>
      <c r="BJ113" s="154">
        <v>0</v>
      </c>
      <c r="BK113" s="154">
        <v>0</v>
      </c>
      <c r="BL113" s="154">
        <v>0</v>
      </c>
      <c r="BM113" s="154">
        <v>0</v>
      </c>
      <c r="BN113" s="154">
        <v>0</v>
      </c>
      <c r="BO113" s="154">
        <v>0</v>
      </c>
      <c r="BP113" s="154">
        <v>0</v>
      </c>
      <c r="BQ113" s="154">
        <v>0</v>
      </c>
      <c r="BR113" s="154">
        <v>0</v>
      </c>
      <c r="BS113" s="154">
        <v>0</v>
      </c>
      <c r="BT113" s="154">
        <v>0</v>
      </c>
      <c r="BU113" s="154">
        <v>0</v>
      </c>
      <c r="BV113" s="154">
        <v>0</v>
      </c>
      <c r="BW113" s="154">
        <v>0</v>
      </c>
      <c r="BX113" s="154">
        <v>0</v>
      </c>
      <c r="BY113" s="154">
        <v>0</v>
      </c>
      <c r="BZ113" s="154">
        <v>0</v>
      </c>
      <c r="CA113" s="154">
        <v>0</v>
      </c>
      <c r="CB113" s="154">
        <v>0</v>
      </c>
      <c r="CC113" s="154">
        <v>0</v>
      </c>
      <c r="CD113" s="154">
        <v>0</v>
      </c>
      <c r="CE113" s="154">
        <v>0</v>
      </c>
      <c r="CF113" s="154">
        <v>0</v>
      </c>
      <c r="CG113" s="154">
        <v>0</v>
      </c>
      <c r="CH113" s="154">
        <v>0</v>
      </c>
      <c r="CI113" s="154">
        <v>0</v>
      </c>
      <c r="CJ113" s="154">
        <v>0</v>
      </c>
      <c r="CK113" s="154">
        <v>0</v>
      </c>
      <c r="CL113" s="154">
        <v>0</v>
      </c>
      <c r="CM113" s="154">
        <v>0</v>
      </c>
      <c r="CN113" s="154">
        <v>0</v>
      </c>
      <c r="CO113" s="154">
        <v>0</v>
      </c>
      <c r="CP113" s="154">
        <v>0</v>
      </c>
      <c r="CQ113" s="154">
        <v>0</v>
      </c>
      <c r="CR113" s="154">
        <v>0</v>
      </c>
      <c r="CS113" s="154">
        <v>0</v>
      </c>
      <c r="CT113" s="154">
        <v>0</v>
      </c>
      <c r="CU113" s="154">
        <v>0</v>
      </c>
      <c r="CV113" s="154">
        <v>0</v>
      </c>
      <c r="CW113" s="154">
        <v>0</v>
      </c>
      <c r="CX113" s="154">
        <v>0</v>
      </c>
      <c r="CY113" s="154">
        <v>0</v>
      </c>
      <c r="CZ113" s="154">
        <v>0</v>
      </c>
      <c r="DA113" s="154">
        <v>0</v>
      </c>
      <c r="DB113" s="154">
        <v>0</v>
      </c>
      <c r="DC113" s="154">
        <v>0</v>
      </c>
      <c r="DD113" s="154">
        <v>0</v>
      </c>
      <c r="DE113" s="154">
        <v>1</v>
      </c>
    </row>
    <row r="114" spans="1:109" x14ac:dyDescent="0.25">
      <c r="A114" s="153" t="s">
        <v>142</v>
      </c>
      <c r="B114" s="163">
        <v>25</v>
      </c>
      <c r="C114" s="164">
        <v>0</v>
      </c>
      <c r="D114" s="164">
        <v>12</v>
      </c>
      <c r="E114" s="164">
        <v>0</v>
      </c>
      <c r="F114" s="164">
        <v>0</v>
      </c>
      <c r="G114" s="164">
        <v>0</v>
      </c>
      <c r="H114" s="164">
        <v>0</v>
      </c>
      <c r="I114" s="164">
        <v>12</v>
      </c>
      <c r="J114" s="164">
        <v>0</v>
      </c>
      <c r="K114" s="164">
        <v>0</v>
      </c>
      <c r="L114" s="164">
        <v>0</v>
      </c>
      <c r="M114" s="164">
        <v>0</v>
      </c>
      <c r="N114" s="164">
        <v>0</v>
      </c>
      <c r="O114" s="164">
        <v>0</v>
      </c>
      <c r="P114" s="164">
        <v>0</v>
      </c>
      <c r="Q114" s="164">
        <v>0</v>
      </c>
      <c r="R114" s="164">
        <v>0</v>
      </c>
      <c r="S114" s="164">
        <v>0</v>
      </c>
      <c r="T114" s="164">
        <v>0</v>
      </c>
      <c r="U114" s="164">
        <v>0</v>
      </c>
      <c r="V114" s="164">
        <v>1</v>
      </c>
      <c r="W114" s="164">
        <v>0</v>
      </c>
      <c r="X114" s="163">
        <v>194403</v>
      </c>
      <c r="Y114" s="164">
        <v>2539</v>
      </c>
      <c r="Z114" s="164">
        <v>0</v>
      </c>
      <c r="AA114" s="164">
        <v>0</v>
      </c>
      <c r="AB114" s="164">
        <v>0</v>
      </c>
      <c r="AC114" s="164">
        <v>0</v>
      </c>
      <c r="AD114" s="164">
        <v>0</v>
      </c>
      <c r="AE114" s="164">
        <v>0</v>
      </c>
      <c r="AF114" s="164">
        <v>5801</v>
      </c>
      <c r="AG114" s="164">
        <v>0</v>
      </c>
      <c r="AH114" s="164">
        <v>0</v>
      </c>
      <c r="AI114" s="164">
        <v>0</v>
      </c>
      <c r="AJ114" s="164">
        <v>186063</v>
      </c>
      <c r="AK114" s="164">
        <v>0</v>
      </c>
      <c r="AL114" s="163">
        <v>0</v>
      </c>
      <c r="AM114" s="164">
        <v>0</v>
      </c>
      <c r="AN114" s="164">
        <v>0</v>
      </c>
      <c r="AO114" s="164">
        <v>0</v>
      </c>
      <c r="AP114" s="164">
        <v>0</v>
      </c>
      <c r="AQ114" s="164">
        <v>0</v>
      </c>
      <c r="AR114" s="164">
        <v>0</v>
      </c>
      <c r="AS114" s="163">
        <v>264086</v>
      </c>
      <c r="AT114" s="164">
        <v>29976</v>
      </c>
      <c r="AU114" s="164">
        <v>234110</v>
      </c>
      <c r="AV114" s="164">
        <v>0</v>
      </c>
      <c r="AW114" s="164">
        <v>0</v>
      </c>
      <c r="AX114" s="164">
        <v>0</v>
      </c>
      <c r="AY114" s="163">
        <v>0</v>
      </c>
      <c r="AZ114" s="164">
        <v>0</v>
      </c>
      <c r="BA114" s="164">
        <v>0</v>
      </c>
      <c r="BB114" s="163">
        <v>0</v>
      </c>
      <c r="BC114" s="164">
        <v>0</v>
      </c>
      <c r="BD114" s="164">
        <v>0</v>
      </c>
      <c r="BE114" s="163">
        <v>62</v>
      </c>
      <c r="BF114" s="164">
        <v>0</v>
      </c>
      <c r="BG114" s="164">
        <v>62</v>
      </c>
      <c r="BH114" s="164">
        <v>0</v>
      </c>
      <c r="BI114" s="163">
        <v>0</v>
      </c>
      <c r="BJ114" s="164">
        <v>0</v>
      </c>
      <c r="BK114" s="164">
        <v>0</v>
      </c>
      <c r="BL114" s="163">
        <v>0</v>
      </c>
      <c r="BM114" s="164">
        <v>0</v>
      </c>
      <c r="BN114" s="164">
        <v>0</v>
      </c>
      <c r="BO114" s="163">
        <v>0</v>
      </c>
      <c r="BP114" s="164">
        <v>0</v>
      </c>
      <c r="BQ114" s="164">
        <v>0</v>
      </c>
      <c r="BR114" s="164">
        <v>0</v>
      </c>
      <c r="BS114" s="164">
        <v>0</v>
      </c>
      <c r="BT114" s="164">
        <v>0</v>
      </c>
      <c r="BU114" s="164">
        <v>0</v>
      </c>
      <c r="BV114" s="164">
        <v>0</v>
      </c>
      <c r="BW114" s="164">
        <v>0</v>
      </c>
      <c r="BX114" s="163">
        <v>70094</v>
      </c>
      <c r="BY114" s="164">
        <v>0</v>
      </c>
      <c r="BZ114" s="164">
        <v>7644</v>
      </c>
      <c r="CA114" s="164">
        <v>0</v>
      </c>
      <c r="CB114" s="164">
        <v>0</v>
      </c>
      <c r="CC114" s="164">
        <v>15749</v>
      </c>
      <c r="CD114" s="164">
        <v>0</v>
      </c>
      <c r="CE114" s="164">
        <v>0</v>
      </c>
      <c r="CF114" s="164">
        <v>46701</v>
      </c>
      <c r="CG114" s="164">
        <v>0</v>
      </c>
      <c r="CH114" s="164">
        <v>0</v>
      </c>
      <c r="CI114" s="163">
        <v>0</v>
      </c>
      <c r="CJ114" s="164">
        <v>0</v>
      </c>
      <c r="CK114" s="164">
        <v>0</v>
      </c>
      <c r="CL114" s="164">
        <v>0</v>
      </c>
      <c r="CM114" s="164">
        <v>0</v>
      </c>
      <c r="CN114" s="164">
        <v>0</v>
      </c>
      <c r="CO114" s="164">
        <v>0</v>
      </c>
      <c r="CP114" s="163">
        <v>1075</v>
      </c>
      <c r="CQ114" s="164">
        <v>0</v>
      </c>
      <c r="CR114" s="164">
        <v>1075</v>
      </c>
      <c r="CS114" s="164">
        <v>0</v>
      </c>
      <c r="CT114" s="164">
        <v>0</v>
      </c>
      <c r="CU114" s="163">
        <v>0</v>
      </c>
      <c r="CV114" s="164">
        <v>0</v>
      </c>
      <c r="CW114" s="164">
        <v>0</v>
      </c>
      <c r="CX114" s="164">
        <v>0</v>
      </c>
      <c r="CY114" s="164">
        <v>0</v>
      </c>
      <c r="CZ114" s="164">
        <v>0</v>
      </c>
      <c r="DA114" s="163">
        <v>0</v>
      </c>
      <c r="DB114" s="164">
        <v>0</v>
      </c>
      <c r="DC114" s="164">
        <v>0</v>
      </c>
      <c r="DD114" s="164">
        <v>0</v>
      </c>
      <c r="DE114" s="153">
        <v>529745</v>
      </c>
    </row>
    <row r="115" spans="1:109" x14ac:dyDescent="0.25">
      <c r="A115" s="154" t="s">
        <v>102</v>
      </c>
      <c r="B115" s="154">
        <v>1</v>
      </c>
      <c r="C115" s="154">
        <v>0</v>
      </c>
      <c r="D115" s="154">
        <v>0</v>
      </c>
      <c r="E115" s="154">
        <v>0</v>
      </c>
      <c r="F115" s="154">
        <v>0</v>
      </c>
      <c r="G115" s="154">
        <v>0</v>
      </c>
      <c r="H115" s="154">
        <v>0</v>
      </c>
      <c r="I115" s="154">
        <v>1</v>
      </c>
      <c r="J115" s="154">
        <v>0</v>
      </c>
      <c r="K115" s="154">
        <v>0</v>
      </c>
      <c r="L115" s="154">
        <v>0</v>
      </c>
      <c r="M115" s="154">
        <v>0</v>
      </c>
      <c r="N115" s="154">
        <v>0</v>
      </c>
      <c r="O115" s="154">
        <v>0</v>
      </c>
      <c r="P115" s="154">
        <v>0</v>
      </c>
      <c r="Q115" s="154">
        <v>0</v>
      </c>
      <c r="R115" s="154">
        <v>0</v>
      </c>
      <c r="S115" s="154">
        <v>0</v>
      </c>
      <c r="T115" s="154">
        <v>0</v>
      </c>
      <c r="U115" s="154">
        <v>0</v>
      </c>
      <c r="V115" s="154">
        <v>0</v>
      </c>
      <c r="W115" s="154">
        <v>0</v>
      </c>
      <c r="X115" s="154">
        <v>0</v>
      </c>
      <c r="Y115" s="154">
        <v>0</v>
      </c>
      <c r="Z115" s="154">
        <v>0</v>
      </c>
      <c r="AA115" s="154">
        <v>0</v>
      </c>
      <c r="AB115" s="154">
        <v>0</v>
      </c>
      <c r="AC115" s="154">
        <v>0</v>
      </c>
      <c r="AD115" s="154">
        <v>0</v>
      </c>
      <c r="AE115" s="154">
        <v>0</v>
      </c>
      <c r="AF115" s="154">
        <v>0</v>
      </c>
      <c r="AG115" s="154">
        <v>0</v>
      </c>
      <c r="AH115" s="154">
        <v>0</v>
      </c>
      <c r="AI115" s="154">
        <v>0</v>
      </c>
      <c r="AJ115" s="154">
        <v>0</v>
      </c>
      <c r="AK115" s="154">
        <v>0</v>
      </c>
      <c r="AL115" s="154">
        <v>0</v>
      </c>
      <c r="AM115" s="154">
        <v>0</v>
      </c>
      <c r="AN115" s="154">
        <v>0</v>
      </c>
      <c r="AO115" s="154">
        <v>0</v>
      </c>
      <c r="AP115" s="154">
        <v>0</v>
      </c>
      <c r="AQ115" s="154">
        <v>0</v>
      </c>
      <c r="AR115" s="154">
        <v>0</v>
      </c>
      <c r="AS115" s="154">
        <v>0</v>
      </c>
      <c r="AT115" s="154" t="s">
        <v>148</v>
      </c>
      <c r="AU115" s="154" t="s">
        <v>148</v>
      </c>
      <c r="AV115" s="154">
        <v>0</v>
      </c>
      <c r="AW115" s="154">
        <v>0</v>
      </c>
      <c r="AX115" s="154">
        <v>0</v>
      </c>
      <c r="AY115" s="154">
        <v>0</v>
      </c>
      <c r="AZ115" s="154">
        <v>0</v>
      </c>
      <c r="BA115" s="154">
        <v>0</v>
      </c>
      <c r="BB115" s="154">
        <v>0</v>
      </c>
      <c r="BC115" s="154">
        <v>0</v>
      </c>
      <c r="BD115" s="154">
        <v>0</v>
      </c>
      <c r="BE115" s="154">
        <v>0</v>
      </c>
      <c r="BF115" s="154">
        <v>0</v>
      </c>
      <c r="BG115" s="154">
        <v>0</v>
      </c>
      <c r="BH115" s="154">
        <v>0</v>
      </c>
      <c r="BI115" s="154">
        <v>0</v>
      </c>
      <c r="BJ115" s="154">
        <v>0</v>
      </c>
      <c r="BK115" s="154">
        <v>0</v>
      </c>
      <c r="BL115" s="154">
        <v>0</v>
      </c>
      <c r="BM115" s="154">
        <v>0</v>
      </c>
      <c r="BN115" s="154">
        <v>0</v>
      </c>
      <c r="BO115" s="154">
        <v>0</v>
      </c>
      <c r="BP115" s="154">
        <v>0</v>
      </c>
      <c r="BQ115" s="154">
        <v>0</v>
      </c>
      <c r="BR115" s="154">
        <v>0</v>
      </c>
      <c r="BS115" s="154">
        <v>0</v>
      </c>
      <c r="BT115" s="154">
        <v>0</v>
      </c>
      <c r="BU115" s="154">
        <v>0</v>
      </c>
      <c r="BV115" s="154">
        <v>0</v>
      </c>
      <c r="BW115" s="154">
        <v>0</v>
      </c>
      <c r="BX115" s="154">
        <v>0</v>
      </c>
      <c r="BY115" s="154">
        <v>0</v>
      </c>
      <c r="BZ115" s="154">
        <v>0</v>
      </c>
      <c r="CA115" s="154">
        <v>0</v>
      </c>
      <c r="CB115" s="154">
        <v>0</v>
      </c>
      <c r="CC115" s="154">
        <v>0</v>
      </c>
      <c r="CD115" s="154">
        <v>0</v>
      </c>
      <c r="CE115" s="154">
        <v>0</v>
      </c>
      <c r="CF115" s="154">
        <v>0</v>
      </c>
      <c r="CG115" s="154">
        <v>0</v>
      </c>
      <c r="CH115" s="154">
        <v>0</v>
      </c>
      <c r="CI115" s="154">
        <v>0</v>
      </c>
      <c r="CJ115" s="154">
        <v>0</v>
      </c>
      <c r="CK115" s="154">
        <v>0</v>
      </c>
      <c r="CL115" s="154">
        <v>0</v>
      </c>
      <c r="CM115" s="154">
        <v>0</v>
      </c>
      <c r="CN115" s="154">
        <v>0</v>
      </c>
      <c r="CO115" s="154">
        <v>0</v>
      </c>
      <c r="CP115" s="154">
        <v>0</v>
      </c>
      <c r="CQ115" s="154">
        <v>0</v>
      </c>
      <c r="CR115" s="154">
        <v>0</v>
      </c>
      <c r="CS115" s="154">
        <v>0</v>
      </c>
      <c r="CT115" s="154">
        <v>0</v>
      </c>
      <c r="CU115" s="154">
        <v>0</v>
      </c>
      <c r="CV115" s="154">
        <v>0</v>
      </c>
      <c r="CW115" s="154">
        <v>0</v>
      </c>
      <c r="CX115" s="154">
        <v>0</v>
      </c>
      <c r="CY115" s="154">
        <v>0</v>
      </c>
      <c r="CZ115" s="154">
        <v>0</v>
      </c>
      <c r="DA115" s="154">
        <v>0</v>
      </c>
      <c r="DB115" s="154">
        <v>0</v>
      </c>
      <c r="DC115" s="154">
        <v>0</v>
      </c>
      <c r="DD115" s="154">
        <v>0</v>
      </c>
      <c r="DE115" s="154">
        <v>1</v>
      </c>
    </row>
    <row r="116" spans="1:109" x14ac:dyDescent="0.25">
      <c r="A116" s="154" t="s">
        <v>92</v>
      </c>
      <c r="B116" s="154">
        <v>0</v>
      </c>
      <c r="C116" s="154">
        <v>0</v>
      </c>
      <c r="D116" s="154">
        <v>0</v>
      </c>
      <c r="E116" s="154">
        <v>0</v>
      </c>
      <c r="F116" s="154">
        <v>0</v>
      </c>
      <c r="G116" s="154">
        <v>0</v>
      </c>
      <c r="H116" s="154">
        <v>0</v>
      </c>
      <c r="I116" s="154">
        <v>0</v>
      </c>
      <c r="J116" s="154">
        <v>0</v>
      </c>
      <c r="K116" s="154">
        <v>0</v>
      </c>
      <c r="L116" s="154">
        <v>0</v>
      </c>
      <c r="M116" s="154">
        <v>0</v>
      </c>
      <c r="N116" s="154">
        <v>0</v>
      </c>
      <c r="O116" s="154">
        <v>0</v>
      </c>
      <c r="P116" s="154">
        <v>0</v>
      </c>
      <c r="Q116" s="154">
        <v>0</v>
      </c>
      <c r="R116" s="154">
        <v>0</v>
      </c>
      <c r="S116" s="154">
        <v>0</v>
      </c>
      <c r="T116" s="154">
        <v>0</v>
      </c>
      <c r="U116" s="154">
        <v>0</v>
      </c>
      <c r="V116" s="154">
        <v>0</v>
      </c>
      <c r="W116" s="154">
        <v>0</v>
      </c>
      <c r="X116" s="154">
        <v>0</v>
      </c>
      <c r="Y116" s="154">
        <v>0</v>
      </c>
      <c r="Z116" s="154">
        <v>0</v>
      </c>
      <c r="AA116" s="154">
        <v>0</v>
      </c>
      <c r="AB116" s="154">
        <v>0</v>
      </c>
      <c r="AC116" s="154">
        <v>0</v>
      </c>
      <c r="AD116" s="154">
        <v>0</v>
      </c>
      <c r="AE116" s="154">
        <v>0</v>
      </c>
      <c r="AF116" s="154">
        <v>0</v>
      </c>
      <c r="AG116" s="154">
        <v>0</v>
      </c>
      <c r="AH116" s="154">
        <v>0</v>
      </c>
      <c r="AI116" s="154">
        <v>0</v>
      </c>
      <c r="AJ116" s="154">
        <v>0</v>
      </c>
      <c r="AK116" s="154">
        <v>0</v>
      </c>
      <c r="AL116" s="154">
        <v>0</v>
      </c>
      <c r="AM116" s="154">
        <v>0</v>
      </c>
      <c r="AN116" s="154">
        <v>0</v>
      </c>
      <c r="AO116" s="154">
        <v>0</v>
      </c>
      <c r="AP116" s="154">
        <v>0</v>
      </c>
      <c r="AQ116" s="154">
        <v>0</v>
      </c>
      <c r="AR116" s="154">
        <v>0</v>
      </c>
      <c r="AS116" s="154">
        <v>0</v>
      </c>
      <c r="AT116" s="154" t="s">
        <v>148</v>
      </c>
      <c r="AU116" s="154" t="s">
        <v>148</v>
      </c>
      <c r="AV116" s="154">
        <v>0</v>
      </c>
      <c r="AW116" s="154">
        <v>0</v>
      </c>
      <c r="AX116" s="154">
        <v>0</v>
      </c>
      <c r="AY116" s="154">
        <v>0</v>
      </c>
      <c r="AZ116" s="154">
        <v>0</v>
      </c>
      <c r="BA116" s="154">
        <v>0</v>
      </c>
      <c r="BB116" s="154">
        <v>0</v>
      </c>
      <c r="BC116" s="154">
        <v>0</v>
      </c>
      <c r="BD116" s="154">
        <v>0</v>
      </c>
      <c r="BE116" s="154">
        <v>0</v>
      </c>
      <c r="BF116" s="154">
        <v>0</v>
      </c>
      <c r="BG116" s="154">
        <v>0</v>
      </c>
      <c r="BH116" s="154">
        <v>0</v>
      </c>
      <c r="BI116" s="154">
        <v>0</v>
      </c>
      <c r="BJ116" s="154">
        <v>0</v>
      </c>
      <c r="BK116" s="154">
        <v>0</v>
      </c>
      <c r="BL116" s="154">
        <v>0</v>
      </c>
      <c r="BM116" s="154">
        <v>0</v>
      </c>
      <c r="BN116" s="154">
        <v>0</v>
      </c>
      <c r="BO116" s="154">
        <v>0</v>
      </c>
      <c r="BP116" s="154">
        <v>0</v>
      </c>
      <c r="BQ116" s="154">
        <v>0</v>
      </c>
      <c r="BR116" s="154">
        <v>0</v>
      </c>
      <c r="BS116" s="154">
        <v>0</v>
      </c>
      <c r="BT116" s="154">
        <v>0</v>
      </c>
      <c r="BU116" s="154">
        <v>0</v>
      </c>
      <c r="BV116" s="154">
        <v>0</v>
      </c>
      <c r="BW116" s="154">
        <v>0</v>
      </c>
      <c r="BX116" s="154">
        <v>356</v>
      </c>
      <c r="BY116" s="154">
        <v>0</v>
      </c>
      <c r="BZ116" s="154">
        <v>0</v>
      </c>
      <c r="CA116" s="154">
        <v>0</v>
      </c>
      <c r="CB116" s="154">
        <v>0</v>
      </c>
      <c r="CC116" s="154">
        <v>0</v>
      </c>
      <c r="CD116" s="154">
        <v>0</v>
      </c>
      <c r="CE116" s="154">
        <v>0</v>
      </c>
      <c r="CF116" s="154">
        <v>356</v>
      </c>
      <c r="CG116" s="154">
        <v>0</v>
      </c>
      <c r="CH116" s="154">
        <v>0</v>
      </c>
      <c r="CI116" s="154">
        <v>0</v>
      </c>
      <c r="CJ116" s="154">
        <v>0</v>
      </c>
      <c r="CK116" s="154">
        <v>0</v>
      </c>
      <c r="CL116" s="154">
        <v>0</v>
      </c>
      <c r="CM116" s="154">
        <v>0</v>
      </c>
      <c r="CN116" s="154">
        <v>0</v>
      </c>
      <c r="CO116" s="154">
        <v>0</v>
      </c>
      <c r="CP116" s="154">
        <v>0</v>
      </c>
      <c r="CQ116" s="154">
        <v>0</v>
      </c>
      <c r="CR116" s="154">
        <v>0</v>
      </c>
      <c r="CS116" s="154">
        <v>0</v>
      </c>
      <c r="CT116" s="154">
        <v>0</v>
      </c>
      <c r="CU116" s="154">
        <v>0</v>
      </c>
      <c r="CV116" s="154">
        <v>0</v>
      </c>
      <c r="CW116" s="154">
        <v>0</v>
      </c>
      <c r="CX116" s="154">
        <v>0</v>
      </c>
      <c r="CY116" s="154">
        <v>0</v>
      </c>
      <c r="CZ116" s="154">
        <v>0</v>
      </c>
      <c r="DA116" s="154">
        <v>0</v>
      </c>
      <c r="DB116" s="154">
        <v>0</v>
      </c>
      <c r="DC116" s="154">
        <v>0</v>
      </c>
      <c r="DD116" s="154">
        <v>0</v>
      </c>
      <c r="DE116" s="154">
        <v>356</v>
      </c>
    </row>
    <row r="117" spans="1:109" x14ac:dyDescent="0.25">
      <c r="A117" s="154" t="s">
        <v>35</v>
      </c>
      <c r="B117" s="154">
        <v>0</v>
      </c>
      <c r="C117" s="154">
        <v>0</v>
      </c>
      <c r="D117" s="154">
        <v>0</v>
      </c>
      <c r="E117" s="154">
        <v>0</v>
      </c>
      <c r="F117" s="154">
        <v>0</v>
      </c>
      <c r="G117" s="154">
        <v>0</v>
      </c>
      <c r="H117" s="154">
        <v>0</v>
      </c>
      <c r="I117" s="154">
        <v>0</v>
      </c>
      <c r="J117" s="154">
        <v>0</v>
      </c>
      <c r="K117" s="154">
        <v>0</v>
      </c>
      <c r="L117" s="154">
        <v>0</v>
      </c>
      <c r="M117" s="154">
        <v>0</v>
      </c>
      <c r="N117" s="154">
        <v>0</v>
      </c>
      <c r="O117" s="154">
        <v>0</v>
      </c>
      <c r="P117" s="154">
        <v>0</v>
      </c>
      <c r="Q117" s="154">
        <v>0</v>
      </c>
      <c r="R117" s="154">
        <v>0</v>
      </c>
      <c r="S117" s="154">
        <v>0</v>
      </c>
      <c r="T117" s="154">
        <v>0</v>
      </c>
      <c r="U117" s="154">
        <v>0</v>
      </c>
      <c r="V117" s="154">
        <v>0</v>
      </c>
      <c r="W117" s="154">
        <v>0</v>
      </c>
      <c r="X117" s="154">
        <v>9200</v>
      </c>
      <c r="Y117" s="154">
        <v>0</v>
      </c>
      <c r="Z117" s="154">
        <v>0</v>
      </c>
      <c r="AA117" s="154">
        <v>0</v>
      </c>
      <c r="AB117" s="154">
        <v>0</v>
      </c>
      <c r="AC117" s="154">
        <v>0</v>
      </c>
      <c r="AD117" s="154">
        <v>0</v>
      </c>
      <c r="AE117" s="154">
        <v>0</v>
      </c>
      <c r="AF117" s="154">
        <v>0</v>
      </c>
      <c r="AG117" s="154">
        <v>0</v>
      </c>
      <c r="AH117" s="154">
        <v>0</v>
      </c>
      <c r="AI117" s="154">
        <v>0</v>
      </c>
      <c r="AJ117" s="154">
        <v>9200</v>
      </c>
      <c r="AK117" s="154">
        <v>0</v>
      </c>
      <c r="AL117" s="154">
        <v>0</v>
      </c>
      <c r="AM117" s="154">
        <v>0</v>
      </c>
      <c r="AN117" s="154">
        <v>0</v>
      </c>
      <c r="AO117" s="154">
        <v>0</v>
      </c>
      <c r="AP117" s="154">
        <v>0</v>
      </c>
      <c r="AQ117" s="154">
        <v>0</v>
      </c>
      <c r="AR117" s="154">
        <v>0</v>
      </c>
      <c r="AS117" s="154">
        <v>1300</v>
      </c>
      <c r="AT117" s="154">
        <v>0</v>
      </c>
      <c r="AU117" s="154">
        <v>1300</v>
      </c>
      <c r="AV117" s="154">
        <v>0</v>
      </c>
      <c r="AW117" s="154">
        <v>0</v>
      </c>
      <c r="AX117" s="154">
        <v>0</v>
      </c>
      <c r="AY117" s="154">
        <v>0</v>
      </c>
      <c r="AZ117" s="154">
        <v>0</v>
      </c>
      <c r="BA117" s="154">
        <v>0</v>
      </c>
      <c r="BB117" s="154">
        <v>0</v>
      </c>
      <c r="BC117" s="154">
        <v>0</v>
      </c>
      <c r="BD117" s="154">
        <v>0</v>
      </c>
      <c r="BE117" s="154">
        <v>62</v>
      </c>
      <c r="BF117" s="154">
        <v>0</v>
      </c>
      <c r="BG117" s="154">
        <v>62</v>
      </c>
      <c r="BH117" s="154">
        <v>0</v>
      </c>
      <c r="BI117" s="154">
        <v>0</v>
      </c>
      <c r="BJ117" s="154">
        <v>0</v>
      </c>
      <c r="BK117" s="154">
        <v>0</v>
      </c>
      <c r="BL117" s="154">
        <v>0</v>
      </c>
      <c r="BM117" s="154">
        <v>0</v>
      </c>
      <c r="BN117" s="154">
        <v>0</v>
      </c>
      <c r="BO117" s="154">
        <v>0</v>
      </c>
      <c r="BP117" s="154">
        <v>0</v>
      </c>
      <c r="BQ117" s="154">
        <v>0</v>
      </c>
      <c r="BR117" s="154">
        <v>0</v>
      </c>
      <c r="BS117" s="154">
        <v>0</v>
      </c>
      <c r="BT117" s="154">
        <v>0</v>
      </c>
      <c r="BU117" s="154">
        <v>0</v>
      </c>
      <c r="BV117" s="154">
        <v>0</v>
      </c>
      <c r="BW117" s="154">
        <v>0</v>
      </c>
      <c r="BX117" s="154">
        <v>7500</v>
      </c>
      <c r="BY117" s="154">
        <v>0</v>
      </c>
      <c r="BZ117" s="154">
        <v>0</v>
      </c>
      <c r="CA117" s="154">
        <v>0</v>
      </c>
      <c r="CB117" s="154">
        <v>0</v>
      </c>
      <c r="CC117" s="154">
        <v>0</v>
      </c>
      <c r="CD117" s="154">
        <v>0</v>
      </c>
      <c r="CE117" s="154">
        <v>0</v>
      </c>
      <c r="CF117" s="154">
        <v>7500</v>
      </c>
      <c r="CG117" s="154">
        <v>0</v>
      </c>
      <c r="CH117" s="154">
        <v>0</v>
      </c>
      <c r="CI117" s="154">
        <v>0</v>
      </c>
      <c r="CJ117" s="154">
        <v>0</v>
      </c>
      <c r="CK117" s="154">
        <v>0</v>
      </c>
      <c r="CL117" s="154">
        <v>0</v>
      </c>
      <c r="CM117" s="154">
        <v>0</v>
      </c>
      <c r="CN117" s="154">
        <v>0</v>
      </c>
      <c r="CO117" s="154">
        <v>0</v>
      </c>
      <c r="CP117" s="154">
        <v>0</v>
      </c>
      <c r="CQ117" s="154">
        <v>0</v>
      </c>
      <c r="CR117" s="154">
        <v>0</v>
      </c>
      <c r="CS117" s="154">
        <v>0</v>
      </c>
      <c r="CT117" s="154">
        <v>0</v>
      </c>
      <c r="CU117" s="154">
        <v>0</v>
      </c>
      <c r="CV117" s="154">
        <v>0</v>
      </c>
      <c r="CW117" s="154">
        <v>0</v>
      </c>
      <c r="CX117" s="154">
        <v>0</v>
      </c>
      <c r="CY117" s="154">
        <v>0</v>
      </c>
      <c r="CZ117" s="154">
        <v>0</v>
      </c>
      <c r="DA117" s="154">
        <v>0</v>
      </c>
      <c r="DB117" s="154">
        <v>0</v>
      </c>
      <c r="DC117" s="154">
        <v>0</v>
      </c>
      <c r="DD117" s="154">
        <v>0</v>
      </c>
      <c r="DE117" s="154">
        <v>18062</v>
      </c>
    </row>
    <row r="118" spans="1:109" x14ac:dyDescent="0.25">
      <c r="A118" s="154" t="s">
        <v>58</v>
      </c>
      <c r="B118" s="154">
        <v>0</v>
      </c>
      <c r="C118" s="154">
        <v>0</v>
      </c>
      <c r="D118" s="154">
        <v>0</v>
      </c>
      <c r="E118" s="154">
        <v>0</v>
      </c>
      <c r="F118" s="154">
        <v>0</v>
      </c>
      <c r="G118" s="154">
        <v>0</v>
      </c>
      <c r="H118" s="154">
        <v>0</v>
      </c>
      <c r="I118" s="154">
        <v>0</v>
      </c>
      <c r="J118" s="154">
        <v>0</v>
      </c>
      <c r="K118" s="154">
        <v>0</v>
      </c>
      <c r="L118" s="154">
        <v>0</v>
      </c>
      <c r="M118" s="154">
        <v>0</v>
      </c>
      <c r="N118" s="154">
        <v>0</v>
      </c>
      <c r="O118" s="154">
        <v>0</v>
      </c>
      <c r="P118" s="154">
        <v>0</v>
      </c>
      <c r="Q118" s="154">
        <v>0</v>
      </c>
      <c r="R118" s="154">
        <v>0</v>
      </c>
      <c r="S118" s="154">
        <v>0</v>
      </c>
      <c r="T118" s="154">
        <v>0</v>
      </c>
      <c r="U118" s="154">
        <v>0</v>
      </c>
      <c r="V118" s="154">
        <v>0</v>
      </c>
      <c r="W118" s="154">
        <v>0</v>
      </c>
      <c r="X118" s="154">
        <v>6000</v>
      </c>
      <c r="Y118" s="154">
        <v>0</v>
      </c>
      <c r="Z118" s="154">
        <v>0</v>
      </c>
      <c r="AA118" s="154">
        <v>0</v>
      </c>
      <c r="AB118" s="154">
        <v>0</v>
      </c>
      <c r="AC118" s="154">
        <v>0</v>
      </c>
      <c r="AD118" s="154">
        <v>0</v>
      </c>
      <c r="AE118" s="154">
        <v>0</v>
      </c>
      <c r="AF118" s="154">
        <v>0</v>
      </c>
      <c r="AG118" s="154">
        <v>0</v>
      </c>
      <c r="AH118" s="154">
        <v>0</v>
      </c>
      <c r="AI118" s="154">
        <v>0</v>
      </c>
      <c r="AJ118" s="154">
        <v>6000</v>
      </c>
      <c r="AK118" s="154">
        <v>0</v>
      </c>
      <c r="AL118" s="154">
        <v>0</v>
      </c>
      <c r="AM118" s="154">
        <v>0</v>
      </c>
      <c r="AN118" s="154">
        <v>0</v>
      </c>
      <c r="AO118" s="154">
        <v>0</v>
      </c>
      <c r="AP118" s="154">
        <v>0</v>
      </c>
      <c r="AQ118" s="154">
        <v>0</v>
      </c>
      <c r="AR118" s="154">
        <v>0</v>
      </c>
      <c r="AS118" s="154">
        <v>50</v>
      </c>
      <c r="AT118" s="154">
        <v>0</v>
      </c>
      <c r="AU118" s="154">
        <v>50</v>
      </c>
      <c r="AV118" s="154">
        <v>0</v>
      </c>
      <c r="AW118" s="154">
        <v>0</v>
      </c>
      <c r="AX118" s="154">
        <v>0</v>
      </c>
      <c r="AY118" s="154">
        <v>0</v>
      </c>
      <c r="AZ118" s="154">
        <v>0</v>
      </c>
      <c r="BA118" s="154">
        <v>0</v>
      </c>
      <c r="BB118" s="154">
        <v>0</v>
      </c>
      <c r="BC118" s="154">
        <v>0</v>
      </c>
      <c r="BD118" s="154">
        <v>0</v>
      </c>
      <c r="BE118" s="154">
        <v>0</v>
      </c>
      <c r="BF118" s="154">
        <v>0</v>
      </c>
      <c r="BG118" s="154">
        <v>0</v>
      </c>
      <c r="BH118" s="154">
        <v>0</v>
      </c>
      <c r="BI118" s="154">
        <v>0</v>
      </c>
      <c r="BJ118" s="154" t="s">
        <v>148</v>
      </c>
      <c r="BK118" s="154">
        <v>0</v>
      </c>
      <c r="BL118" s="154">
        <v>0</v>
      </c>
      <c r="BM118" s="154">
        <v>0</v>
      </c>
      <c r="BN118" s="154">
        <v>0</v>
      </c>
      <c r="BO118" s="154">
        <v>0</v>
      </c>
      <c r="BP118" s="154">
        <v>0</v>
      </c>
      <c r="BQ118" s="154">
        <v>0</v>
      </c>
      <c r="BR118" s="154">
        <v>0</v>
      </c>
      <c r="BS118" s="154">
        <v>0</v>
      </c>
      <c r="BT118" s="154">
        <v>0</v>
      </c>
      <c r="BU118" s="154">
        <v>0</v>
      </c>
      <c r="BV118" s="154">
        <v>0</v>
      </c>
      <c r="BW118" s="154">
        <v>0</v>
      </c>
      <c r="BX118" s="154">
        <v>38772</v>
      </c>
      <c r="BY118" s="154">
        <v>0</v>
      </c>
      <c r="BZ118" s="154">
        <v>0</v>
      </c>
      <c r="CA118" s="154">
        <v>0</v>
      </c>
      <c r="CB118" s="154">
        <v>0</v>
      </c>
      <c r="CC118" s="154">
        <v>0</v>
      </c>
      <c r="CD118" s="154">
        <v>0</v>
      </c>
      <c r="CE118" s="154">
        <v>0</v>
      </c>
      <c r="CF118" s="154">
        <v>38772</v>
      </c>
      <c r="CG118" s="154">
        <v>0</v>
      </c>
      <c r="CH118" s="154">
        <v>0</v>
      </c>
      <c r="CI118" s="154">
        <v>0</v>
      </c>
      <c r="CJ118" s="154">
        <v>0</v>
      </c>
      <c r="CK118" s="154">
        <v>0</v>
      </c>
      <c r="CL118" s="154">
        <v>0</v>
      </c>
      <c r="CM118" s="154">
        <v>0</v>
      </c>
      <c r="CN118" s="154">
        <v>0</v>
      </c>
      <c r="CO118" s="154">
        <v>0</v>
      </c>
      <c r="CP118" s="154">
        <v>0</v>
      </c>
      <c r="CQ118" s="154">
        <v>0</v>
      </c>
      <c r="CR118" s="154">
        <v>0</v>
      </c>
      <c r="CS118" s="154">
        <v>0</v>
      </c>
      <c r="CT118" s="154">
        <v>0</v>
      </c>
      <c r="CU118" s="154">
        <v>0</v>
      </c>
      <c r="CV118" s="154">
        <v>0</v>
      </c>
      <c r="CW118" s="154">
        <v>0</v>
      </c>
      <c r="CX118" s="154">
        <v>0</v>
      </c>
      <c r="CY118" s="154">
        <v>0</v>
      </c>
      <c r="CZ118" s="154">
        <v>0</v>
      </c>
      <c r="DA118" s="154">
        <v>0</v>
      </c>
      <c r="DB118" s="154">
        <v>0</v>
      </c>
      <c r="DC118" s="154">
        <v>0</v>
      </c>
      <c r="DD118" s="154">
        <v>0</v>
      </c>
      <c r="DE118" s="154">
        <v>44822</v>
      </c>
    </row>
    <row r="119" spans="1:109" x14ac:dyDescent="0.25">
      <c r="A119" s="154" t="s">
        <v>88</v>
      </c>
      <c r="B119" s="154">
        <v>1</v>
      </c>
      <c r="C119" s="154">
        <v>0</v>
      </c>
      <c r="D119" s="154">
        <v>0</v>
      </c>
      <c r="E119" s="154">
        <v>0</v>
      </c>
      <c r="F119" s="154">
        <v>0</v>
      </c>
      <c r="G119" s="154">
        <v>0</v>
      </c>
      <c r="H119" s="154">
        <v>0</v>
      </c>
      <c r="I119" s="154">
        <v>0</v>
      </c>
      <c r="J119" s="154">
        <v>0</v>
      </c>
      <c r="K119" s="154">
        <v>0</v>
      </c>
      <c r="L119" s="154">
        <v>0</v>
      </c>
      <c r="M119" s="154">
        <v>0</v>
      </c>
      <c r="N119" s="154">
        <v>0</v>
      </c>
      <c r="O119" s="154">
        <v>0</v>
      </c>
      <c r="P119" s="154">
        <v>0</v>
      </c>
      <c r="Q119" s="154">
        <v>0</v>
      </c>
      <c r="R119" s="154">
        <v>0</v>
      </c>
      <c r="S119" s="154">
        <v>0</v>
      </c>
      <c r="T119" s="154">
        <v>0</v>
      </c>
      <c r="U119" s="154">
        <v>0</v>
      </c>
      <c r="V119" s="154">
        <v>1</v>
      </c>
      <c r="W119" s="154">
        <v>0</v>
      </c>
      <c r="X119" s="154">
        <v>0</v>
      </c>
      <c r="Y119" s="154">
        <v>0</v>
      </c>
      <c r="Z119" s="154">
        <v>0</v>
      </c>
      <c r="AA119" s="154">
        <v>0</v>
      </c>
      <c r="AB119" s="154">
        <v>0</v>
      </c>
      <c r="AC119" s="154">
        <v>0</v>
      </c>
      <c r="AD119" s="154">
        <v>0</v>
      </c>
      <c r="AE119" s="154">
        <v>0</v>
      </c>
      <c r="AF119" s="154">
        <v>0</v>
      </c>
      <c r="AG119" s="154">
        <v>0</v>
      </c>
      <c r="AH119" s="154">
        <v>0</v>
      </c>
      <c r="AI119" s="154">
        <v>0</v>
      </c>
      <c r="AJ119" s="154">
        <v>0</v>
      </c>
      <c r="AK119" s="154">
        <v>0</v>
      </c>
      <c r="AL119" s="154">
        <v>0</v>
      </c>
      <c r="AM119" s="154">
        <v>0</v>
      </c>
      <c r="AN119" s="154">
        <v>0</v>
      </c>
      <c r="AO119" s="154">
        <v>0</v>
      </c>
      <c r="AP119" s="154">
        <v>0</v>
      </c>
      <c r="AQ119" s="154">
        <v>0</v>
      </c>
      <c r="AR119" s="154">
        <v>0</v>
      </c>
      <c r="AS119" s="154">
        <v>0</v>
      </c>
      <c r="AT119" s="154" t="s">
        <v>148</v>
      </c>
      <c r="AU119" s="154" t="s">
        <v>148</v>
      </c>
      <c r="AV119" s="154">
        <v>0</v>
      </c>
      <c r="AW119" s="154">
        <v>0</v>
      </c>
      <c r="AX119" s="154">
        <v>0</v>
      </c>
      <c r="AY119" s="154">
        <v>0</v>
      </c>
      <c r="AZ119" s="154">
        <v>0</v>
      </c>
      <c r="BA119" s="154">
        <v>0</v>
      </c>
      <c r="BB119" s="154">
        <v>0</v>
      </c>
      <c r="BC119" s="154">
        <v>0</v>
      </c>
      <c r="BD119" s="154">
        <v>0</v>
      </c>
      <c r="BE119" s="154">
        <v>0</v>
      </c>
      <c r="BF119" s="154">
        <v>0</v>
      </c>
      <c r="BG119" s="154">
        <v>0</v>
      </c>
      <c r="BH119" s="154">
        <v>0</v>
      </c>
      <c r="BI119" s="154">
        <v>0</v>
      </c>
      <c r="BJ119" s="154">
        <v>0</v>
      </c>
      <c r="BK119" s="154">
        <v>0</v>
      </c>
      <c r="BL119" s="154">
        <v>0</v>
      </c>
      <c r="BM119" s="154">
        <v>0</v>
      </c>
      <c r="BN119" s="154">
        <v>0</v>
      </c>
      <c r="BO119" s="154">
        <v>0</v>
      </c>
      <c r="BP119" s="154">
        <v>0</v>
      </c>
      <c r="BQ119" s="154">
        <v>0</v>
      </c>
      <c r="BR119" s="154">
        <v>0</v>
      </c>
      <c r="BS119" s="154">
        <v>0</v>
      </c>
      <c r="BT119" s="154">
        <v>0</v>
      </c>
      <c r="BU119" s="154">
        <v>0</v>
      </c>
      <c r="BV119" s="154">
        <v>0</v>
      </c>
      <c r="BW119" s="154">
        <v>0</v>
      </c>
      <c r="BX119" s="154">
        <v>59</v>
      </c>
      <c r="BY119" s="154">
        <v>0</v>
      </c>
      <c r="BZ119" s="154">
        <v>0</v>
      </c>
      <c r="CA119" s="154">
        <v>0</v>
      </c>
      <c r="CB119" s="154">
        <v>0</v>
      </c>
      <c r="CC119" s="154">
        <v>0</v>
      </c>
      <c r="CD119" s="154">
        <v>0</v>
      </c>
      <c r="CE119" s="154">
        <v>0</v>
      </c>
      <c r="CF119" s="154">
        <v>59</v>
      </c>
      <c r="CG119" s="154">
        <v>0</v>
      </c>
      <c r="CH119" s="154">
        <v>0</v>
      </c>
      <c r="CI119" s="154">
        <v>0</v>
      </c>
      <c r="CJ119" s="154">
        <v>0</v>
      </c>
      <c r="CK119" s="154">
        <v>0</v>
      </c>
      <c r="CL119" s="154">
        <v>0</v>
      </c>
      <c r="CM119" s="154">
        <v>0</v>
      </c>
      <c r="CN119" s="154">
        <v>0</v>
      </c>
      <c r="CO119" s="154">
        <v>0</v>
      </c>
      <c r="CP119" s="154">
        <v>0</v>
      </c>
      <c r="CQ119" s="154">
        <v>0</v>
      </c>
      <c r="CR119" s="154">
        <v>0</v>
      </c>
      <c r="CS119" s="154">
        <v>0</v>
      </c>
      <c r="CT119" s="154">
        <v>0</v>
      </c>
      <c r="CU119" s="154">
        <v>0</v>
      </c>
      <c r="CV119" s="154">
        <v>0</v>
      </c>
      <c r="CW119" s="154">
        <v>0</v>
      </c>
      <c r="CX119" s="154">
        <v>0</v>
      </c>
      <c r="CY119" s="154">
        <v>0</v>
      </c>
      <c r="CZ119" s="154">
        <v>0</v>
      </c>
      <c r="DA119" s="154">
        <v>0</v>
      </c>
      <c r="DB119" s="154">
        <v>0</v>
      </c>
      <c r="DC119" s="154">
        <v>0</v>
      </c>
      <c r="DD119" s="154">
        <v>0</v>
      </c>
      <c r="DE119" s="154">
        <v>60</v>
      </c>
    </row>
    <row r="120" spans="1:109" x14ac:dyDescent="0.25">
      <c r="A120" s="154" t="s">
        <v>98</v>
      </c>
      <c r="B120" s="154">
        <v>0</v>
      </c>
      <c r="C120" s="154">
        <v>0</v>
      </c>
      <c r="D120" s="154">
        <v>0</v>
      </c>
      <c r="E120" s="154">
        <v>0</v>
      </c>
      <c r="F120" s="154">
        <v>0</v>
      </c>
      <c r="G120" s="154">
        <v>0</v>
      </c>
      <c r="H120" s="154">
        <v>0</v>
      </c>
      <c r="I120" s="154">
        <v>0</v>
      </c>
      <c r="J120" s="154">
        <v>0</v>
      </c>
      <c r="K120" s="154">
        <v>0</v>
      </c>
      <c r="L120" s="154">
        <v>0</v>
      </c>
      <c r="M120" s="154">
        <v>0</v>
      </c>
      <c r="N120" s="154">
        <v>0</v>
      </c>
      <c r="O120" s="154">
        <v>0</v>
      </c>
      <c r="P120" s="154">
        <v>0</v>
      </c>
      <c r="Q120" s="154">
        <v>0</v>
      </c>
      <c r="R120" s="154">
        <v>0</v>
      </c>
      <c r="S120" s="154">
        <v>0</v>
      </c>
      <c r="T120" s="154">
        <v>0</v>
      </c>
      <c r="U120" s="154">
        <v>0</v>
      </c>
      <c r="V120" s="154">
        <v>0</v>
      </c>
      <c r="W120" s="154">
        <v>0</v>
      </c>
      <c r="X120" s="154">
        <v>0</v>
      </c>
      <c r="Y120" s="154">
        <v>0</v>
      </c>
      <c r="Z120" s="154">
        <v>0</v>
      </c>
      <c r="AA120" s="154">
        <v>0</v>
      </c>
      <c r="AB120" s="154">
        <v>0</v>
      </c>
      <c r="AC120" s="154">
        <v>0</v>
      </c>
      <c r="AD120" s="154">
        <v>0</v>
      </c>
      <c r="AE120" s="154">
        <v>0</v>
      </c>
      <c r="AF120" s="154">
        <v>0</v>
      </c>
      <c r="AG120" s="154">
        <v>0</v>
      </c>
      <c r="AH120" s="154">
        <v>0</v>
      </c>
      <c r="AI120" s="154">
        <v>0</v>
      </c>
      <c r="AJ120" s="154">
        <v>0</v>
      </c>
      <c r="AK120" s="154">
        <v>0</v>
      </c>
      <c r="AL120" s="154">
        <v>0</v>
      </c>
      <c r="AM120" s="154">
        <v>0</v>
      </c>
      <c r="AN120" s="154">
        <v>0</v>
      </c>
      <c r="AO120" s="154">
        <v>0</v>
      </c>
      <c r="AP120" s="154">
        <v>0</v>
      </c>
      <c r="AQ120" s="154">
        <v>0</v>
      </c>
      <c r="AR120" s="154">
        <v>0</v>
      </c>
      <c r="AS120" s="154">
        <v>0</v>
      </c>
      <c r="AT120" s="154" t="s">
        <v>148</v>
      </c>
      <c r="AU120" s="154" t="s">
        <v>148</v>
      </c>
      <c r="AV120" s="154">
        <v>0</v>
      </c>
      <c r="AW120" s="154">
        <v>0</v>
      </c>
      <c r="AX120" s="154">
        <v>0</v>
      </c>
      <c r="AY120" s="154">
        <v>0</v>
      </c>
      <c r="AZ120" s="154">
        <v>0</v>
      </c>
      <c r="BA120" s="154">
        <v>0</v>
      </c>
      <c r="BB120" s="154">
        <v>0</v>
      </c>
      <c r="BC120" s="154">
        <v>0</v>
      </c>
      <c r="BD120" s="154">
        <v>0</v>
      </c>
      <c r="BE120" s="154">
        <v>0</v>
      </c>
      <c r="BF120" s="154">
        <v>0</v>
      </c>
      <c r="BG120" s="154">
        <v>0</v>
      </c>
      <c r="BH120" s="154">
        <v>0</v>
      </c>
      <c r="BI120" s="154">
        <v>0</v>
      </c>
      <c r="BJ120" s="154">
        <v>0</v>
      </c>
      <c r="BK120" s="154">
        <v>0</v>
      </c>
      <c r="BL120" s="154">
        <v>0</v>
      </c>
      <c r="BM120" s="154">
        <v>0</v>
      </c>
      <c r="BN120" s="154">
        <v>0</v>
      </c>
      <c r="BO120" s="154">
        <v>0</v>
      </c>
      <c r="BP120" s="154">
        <v>0</v>
      </c>
      <c r="BQ120" s="154">
        <v>0</v>
      </c>
      <c r="BR120" s="154">
        <v>0</v>
      </c>
      <c r="BS120" s="154">
        <v>0</v>
      </c>
      <c r="BT120" s="154">
        <v>0</v>
      </c>
      <c r="BU120" s="154">
        <v>0</v>
      </c>
      <c r="BV120" s="154">
        <v>0</v>
      </c>
      <c r="BW120" s="154">
        <v>0</v>
      </c>
      <c r="BX120" s="154">
        <v>0</v>
      </c>
      <c r="BY120" s="154">
        <v>0</v>
      </c>
      <c r="BZ120" s="154">
        <v>0</v>
      </c>
      <c r="CA120" s="154">
        <v>0</v>
      </c>
      <c r="CB120" s="154">
        <v>0</v>
      </c>
      <c r="CC120" s="154">
        <v>0</v>
      </c>
      <c r="CD120" s="154">
        <v>0</v>
      </c>
      <c r="CE120" s="154">
        <v>0</v>
      </c>
      <c r="CF120" s="154">
        <v>0</v>
      </c>
      <c r="CG120" s="154">
        <v>0</v>
      </c>
      <c r="CH120" s="154">
        <v>0</v>
      </c>
      <c r="CI120" s="154">
        <v>0</v>
      </c>
      <c r="CJ120" s="154">
        <v>0</v>
      </c>
      <c r="CK120" s="154">
        <v>0</v>
      </c>
      <c r="CL120" s="154">
        <v>0</v>
      </c>
      <c r="CM120" s="154">
        <v>0</v>
      </c>
      <c r="CN120" s="154">
        <v>0</v>
      </c>
      <c r="CO120" s="154">
        <v>0</v>
      </c>
      <c r="CP120" s="154">
        <v>128</v>
      </c>
      <c r="CQ120" s="154">
        <v>0</v>
      </c>
      <c r="CR120" s="154">
        <v>128</v>
      </c>
      <c r="CS120" s="154">
        <v>0</v>
      </c>
      <c r="CT120" s="154">
        <v>0</v>
      </c>
      <c r="CU120" s="154">
        <v>0</v>
      </c>
      <c r="CV120" s="154">
        <v>0</v>
      </c>
      <c r="CW120" s="154">
        <v>0</v>
      </c>
      <c r="CX120" s="154">
        <v>0</v>
      </c>
      <c r="CY120" s="154">
        <v>0</v>
      </c>
      <c r="CZ120" s="154">
        <v>0</v>
      </c>
      <c r="DA120" s="154">
        <v>0</v>
      </c>
      <c r="DB120" s="154">
        <v>0</v>
      </c>
      <c r="DC120" s="154">
        <v>0</v>
      </c>
      <c r="DD120" s="154">
        <v>0</v>
      </c>
      <c r="DE120" s="154">
        <v>128</v>
      </c>
    </row>
    <row r="121" spans="1:109" x14ac:dyDescent="0.25">
      <c r="A121" s="154" t="s">
        <v>99</v>
      </c>
      <c r="B121" s="154">
        <v>3</v>
      </c>
      <c r="C121" s="154">
        <v>0</v>
      </c>
      <c r="D121" s="154">
        <v>0</v>
      </c>
      <c r="E121" s="154">
        <v>0</v>
      </c>
      <c r="F121" s="154">
        <v>0</v>
      </c>
      <c r="G121" s="154">
        <v>0</v>
      </c>
      <c r="H121" s="154">
        <v>0</v>
      </c>
      <c r="I121" s="154">
        <v>3</v>
      </c>
      <c r="J121" s="154">
        <v>0</v>
      </c>
      <c r="K121" s="154">
        <v>0</v>
      </c>
      <c r="L121" s="154">
        <v>0</v>
      </c>
      <c r="M121" s="154">
        <v>0</v>
      </c>
      <c r="N121" s="154">
        <v>0</v>
      </c>
      <c r="O121" s="154">
        <v>0</v>
      </c>
      <c r="P121" s="154">
        <v>0</v>
      </c>
      <c r="Q121" s="154">
        <v>0</v>
      </c>
      <c r="R121" s="154">
        <v>0</v>
      </c>
      <c r="S121" s="154">
        <v>0</v>
      </c>
      <c r="T121" s="154">
        <v>0</v>
      </c>
      <c r="U121" s="154">
        <v>0</v>
      </c>
      <c r="V121" s="154">
        <v>0</v>
      </c>
      <c r="W121" s="154">
        <v>0</v>
      </c>
      <c r="X121" s="154">
        <v>0</v>
      </c>
      <c r="Y121" s="154">
        <v>0</v>
      </c>
      <c r="Z121" s="154">
        <v>0</v>
      </c>
      <c r="AA121" s="154">
        <v>0</v>
      </c>
      <c r="AB121" s="154">
        <v>0</v>
      </c>
      <c r="AC121" s="154">
        <v>0</v>
      </c>
      <c r="AD121" s="154">
        <v>0</v>
      </c>
      <c r="AE121" s="154">
        <v>0</v>
      </c>
      <c r="AF121" s="154">
        <v>0</v>
      </c>
      <c r="AG121" s="154">
        <v>0</v>
      </c>
      <c r="AH121" s="154">
        <v>0</v>
      </c>
      <c r="AI121" s="154">
        <v>0</v>
      </c>
      <c r="AJ121" s="154">
        <v>0</v>
      </c>
      <c r="AK121" s="154">
        <v>0</v>
      </c>
      <c r="AL121" s="154">
        <v>0</v>
      </c>
      <c r="AM121" s="154">
        <v>0</v>
      </c>
      <c r="AN121" s="154">
        <v>0</v>
      </c>
      <c r="AO121" s="154">
        <v>0</v>
      </c>
      <c r="AP121" s="154">
        <v>0</v>
      </c>
      <c r="AQ121" s="154">
        <v>0</v>
      </c>
      <c r="AR121" s="154">
        <v>0</v>
      </c>
      <c r="AS121" s="154">
        <v>646</v>
      </c>
      <c r="AT121" s="154">
        <v>0</v>
      </c>
      <c r="AU121" s="154">
        <v>646</v>
      </c>
      <c r="AV121" s="154">
        <v>0</v>
      </c>
      <c r="AW121" s="154">
        <v>0</v>
      </c>
      <c r="AX121" s="154">
        <v>0</v>
      </c>
      <c r="AY121" s="154">
        <v>0</v>
      </c>
      <c r="AZ121" s="154">
        <v>0</v>
      </c>
      <c r="BA121" s="154">
        <v>0</v>
      </c>
      <c r="BB121" s="154">
        <v>0</v>
      </c>
      <c r="BC121" s="154">
        <v>0</v>
      </c>
      <c r="BD121" s="154">
        <v>0</v>
      </c>
      <c r="BE121" s="154">
        <v>0</v>
      </c>
      <c r="BF121" s="154">
        <v>0</v>
      </c>
      <c r="BG121" s="154">
        <v>0</v>
      </c>
      <c r="BH121" s="154">
        <v>0</v>
      </c>
      <c r="BI121" s="154">
        <v>0</v>
      </c>
      <c r="BJ121" s="154">
        <v>0</v>
      </c>
      <c r="BK121" s="154">
        <v>0</v>
      </c>
      <c r="BL121" s="154">
        <v>0</v>
      </c>
      <c r="BM121" s="154">
        <v>0</v>
      </c>
      <c r="BN121" s="154">
        <v>0</v>
      </c>
      <c r="BO121" s="154">
        <v>0</v>
      </c>
      <c r="BP121" s="154">
        <v>0</v>
      </c>
      <c r="BQ121" s="154">
        <v>0</v>
      </c>
      <c r="BR121" s="154">
        <v>0</v>
      </c>
      <c r="BS121" s="154">
        <v>0</v>
      </c>
      <c r="BT121" s="154">
        <v>0</v>
      </c>
      <c r="BU121" s="154">
        <v>0</v>
      </c>
      <c r="BV121" s="154">
        <v>0</v>
      </c>
      <c r="BW121" s="154">
        <v>0</v>
      </c>
      <c r="BX121" s="154">
        <v>0</v>
      </c>
      <c r="BY121" s="154">
        <v>0</v>
      </c>
      <c r="BZ121" s="154">
        <v>0</v>
      </c>
      <c r="CA121" s="154">
        <v>0</v>
      </c>
      <c r="CB121" s="154">
        <v>0</v>
      </c>
      <c r="CC121" s="154">
        <v>0</v>
      </c>
      <c r="CD121" s="154">
        <v>0</v>
      </c>
      <c r="CE121" s="154">
        <v>0</v>
      </c>
      <c r="CF121" s="154">
        <v>0</v>
      </c>
      <c r="CG121" s="154">
        <v>0</v>
      </c>
      <c r="CH121" s="154">
        <v>0</v>
      </c>
      <c r="CI121" s="154">
        <v>0</v>
      </c>
      <c r="CJ121" s="154">
        <v>0</v>
      </c>
      <c r="CK121" s="154">
        <v>0</v>
      </c>
      <c r="CL121" s="154">
        <v>0</v>
      </c>
      <c r="CM121" s="154">
        <v>0</v>
      </c>
      <c r="CN121" s="154">
        <v>0</v>
      </c>
      <c r="CO121" s="154">
        <v>0</v>
      </c>
      <c r="CP121" s="154">
        <v>0</v>
      </c>
      <c r="CQ121" s="154">
        <v>0</v>
      </c>
      <c r="CR121" s="154">
        <v>0</v>
      </c>
      <c r="CS121" s="154">
        <v>0</v>
      </c>
      <c r="CT121" s="154">
        <v>0</v>
      </c>
      <c r="CU121" s="154">
        <v>0</v>
      </c>
      <c r="CV121" s="154">
        <v>0</v>
      </c>
      <c r="CW121" s="154">
        <v>0</v>
      </c>
      <c r="CX121" s="154">
        <v>0</v>
      </c>
      <c r="CY121" s="154">
        <v>0</v>
      </c>
      <c r="CZ121" s="154">
        <v>0</v>
      </c>
      <c r="DA121" s="154">
        <v>0</v>
      </c>
      <c r="DB121" s="154">
        <v>0</v>
      </c>
      <c r="DC121" s="154">
        <v>0</v>
      </c>
      <c r="DD121" s="154">
        <v>0</v>
      </c>
      <c r="DE121" s="154">
        <v>649</v>
      </c>
    </row>
    <row r="122" spans="1:109" x14ac:dyDescent="0.25">
      <c r="A122" s="154" t="s">
        <v>64</v>
      </c>
      <c r="B122" s="154">
        <v>8</v>
      </c>
      <c r="C122" s="154">
        <v>0</v>
      </c>
      <c r="D122" s="154">
        <v>0</v>
      </c>
      <c r="E122" s="154">
        <v>0</v>
      </c>
      <c r="F122" s="154">
        <v>0</v>
      </c>
      <c r="G122" s="154">
        <v>0</v>
      </c>
      <c r="H122" s="154">
        <v>0</v>
      </c>
      <c r="I122" s="154">
        <v>8</v>
      </c>
      <c r="J122" s="154">
        <v>0</v>
      </c>
      <c r="K122" s="154">
        <v>0</v>
      </c>
      <c r="L122" s="154">
        <v>0</v>
      </c>
      <c r="M122" s="154">
        <v>0</v>
      </c>
      <c r="N122" s="154">
        <v>0</v>
      </c>
      <c r="O122" s="154">
        <v>0</v>
      </c>
      <c r="P122" s="154">
        <v>0</v>
      </c>
      <c r="Q122" s="154">
        <v>0</v>
      </c>
      <c r="R122" s="154">
        <v>0</v>
      </c>
      <c r="S122" s="154">
        <v>0</v>
      </c>
      <c r="T122" s="154">
        <v>0</v>
      </c>
      <c r="U122" s="154">
        <v>0</v>
      </c>
      <c r="V122" s="154">
        <v>0</v>
      </c>
      <c r="W122" s="154">
        <v>0</v>
      </c>
      <c r="X122" s="154">
        <v>179203</v>
      </c>
      <c r="Y122" s="154">
        <v>2539</v>
      </c>
      <c r="Z122" s="154">
        <v>0</v>
      </c>
      <c r="AA122" s="154">
        <v>0</v>
      </c>
      <c r="AB122" s="154">
        <v>0</v>
      </c>
      <c r="AC122" s="154">
        <v>0</v>
      </c>
      <c r="AD122" s="154">
        <v>0</v>
      </c>
      <c r="AE122" s="154">
        <v>0</v>
      </c>
      <c r="AF122" s="154">
        <v>5801</v>
      </c>
      <c r="AG122" s="154">
        <v>0</v>
      </c>
      <c r="AH122" s="154">
        <v>0</v>
      </c>
      <c r="AI122" s="154">
        <v>0</v>
      </c>
      <c r="AJ122" s="154">
        <v>170863</v>
      </c>
      <c r="AK122" s="154">
        <v>0</v>
      </c>
      <c r="AL122" s="154">
        <v>0</v>
      </c>
      <c r="AM122" s="154">
        <v>0</v>
      </c>
      <c r="AN122" s="154">
        <v>0</v>
      </c>
      <c r="AO122" s="154">
        <v>0</v>
      </c>
      <c r="AP122" s="154">
        <v>0</v>
      </c>
      <c r="AQ122" s="154">
        <v>0</v>
      </c>
      <c r="AR122" s="154">
        <v>0</v>
      </c>
      <c r="AS122" s="154">
        <v>262090</v>
      </c>
      <c r="AT122" s="154">
        <v>29976</v>
      </c>
      <c r="AU122" s="154">
        <v>232114</v>
      </c>
      <c r="AV122" s="154">
        <v>0</v>
      </c>
      <c r="AW122" s="154">
        <v>0</v>
      </c>
      <c r="AX122" s="154">
        <v>0</v>
      </c>
      <c r="AY122" s="154">
        <v>0</v>
      </c>
      <c r="AZ122" s="154">
        <v>0</v>
      </c>
      <c r="BA122" s="154">
        <v>0</v>
      </c>
      <c r="BB122" s="154">
        <v>0</v>
      </c>
      <c r="BC122" s="154">
        <v>0</v>
      </c>
      <c r="BD122" s="154">
        <v>0</v>
      </c>
      <c r="BE122" s="154">
        <v>0</v>
      </c>
      <c r="BF122" s="154">
        <v>0</v>
      </c>
      <c r="BG122" s="154">
        <v>0</v>
      </c>
      <c r="BH122" s="154">
        <v>0</v>
      </c>
      <c r="BI122" s="154">
        <v>0</v>
      </c>
      <c r="BJ122" s="154">
        <v>0</v>
      </c>
      <c r="BK122" s="154">
        <v>0</v>
      </c>
      <c r="BL122" s="154">
        <v>0</v>
      </c>
      <c r="BM122" s="154">
        <v>0</v>
      </c>
      <c r="BN122" s="154">
        <v>0</v>
      </c>
      <c r="BO122" s="154">
        <v>0</v>
      </c>
      <c r="BP122" s="154">
        <v>0</v>
      </c>
      <c r="BQ122" s="154">
        <v>0</v>
      </c>
      <c r="BR122" s="154">
        <v>0</v>
      </c>
      <c r="BS122" s="154">
        <v>0</v>
      </c>
      <c r="BT122" s="154">
        <v>0</v>
      </c>
      <c r="BU122" s="154">
        <v>0</v>
      </c>
      <c r="BV122" s="154">
        <v>0</v>
      </c>
      <c r="BW122" s="154">
        <v>0</v>
      </c>
      <c r="BX122" s="154">
        <v>23393</v>
      </c>
      <c r="BY122" s="154">
        <v>0</v>
      </c>
      <c r="BZ122" s="154">
        <v>7644</v>
      </c>
      <c r="CA122" s="154">
        <v>0</v>
      </c>
      <c r="CB122" s="154">
        <v>0</v>
      </c>
      <c r="CC122" s="154">
        <v>15749</v>
      </c>
      <c r="CD122" s="154">
        <v>0</v>
      </c>
      <c r="CE122" s="154">
        <v>0</v>
      </c>
      <c r="CF122" s="154">
        <v>0</v>
      </c>
      <c r="CG122" s="154">
        <v>0</v>
      </c>
      <c r="CH122" s="154">
        <v>0</v>
      </c>
      <c r="CI122" s="154">
        <v>0</v>
      </c>
      <c r="CJ122" s="154">
        <v>0</v>
      </c>
      <c r="CK122" s="154">
        <v>0</v>
      </c>
      <c r="CL122" s="154">
        <v>0</v>
      </c>
      <c r="CM122" s="154">
        <v>0</v>
      </c>
      <c r="CN122" s="154">
        <v>0</v>
      </c>
      <c r="CO122" s="154">
        <v>0</v>
      </c>
      <c r="CP122" s="154">
        <v>0</v>
      </c>
      <c r="CQ122" s="154">
        <v>0</v>
      </c>
      <c r="CR122" s="154">
        <v>0</v>
      </c>
      <c r="CS122" s="154">
        <v>0</v>
      </c>
      <c r="CT122" s="154">
        <v>0</v>
      </c>
      <c r="CU122" s="154">
        <v>0</v>
      </c>
      <c r="CV122" s="154">
        <v>0</v>
      </c>
      <c r="CW122" s="154">
        <v>0</v>
      </c>
      <c r="CX122" s="154">
        <v>0</v>
      </c>
      <c r="CY122" s="154">
        <v>0</v>
      </c>
      <c r="CZ122" s="154">
        <v>0</v>
      </c>
      <c r="DA122" s="154">
        <v>0</v>
      </c>
      <c r="DB122" s="154">
        <v>0</v>
      </c>
      <c r="DC122" s="154">
        <v>0</v>
      </c>
      <c r="DD122" s="154">
        <v>0</v>
      </c>
      <c r="DE122" s="154">
        <v>464694</v>
      </c>
    </row>
    <row r="123" spans="1:109" x14ac:dyDescent="0.25">
      <c r="A123" s="154" t="s">
        <v>143</v>
      </c>
      <c r="B123" s="154">
        <v>0</v>
      </c>
      <c r="C123" s="154">
        <v>0</v>
      </c>
      <c r="D123" s="154">
        <v>0</v>
      </c>
      <c r="E123" s="154">
        <v>0</v>
      </c>
      <c r="F123" s="154">
        <v>0</v>
      </c>
      <c r="G123" s="154">
        <v>0</v>
      </c>
      <c r="H123" s="154">
        <v>0</v>
      </c>
      <c r="I123" s="154">
        <v>0</v>
      </c>
      <c r="J123" s="154">
        <v>0</v>
      </c>
      <c r="K123" s="154">
        <v>0</v>
      </c>
      <c r="L123" s="154">
        <v>0</v>
      </c>
      <c r="M123" s="154">
        <v>0</v>
      </c>
      <c r="N123" s="154">
        <v>0</v>
      </c>
      <c r="O123" s="154">
        <v>0</v>
      </c>
      <c r="P123" s="154">
        <v>0</v>
      </c>
      <c r="Q123" s="154">
        <v>0</v>
      </c>
      <c r="R123" s="154">
        <v>0</v>
      </c>
      <c r="S123" s="154">
        <v>0</v>
      </c>
      <c r="T123" s="154">
        <v>0</v>
      </c>
      <c r="U123" s="154">
        <v>0</v>
      </c>
      <c r="V123" s="154">
        <v>0</v>
      </c>
      <c r="W123" s="154">
        <v>0</v>
      </c>
      <c r="X123" s="154">
        <v>0</v>
      </c>
      <c r="Y123" s="154">
        <v>0</v>
      </c>
      <c r="Z123" s="154">
        <v>0</v>
      </c>
      <c r="AA123" s="154">
        <v>0</v>
      </c>
      <c r="AB123" s="154">
        <v>0</v>
      </c>
      <c r="AC123" s="154">
        <v>0</v>
      </c>
      <c r="AD123" s="154">
        <v>0</v>
      </c>
      <c r="AE123" s="154">
        <v>0</v>
      </c>
      <c r="AF123" s="154">
        <v>0</v>
      </c>
      <c r="AG123" s="154">
        <v>0</v>
      </c>
      <c r="AH123" s="154">
        <v>0</v>
      </c>
      <c r="AI123" s="154">
        <v>0</v>
      </c>
      <c r="AJ123" s="154">
        <v>0</v>
      </c>
      <c r="AK123" s="154">
        <v>0</v>
      </c>
      <c r="AL123" s="154">
        <v>0</v>
      </c>
      <c r="AM123" s="154">
        <v>0</v>
      </c>
      <c r="AN123" s="154">
        <v>0</v>
      </c>
      <c r="AO123" s="154">
        <v>0</v>
      </c>
      <c r="AP123" s="154">
        <v>0</v>
      </c>
      <c r="AQ123" s="154">
        <v>0</v>
      </c>
      <c r="AR123" s="154">
        <v>0</v>
      </c>
      <c r="AS123" s="154">
        <v>0</v>
      </c>
      <c r="AT123" s="154" t="s">
        <v>148</v>
      </c>
      <c r="AU123" s="154" t="s">
        <v>148</v>
      </c>
      <c r="AV123" s="154">
        <v>0</v>
      </c>
      <c r="AW123" s="154">
        <v>0</v>
      </c>
      <c r="AX123" s="154">
        <v>0</v>
      </c>
      <c r="AY123" s="154">
        <v>0</v>
      </c>
      <c r="AZ123" s="154">
        <v>0</v>
      </c>
      <c r="BA123" s="154">
        <v>0</v>
      </c>
      <c r="BB123" s="154">
        <v>0</v>
      </c>
      <c r="BC123" s="154">
        <v>0</v>
      </c>
      <c r="BD123" s="154">
        <v>0</v>
      </c>
      <c r="BE123" s="154">
        <v>0</v>
      </c>
      <c r="BF123" s="154">
        <v>0</v>
      </c>
      <c r="BG123" s="154">
        <v>0</v>
      </c>
      <c r="BH123" s="154">
        <v>0</v>
      </c>
      <c r="BI123" s="154">
        <v>0</v>
      </c>
      <c r="BJ123" s="154">
        <v>0</v>
      </c>
      <c r="BK123" s="154">
        <v>0</v>
      </c>
      <c r="BL123" s="154">
        <v>0</v>
      </c>
      <c r="BM123" s="154">
        <v>0</v>
      </c>
      <c r="BN123" s="154">
        <v>0</v>
      </c>
      <c r="BO123" s="154">
        <v>0</v>
      </c>
      <c r="BP123" s="154">
        <v>0</v>
      </c>
      <c r="BQ123" s="154">
        <v>0</v>
      </c>
      <c r="BR123" s="154">
        <v>0</v>
      </c>
      <c r="BS123" s="154">
        <v>0</v>
      </c>
      <c r="BT123" s="154">
        <v>0</v>
      </c>
      <c r="BU123" s="154">
        <v>0</v>
      </c>
      <c r="BV123" s="154">
        <v>0</v>
      </c>
      <c r="BW123" s="154">
        <v>0</v>
      </c>
      <c r="BX123" s="154">
        <v>0</v>
      </c>
      <c r="BY123" s="154">
        <v>0</v>
      </c>
      <c r="BZ123" s="154">
        <v>0</v>
      </c>
      <c r="CA123" s="154">
        <v>0</v>
      </c>
      <c r="CB123" s="154">
        <v>0</v>
      </c>
      <c r="CC123" s="154">
        <v>0</v>
      </c>
      <c r="CD123" s="154">
        <v>0</v>
      </c>
      <c r="CE123" s="154">
        <v>0</v>
      </c>
      <c r="CF123" s="154">
        <v>0</v>
      </c>
      <c r="CG123" s="154">
        <v>0</v>
      </c>
      <c r="CH123" s="154">
        <v>0</v>
      </c>
      <c r="CI123" s="154">
        <v>0</v>
      </c>
      <c r="CJ123" s="154">
        <v>0</v>
      </c>
      <c r="CK123" s="154">
        <v>0</v>
      </c>
      <c r="CL123" s="154">
        <v>0</v>
      </c>
      <c r="CM123" s="154">
        <v>0</v>
      </c>
      <c r="CN123" s="154">
        <v>0</v>
      </c>
      <c r="CO123" s="154">
        <v>0</v>
      </c>
      <c r="CP123" s="154">
        <v>906</v>
      </c>
      <c r="CQ123" s="154">
        <v>0</v>
      </c>
      <c r="CR123" s="154">
        <v>906</v>
      </c>
      <c r="CS123" s="154">
        <v>0</v>
      </c>
      <c r="CT123" s="154">
        <v>0</v>
      </c>
      <c r="CU123" s="154">
        <v>0</v>
      </c>
      <c r="CV123" s="154">
        <v>0</v>
      </c>
      <c r="CW123" s="154">
        <v>0</v>
      </c>
      <c r="CX123" s="154">
        <v>0</v>
      </c>
      <c r="CY123" s="154">
        <v>0</v>
      </c>
      <c r="CZ123" s="154">
        <v>0</v>
      </c>
      <c r="DA123" s="154">
        <v>0</v>
      </c>
      <c r="DB123" s="154">
        <v>0</v>
      </c>
      <c r="DC123" s="154">
        <v>0</v>
      </c>
      <c r="DD123" s="154">
        <v>0</v>
      </c>
      <c r="DE123" s="154">
        <v>906</v>
      </c>
    </row>
    <row r="124" spans="1:109" x14ac:dyDescent="0.25">
      <c r="A124" s="154" t="s">
        <v>37</v>
      </c>
      <c r="B124" s="154">
        <v>12</v>
      </c>
      <c r="C124" s="154">
        <v>0</v>
      </c>
      <c r="D124" s="154">
        <v>12</v>
      </c>
      <c r="E124" s="154">
        <v>0</v>
      </c>
      <c r="F124" s="154">
        <v>0</v>
      </c>
      <c r="G124" s="154">
        <v>0</v>
      </c>
      <c r="H124" s="154">
        <v>0</v>
      </c>
      <c r="I124" s="154">
        <v>0</v>
      </c>
      <c r="J124" s="154">
        <v>0</v>
      </c>
      <c r="K124" s="154">
        <v>0</v>
      </c>
      <c r="L124" s="154">
        <v>0</v>
      </c>
      <c r="M124" s="154">
        <v>0</v>
      </c>
      <c r="N124" s="154">
        <v>0</v>
      </c>
      <c r="O124" s="154">
        <v>0</v>
      </c>
      <c r="P124" s="154">
        <v>0</v>
      </c>
      <c r="Q124" s="154">
        <v>0</v>
      </c>
      <c r="R124" s="154">
        <v>0</v>
      </c>
      <c r="S124" s="154">
        <v>0</v>
      </c>
      <c r="T124" s="154">
        <v>0</v>
      </c>
      <c r="U124" s="154">
        <v>0</v>
      </c>
      <c r="V124" s="154">
        <v>0</v>
      </c>
      <c r="W124" s="154">
        <v>0</v>
      </c>
      <c r="X124" s="154">
        <v>0</v>
      </c>
      <c r="Y124" s="154">
        <v>0</v>
      </c>
      <c r="Z124" s="154">
        <v>0</v>
      </c>
      <c r="AA124" s="154">
        <v>0</v>
      </c>
      <c r="AB124" s="154">
        <v>0</v>
      </c>
      <c r="AC124" s="154">
        <v>0</v>
      </c>
      <c r="AD124" s="154">
        <v>0</v>
      </c>
      <c r="AE124" s="154">
        <v>0</v>
      </c>
      <c r="AF124" s="154">
        <v>0</v>
      </c>
      <c r="AG124" s="154">
        <v>0</v>
      </c>
      <c r="AH124" s="154">
        <v>0</v>
      </c>
      <c r="AI124" s="154">
        <v>0</v>
      </c>
      <c r="AJ124" s="154">
        <v>0</v>
      </c>
      <c r="AK124" s="154">
        <v>0</v>
      </c>
      <c r="AL124" s="154">
        <v>0</v>
      </c>
      <c r="AM124" s="154">
        <v>0</v>
      </c>
      <c r="AN124" s="154">
        <v>0</v>
      </c>
      <c r="AO124" s="154">
        <v>0</v>
      </c>
      <c r="AP124" s="154">
        <v>0</v>
      </c>
      <c r="AQ124" s="154">
        <v>0</v>
      </c>
      <c r="AR124" s="154">
        <v>0</v>
      </c>
      <c r="AS124" s="154">
        <v>0</v>
      </c>
      <c r="AT124" s="154" t="s">
        <v>148</v>
      </c>
      <c r="AU124" s="154" t="s">
        <v>148</v>
      </c>
      <c r="AV124" s="154">
        <v>0</v>
      </c>
      <c r="AW124" s="154">
        <v>0</v>
      </c>
      <c r="AX124" s="154">
        <v>0</v>
      </c>
      <c r="AY124" s="154">
        <v>0</v>
      </c>
      <c r="AZ124" s="154">
        <v>0</v>
      </c>
      <c r="BA124" s="154">
        <v>0</v>
      </c>
      <c r="BB124" s="154">
        <v>0</v>
      </c>
      <c r="BC124" s="154">
        <v>0</v>
      </c>
      <c r="BD124" s="154">
        <v>0</v>
      </c>
      <c r="BE124" s="154">
        <v>0</v>
      </c>
      <c r="BF124" s="154">
        <v>0</v>
      </c>
      <c r="BG124" s="154">
        <v>0</v>
      </c>
      <c r="BH124" s="154">
        <v>0</v>
      </c>
      <c r="BI124" s="154">
        <v>0</v>
      </c>
      <c r="BJ124" s="154">
        <v>0</v>
      </c>
      <c r="BK124" s="154">
        <v>0</v>
      </c>
      <c r="BL124" s="154">
        <v>0</v>
      </c>
      <c r="BM124" s="154">
        <v>0</v>
      </c>
      <c r="BN124" s="154">
        <v>0</v>
      </c>
      <c r="BO124" s="154">
        <v>0</v>
      </c>
      <c r="BP124" s="154">
        <v>0</v>
      </c>
      <c r="BQ124" s="154">
        <v>0</v>
      </c>
      <c r="BR124" s="154">
        <v>0</v>
      </c>
      <c r="BS124" s="154">
        <v>0</v>
      </c>
      <c r="BT124" s="154">
        <v>0</v>
      </c>
      <c r="BU124" s="154">
        <v>0</v>
      </c>
      <c r="BV124" s="154">
        <v>0</v>
      </c>
      <c r="BW124" s="154">
        <v>0</v>
      </c>
      <c r="BX124" s="154">
        <v>0</v>
      </c>
      <c r="BY124" s="154">
        <v>0</v>
      </c>
      <c r="BZ124" s="154">
        <v>0</v>
      </c>
      <c r="CA124" s="154">
        <v>0</v>
      </c>
      <c r="CB124" s="154">
        <v>0</v>
      </c>
      <c r="CC124" s="154">
        <v>0</v>
      </c>
      <c r="CD124" s="154">
        <v>0</v>
      </c>
      <c r="CE124" s="154">
        <v>0</v>
      </c>
      <c r="CF124" s="154">
        <v>0</v>
      </c>
      <c r="CG124" s="154">
        <v>0</v>
      </c>
      <c r="CH124" s="154">
        <v>0</v>
      </c>
      <c r="CI124" s="154">
        <v>0</v>
      </c>
      <c r="CJ124" s="154">
        <v>0</v>
      </c>
      <c r="CK124" s="154">
        <v>0</v>
      </c>
      <c r="CL124" s="154">
        <v>0</v>
      </c>
      <c r="CM124" s="154">
        <v>0</v>
      </c>
      <c r="CN124" s="154">
        <v>0</v>
      </c>
      <c r="CO124" s="154">
        <v>0</v>
      </c>
      <c r="CP124" s="154">
        <v>0</v>
      </c>
      <c r="CQ124" s="154">
        <v>0</v>
      </c>
      <c r="CR124" s="154">
        <v>0</v>
      </c>
      <c r="CS124" s="154">
        <v>0</v>
      </c>
      <c r="CT124" s="154">
        <v>0</v>
      </c>
      <c r="CU124" s="154">
        <v>0</v>
      </c>
      <c r="CV124" s="154">
        <v>0</v>
      </c>
      <c r="CW124" s="154">
        <v>0</v>
      </c>
      <c r="CX124" s="154">
        <v>0</v>
      </c>
      <c r="CY124" s="154">
        <v>0</v>
      </c>
      <c r="CZ124" s="154">
        <v>0</v>
      </c>
      <c r="DA124" s="154">
        <v>0</v>
      </c>
      <c r="DB124" s="154">
        <v>0</v>
      </c>
      <c r="DC124" s="154">
        <v>0</v>
      </c>
      <c r="DD124" s="154">
        <v>0</v>
      </c>
      <c r="DE124" s="154">
        <v>12</v>
      </c>
    </row>
    <row r="125" spans="1:109" x14ac:dyDescent="0.25">
      <c r="A125" s="154" t="s">
        <v>131</v>
      </c>
      <c r="B125" s="154">
        <v>0</v>
      </c>
      <c r="C125" s="154">
        <v>0</v>
      </c>
      <c r="D125" s="154">
        <v>0</v>
      </c>
      <c r="E125" s="154">
        <v>0</v>
      </c>
      <c r="F125" s="154">
        <v>0</v>
      </c>
      <c r="G125" s="154">
        <v>0</v>
      </c>
      <c r="H125" s="154">
        <v>0</v>
      </c>
      <c r="I125" s="154">
        <v>0</v>
      </c>
      <c r="J125" s="154">
        <v>0</v>
      </c>
      <c r="K125" s="154">
        <v>0</v>
      </c>
      <c r="L125" s="154">
        <v>0</v>
      </c>
      <c r="M125" s="154">
        <v>0</v>
      </c>
      <c r="N125" s="154">
        <v>0</v>
      </c>
      <c r="O125" s="154">
        <v>0</v>
      </c>
      <c r="P125" s="154">
        <v>0</v>
      </c>
      <c r="Q125" s="154">
        <v>0</v>
      </c>
      <c r="R125" s="154">
        <v>0</v>
      </c>
      <c r="S125" s="154">
        <v>0</v>
      </c>
      <c r="T125" s="154">
        <v>0</v>
      </c>
      <c r="U125" s="154">
        <v>0</v>
      </c>
      <c r="V125" s="154">
        <v>0</v>
      </c>
      <c r="W125" s="154">
        <v>0</v>
      </c>
      <c r="X125" s="154">
        <v>0</v>
      </c>
      <c r="Y125" s="154">
        <v>0</v>
      </c>
      <c r="Z125" s="154">
        <v>0</v>
      </c>
      <c r="AA125" s="154">
        <v>0</v>
      </c>
      <c r="AB125" s="154">
        <v>0</v>
      </c>
      <c r="AC125" s="154">
        <v>0</v>
      </c>
      <c r="AD125" s="154">
        <v>0</v>
      </c>
      <c r="AE125" s="154">
        <v>0</v>
      </c>
      <c r="AF125" s="154">
        <v>0</v>
      </c>
      <c r="AG125" s="154">
        <v>0</v>
      </c>
      <c r="AH125" s="154">
        <v>0</v>
      </c>
      <c r="AI125" s="154">
        <v>0</v>
      </c>
      <c r="AJ125" s="154">
        <v>0</v>
      </c>
      <c r="AK125" s="154">
        <v>0</v>
      </c>
      <c r="AL125" s="154">
        <v>0</v>
      </c>
      <c r="AM125" s="154">
        <v>0</v>
      </c>
      <c r="AN125" s="154">
        <v>0</v>
      </c>
      <c r="AO125" s="154">
        <v>0</v>
      </c>
      <c r="AP125" s="154">
        <v>0</v>
      </c>
      <c r="AQ125" s="154">
        <v>0</v>
      </c>
      <c r="AR125" s="154">
        <v>0</v>
      </c>
      <c r="AS125" s="154">
        <v>0</v>
      </c>
      <c r="AT125" s="154">
        <v>0</v>
      </c>
      <c r="AU125" s="154">
        <v>0</v>
      </c>
      <c r="AV125" s="154">
        <v>0</v>
      </c>
      <c r="AW125" s="154">
        <v>0</v>
      </c>
      <c r="AX125" s="154">
        <v>0</v>
      </c>
      <c r="AY125" s="154">
        <v>0</v>
      </c>
      <c r="AZ125" s="154">
        <v>0</v>
      </c>
      <c r="BA125" s="154">
        <v>0</v>
      </c>
      <c r="BB125" s="154">
        <v>0</v>
      </c>
      <c r="BC125" s="154">
        <v>0</v>
      </c>
      <c r="BD125" s="154">
        <v>0</v>
      </c>
      <c r="BE125" s="154">
        <v>0</v>
      </c>
      <c r="BF125" s="154">
        <v>0</v>
      </c>
      <c r="BG125" s="154">
        <v>0</v>
      </c>
      <c r="BH125" s="154">
        <v>0</v>
      </c>
      <c r="BI125" s="154">
        <v>0</v>
      </c>
      <c r="BJ125" s="154">
        <v>0</v>
      </c>
      <c r="BK125" s="154">
        <v>0</v>
      </c>
      <c r="BL125" s="154">
        <v>0</v>
      </c>
      <c r="BM125" s="154">
        <v>0</v>
      </c>
      <c r="BN125" s="154">
        <v>0</v>
      </c>
      <c r="BO125" s="154">
        <v>0</v>
      </c>
      <c r="BP125" s="154">
        <v>0</v>
      </c>
      <c r="BQ125" s="154">
        <v>0</v>
      </c>
      <c r="BR125" s="154">
        <v>0</v>
      </c>
      <c r="BS125" s="154">
        <v>0</v>
      </c>
      <c r="BT125" s="154">
        <v>0</v>
      </c>
      <c r="BU125" s="154">
        <v>0</v>
      </c>
      <c r="BV125" s="154">
        <v>0</v>
      </c>
      <c r="BW125" s="154">
        <v>0</v>
      </c>
      <c r="BX125" s="154">
        <v>14</v>
      </c>
      <c r="BY125" s="154">
        <v>0</v>
      </c>
      <c r="BZ125" s="154">
        <v>0</v>
      </c>
      <c r="CA125" s="154">
        <v>0</v>
      </c>
      <c r="CB125" s="154">
        <v>0</v>
      </c>
      <c r="CC125" s="154">
        <v>0</v>
      </c>
      <c r="CD125" s="154">
        <v>0</v>
      </c>
      <c r="CE125" s="154">
        <v>0</v>
      </c>
      <c r="CF125" s="154">
        <v>14</v>
      </c>
      <c r="CG125" s="154">
        <v>0</v>
      </c>
      <c r="CH125" s="154">
        <v>0</v>
      </c>
      <c r="CI125" s="154">
        <v>0</v>
      </c>
      <c r="CJ125" s="154">
        <v>0</v>
      </c>
      <c r="CK125" s="154">
        <v>0</v>
      </c>
      <c r="CL125" s="154">
        <v>0</v>
      </c>
      <c r="CM125" s="154">
        <v>0</v>
      </c>
      <c r="CN125" s="154">
        <v>0</v>
      </c>
      <c r="CO125" s="154">
        <v>0</v>
      </c>
      <c r="CP125" s="154">
        <v>41</v>
      </c>
      <c r="CQ125" s="154">
        <v>0</v>
      </c>
      <c r="CR125" s="154">
        <v>41</v>
      </c>
      <c r="CS125" s="154">
        <v>0</v>
      </c>
      <c r="CT125" s="154">
        <v>0</v>
      </c>
      <c r="CU125" s="154">
        <v>0</v>
      </c>
      <c r="CV125" s="154">
        <v>0</v>
      </c>
      <c r="CW125" s="154">
        <v>0</v>
      </c>
      <c r="CX125" s="154">
        <v>0</v>
      </c>
      <c r="CY125" s="154">
        <v>0</v>
      </c>
      <c r="CZ125" s="154">
        <v>0</v>
      </c>
      <c r="DA125" s="154">
        <v>0</v>
      </c>
      <c r="DB125" s="154">
        <v>0</v>
      </c>
      <c r="DC125" s="154">
        <v>0</v>
      </c>
      <c r="DD125" s="154">
        <v>0</v>
      </c>
      <c r="DE125" s="154">
        <v>55</v>
      </c>
    </row>
    <row r="126" spans="1:109" x14ac:dyDescent="0.25">
      <c r="A126" s="153" t="s">
        <v>144</v>
      </c>
      <c r="B126" s="163">
        <v>15</v>
      </c>
      <c r="C126" s="164">
        <v>0</v>
      </c>
      <c r="D126" s="164">
        <v>0</v>
      </c>
      <c r="E126" s="164">
        <v>0</v>
      </c>
      <c r="F126" s="164">
        <v>0</v>
      </c>
      <c r="G126" s="164">
        <v>0</v>
      </c>
      <c r="H126" s="164">
        <v>1</v>
      </c>
      <c r="I126" s="164">
        <v>0</v>
      </c>
      <c r="J126" s="164">
        <v>0</v>
      </c>
      <c r="K126" s="164">
        <v>0</v>
      </c>
      <c r="L126" s="164">
        <v>0</v>
      </c>
      <c r="M126" s="164">
        <v>1</v>
      </c>
      <c r="N126" s="164">
        <v>0</v>
      </c>
      <c r="O126" s="164">
        <v>0</v>
      </c>
      <c r="P126" s="164">
        <v>0</v>
      </c>
      <c r="Q126" s="164">
        <v>0</v>
      </c>
      <c r="R126" s="164">
        <v>0</v>
      </c>
      <c r="S126" s="164">
        <v>0</v>
      </c>
      <c r="T126" s="164">
        <v>0</v>
      </c>
      <c r="U126" s="164">
        <v>0</v>
      </c>
      <c r="V126" s="164">
        <v>13</v>
      </c>
      <c r="W126" s="164">
        <v>0</v>
      </c>
      <c r="X126" s="163">
        <v>16311</v>
      </c>
      <c r="Y126" s="164">
        <v>0</v>
      </c>
      <c r="Z126" s="164">
        <v>0</v>
      </c>
      <c r="AA126" s="164">
        <v>0</v>
      </c>
      <c r="AB126" s="164">
        <v>0</v>
      </c>
      <c r="AC126" s="164">
        <v>0</v>
      </c>
      <c r="AD126" s="164">
        <v>0</v>
      </c>
      <c r="AE126" s="164">
        <v>0</v>
      </c>
      <c r="AF126" s="164">
        <v>0</v>
      </c>
      <c r="AG126" s="164">
        <v>0</v>
      </c>
      <c r="AH126" s="164">
        <v>0</v>
      </c>
      <c r="AI126" s="164">
        <v>0</v>
      </c>
      <c r="AJ126" s="164">
        <v>16311</v>
      </c>
      <c r="AK126" s="164">
        <v>0</v>
      </c>
      <c r="AL126" s="163">
        <v>0</v>
      </c>
      <c r="AM126" s="164">
        <v>0</v>
      </c>
      <c r="AN126" s="164">
        <v>0</v>
      </c>
      <c r="AO126" s="164">
        <v>0</v>
      </c>
      <c r="AP126" s="164">
        <v>0</v>
      </c>
      <c r="AQ126" s="164">
        <v>0</v>
      </c>
      <c r="AR126" s="164">
        <v>0</v>
      </c>
      <c r="AS126" s="163">
        <v>0</v>
      </c>
      <c r="AT126" s="164">
        <v>0</v>
      </c>
      <c r="AU126" s="164">
        <v>0</v>
      </c>
      <c r="AV126" s="164">
        <v>0</v>
      </c>
      <c r="AW126" s="164">
        <v>0</v>
      </c>
      <c r="AX126" s="164">
        <v>0</v>
      </c>
      <c r="AY126" s="163">
        <v>0</v>
      </c>
      <c r="AZ126" s="164">
        <v>0</v>
      </c>
      <c r="BA126" s="164">
        <v>0</v>
      </c>
      <c r="BB126" s="163">
        <v>0</v>
      </c>
      <c r="BC126" s="164">
        <v>0</v>
      </c>
      <c r="BD126" s="164">
        <v>0</v>
      </c>
      <c r="BE126" s="163">
        <v>23</v>
      </c>
      <c r="BF126" s="164">
        <v>0</v>
      </c>
      <c r="BG126" s="164">
        <v>23</v>
      </c>
      <c r="BH126" s="164">
        <v>0</v>
      </c>
      <c r="BI126" s="163">
        <v>0</v>
      </c>
      <c r="BJ126" s="164">
        <v>0</v>
      </c>
      <c r="BK126" s="164">
        <v>0</v>
      </c>
      <c r="BL126" s="163">
        <v>0</v>
      </c>
      <c r="BM126" s="164">
        <v>0</v>
      </c>
      <c r="BN126" s="164">
        <v>0</v>
      </c>
      <c r="BO126" s="163">
        <v>0</v>
      </c>
      <c r="BP126" s="164">
        <v>0</v>
      </c>
      <c r="BQ126" s="164">
        <v>0</v>
      </c>
      <c r="BR126" s="164">
        <v>0</v>
      </c>
      <c r="BS126" s="164">
        <v>0</v>
      </c>
      <c r="BT126" s="164">
        <v>0</v>
      </c>
      <c r="BU126" s="164">
        <v>0</v>
      </c>
      <c r="BV126" s="164">
        <v>0</v>
      </c>
      <c r="BW126" s="164">
        <v>0</v>
      </c>
      <c r="BX126" s="163">
        <v>49803</v>
      </c>
      <c r="BY126" s="164">
        <v>15002</v>
      </c>
      <c r="BZ126" s="164">
        <v>0</v>
      </c>
      <c r="CA126" s="164">
        <v>0</v>
      </c>
      <c r="CB126" s="164">
        <v>0</v>
      </c>
      <c r="CC126" s="164">
        <v>1724</v>
      </c>
      <c r="CD126" s="164">
        <v>0</v>
      </c>
      <c r="CE126" s="164">
        <v>33077</v>
      </c>
      <c r="CF126" s="164">
        <v>0</v>
      </c>
      <c r="CG126" s="164">
        <v>0</v>
      </c>
      <c r="CH126" s="164">
        <v>0</v>
      </c>
      <c r="CI126" s="163">
        <v>409075</v>
      </c>
      <c r="CJ126" s="164">
        <v>139351</v>
      </c>
      <c r="CK126" s="164">
        <v>268868</v>
      </c>
      <c r="CL126" s="164">
        <v>0</v>
      </c>
      <c r="CM126" s="164">
        <v>114</v>
      </c>
      <c r="CN126" s="164">
        <v>742</v>
      </c>
      <c r="CO126" s="164">
        <v>0</v>
      </c>
      <c r="CP126" s="163">
        <v>159</v>
      </c>
      <c r="CQ126" s="164">
        <v>0</v>
      </c>
      <c r="CR126" s="164">
        <v>142</v>
      </c>
      <c r="CS126" s="164">
        <v>17</v>
      </c>
      <c r="CT126" s="164">
        <v>0</v>
      </c>
      <c r="CU126" s="163">
        <v>3475</v>
      </c>
      <c r="CV126" s="164">
        <v>3327</v>
      </c>
      <c r="CW126" s="164">
        <v>11</v>
      </c>
      <c r="CX126" s="164">
        <v>89</v>
      </c>
      <c r="CY126" s="164">
        <v>48</v>
      </c>
      <c r="CZ126" s="164">
        <v>0</v>
      </c>
      <c r="DA126" s="163">
        <v>78130</v>
      </c>
      <c r="DB126" s="164">
        <v>78130</v>
      </c>
      <c r="DC126" s="164">
        <v>0</v>
      </c>
      <c r="DD126" s="164">
        <v>0</v>
      </c>
      <c r="DE126" s="153">
        <v>556991</v>
      </c>
    </row>
    <row r="127" spans="1:109" x14ac:dyDescent="0.25">
      <c r="A127" s="154" t="s">
        <v>5</v>
      </c>
      <c r="B127" s="154">
        <v>0</v>
      </c>
      <c r="C127" s="154">
        <v>0</v>
      </c>
      <c r="D127" s="154">
        <v>0</v>
      </c>
      <c r="E127" s="154">
        <v>0</v>
      </c>
      <c r="F127" s="154">
        <v>0</v>
      </c>
      <c r="G127" s="154">
        <v>0</v>
      </c>
      <c r="H127" s="154">
        <v>0</v>
      </c>
      <c r="I127" s="154">
        <v>0</v>
      </c>
      <c r="J127" s="154">
        <v>0</v>
      </c>
      <c r="K127" s="154">
        <v>0</v>
      </c>
      <c r="L127" s="154">
        <v>0</v>
      </c>
      <c r="M127" s="154">
        <v>0</v>
      </c>
      <c r="N127" s="154">
        <v>0</v>
      </c>
      <c r="O127" s="154">
        <v>0</v>
      </c>
      <c r="P127" s="154">
        <v>0</v>
      </c>
      <c r="Q127" s="154">
        <v>0</v>
      </c>
      <c r="R127" s="154">
        <v>0</v>
      </c>
      <c r="S127" s="154">
        <v>0</v>
      </c>
      <c r="T127" s="154">
        <v>0</v>
      </c>
      <c r="U127" s="154">
        <v>0</v>
      </c>
      <c r="V127" s="154">
        <v>0</v>
      </c>
      <c r="W127" s="154">
        <v>0</v>
      </c>
      <c r="X127" s="154">
        <v>0</v>
      </c>
      <c r="Y127" s="154">
        <v>0</v>
      </c>
      <c r="Z127" s="154">
        <v>0</v>
      </c>
      <c r="AA127" s="154">
        <v>0</v>
      </c>
      <c r="AB127" s="154">
        <v>0</v>
      </c>
      <c r="AC127" s="154">
        <v>0</v>
      </c>
      <c r="AD127" s="154">
        <v>0</v>
      </c>
      <c r="AE127" s="154">
        <v>0</v>
      </c>
      <c r="AF127" s="154">
        <v>0</v>
      </c>
      <c r="AG127" s="154">
        <v>0</v>
      </c>
      <c r="AH127" s="154">
        <v>0</v>
      </c>
      <c r="AI127" s="154">
        <v>0</v>
      </c>
      <c r="AJ127" s="154">
        <v>0</v>
      </c>
      <c r="AK127" s="154">
        <v>0</v>
      </c>
      <c r="AL127" s="154">
        <v>0</v>
      </c>
      <c r="AM127" s="154">
        <v>0</v>
      </c>
      <c r="AN127" s="154">
        <v>0</v>
      </c>
      <c r="AO127" s="154">
        <v>0</v>
      </c>
      <c r="AP127" s="154">
        <v>0</v>
      </c>
      <c r="AQ127" s="154">
        <v>0</v>
      </c>
      <c r="AR127" s="154">
        <v>0</v>
      </c>
      <c r="AS127" s="154">
        <v>0</v>
      </c>
      <c r="AT127" s="154" t="s">
        <v>148</v>
      </c>
      <c r="AU127" s="154" t="s">
        <v>148</v>
      </c>
      <c r="AV127" s="154">
        <v>0</v>
      </c>
      <c r="AW127" s="154">
        <v>0</v>
      </c>
      <c r="AX127" s="154">
        <v>0</v>
      </c>
      <c r="AY127" s="154">
        <v>0</v>
      </c>
      <c r="AZ127" s="154">
        <v>0</v>
      </c>
      <c r="BA127" s="154">
        <v>0</v>
      </c>
      <c r="BB127" s="154">
        <v>0</v>
      </c>
      <c r="BC127" s="154">
        <v>0</v>
      </c>
      <c r="BD127" s="154">
        <v>0</v>
      </c>
      <c r="BE127" s="154">
        <v>0</v>
      </c>
      <c r="BF127" s="154">
        <v>0</v>
      </c>
      <c r="BG127" s="154">
        <v>0</v>
      </c>
      <c r="BH127" s="154">
        <v>0</v>
      </c>
      <c r="BI127" s="154">
        <v>0</v>
      </c>
      <c r="BJ127" s="154">
        <v>0</v>
      </c>
      <c r="BK127" s="154">
        <v>0</v>
      </c>
      <c r="BL127" s="154">
        <v>0</v>
      </c>
      <c r="BM127" s="154">
        <v>0</v>
      </c>
      <c r="BN127" s="154">
        <v>0</v>
      </c>
      <c r="BO127" s="154">
        <v>0</v>
      </c>
      <c r="BP127" s="154">
        <v>0</v>
      </c>
      <c r="BQ127" s="154">
        <v>0</v>
      </c>
      <c r="BR127" s="154">
        <v>0</v>
      </c>
      <c r="BS127" s="154">
        <v>0</v>
      </c>
      <c r="BT127" s="154">
        <v>0</v>
      </c>
      <c r="BU127" s="154">
        <v>0</v>
      </c>
      <c r="BV127" s="154">
        <v>0</v>
      </c>
      <c r="BW127" s="154">
        <v>0</v>
      </c>
      <c r="BX127" s="154">
        <v>6300</v>
      </c>
      <c r="BY127" s="154">
        <v>6300</v>
      </c>
      <c r="BZ127" s="154">
        <v>0</v>
      </c>
      <c r="CA127" s="154">
        <v>0</v>
      </c>
      <c r="CB127" s="154">
        <v>0</v>
      </c>
      <c r="CC127" s="154">
        <v>0</v>
      </c>
      <c r="CD127" s="154">
        <v>0</v>
      </c>
      <c r="CE127" s="154">
        <v>0</v>
      </c>
      <c r="CF127" s="154">
        <v>0</v>
      </c>
      <c r="CG127" s="154">
        <v>0</v>
      </c>
      <c r="CH127" s="154">
        <v>0</v>
      </c>
      <c r="CI127" s="154">
        <v>46389</v>
      </c>
      <c r="CJ127" s="154">
        <v>0</v>
      </c>
      <c r="CK127" s="154">
        <v>46289</v>
      </c>
      <c r="CL127" s="154">
        <v>0</v>
      </c>
      <c r="CM127" s="154">
        <v>100</v>
      </c>
      <c r="CN127" s="154">
        <v>0</v>
      </c>
      <c r="CO127" s="154">
        <v>0</v>
      </c>
      <c r="CP127" s="154">
        <v>0</v>
      </c>
      <c r="CQ127" s="154">
        <v>0</v>
      </c>
      <c r="CR127" s="154">
        <v>0</v>
      </c>
      <c r="CS127" s="154">
        <v>0</v>
      </c>
      <c r="CT127" s="154">
        <v>0</v>
      </c>
      <c r="CU127" s="154">
        <v>125</v>
      </c>
      <c r="CV127" s="154">
        <v>125</v>
      </c>
      <c r="CW127" s="154">
        <v>0</v>
      </c>
      <c r="CX127" s="154">
        <v>0</v>
      </c>
      <c r="CY127" s="154">
        <v>0</v>
      </c>
      <c r="CZ127" s="154">
        <v>0</v>
      </c>
      <c r="DA127" s="154">
        <v>6300</v>
      </c>
      <c r="DB127" s="154">
        <v>6300</v>
      </c>
      <c r="DC127" s="154">
        <v>0</v>
      </c>
      <c r="DD127" s="154">
        <v>0</v>
      </c>
      <c r="DE127" s="154">
        <v>59114</v>
      </c>
    </row>
    <row r="128" spans="1:109" x14ac:dyDescent="0.25">
      <c r="A128" s="154" t="s">
        <v>7</v>
      </c>
      <c r="B128" s="154">
        <v>1</v>
      </c>
      <c r="C128" s="154">
        <v>0</v>
      </c>
      <c r="D128" s="154">
        <v>0</v>
      </c>
      <c r="E128" s="154">
        <v>0</v>
      </c>
      <c r="F128" s="154">
        <v>0</v>
      </c>
      <c r="G128" s="154">
        <v>0</v>
      </c>
      <c r="H128" s="154">
        <v>0</v>
      </c>
      <c r="I128" s="154">
        <v>0</v>
      </c>
      <c r="J128" s="154">
        <v>0</v>
      </c>
      <c r="K128" s="154">
        <v>0</v>
      </c>
      <c r="L128" s="154">
        <v>0</v>
      </c>
      <c r="M128" s="154">
        <v>1</v>
      </c>
      <c r="N128" s="154">
        <v>0</v>
      </c>
      <c r="O128" s="154">
        <v>0</v>
      </c>
      <c r="P128" s="154">
        <v>0</v>
      </c>
      <c r="Q128" s="154">
        <v>0</v>
      </c>
      <c r="R128" s="154">
        <v>0</v>
      </c>
      <c r="S128" s="154">
        <v>0</v>
      </c>
      <c r="T128" s="154">
        <v>0</v>
      </c>
      <c r="U128" s="154">
        <v>0</v>
      </c>
      <c r="V128" s="154">
        <v>0</v>
      </c>
      <c r="W128" s="154">
        <v>0</v>
      </c>
      <c r="X128" s="154">
        <v>0</v>
      </c>
      <c r="Y128" s="154">
        <v>0</v>
      </c>
      <c r="Z128" s="154">
        <v>0</v>
      </c>
      <c r="AA128" s="154">
        <v>0</v>
      </c>
      <c r="AB128" s="154">
        <v>0</v>
      </c>
      <c r="AC128" s="154">
        <v>0</v>
      </c>
      <c r="AD128" s="154">
        <v>0</v>
      </c>
      <c r="AE128" s="154">
        <v>0</v>
      </c>
      <c r="AF128" s="154">
        <v>0</v>
      </c>
      <c r="AG128" s="154">
        <v>0</v>
      </c>
      <c r="AH128" s="154">
        <v>0</v>
      </c>
      <c r="AI128" s="154">
        <v>0</v>
      </c>
      <c r="AJ128" s="154">
        <v>0</v>
      </c>
      <c r="AK128" s="154">
        <v>0</v>
      </c>
      <c r="AL128" s="154">
        <v>0</v>
      </c>
      <c r="AM128" s="154">
        <v>0</v>
      </c>
      <c r="AN128" s="154">
        <v>0</v>
      </c>
      <c r="AO128" s="154">
        <v>0</v>
      </c>
      <c r="AP128" s="154">
        <v>0</v>
      </c>
      <c r="AQ128" s="154">
        <v>0</v>
      </c>
      <c r="AR128" s="154">
        <v>0</v>
      </c>
      <c r="AS128" s="154">
        <v>0</v>
      </c>
      <c r="AT128" s="154" t="s">
        <v>148</v>
      </c>
      <c r="AU128" s="154" t="s">
        <v>148</v>
      </c>
      <c r="AV128" s="154">
        <v>0</v>
      </c>
      <c r="AW128" s="154">
        <v>0</v>
      </c>
      <c r="AX128" s="154">
        <v>0</v>
      </c>
      <c r="AY128" s="154">
        <v>0</v>
      </c>
      <c r="AZ128" s="154">
        <v>0</v>
      </c>
      <c r="BA128" s="154">
        <v>0</v>
      </c>
      <c r="BB128" s="154">
        <v>0</v>
      </c>
      <c r="BC128" s="154">
        <v>0</v>
      </c>
      <c r="BD128" s="154">
        <v>0</v>
      </c>
      <c r="BE128" s="154">
        <v>0</v>
      </c>
      <c r="BF128" s="154">
        <v>0</v>
      </c>
      <c r="BG128" s="154">
        <v>0</v>
      </c>
      <c r="BH128" s="154">
        <v>0</v>
      </c>
      <c r="BI128" s="154">
        <v>0</v>
      </c>
      <c r="BJ128" s="154">
        <v>0</v>
      </c>
      <c r="BK128" s="154">
        <v>0</v>
      </c>
      <c r="BL128" s="154">
        <v>0</v>
      </c>
      <c r="BM128" s="154">
        <v>0</v>
      </c>
      <c r="BN128" s="154">
        <v>0</v>
      </c>
      <c r="BO128" s="154">
        <v>0</v>
      </c>
      <c r="BP128" s="154">
        <v>0</v>
      </c>
      <c r="BQ128" s="154">
        <v>0</v>
      </c>
      <c r="BR128" s="154">
        <v>0</v>
      </c>
      <c r="BS128" s="154">
        <v>0</v>
      </c>
      <c r="BT128" s="154">
        <v>0</v>
      </c>
      <c r="BU128" s="154">
        <v>0</v>
      </c>
      <c r="BV128" s="154">
        <v>0</v>
      </c>
      <c r="BW128" s="154">
        <v>0</v>
      </c>
      <c r="BX128" s="154">
        <v>0</v>
      </c>
      <c r="BY128" s="154">
        <v>0</v>
      </c>
      <c r="BZ128" s="154">
        <v>0</v>
      </c>
      <c r="CA128" s="154">
        <v>0</v>
      </c>
      <c r="CB128" s="154">
        <v>0</v>
      </c>
      <c r="CC128" s="154">
        <v>0</v>
      </c>
      <c r="CD128" s="154">
        <v>0</v>
      </c>
      <c r="CE128" s="154">
        <v>0</v>
      </c>
      <c r="CF128" s="154">
        <v>0</v>
      </c>
      <c r="CG128" s="154">
        <v>0</v>
      </c>
      <c r="CH128" s="154">
        <v>0</v>
      </c>
      <c r="CI128" s="154">
        <v>7598</v>
      </c>
      <c r="CJ128" s="154">
        <v>7214</v>
      </c>
      <c r="CK128" s="154">
        <v>0</v>
      </c>
      <c r="CL128" s="154">
        <v>0</v>
      </c>
      <c r="CM128" s="154">
        <v>14</v>
      </c>
      <c r="CN128" s="154">
        <v>370</v>
      </c>
      <c r="CO128" s="154">
        <v>0</v>
      </c>
      <c r="CP128" s="154">
        <v>142</v>
      </c>
      <c r="CQ128" s="154">
        <v>0</v>
      </c>
      <c r="CR128" s="154">
        <v>142</v>
      </c>
      <c r="CS128" s="154">
        <v>0</v>
      </c>
      <c r="CT128" s="154">
        <v>0</v>
      </c>
      <c r="CU128" s="154">
        <v>93</v>
      </c>
      <c r="CV128" s="154">
        <v>12</v>
      </c>
      <c r="CW128" s="154">
        <v>0</v>
      </c>
      <c r="CX128" s="154">
        <v>62</v>
      </c>
      <c r="CY128" s="154">
        <v>19</v>
      </c>
      <c r="CZ128" s="154">
        <v>0</v>
      </c>
      <c r="DA128" s="154">
        <v>0</v>
      </c>
      <c r="DB128" s="154">
        <v>0</v>
      </c>
      <c r="DC128" s="154">
        <v>0</v>
      </c>
      <c r="DD128" s="154">
        <v>0</v>
      </c>
      <c r="DE128" s="154">
        <v>7834</v>
      </c>
    </row>
    <row r="129" spans="1:109" x14ac:dyDescent="0.25">
      <c r="A129" s="154" t="s">
        <v>11</v>
      </c>
      <c r="B129" s="154">
        <v>0</v>
      </c>
      <c r="C129" s="154">
        <v>0</v>
      </c>
      <c r="D129" s="154">
        <v>0</v>
      </c>
      <c r="E129" s="154">
        <v>0</v>
      </c>
      <c r="F129" s="154">
        <v>0</v>
      </c>
      <c r="G129" s="154">
        <v>0</v>
      </c>
      <c r="H129" s="154">
        <v>0</v>
      </c>
      <c r="I129" s="154">
        <v>0</v>
      </c>
      <c r="J129" s="154">
        <v>0</v>
      </c>
      <c r="K129" s="154">
        <v>0</v>
      </c>
      <c r="L129" s="154">
        <v>0</v>
      </c>
      <c r="M129" s="154">
        <v>0</v>
      </c>
      <c r="N129" s="154">
        <v>0</v>
      </c>
      <c r="O129" s="154">
        <v>0</v>
      </c>
      <c r="P129" s="154">
        <v>0</v>
      </c>
      <c r="Q129" s="154">
        <v>0</v>
      </c>
      <c r="R129" s="154">
        <v>0</v>
      </c>
      <c r="S129" s="154">
        <v>0</v>
      </c>
      <c r="T129" s="154">
        <v>0</v>
      </c>
      <c r="U129" s="154">
        <v>0</v>
      </c>
      <c r="V129" s="154">
        <v>0</v>
      </c>
      <c r="W129" s="154">
        <v>0</v>
      </c>
      <c r="X129" s="154">
        <v>0</v>
      </c>
      <c r="Y129" s="154">
        <v>0</v>
      </c>
      <c r="Z129" s="154">
        <v>0</v>
      </c>
      <c r="AA129" s="154">
        <v>0</v>
      </c>
      <c r="AB129" s="154">
        <v>0</v>
      </c>
      <c r="AC129" s="154">
        <v>0</v>
      </c>
      <c r="AD129" s="154">
        <v>0</v>
      </c>
      <c r="AE129" s="154">
        <v>0</v>
      </c>
      <c r="AF129" s="154">
        <v>0</v>
      </c>
      <c r="AG129" s="154">
        <v>0</v>
      </c>
      <c r="AH129" s="154">
        <v>0</v>
      </c>
      <c r="AI129" s="154">
        <v>0</v>
      </c>
      <c r="AJ129" s="154">
        <v>0</v>
      </c>
      <c r="AK129" s="154">
        <v>0</v>
      </c>
      <c r="AL129" s="154">
        <v>0</v>
      </c>
      <c r="AM129" s="154">
        <v>0</v>
      </c>
      <c r="AN129" s="154">
        <v>0</v>
      </c>
      <c r="AO129" s="154">
        <v>0</v>
      </c>
      <c r="AP129" s="154">
        <v>0</v>
      </c>
      <c r="AQ129" s="154">
        <v>0</v>
      </c>
      <c r="AR129" s="154">
        <v>0</v>
      </c>
      <c r="AS129" s="154">
        <v>0</v>
      </c>
      <c r="AT129" s="154" t="s">
        <v>148</v>
      </c>
      <c r="AU129" s="154" t="s">
        <v>148</v>
      </c>
      <c r="AV129" s="154">
        <v>0</v>
      </c>
      <c r="AW129" s="154">
        <v>0</v>
      </c>
      <c r="AX129" s="154">
        <v>0</v>
      </c>
      <c r="AY129" s="154">
        <v>0</v>
      </c>
      <c r="AZ129" s="154">
        <v>0</v>
      </c>
      <c r="BA129" s="154">
        <v>0</v>
      </c>
      <c r="BB129" s="154">
        <v>0</v>
      </c>
      <c r="BC129" s="154">
        <v>0</v>
      </c>
      <c r="BD129" s="154">
        <v>0</v>
      </c>
      <c r="BE129" s="154">
        <v>0</v>
      </c>
      <c r="BF129" s="154">
        <v>0</v>
      </c>
      <c r="BG129" s="154">
        <v>0</v>
      </c>
      <c r="BH129" s="154">
        <v>0</v>
      </c>
      <c r="BI129" s="154">
        <v>0</v>
      </c>
      <c r="BJ129" s="154">
        <v>0</v>
      </c>
      <c r="BK129" s="154">
        <v>0</v>
      </c>
      <c r="BL129" s="154">
        <v>0</v>
      </c>
      <c r="BM129" s="154">
        <v>0</v>
      </c>
      <c r="BN129" s="154">
        <v>0</v>
      </c>
      <c r="BO129" s="154">
        <v>0</v>
      </c>
      <c r="BP129" s="154">
        <v>0</v>
      </c>
      <c r="BQ129" s="154">
        <v>0</v>
      </c>
      <c r="BR129" s="154">
        <v>0</v>
      </c>
      <c r="BS129" s="154">
        <v>0</v>
      </c>
      <c r="BT129" s="154">
        <v>0</v>
      </c>
      <c r="BU129" s="154">
        <v>0</v>
      </c>
      <c r="BV129" s="154">
        <v>0</v>
      </c>
      <c r="BW129" s="154">
        <v>0</v>
      </c>
      <c r="BX129" s="154">
        <v>0</v>
      </c>
      <c r="BY129" s="154">
        <v>0</v>
      </c>
      <c r="BZ129" s="154">
        <v>0</v>
      </c>
      <c r="CA129" s="154">
        <v>0</v>
      </c>
      <c r="CB129" s="154">
        <v>0</v>
      </c>
      <c r="CC129" s="154">
        <v>0</v>
      </c>
      <c r="CD129" s="154">
        <v>0</v>
      </c>
      <c r="CE129" s="154">
        <v>0</v>
      </c>
      <c r="CF129" s="154">
        <v>0</v>
      </c>
      <c r="CG129" s="154">
        <v>0</v>
      </c>
      <c r="CH129" s="154">
        <v>0</v>
      </c>
      <c r="CI129" s="154">
        <v>204</v>
      </c>
      <c r="CJ129" s="154">
        <v>0</v>
      </c>
      <c r="CK129" s="154">
        <v>0</v>
      </c>
      <c r="CL129" s="154">
        <v>0</v>
      </c>
      <c r="CM129" s="154">
        <v>0</v>
      </c>
      <c r="CN129" s="154">
        <v>204</v>
      </c>
      <c r="CO129" s="154">
        <v>0</v>
      </c>
      <c r="CP129" s="154">
        <v>0</v>
      </c>
      <c r="CQ129" s="154">
        <v>0</v>
      </c>
      <c r="CR129" s="154">
        <v>0</v>
      </c>
      <c r="CS129" s="154">
        <v>0</v>
      </c>
      <c r="CT129" s="154">
        <v>0</v>
      </c>
      <c r="CU129" s="154">
        <v>37</v>
      </c>
      <c r="CV129" s="154">
        <v>36</v>
      </c>
      <c r="CW129" s="154">
        <v>0</v>
      </c>
      <c r="CX129" s="154">
        <v>1</v>
      </c>
      <c r="CY129" s="154">
        <v>0</v>
      </c>
      <c r="CZ129" s="154">
        <v>0</v>
      </c>
      <c r="DA129" s="154">
        <v>0</v>
      </c>
      <c r="DB129" s="154">
        <v>0</v>
      </c>
      <c r="DC129" s="154">
        <v>0</v>
      </c>
      <c r="DD129" s="154">
        <v>0</v>
      </c>
      <c r="DE129" s="154">
        <v>241</v>
      </c>
    </row>
    <row r="130" spans="1:109" x14ac:dyDescent="0.25">
      <c r="A130" s="154" t="s">
        <v>10</v>
      </c>
      <c r="B130" s="154">
        <v>0</v>
      </c>
      <c r="C130" s="154">
        <v>0</v>
      </c>
      <c r="D130" s="154">
        <v>0</v>
      </c>
      <c r="E130" s="154">
        <v>0</v>
      </c>
      <c r="F130" s="154">
        <v>0</v>
      </c>
      <c r="G130" s="154">
        <v>0</v>
      </c>
      <c r="H130" s="154">
        <v>0</v>
      </c>
      <c r="I130" s="154">
        <v>0</v>
      </c>
      <c r="J130" s="154">
        <v>0</v>
      </c>
      <c r="K130" s="154">
        <v>0</v>
      </c>
      <c r="L130" s="154">
        <v>0</v>
      </c>
      <c r="M130" s="154">
        <v>0</v>
      </c>
      <c r="N130" s="154">
        <v>0</v>
      </c>
      <c r="O130" s="154">
        <v>0</v>
      </c>
      <c r="P130" s="154">
        <v>0</v>
      </c>
      <c r="Q130" s="154">
        <v>0</v>
      </c>
      <c r="R130" s="154">
        <v>0</v>
      </c>
      <c r="S130" s="154">
        <v>0</v>
      </c>
      <c r="T130" s="154">
        <v>0</v>
      </c>
      <c r="U130" s="154">
        <v>0</v>
      </c>
      <c r="V130" s="154">
        <v>0</v>
      </c>
      <c r="W130" s="154">
        <v>0</v>
      </c>
      <c r="X130" s="154">
        <v>0</v>
      </c>
      <c r="Y130" s="154">
        <v>0</v>
      </c>
      <c r="Z130" s="154">
        <v>0</v>
      </c>
      <c r="AA130" s="154">
        <v>0</v>
      </c>
      <c r="AB130" s="154">
        <v>0</v>
      </c>
      <c r="AC130" s="154">
        <v>0</v>
      </c>
      <c r="AD130" s="154">
        <v>0</v>
      </c>
      <c r="AE130" s="154">
        <v>0</v>
      </c>
      <c r="AF130" s="154">
        <v>0</v>
      </c>
      <c r="AG130" s="154">
        <v>0</v>
      </c>
      <c r="AH130" s="154">
        <v>0</v>
      </c>
      <c r="AI130" s="154">
        <v>0</v>
      </c>
      <c r="AJ130" s="154">
        <v>0</v>
      </c>
      <c r="AK130" s="154">
        <v>0</v>
      </c>
      <c r="AL130" s="154">
        <v>0</v>
      </c>
      <c r="AM130" s="154">
        <v>0</v>
      </c>
      <c r="AN130" s="154">
        <v>0</v>
      </c>
      <c r="AO130" s="154">
        <v>0</v>
      </c>
      <c r="AP130" s="154">
        <v>0</v>
      </c>
      <c r="AQ130" s="154">
        <v>0</v>
      </c>
      <c r="AR130" s="154">
        <v>0</v>
      </c>
      <c r="AS130" s="154">
        <v>0</v>
      </c>
      <c r="AT130" s="154" t="s">
        <v>148</v>
      </c>
      <c r="AU130" s="154" t="s">
        <v>148</v>
      </c>
      <c r="AV130" s="154">
        <v>0</v>
      </c>
      <c r="AW130" s="154">
        <v>0</v>
      </c>
      <c r="AX130" s="154">
        <v>0</v>
      </c>
      <c r="AY130" s="154">
        <v>0</v>
      </c>
      <c r="AZ130" s="154">
        <v>0</v>
      </c>
      <c r="BA130" s="154">
        <v>0</v>
      </c>
      <c r="BB130" s="154">
        <v>0</v>
      </c>
      <c r="BC130" s="154">
        <v>0</v>
      </c>
      <c r="BD130" s="154">
        <v>0</v>
      </c>
      <c r="BE130" s="154">
        <v>0</v>
      </c>
      <c r="BF130" s="154">
        <v>0</v>
      </c>
      <c r="BG130" s="154">
        <v>0</v>
      </c>
      <c r="BH130" s="154">
        <v>0</v>
      </c>
      <c r="BI130" s="154">
        <v>0</v>
      </c>
      <c r="BJ130" s="154">
        <v>0</v>
      </c>
      <c r="BK130" s="154">
        <v>0</v>
      </c>
      <c r="BL130" s="154">
        <v>0</v>
      </c>
      <c r="BM130" s="154">
        <v>0</v>
      </c>
      <c r="BN130" s="154">
        <v>0</v>
      </c>
      <c r="BO130" s="154">
        <v>0</v>
      </c>
      <c r="BP130" s="154">
        <v>0</v>
      </c>
      <c r="BQ130" s="154">
        <v>0</v>
      </c>
      <c r="BR130" s="154">
        <v>0</v>
      </c>
      <c r="BS130" s="154">
        <v>0</v>
      </c>
      <c r="BT130" s="154">
        <v>0</v>
      </c>
      <c r="BU130" s="154">
        <v>0</v>
      </c>
      <c r="BV130" s="154">
        <v>0</v>
      </c>
      <c r="BW130" s="154">
        <v>0</v>
      </c>
      <c r="BX130" s="154">
        <v>0</v>
      </c>
      <c r="BY130" s="154">
        <v>0</v>
      </c>
      <c r="BZ130" s="154">
        <v>0</v>
      </c>
      <c r="CA130" s="154">
        <v>0</v>
      </c>
      <c r="CB130" s="154">
        <v>0</v>
      </c>
      <c r="CC130" s="154">
        <v>0</v>
      </c>
      <c r="CD130" s="154">
        <v>0</v>
      </c>
      <c r="CE130" s="154">
        <v>0</v>
      </c>
      <c r="CF130" s="154">
        <v>0</v>
      </c>
      <c r="CG130" s="154">
        <v>0</v>
      </c>
      <c r="CH130" s="154">
        <v>0</v>
      </c>
      <c r="CI130" s="154">
        <v>1004</v>
      </c>
      <c r="CJ130" s="154">
        <v>0</v>
      </c>
      <c r="CK130" s="154">
        <v>1004</v>
      </c>
      <c r="CL130" s="154">
        <v>0</v>
      </c>
      <c r="CM130" s="154">
        <v>0</v>
      </c>
      <c r="CN130" s="154">
        <v>0</v>
      </c>
      <c r="CO130" s="154">
        <v>0</v>
      </c>
      <c r="CP130" s="154">
        <v>0</v>
      </c>
      <c r="CQ130" s="154">
        <v>0</v>
      </c>
      <c r="CR130" s="154">
        <v>0</v>
      </c>
      <c r="CS130" s="154">
        <v>0</v>
      </c>
      <c r="CT130" s="154">
        <v>0</v>
      </c>
      <c r="CU130" s="154">
        <v>189</v>
      </c>
      <c r="CV130" s="154">
        <v>155</v>
      </c>
      <c r="CW130" s="154">
        <v>0</v>
      </c>
      <c r="CX130" s="154">
        <v>26</v>
      </c>
      <c r="CY130" s="154">
        <v>8</v>
      </c>
      <c r="CZ130" s="154">
        <v>0</v>
      </c>
      <c r="DA130" s="154">
        <v>0</v>
      </c>
      <c r="DB130" s="154">
        <v>0</v>
      </c>
      <c r="DC130" s="154">
        <v>0</v>
      </c>
      <c r="DD130" s="154">
        <v>0</v>
      </c>
      <c r="DE130" s="154">
        <v>1193</v>
      </c>
    </row>
    <row r="131" spans="1:109" x14ac:dyDescent="0.25">
      <c r="A131" s="154" t="s">
        <v>52</v>
      </c>
      <c r="B131" s="154">
        <v>14</v>
      </c>
      <c r="C131" s="154">
        <v>0</v>
      </c>
      <c r="D131" s="154">
        <v>0</v>
      </c>
      <c r="E131" s="154">
        <v>0</v>
      </c>
      <c r="F131" s="154">
        <v>0</v>
      </c>
      <c r="G131" s="154">
        <v>0</v>
      </c>
      <c r="H131" s="154">
        <v>1</v>
      </c>
      <c r="I131" s="154">
        <v>0</v>
      </c>
      <c r="J131" s="154">
        <v>0</v>
      </c>
      <c r="K131" s="154">
        <v>0</v>
      </c>
      <c r="L131" s="154">
        <v>0</v>
      </c>
      <c r="M131" s="154">
        <v>0</v>
      </c>
      <c r="N131" s="154">
        <v>0</v>
      </c>
      <c r="O131" s="154">
        <v>0</v>
      </c>
      <c r="P131" s="154">
        <v>0</v>
      </c>
      <c r="Q131" s="154">
        <v>0</v>
      </c>
      <c r="R131" s="154">
        <v>0</v>
      </c>
      <c r="S131" s="154">
        <v>0</v>
      </c>
      <c r="T131" s="154">
        <v>0</v>
      </c>
      <c r="U131" s="154">
        <v>0</v>
      </c>
      <c r="V131" s="154">
        <v>13</v>
      </c>
      <c r="W131" s="154">
        <v>0</v>
      </c>
      <c r="X131" s="154">
        <v>0</v>
      </c>
      <c r="Y131" s="154">
        <v>0</v>
      </c>
      <c r="Z131" s="154">
        <v>0</v>
      </c>
      <c r="AA131" s="154">
        <v>0</v>
      </c>
      <c r="AB131" s="154">
        <v>0</v>
      </c>
      <c r="AC131" s="154">
        <v>0</v>
      </c>
      <c r="AD131" s="154">
        <v>0</v>
      </c>
      <c r="AE131" s="154">
        <v>0</v>
      </c>
      <c r="AF131" s="154">
        <v>0</v>
      </c>
      <c r="AG131" s="154">
        <v>0</v>
      </c>
      <c r="AH131" s="154">
        <v>0</v>
      </c>
      <c r="AI131" s="154">
        <v>0</v>
      </c>
      <c r="AJ131" s="154">
        <v>0</v>
      </c>
      <c r="AK131" s="154">
        <v>0</v>
      </c>
      <c r="AL131" s="154">
        <v>0</v>
      </c>
      <c r="AM131" s="154">
        <v>0</v>
      </c>
      <c r="AN131" s="154">
        <v>0</v>
      </c>
      <c r="AO131" s="154">
        <v>0</v>
      </c>
      <c r="AP131" s="154">
        <v>0</v>
      </c>
      <c r="AQ131" s="154">
        <v>0</v>
      </c>
      <c r="AR131" s="154">
        <v>0</v>
      </c>
      <c r="AS131" s="154">
        <v>0</v>
      </c>
      <c r="AT131" s="154" t="s">
        <v>148</v>
      </c>
      <c r="AU131" s="154" t="s">
        <v>148</v>
      </c>
      <c r="AV131" s="154">
        <v>0</v>
      </c>
      <c r="AW131" s="154">
        <v>0</v>
      </c>
      <c r="AX131" s="154">
        <v>0</v>
      </c>
      <c r="AY131" s="154">
        <v>0</v>
      </c>
      <c r="AZ131" s="154">
        <v>0</v>
      </c>
      <c r="BA131" s="154">
        <v>0</v>
      </c>
      <c r="BB131" s="154">
        <v>0</v>
      </c>
      <c r="BC131" s="154">
        <v>0</v>
      </c>
      <c r="BD131" s="154">
        <v>0</v>
      </c>
      <c r="BE131" s="154">
        <v>23</v>
      </c>
      <c r="BF131" s="154">
        <v>0</v>
      </c>
      <c r="BG131" s="154">
        <v>23</v>
      </c>
      <c r="BH131" s="154">
        <v>0</v>
      </c>
      <c r="BI131" s="154">
        <v>0</v>
      </c>
      <c r="BJ131" s="154">
        <v>0</v>
      </c>
      <c r="BK131" s="154">
        <v>0</v>
      </c>
      <c r="BL131" s="154">
        <v>0</v>
      </c>
      <c r="BM131" s="154">
        <v>0</v>
      </c>
      <c r="BN131" s="154">
        <v>0</v>
      </c>
      <c r="BO131" s="154">
        <v>0</v>
      </c>
      <c r="BP131" s="154">
        <v>0</v>
      </c>
      <c r="BQ131" s="154">
        <v>0</v>
      </c>
      <c r="BR131" s="154">
        <v>0</v>
      </c>
      <c r="BS131" s="154">
        <v>0</v>
      </c>
      <c r="BT131" s="154">
        <v>0</v>
      </c>
      <c r="BU131" s="154">
        <v>0</v>
      </c>
      <c r="BV131" s="154">
        <v>0</v>
      </c>
      <c r="BW131" s="154">
        <v>0</v>
      </c>
      <c r="BX131" s="154">
        <v>2200</v>
      </c>
      <c r="BY131" s="154">
        <v>2200</v>
      </c>
      <c r="BZ131" s="154">
        <v>0</v>
      </c>
      <c r="CA131" s="154">
        <v>0</v>
      </c>
      <c r="CB131" s="154">
        <v>0</v>
      </c>
      <c r="CC131" s="154">
        <v>0</v>
      </c>
      <c r="CD131" s="154">
        <v>0</v>
      </c>
      <c r="CE131" s="154">
        <v>0</v>
      </c>
      <c r="CF131" s="154">
        <v>0</v>
      </c>
      <c r="CG131" s="154">
        <v>0</v>
      </c>
      <c r="CH131" s="154">
        <v>0</v>
      </c>
      <c r="CI131" s="154">
        <v>7348</v>
      </c>
      <c r="CJ131" s="154">
        <v>0</v>
      </c>
      <c r="CK131" s="154">
        <v>7348</v>
      </c>
      <c r="CL131" s="154">
        <v>0</v>
      </c>
      <c r="CM131" s="154">
        <v>0</v>
      </c>
      <c r="CN131" s="154">
        <v>0</v>
      </c>
      <c r="CO131" s="154">
        <v>0</v>
      </c>
      <c r="CP131" s="154">
        <v>17</v>
      </c>
      <c r="CQ131" s="154">
        <v>0</v>
      </c>
      <c r="CR131" s="154">
        <v>0</v>
      </c>
      <c r="CS131" s="154">
        <v>17</v>
      </c>
      <c r="CT131" s="154">
        <v>0</v>
      </c>
      <c r="CU131" s="154">
        <v>32</v>
      </c>
      <c r="CV131" s="154">
        <v>0</v>
      </c>
      <c r="CW131" s="154">
        <v>11</v>
      </c>
      <c r="CX131" s="154">
        <v>0</v>
      </c>
      <c r="CY131" s="154">
        <v>21</v>
      </c>
      <c r="CZ131" s="154">
        <v>0</v>
      </c>
      <c r="DA131" s="154">
        <v>0</v>
      </c>
      <c r="DB131" s="154">
        <v>0</v>
      </c>
      <c r="DC131" s="154">
        <v>0</v>
      </c>
      <c r="DD131" s="154">
        <v>0</v>
      </c>
      <c r="DE131" s="154">
        <v>9634</v>
      </c>
    </row>
    <row r="132" spans="1:109" x14ac:dyDescent="0.25">
      <c r="A132" s="154" t="s">
        <v>22</v>
      </c>
      <c r="B132" s="154">
        <v>0</v>
      </c>
      <c r="C132" s="154">
        <v>0</v>
      </c>
      <c r="D132" s="154">
        <v>0</v>
      </c>
      <c r="E132" s="154">
        <v>0</v>
      </c>
      <c r="F132" s="154">
        <v>0</v>
      </c>
      <c r="G132" s="154">
        <v>0</v>
      </c>
      <c r="H132" s="154">
        <v>0</v>
      </c>
      <c r="I132" s="154">
        <v>0</v>
      </c>
      <c r="J132" s="154">
        <v>0</v>
      </c>
      <c r="K132" s="154">
        <v>0</v>
      </c>
      <c r="L132" s="154">
        <v>0</v>
      </c>
      <c r="M132" s="154">
        <v>0</v>
      </c>
      <c r="N132" s="154">
        <v>0</v>
      </c>
      <c r="O132" s="154">
        <v>0</v>
      </c>
      <c r="P132" s="154">
        <v>0</v>
      </c>
      <c r="Q132" s="154">
        <v>0</v>
      </c>
      <c r="R132" s="154">
        <v>0</v>
      </c>
      <c r="S132" s="154">
        <v>0</v>
      </c>
      <c r="T132" s="154">
        <v>0</v>
      </c>
      <c r="U132" s="154">
        <v>0</v>
      </c>
      <c r="V132" s="154">
        <v>0</v>
      </c>
      <c r="W132" s="154">
        <v>0</v>
      </c>
      <c r="X132" s="154">
        <v>16311</v>
      </c>
      <c r="Y132" s="154">
        <v>0</v>
      </c>
      <c r="Z132" s="154">
        <v>0</v>
      </c>
      <c r="AA132" s="154">
        <v>0</v>
      </c>
      <c r="AB132" s="154">
        <v>0</v>
      </c>
      <c r="AC132" s="154">
        <v>0</v>
      </c>
      <c r="AD132" s="154">
        <v>0</v>
      </c>
      <c r="AE132" s="154">
        <v>0</v>
      </c>
      <c r="AF132" s="154">
        <v>0</v>
      </c>
      <c r="AG132" s="154">
        <v>0</v>
      </c>
      <c r="AH132" s="154">
        <v>0</v>
      </c>
      <c r="AI132" s="154">
        <v>0</v>
      </c>
      <c r="AJ132" s="154">
        <v>16311</v>
      </c>
      <c r="AK132" s="154">
        <v>0</v>
      </c>
      <c r="AL132" s="154">
        <v>0</v>
      </c>
      <c r="AM132" s="154">
        <v>0</v>
      </c>
      <c r="AN132" s="154">
        <v>0</v>
      </c>
      <c r="AO132" s="154">
        <v>0</v>
      </c>
      <c r="AP132" s="154">
        <v>0</v>
      </c>
      <c r="AQ132" s="154">
        <v>0</v>
      </c>
      <c r="AR132" s="154">
        <v>0</v>
      </c>
      <c r="AS132" s="154">
        <v>0</v>
      </c>
      <c r="AT132" s="154" t="s">
        <v>148</v>
      </c>
      <c r="AU132" s="154" t="s">
        <v>148</v>
      </c>
      <c r="AV132" s="154">
        <v>0</v>
      </c>
      <c r="AW132" s="154">
        <v>0</v>
      </c>
      <c r="AX132" s="154">
        <v>0</v>
      </c>
      <c r="AY132" s="154">
        <v>0</v>
      </c>
      <c r="AZ132" s="154">
        <v>0</v>
      </c>
      <c r="BA132" s="154">
        <v>0</v>
      </c>
      <c r="BB132" s="154">
        <v>0</v>
      </c>
      <c r="BC132" s="154">
        <v>0</v>
      </c>
      <c r="BD132" s="154">
        <v>0</v>
      </c>
      <c r="BE132" s="154">
        <v>0</v>
      </c>
      <c r="BF132" s="154">
        <v>0</v>
      </c>
      <c r="BG132" s="154">
        <v>0</v>
      </c>
      <c r="BH132" s="154">
        <v>0</v>
      </c>
      <c r="BI132" s="154">
        <v>0</v>
      </c>
      <c r="BJ132" s="154">
        <v>0</v>
      </c>
      <c r="BK132" s="154">
        <v>0</v>
      </c>
      <c r="BL132" s="154">
        <v>0</v>
      </c>
      <c r="BM132" s="154">
        <v>0</v>
      </c>
      <c r="BN132" s="154">
        <v>0</v>
      </c>
      <c r="BO132" s="154">
        <v>0</v>
      </c>
      <c r="BP132" s="154">
        <v>0</v>
      </c>
      <c r="BQ132" s="154">
        <v>0</v>
      </c>
      <c r="BR132" s="154">
        <v>0</v>
      </c>
      <c r="BS132" s="154">
        <v>0</v>
      </c>
      <c r="BT132" s="154">
        <v>0</v>
      </c>
      <c r="BU132" s="154">
        <v>0</v>
      </c>
      <c r="BV132" s="154">
        <v>0</v>
      </c>
      <c r="BW132" s="154">
        <v>0</v>
      </c>
      <c r="BX132" s="154">
        <v>41303</v>
      </c>
      <c r="BY132" s="154">
        <v>6502</v>
      </c>
      <c r="BZ132" s="154">
        <v>0</v>
      </c>
      <c r="CA132" s="154">
        <v>0</v>
      </c>
      <c r="CB132" s="154">
        <v>0</v>
      </c>
      <c r="CC132" s="154">
        <v>1724</v>
      </c>
      <c r="CD132" s="154">
        <v>0</v>
      </c>
      <c r="CE132" s="154">
        <v>33077</v>
      </c>
      <c r="CF132" s="154">
        <v>0</v>
      </c>
      <c r="CG132" s="154">
        <v>0</v>
      </c>
      <c r="CH132" s="154">
        <v>0</v>
      </c>
      <c r="CI132" s="154">
        <v>238734</v>
      </c>
      <c r="CJ132" s="154">
        <v>42137</v>
      </c>
      <c r="CK132" s="154">
        <v>196597</v>
      </c>
      <c r="CL132" s="154">
        <v>0</v>
      </c>
      <c r="CM132" s="154">
        <v>0</v>
      </c>
      <c r="CN132" s="154">
        <v>0</v>
      </c>
      <c r="CO132" s="154">
        <v>0</v>
      </c>
      <c r="CP132" s="154">
        <v>0</v>
      </c>
      <c r="CQ132" s="154">
        <v>0</v>
      </c>
      <c r="CR132" s="154">
        <v>0</v>
      </c>
      <c r="CS132" s="154">
        <v>0</v>
      </c>
      <c r="CT132" s="154">
        <v>0</v>
      </c>
      <c r="CU132" s="154">
        <v>2816</v>
      </c>
      <c r="CV132" s="154">
        <v>2816</v>
      </c>
      <c r="CW132" s="154">
        <v>0</v>
      </c>
      <c r="CX132" s="154">
        <v>0</v>
      </c>
      <c r="CY132" s="154">
        <v>0</v>
      </c>
      <c r="CZ132" s="154">
        <v>0</v>
      </c>
      <c r="DA132" s="154">
        <v>71830</v>
      </c>
      <c r="DB132" s="154">
        <v>71830</v>
      </c>
      <c r="DC132" s="154">
        <v>0</v>
      </c>
      <c r="DD132" s="154">
        <v>0</v>
      </c>
      <c r="DE132" s="154">
        <v>370994</v>
      </c>
    </row>
    <row r="133" spans="1:109" x14ac:dyDescent="0.25">
      <c r="A133" s="154" t="s">
        <v>14</v>
      </c>
      <c r="B133" s="154">
        <v>0</v>
      </c>
      <c r="C133" s="154">
        <v>0</v>
      </c>
      <c r="D133" s="154">
        <v>0</v>
      </c>
      <c r="E133" s="154">
        <v>0</v>
      </c>
      <c r="F133" s="154">
        <v>0</v>
      </c>
      <c r="G133" s="154">
        <v>0</v>
      </c>
      <c r="H133" s="154">
        <v>0</v>
      </c>
      <c r="I133" s="154">
        <v>0</v>
      </c>
      <c r="J133" s="154">
        <v>0</v>
      </c>
      <c r="K133" s="154">
        <v>0</v>
      </c>
      <c r="L133" s="154">
        <v>0</v>
      </c>
      <c r="M133" s="154">
        <v>0</v>
      </c>
      <c r="N133" s="154">
        <v>0</v>
      </c>
      <c r="O133" s="154">
        <v>0</v>
      </c>
      <c r="P133" s="154">
        <v>0</v>
      </c>
      <c r="Q133" s="154">
        <v>0</v>
      </c>
      <c r="R133" s="154">
        <v>0</v>
      </c>
      <c r="S133" s="154">
        <v>0</v>
      </c>
      <c r="T133" s="154">
        <v>0</v>
      </c>
      <c r="U133" s="154">
        <v>0</v>
      </c>
      <c r="V133" s="154">
        <v>0</v>
      </c>
      <c r="W133" s="154">
        <v>0</v>
      </c>
      <c r="X133" s="154">
        <v>0</v>
      </c>
      <c r="Y133" s="154">
        <v>0</v>
      </c>
      <c r="Z133" s="154">
        <v>0</v>
      </c>
      <c r="AA133" s="154">
        <v>0</v>
      </c>
      <c r="AB133" s="154">
        <v>0</v>
      </c>
      <c r="AC133" s="154">
        <v>0</v>
      </c>
      <c r="AD133" s="154">
        <v>0</v>
      </c>
      <c r="AE133" s="154">
        <v>0</v>
      </c>
      <c r="AF133" s="154">
        <v>0</v>
      </c>
      <c r="AG133" s="154">
        <v>0</v>
      </c>
      <c r="AH133" s="154">
        <v>0</v>
      </c>
      <c r="AI133" s="154">
        <v>0</v>
      </c>
      <c r="AJ133" s="154">
        <v>0</v>
      </c>
      <c r="AK133" s="154">
        <v>0</v>
      </c>
      <c r="AL133" s="154">
        <v>0</v>
      </c>
      <c r="AM133" s="154">
        <v>0</v>
      </c>
      <c r="AN133" s="154">
        <v>0</v>
      </c>
      <c r="AO133" s="154">
        <v>0</v>
      </c>
      <c r="AP133" s="154">
        <v>0</v>
      </c>
      <c r="AQ133" s="154">
        <v>0</v>
      </c>
      <c r="AR133" s="154">
        <v>0</v>
      </c>
      <c r="AS133" s="154">
        <v>0</v>
      </c>
      <c r="AT133" s="154" t="s">
        <v>148</v>
      </c>
      <c r="AU133" s="154" t="s">
        <v>148</v>
      </c>
      <c r="AV133" s="154">
        <v>0</v>
      </c>
      <c r="AW133" s="154">
        <v>0</v>
      </c>
      <c r="AX133" s="154">
        <v>0</v>
      </c>
      <c r="AY133" s="154">
        <v>0</v>
      </c>
      <c r="AZ133" s="154">
        <v>0</v>
      </c>
      <c r="BA133" s="154">
        <v>0</v>
      </c>
      <c r="BB133" s="154">
        <v>0</v>
      </c>
      <c r="BC133" s="154">
        <v>0</v>
      </c>
      <c r="BD133" s="154">
        <v>0</v>
      </c>
      <c r="BE133" s="154">
        <v>0</v>
      </c>
      <c r="BF133" s="154">
        <v>0</v>
      </c>
      <c r="BG133" s="154">
        <v>0</v>
      </c>
      <c r="BH133" s="154">
        <v>0</v>
      </c>
      <c r="BI133" s="154">
        <v>0</v>
      </c>
      <c r="BJ133" s="154">
        <v>0</v>
      </c>
      <c r="BK133" s="154">
        <v>0</v>
      </c>
      <c r="BL133" s="154">
        <v>0</v>
      </c>
      <c r="BM133" s="154">
        <v>0</v>
      </c>
      <c r="BN133" s="154">
        <v>0</v>
      </c>
      <c r="BO133" s="154">
        <v>0</v>
      </c>
      <c r="BP133" s="154">
        <v>0</v>
      </c>
      <c r="BQ133" s="154">
        <v>0</v>
      </c>
      <c r="BR133" s="154">
        <v>0</v>
      </c>
      <c r="BS133" s="154">
        <v>0</v>
      </c>
      <c r="BT133" s="154">
        <v>0</v>
      </c>
      <c r="BU133" s="154">
        <v>0</v>
      </c>
      <c r="BV133" s="154">
        <v>0</v>
      </c>
      <c r="BW133" s="154">
        <v>0</v>
      </c>
      <c r="BX133" s="154">
        <v>0</v>
      </c>
      <c r="BY133" s="154">
        <v>0</v>
      </c>
      <c r="BZ133" s="154">
        <v>0</v>
      </c>
      <c r="CA133" s="154">
        <v>0</v>
      </c>
      <c r="CB133" s="154">
        <v>0</v>
      </c>
      <c r="CC133" s="154">
        <v>0</v>
      </c>
      <c r="CD133" s="154">
        <v>0</v>
      </c>
      <c r="CE133" s="154">
        <v>0</v>
      </c>
      <c r="CF133" s="154">
        <v>0</v>
      </c>
      <c r="CG133" s="154">
        <v>0</v>
      </c>
      <c r="CH133" s="154">
        <v>0</v>
      </c>
      <c r="CI133" s="154">
        <v>107630</v>
      </c>
      <c r="CJ133" s="154">
        <v>90000</v>
      </c>
      <c r="CK133" s="154">
        <v>17630</v>
      </c>
      <c r="CL133" s="154">
        <v>0</v>
      </c>
      <c r="CM133" s="154">
        <v>0</v>
      </c>
      <c r="CN133" s="154">
        <v>0</v>
      </c>
      <c r="CO133" s="154">
        <v>0</v>
      </c>
      <c r="CP133" s="154">
        <v>0</v>
      </c>
      <c r="CQ133" s="154">
        <v>0</v>
      </c>
      <c r="CR133" s="154">
        <v>0</v>
      </c>
      <c r="CS133" s="154">
        <v>0</v>
      </c>
      <c r="CT133" s="154">
        <v>0</v>
      </c>
      <c r="CU133" s="154">
        <v>183</v>
      </c>
      <c r="CV133" s="154">
        <v>183</v>
      </c>
      <c r="CW133" s="154">
        <v>0</v>
      </c>
      <c r="CX133" s="154">
        <v>0</v>
      </c>
      <c r="CY133" s="154">
        <v>0</v>
      </c>
      <c r="CZ133" s="154">
        <v>0</v>
      </c>
      <c r="DA133" s="154">
        <v>0</v>
      </c>
      <c r="DB133" s="154">
        <v>0</v>
      </c>
      <c r="DC133" s="154">
        <v>0</v>
      </c>
      <c r="DD133" s="154">
        <v>0</v>
      </c>
      <c r="DE133" s="154">
        <v>107813</v>
      </c>
    </row>
    <row r="134" spans="1:109" x14ac:dyDescent="0.25">
      <c r="A134" s="154" t="s">
        <v>131</v>
      </c>
      <c r="B134" s="154">
        <v>0</v>
      </c>
      <c r="C134" s="154">
        <v>0</v>
      </c>
      <c r="D134" s="154">
        <v>0</v>
      </c>
      <c r="E134" s="154">
        <v>0</v>
      </c>
      <c r="F134" s="154">
        <v>0</v>
      </c>
      <c r="G134" s="154">
        <v>0</v>
      </c>
      <c r="H134" s="154">
        <v>0</v>
      </c>
      <c r="I134" s="154">
        <v>0</v>
      </c>
      <c r="J134" s="154">
        <v>0</v>
      </c>
      <c r="K134" s="154">
        <v>0</v>
      </c>
      <c r="L134" s="154">
        <v>0</v>
      </c>
      <c r="M134" s="154">
        <v>0</v>
      </c>
      <c r="N134" s="154">
        <v>0</v>
      </c>
      <c r="O134" s="154">
        <v>0</v>
      </c>
      <c r="P134" s="154">
        <v>0</v>
      </c>
      <c r="Q134" s="154">
        <v>0</v>
      </c>
      <c r="R134" s="154">
        <v>0</v>
      </c>
      <c r="S134" s="154">
        <v>0</v>
      </c>
      <c r="T134" s="154">
        <v>0</v>
      </c>
      <c r="U134" s="154">
        <v>0</v>
      </c>
      <c r="V134" s="154">
        <v>0</v>
      </c>
      <c r="W134" s="154">
        <v>0</v>
      </c>
      <c r="X134" s="154">
        <v>0</v>
      </c>
      <c r="Y134" s="154">
        <v>0</v>
      </c>
      <c r="Z134" s="154">
        <v>0</v>
      </c>
      <c r="AA134" s="154">
        <v>0</v>
      </c>
      <c r="AB134" s="154">
        <v>0</v>
      </c>
      <c r="AC134" s="154">
        <v>0</v>
      </c>
      <c r="AD134" s="154">
        <v>0</v>
      </c>
      <c r="AE134" s="154">
        <v>0</v>
      </c>
      <c r="AF134" s="154">
        <v>0</v>
      </c>
      <c r="AG134" s="154">
        <v>0</v>
      </c>
      <c r="AH134" s="154">
        <v>0</v>
      </c>
      <c r="AI134" s="154">
        <v>0</v>
      </c>
      <c r="AJ134" s="154">
        <v>0</v>
      </c>
      <c r="AK134" s="154">
        <v>0</v>
      </c>
      <c r="AL134" s="154">
        <v>0</v>
      </c>
      <c r="AM134" s="154">
        <v>0</v>
      </c>
      <c r="AN134" s="154">
        <v>0</v>
      </c>
      <c r="AO134" s="154">
        <v>0</v>
      </c>
      <c r="AP134" s="154">
        <v>0</v>
      </c>
      <c r="AQ134" s="154">
        <v>0</v>
      </c>
      <c r="AR134" s="154">
        <v>0</v>
      </c>
      <c r="AS134" s="154">
        <v>0</v>
      </c>
      <c r="AT134" s="154">
        <v>0</v>
      </c>
      <c r="AU134" s="154">
        <v>0</v>
      </c>
      <c r="AV134" s="154">
        <v>0</v>
      </c>
      <c r="AW134" s="154">
        <v>0</v>
      </c>
      <c r="AX134" s="154">
        <v>0</v>
      </c>
      <c r="AY134" s="154">
        <v>0</v>
      </c>
      <c r="AZ134" s="154">
        <v>0</v>
      </c>
      <c r="BA134" s="154">
        <v>0</v>
      </c>
      <c r="BB134" s="154">
        <v>0</v>
      </c>
      <c r="BC134" s="154">
        <v>0</v>
      </c>
      <c r="BD134" s="154">
        <v>0</v>
      </c>
      <c r="BE134" s="154">
        <v>0</v>
      </c>
      <c r="BF134" s="154">
        <v>0</v>
      </c>
      <c r="BG134" s="154">
        <v>0</v>
      </c>
      <c r="BH134" s="154">
        <v>0</v>
      </c>
      <c r="BI134" s="154">
        <v>0</v>
      </c>
      <c r="BJ134" s="154">
        <v>0</v>
      </c>
      <c r="BK134" s="154">
        <v>0</v>
      </c>
      <c r="BL134" s="154">
        <v>0</v>
      </c>
      <c r="BM134" s="154">
        <v>0</v>
      </c>
      <c r="BN134" s="154">
        <v>0</v>
      </c>
      <c r="BO134" s="154">
        <v>0</v>
      </c>
      <c r="BP134" s="154">
        <v>0</v>
      </c>
      <c r="BQ134" s="154">
        <v>0</v>
      </c>
      <c r="BR134" s="154">
        <v>0</v>
      </c>
      <c r="BS134" s="154">
        <v>0</v>
      </c>
      <c r="BT134" s="154">
        <v>0</v>
      </c>
      <c r="BU134" s="154">
        <v>0</v>
      </c>
      <c r="BV134" s="154">
        <v>0</v>
      </c>
      <c r="BW134" s="154">
        <v>0</v>
      </c>
      <c r="BX134" s="154">
        <v>0</v>
      </c>
      <c r="BY134" s="154">
        <v>0</v>
      </c>
      <c r="BZ134" s="154">
        <v>0</v>
      </c>
      <c r="CA134" s="154">
        <v>0</v>
      </c>
      <c r="CB134" s="154">
        <v>0</v>
      </c>
      <c r="CC134" s="154">
        <v>0</v>
      </c>
      <c r="CD134" s="154">
        <v>0</v>
      </c>
      <c r="CE134" s="154">
        <v>0</v>
      </c>
      <c r="CF134" s="154">
        <v>0</v>
      </c>
      <c r="CG134" s="154">
        <v>0</v>
      </c>
      <c r="CH134" s="154">
        <v>0</v>
      </c>
      <c r="CI134" s="154">
        <v>168</v>
      </c>
      <c r="CJ134" s="154">
        <v>0</v>
      </c>
      <c r="CK134" s="154">
        <v>0</v>
      </c>
      <c r="CL134" s="154">
        <v>0</v>
      </c>
      <c r="CM134" s="154">
        <v>0</v>
      </c>
      <c r="CN134" s="154">
        <v>168</v>
      </c>
      <c r="CO134" s="154">
        <v>0</v>
      </c>
      <c r="CP134" s="154">
        <v>0</v>
      </c>
      <c r="CQ134" s="154">
        <v>0</v>
      </c>
      <c r="CR134" s="154">
        <v>0</v>
      </c>
      <c r="CS134" s="154">
        <v>0</v>
      </c>
      <c r="CT134" s="154">
        <v>0</v>
      </c>
      <c r="CU134" s="154">
        <v>0</v>
      </c>
      <c r="CV134" s="154">
        <v>0</v>
      </c>
      <c r="CW134" s="154">
        <v>0</v>
      </c>
      <c r="CX134" s="154">
        <v>0</v>
      </c>
      <c r="CY134" s="154">
        <v>0</v>
      </c>
      <c r="CZ134" s="154">
        <v>0</v>
      </c>
      <c r="DA134" s="154">
        <v>0</v>
      </c>
      <c r="DB134" s="154">
        <v>0</v>
      </c>
      <c r="DC134" s="154">
        <v>0</v>
      </c>
      <c r="DD134" s="154">
        <v>0</v>
      </c>
      <c r="DE134" s="154">
        <v>168</v>
      </c>
    </row>
    <row r="135" spans="1:109" x14ac:dyDescent="0.25">
      <c r="A135" s="153" t="s">
        <v>145</v>
      </c>
      <c r="B135" s="163">
        <v>3</v>
      </c>
      <c r="C135" s="164">
        <v>0</v>
      </c>
      <c r="D135" s="164">
        <v>3</v>
      </c>
      <c r="E135" s="164">
        <v>0</v>
      </c>
      <c r="F135" s="164">
        <v>0</v>
      </c>
      <c r="G135" s="164">
        <v>0</v>
      </c>
      <c r="H135" s="164">
        <v>0</v>
      </c>
      <c r="I135" s="164">
        <v>0</v>
      </c>
      <c r="J135" s="164">
        <v>0</v>
      </c>
      <c r="K135" s="164">
        <v>0</v>
      </c>
      <c r="L135" s="164">
        <v>0</v>
      </c>
      <c r="M135" s="164">
        <v>0</v>
      </c>
      <c r="N135" s="164">
        <v>0</v>
      </c>
      <c r="O135" s="164">
        <v>0</v>
      </c>
      <c r="P135" s="164">
        <v>0</v>
      </c>
      <c r="Q135" s="164">
        <v>0</v>
      </c>
      <c r="R135" s="164">
        <v>0</v>
      </c>
      <c r="S135" s="164">
        <v>0</v>
      </c>
      <c r="T135" s="164">
        <v>0</v>
      </c>
      <c r="U135" s="164">
        <v>0</v>
      </c>
      <c r="V135" s="164">
        <v>0</v>
      </c>
      <c r="W135" s="164">
        <v>0</v>
      </c>
      <c r="X135" s="163">
        <v>0</v>
      </c>
      <c r="Y135" s="164">
        <v>0</v>
      </c>
      <c r="Z135" s="164">
        <v>0</v>
      </c>
      <c r="AA135" s="164">
        <v>0</v>
      </c>
      <c r="AB135" s="164">
        <v>0</v>
      </c>
      <c r="AC135" s="164">
        <v>0</v>
      </c>
      <c r="AD135" s="164">
        <v>0</v>
      </c>
      <c r="AE135" s="164">
        <v>0</v>
      </c>
      <c r="AF135" s="164">
        <v>0</v>
      </c>
      <c r="AG135" s="164">
        <v>0</v>
      </c>
      <c r="AH135" s="164">
        <v>0</v>
      </c>
      <c r="AI135" s="164">
        <v>0</v>
      </c>
      <c r="AJ135" s="164">
        <v>0</v>
      </c>
      <c r="AK135" s="164">
        <v>0</v>
      </c>
      <c r="AL135" s="163">
        <v>0</v>
      </c>
      <c r="AM135" s="164">
        <v>0</v>
      </c>
      <c r="AN135" s="164">
        <v>0</v>
      </c>
      <c r="AO135" s="164">
        <v>0</v>
      </c>
      <c r="AP135" s="164">
        <v>0</v>
      </c>
      <c r="AQ135" s="164">
        <v>0</v>
      </c>
      <c r="AR135" s="164">
        <v>0</v>
      </c>
      <c r="AS135" s="163">
        <v>80000</v>
      </c>
      <c r="AT135" s="164">
        <v>0</v>
      </c>
      <c r="AU135" s="164">
        <v>80000</v>
      </c>
      <c r="AV135" s="164">
        <v>0</v>
      </c>
      <c r="AW135" s="164">
        <v>0</v>
      </c>
      <c r="AX135" s="164">
        <v>0</v>
      </c>
      <c r="AY135" s="163">
        <v>0</v>
      </c>
      <c r="AZ135" s="164">
        <v>0</v>
      </c>
      <c r="BA135" s="164">
        <v>0</v>
      </c>
      <c r="BB135" s="163">
        <v>0</v>
      </c>
      <c r="BC135" s="164">
        <v>0</v>
      </c>
      <c r="BD135" s="164">
        <v>0</v>
      </c>
      <c r="BE135" s="163">
        <v>0</v>
      </c>
      <c r="BF135" s="164">
        <v>0</v>
      </c>
      <c r="BG135" s="164">
        <v>0</v>
      </c>
      <c r="BH135" s="164">
        <v>0</v>
      </c>
      <c r="BI135" s="163">
        <v>0</v>
      </c>
      <c r="BJ135" s="164">
        <v>0</v>
      </c>
      <c r="BK135" s="164">
        <v>0</v>
      </c>
      <c r="BL135" s="163">
        <v>0</v>
      </c>
      <c r="BM135" s="164">
        <v>0</v>
      </c>
      <c r="BN135" s="164">
        <v>0</v>
      </c>
      <c r="BO135" s="163">
        <v>0</v>
      </c>
      <c r="BP135" s="164">
        <v>0</v>
      </c>
      <c r="BQ135" s="164">
        <v>0</v>
      </c>
      <c r="BR135" s="164">
        <v>0</v>
      </c>
      <c r="BS135" s="164">
        <v>0</v>
      </c>
      <c r="BT135" s="164">
        <v>0</v>
      </c>
      <c r="BU135" s="164">
        <v>0</v>
      </c>
      <c r="BV135" s="164">
        <v>0</v>
      </c>
      <c r="BW135" s="164">
        <v>0</v>
      </c>
      <c r="BX135" s="163">
        <v>1521424</v>
      </c>
      <c r="BY135" s="164">
        <v>0</v>
      </c>
      <c r="BZ135" s="164">
        <v>589566</v>
      </c>
      <c r="CA135" s="164">
        <v>0</v>
      </c>
      <c r="CB135" s="164">
        <v>0</v>
      </c>
      <c r="CC135" s="164">
        <v>0</v>
      </c>
      <c r="CD135" s="164">
        <v>367665</v>
      </c>
      <c r="CE135" s="164">
        <v>560444</v>
      </c>
      <c r="CF135" s="164">
        <v>0</v>
      </c>
      <c r="CG135" s="164">
        <v>3749</v>
      </c>
      <c r="CH135" s="164">
        <v>0</v>
      </c>
      <c r="CI135" s="163">
        <v>80</v>
      </c>
      <c r="CJ135" s="164">
        <v>0</v>
      </c>
      <c r="CK135" s="164">
        <v>67</v>
      </c>
      <c r="CL135" s="164">
        <v>0</v>
      </c>
      <c r="CM135" s="164">
        <v>0</v>
      </c>
      <c r="CN135" s="164">
        <v>13</v>
      </c>
      <c r="CO135" s="164">
        <v>0</v>
      </c>
      <c r="CP135" s="163">
        <v>616</v>
      </c>
      <c r="CQ135" s="164">
        <v>0</v>
      </c>
      <c r="CR135" s="164">
        <v>616</v>
      </c>
      <c r="CS135" s="164">
        <v>0</v>
      </c>
      <c r="CT135" s="164">
        <v>0</v>
      </c>
      <c r="CU135" s="163">
        <v>17</v>
      </c>
      <c r="CV135" s="164">
        <v>4</v>
      </c>
      <c r="CW135" s="164">
        <v>0</v>
      </c>
      <c r="CX135" s="164">
        <v>9</v>
      </c>
      <c r="CY135" s="164">
        <v>4</v>
      </c>
      <c r="CZ135" s="164">
        <v>0</v>
      </c>
      <c r="DA135" s="163">
        <v>6263</v>
      </c>
      <c r="DB135" s="164">
        <v>6263</v>
      </c>
      <c r="DC135" s="164">
        <v>0</v>
      </c>
      <c r="DD135" s="164">
        <v>0</v>
      </c>
      <c r="DE135" s="153">
        <v>1608403</v>
      </c>
    </row>
    <row r="136" spans="1:109" x14ac:dyDescent="0.25">
      <c r="A136" s="154" t="s">
        <v>93</v>
      </c>
      <c r="B136" s="154">
        <v>0</v>
      </c>
      <c r="C136" s="154">
        <v>0</v>
      </c>
      <c r="D136" s="154">
        <v>0</v>
      </c>
      <c r="E136" s="154">
        <v>0</v>
      </c>
      <c r="F136" s="154">
        <v>0</v>
      </c>
      <c r="G136" s="154">
        <v>0</v>
      </c>
      <c r="H136" s="154">
        <v>0</v>
      </c>
      <c r="I136" s="154">
        <v>0</v>
      </c>
      <c r="J136" s="154">
        <v>0</v>
      </c>
      <c r="K136" s="154">
        <v>0</v>
      </c>
      <c r="L136" s="154">
        <v>0</v>
      </c>
      <c r="M136" s="154">
        <v>0</v>
      </c>
      <c r="N136" s="154">
        <v>0</v>
      </c>
      <c r="O136" s="154">
        <v>0</v>
      </c>
      <c r="P136" s="154">
        <v>0</v>
      </c>
      <c r="Q136" s="154">
        <v>0</v>
      </c>
      <c r="R136" s="154">
        <v>0</v>
      </c>
      <c r="S136" s="154">
        <v>0</v>
      </c>
      <c r="T136" s="154">
        <v>0</v>
      </c>
      <c r="U136" s="154">
        <v>0</v>
      </c>
      <c r="V136" s="154">
        <v>0</v>
      </c>
      <c r="W136" s="154">
        <v>0</v>
      </c>
      <c r="X136" s="154">
        <v>0</v>
      </c>
      <c r="Y136" s="154">
        <v>0</v>
      </c>
      <c r="Z136" s="154">
        <v>0</v>
      </c>
      <c r="AA136" s="154">
        <v>0</v>
      </c>
      <c r="AB136" s="154">
        <v>0</v>
      </c>
      <c r="AC136" s="154">
        <v>0</v>
      </c>
      <c r="AD136" s="154">
        <v>0</v>
      </c>
      <c r="AE136" s="154">
        <v>0</v>
      </c>
      <c r="AF136" s="154">
        <v>0</v>
      </c>
      <c r="AG136" s="154">
        <v>0</v>
      </c>
      <c r="AH136" s="154">
        <v>0</v>
      </c>
      <c r="AI136" s="154">
        <v>0</v>
      </c>
      <c r="AJ136" s="154">
        <v>0</v>
      </c>
      <c r="AK136" s="154">
        <v>0</v>
      </c>
      <c r="AL136" s="154">
        <v>0</v>
      </c>
      <c r="AM136" s="154">
        <v>0</v>
      </c>
      <c r="AN136" s="154">
        <v>0</v>
      </c>
      <c r="AO136" s="154">
        <v>0</v>
      </c>
      <c r="AP136" s="154">
        <v>0</v>
      </c>
      <c r="AQ136" s="154">
        <v>0</v>
      </c>
      <c r="AR136" s="154">
        <v>0</v>
      </c>
      <c r="AS136" s="154">
        <v>0</v>
      </c>
      <c r="AT136" s="154" t="s">
        <v>148</v>
      </c>
      <c r="AU136" s="154" t="s">
        <v>148</v>
      </c>
      <c r="AV136" s="154">
        <v>0</v>
      </c>
      <c r="AW136" s="154">
        <v>0</v>
      </c>
      <c r="AX136" s="154">
        <v>0</v>
      </c>
      <c r="AY136" s="154">
        <v>0</v>
      </c>
      <c r="AZ136" s="154">
        <v>0</v>
      </c>
      <c r="BA136" s="154">
        <v>0</v>
      </c>
      <c r="BB136" s="154">
        <v>0</v>
      </c>
      <c r="BC136" s="154">
        <v>0</v>
      </c>
      <c r="BD136" s="154">
        <v>0</v>
      </c>
      <c r="BE136" s="154">
        <v>0</v>
      </c>
      <c r="BF136" s="154">
        <v>0</v>
      </c>
      <c r="BG136" s="154">
        <v>0</v>
      </c>
      <c r="BH136" s="154">
        <v>0</v>
      </c>
      <c r="BI136" s="154">
        <v>0</v>
      </c>
      <c r="BJ136" s="154">
        <v>0</v>
      </c>
      <c r="BK136" s="154">
        <v>0</v>
      </c>
      <c r="BL136" s="154">
        <v>0</v>
      </c>
      <c r="BM136" s="154">
        <v>0</v>
      </c>
      <c r="BN136" s="154">
        <v>0</v>
      </c>
      <c r="BO136" s="154">
        <v>0</v>
      </c>
      <c r="BP136" s="154">
        <v>0</v>
      </c>
      <c r="BQ136" s="154">
        <v>0</v>
      </c>
      <c r="BR136" s="154">
        <v>0</v>
      </c>
      <c r="BS136" s="154">
        <v>0</v>
      </c>
      <c r="BT136" s="154">
        <v>0</v>
      </c>
      <c r="BU136" s="154">
        <v>0</v>
      </c>
      <c r="BV136" s="154">
        <v>0</v>
      </c>
      <c r="BW136" s="154">
        <v>0</v>
      </c>
      <c r="BX136" s="154">
        <v>2</v>
      </c>
      <c r="BY136" s="154">
        <v>0</v>
      </c>
      <c r="BZ136" s="154">
        <v>2</v>
      </c>
      <c r="CA136" s="154">
        <v>0</v>
      </c>
      <c r="CB136" s="154">
        <v>0</v>
      </c>
      <c r="CC136" s="154">
        <v>0</v>
      </c>
      <c r="CD136" s="154">
        <v>0</v>
      </c>
      <c r="CE136" s="154">
        <v>0</v>
      </c>
      <c r="CF136" s="154">
        <v>0</v>
      </c>
      <c r="CG136" s="154">
        <v>0</v>
      </c>
      <c r="CH136" s="154">
        <v>0</v>
      </c>
      <c r="CI136" s="154">
        <v>0</v>
      </c>
      <c r="CJ136" s="154">
        <v>0</v>
      </c>
      <c r="CK136" s="154">
        <v>0</v>
      </c>
      <c r="CL136" s="154">
        <v>0</v>
      </c>
      <c r="CM136" s="154">
        <v>0</v>
      </c>
      <c r="CN136" s="154">
        <v>0</v>
      </c>
      <c r="CO136" s="154">
        <v>0</v>
      </c>
      <c r="CP136" s="154">
        <v>0</v>
      </c>
      <c r="CQ136" s="154">
        <v>0</v>
      </c>
      <c r="CR136" s="154">
        <v>0</v>
      </c>
      <c r="CS136" s="154">
        <v>0</v>
      </c>
      <c r="CT136" s="154">
        <v>0</v>
      </c>
      <c r="CU136" s="154">
        <v>0</v>
      </c>
      <c r="CV136" s="154">
        <v>0</v>
      </c>
      <c r="CW136" s="154">
        <v>0</v>
      </c>
      <c r="CX136" s="154">
        <v>0</v>
      </c>
      <c r="CY136" s="154">
        <v>0</v>
      </c>
      <c r="CZ136" s="154">
        <v>0</v>
      </c>
      <c r="DA136" s="154">
        <v>0</v>
      </c>
      <c r="DB136" s="154">
        <v>0</v>
      </c>
      <c r="DC136" s="154">
        <v>0</v>
      </c>
      <c r="DD136" s="154">
        <v>0</v>
      </c>
      <c r="DE136" s="154">
        <v>2</v>
      </c>
    </row>
    <row r="137" spans="1:109" x14ac:dyDescent="0.25">
      <c r="A137" s="154" t="s">
        <v>2</v>
      </c>
      <c r="B137" s="154">
        <v>3</v>
      </c>
      <c r="C137" s="154">
        <v>0</v>
      </c>
      <c r="D137" s="154">
        <v>3</v>
      </c>
      <c r="E137" s="154">
        <v>0</v>
      </c>
      <c r="F137" s="154">
        <v>0</v>
      </c>
      <c r="G137" s="154">
        <v>0</v>
      </c>
      <c r="H137" s="154">
        <v>0</v>
      </c>
      <c r="I137" s="154">
        <v>0</v>
      </c>
      <c r="J137" s="154">
        <v>0</v>
      </c>
      <c r="K137" s="154">
        <v>0</v>
      </c>
      <c r="L137" s="154">
        <v>0</v>
      </c>
      <c r="M137" s="154">
        <v>0</v>
      </c>
      <c r="N137" s="154">
        <v>0</v>
      </c>
      <c r="O137" s="154">
        <v>0</v>
      </c>
      <c r="P137" s="154">
        <v>0</v>
      </c>
      <c r="Q137" s="154">
        <v>0</v>
      </c>
      <c r="R137" s="154">
        <v>0</v>
      </c>
      <c r="S137" s="154">
        <v>0</v>
      </c>
      <c r="T137" s="154">
        <v>0</v>
      </c>
      <c r="U137" s="154">
        <v>0</v>
      </c>
      <c r="V137" s="154">
        <v>0</v>
      </c>
      <c r="W137" s="154">
        <v>0</v>
      </c>
      <c r="X137" s="154">
        <v>0</v>
      </c>
      <c r="Y137" s="154">
        <v>0</v>
      </c>
      <c r="Z137" s="154">
        <v>0</v>
      </c>
      <c r="AA137" s="154">
        <v>0</v>
      </c>
      <c r="AB137" s="154">
        <v>0</v>
      </c>
      <c r="AC137" s="154">
        <v>0</v>
      </c>
      <c r="AD137" s="154">
        <v>0</v>
      </c>
      <c r="AE137" s="154">
        <v>0</v>
      </c>
      <c r="AF137" s="154">
        <v>0</v>
      </c>
      <c r="AG137" s="154">
        <v>0</v>
      </c>
      <c r="AH137" s="154">
        <v>0</v>
      </c>
      <c r="AI137" s="154">
        <v>0</v>
      </c>
      <c r="AJ137" s="154">
        <v>0</v>
      </c>
      <c r="AK137" s="154">
        <v>0</v>
      </c>
      <c r="AL137" s="154">
        <v>0</v>
      </c>
      <c r="AM137" s="154">
        <v>0</v>
      </c>
      <c r="AN137" s="154">
        <v>0</v>
      </c>
      <c r="AO137" s="154">
        <v>0</v>
      </c>
      <c r="AP137" s="154">
        <v>0</v>
      </c>
      <c r="AQ137" s="154">
        <v>0</v>
      </c>
      <c r="AR137" s="154">
        <v>0</v>
      </c>
      <c r="AS137" s="154">
        <v>80000</v>
      </c>
      <c r="AT137" s="154" t="s">
        <v>148</v>
      </c>
      <c r="AU137" s="154">
        <v>80000</v>
      </c>
      <c r="AV137" s="154">
        <v>0</v>
      </c>
      <c r="AW137" s="154">
        <v>0</v>
      </c>
      <c r="AX137" s="154">
        <v>0</v>
      </c>
      <c r="AY137" s="154">
        <v>0</v>
      </c>
      <c r="AZ137" s="154">
        <v>0</v>
      </c>
      <c r="BA137" s="154">
        <v>0</v>
      </c>
      <c r="BB137" s="154">
        <v>0</v>
      </c>
      <c r="BC137" s="154">
        <v>0</v>
      </c>
      <c r="BD137" s="154">
        <v>0</v>
      </c>
      <c r="BE137" s="154">
        <v>0</v>
      </c>
      <c r="BF137" s="154">
        <v>0</v>
      </c>
      <c r="BG137" s="154">
        <v>0</v>
      </c>
      <c r="BH137" s="154">
        <v>0</v>
      </c>
      <c r="BI137" s="154">
        <v>0</v>
      </c>
      <c r="BJ137" s="154">
        <v>0</v>
      </c>
      <c r="BK137" s="154">
        <v>0</v>
      </c>
      <c r="BL137" s="154">
        <v>0</v>
      </c>
      <c r="BM137" s="154">
        <v>0</v>
      </c>
      <c r="BN137" s="154">
        <v>0</v>
      </c>
      <c r="BO137" s="154">
        <v>0</v>
      </c>
      <c r="BP137" s="154">
        <v>0</v>
      </c>
      <c r="BQ137" s="154">
        <v>0</v>
      </c>
      <c r="BR137" s="154">
        <v>0</v>
      </c>
      <c r="BS137" s="154">
        <v>0</v>
      </c>
      <c r="BT137" s="154">
        <v>0</v>
      </c>
      <c r="BU137" s="154">
        <v>0</v>
      </c>
      <c r="BV137" s="154">
        <v>0</v>
      </c>
      <c r="BW137" s="154">
        <v>0</v>
      </c>
      <c r="BX137" s="154">
        <v>1521422</v>
      </c>
      <c r="BY137" s="154">
        <v>0</v>
      </c>
      <c r="BZ137" s="154">
        <v>589564</v>
      </c>
      <c r="CA137" s="154">
        <v>0</v>
      </c>
      <c r="CB137" s="154">
        <v>0</v>
      </c>
      <c r="CC137" s="154">
        <v>0</v>
      </c>
      <c r="CD137" s="154">
        <v>367665</v>
      </c>
      <c r="CE137" s="154">
        <v>560444</v>
      </c>
      <c r="CF137" s="154">
        <v>0</v>
      </c>
      <c r="CG137" s="154">
        <v>3749</v>
      </c>
      <c r="CH137" s="154">
        <v>0</v>
      </c>
      <c r="CI137" s="154">
        <v>0</v>
      </c>
      <c r="CJ137" s="154">
        <v>0</v>
      </c>
      <c r="CK137" s="154">
        <v>0</v>
      </c>
      <c r="CL137" s="154">
        <v>0</v>
      </c>
      <c r="CM137" s="154">
        <v>0</v>
      </c>
      <c r="CN137" s="154">
        <v>0</v>
      </c>
      <c r="CO137" s="154">
        <v>0</v>
      </c>
      <c r="CP137" s="154">
        <v>0</v>
      </c>
      <c r="CQ137" s="154">
        <v>0</v>
      </c>
      <c r="CR137" s="154">
        <v>0</v>
      </c>
      <c r="CS137" s="154">
        <v>0</v>
      </c>
      <c r="CT137" s="154">
        <v>0</v>
      </c>
      <c r="CU137" s="154">
        <v>17</v>
      </c>
      <c r="CV137" s="154">
        <v>4</v>
      </c>
      <c r="CW137" s="154">
        <v>0</v>
      </c>
      <c r="CX137" s="154">
        <v>9</v>
      </c>
      <c r="CY137" s="154">
        <v>4</v>
      </c>
      <c r="CZ137" s="154">
        <v>0</v>
      </c>
      <c r="DA137" s="154">
        <v>6263</v>
      </c>
      <c r="DB137" s="154">
        <v>6263</v>
      </c>
      <c r="DC137" s="154">
        <v>0</v>
      </c>
      <c r="DD137" s="154">
        <v>0</v>
      </c>
      <c r="DE137" s="154">
        <v>1607705</v>
      </c>
    </row>
    <row r="138" spans="1:109" x14ac:dyDescent="0.25">
      <c r="A138" s="154" t="s">
        <v>169</v>
      </c>
      <c r="B138" s="154">
        <v>0</v>
      </c>
      <c r="C138" s="154">
        <v>0</v>
      </c>
      <c r="D138" s="154">
        <v>0</v>
      </c>
      <c r="E138" s="154">
        <v>0</v>
      </c>
      <c r="F138" s="154">
        <v>0</v>
      </c>
      <c r="G138" s="154">
        <v>0</v>
      </c>
      <c r="H138" s="154">
        <v>0</v>
      </c>
      <c r="I138" s="154">
        <v>0</v>
      </c>
      <c r="J138" s="154">
        <v>0</v>
      </c>
      <c r="K138" s="154">
        <v>0</v>
      </c>
      <c r="L138" s="154">
        <v>0</v>
      </c>
      <c r="M138" s="154">
        <v>0</v>
      </c>
      <c r="N138" s="154">
        <v>0</v>
      </c>
      <c r="O138" s="154">
        <v>0</v>
      </c>
      <c r="P138" s="154">
        <v>0</v>
      </c>
      <c r="Q138" s="154">
        <v>0</v>
      </c>
      <c r="R138" s="154">
        <v>0</v>
      </c>
      <c r="S138" s="154">
        <v>0</v>
      </c>
      <c r="T138" s="154">
        <v>0</v>
      </c>
      <c r="U138" s="154">
        <v>0</v>
      </c>
      <c r="V138" s="154">
        <v>0</v>
      </c>
      <c r="W138" s="154">
        <v>0</v>
      </c>
      <c r="X138" s="154">
        <v>0</v>
      </c>
      <c r="Y138" s="154">
        <v>0</v>
      </c>
      <c r="Z138" s="154">
        <v>0</v>
      </c>
      <c r="AA138" s="154">
        <v>0</v>
      </c>
      <c r="AB138" s="154">
        <v>0</v>
      </c>
      <c r="AC138" s="154">
        <v>0</v>
      </c>
      <c r="AD138" s="154">
        <v>0</v>
      </c>
      <c r="AE138" s="154">
        <v>0</v>
      </c>
      <c r="AF138" s="154">
        <v>0</v>
      </c>
      <c r="AG138" s="154">
        <v>0</v>
      </c>
      <c r="AH138" s="154">
        <v>0</v>
      </c>
      <c r="AI138" s="154">
        <v>0</v>
      </c>
      <c r="AJ138" s="154">
        <v>0</v>
      </c>
      <c r="AK138" s="154">
        <v>0</v>
      </c>
      <c r="AL138" s="154">
        <v>0</v>
      </c>
      <c r="AM138" s="154">
        <v>0</v>
      </c>
      <c r="AN138" s="154">
        <v>0</v>
      </c>
      <c r="AO138" s="154">
        <v>0</v>
      </c>
      <c r="AP138" s="154">
        <v>0</v>
      </c>
      <c r="AQ138" s="154">
        <v>0</v>
      </c>
      <c r="AR138" s="154">
        <v>0</v>
      </c>
      <c r="AS138" s="154">
        <v>0</v>
      </c>
      <c r="AT138" s="154" t="s">
        <v>148</v>
      </c>
      <c r="AU138" s="154" t="s">
        <v>148</v>
      </c>
      <c r="AV138" s="154">
        <v>0</v>
      </c>
      <c r="AW138" s="154">
        <v>0</v>
      </c>
      <c r="AX138" s="154">
        <v>0</v>
      </c>
      <c r="AY138" s="154">
        <v>0</v>
      </c>
      <c r="AZ138" s="154">
        <v>0</v>
      </c>
      <c r="BA138" s="154">
        <v>0</v>
      </c>
      <c r="BB138" s="154">
        <v>0</v>
      </c>
      <c r="BC138" s="154">
        <v>0</v>
      </c>
      <c r="BD138" s="154">
        <v>0</v>
      </c>
      <c r="BE138" s="154">
        <v>0</v>
      </c>
      <c r="BF138" s="154">
        <v>0</v>
      </c>
      <c r="BG138" s="154">
        <v>0</v>
      </c>
      <c r="BH138" s="154">
        <v>0</v>
      </c>
      <c r="BI138" s="154">
        <v>0</v>
      </c>
      <c r="BJ138" s="154">
        <v>0</v>
      </c>
      <c r="BK138" s="154">
        <v>0</v>
      </c>
      <c r="BL138" s="154">
        <v>0</v>
      </c>
      <c r="BM138" s="154">
        <v>0</v>
      </c>
      <c r="BN138" s="154">
        <v>0</v>
      </c>
      <c r="BO138" s="154">
        <v>0</v>
      </c>
      <c r="BP138" s="154">
        <v>0</v>
      </c>
      <c r="BQ138" s="154">
        <v>0</v>
      </c>
      <c r="BR138" s="154">
        <v>0</v>
      </c>
      <c r="BS138" s="154">
        <v>0</v>
      </c>
      <c r="BT138" s="154">
        <v>0</v>
      </c>
      <c r="BU138" s="154">
        <v>0</v>
      </c>
      <c r="BV138" s="154">
        <v>0</v>
      </c>
      <c r="BW138" s="154">
        <v>0</v>
      </c>
      <c r="BX138" s="154">
        <v>0</v>
      </c>
      <c r="BY138" s="154">
        <v>0</v>
      </c>
      <c r="BZ138" s="154">
        <v>0</v>
      </c>
      <c r="CA138" s="154">
        <v>0</v>
      </c>
      <c r="CB138" s="154">
        <v>0</v>
      </c>
      <c r="CC138" s="154">
        <v>0</v>
      </c>
      <c r="CD138" s="154">
        <v>0</v>
      </c>
      <c r="CE138" s="154">
        <v>0</v>
      </c>
      <c r="CF138" s="154">
        <v>0</v>
      </c>
      <c r="CG138" s="154">
        <v>0</v>
      </c>
      <c r="CH138" s="154">
        <v>0</v>
      </c>
      <c r="CI138" s="154">
        <v>0</v>
      </c>
      <c r="CJ138" s="154">
        <v>0</v>
      </c>
      <c r="CK138" s="154">
        <v>0</v>
      </c>
      <c r="CL138" s="154">
        <v>0</v>
      </c>
      <c r="CM138" s="154">
        <v>0</v>
      </c>
      <c r="CN138" s="154">
        <v>0</v>
      </c>
      <c r="CO138" s="154">
        <v>0</v>
      </c>
      <c r="CP138" s="154">
        <v>1</v>
      </c>
      <c r="CQ138" s="154">
        <v>0</v>
      </c>
      <c r="CR138" s="154">
        <v>1</v>
      </c>
      <c r="CS138" s="154">
        <v>0</v>
      </c>
      <c r="CT138" s="154">
        <v>0</v>
      </c>
      <c r="CU138" s="154">
        <v>0</v>
      </c>
      <c r="CV138" s="154">
        <v>0</v>
      </c>
      <c r="CW138" s="154">
        <v>0</v>
      </c>
      <c r="CX138" s="154">
        <v>0</v>
      </c>
      <c r="CY138" s="154">
        <v>0</v>
      </c>
      <c r="CZ138" s="154">
        <v>0</v>
      </c>
      <c r="DA138" s="154">
        <v>0</v>
      </c>
      <c r="DB138" s="154">
        <v>0</v>
      </c>
      <c r="DC138" s="154">
        <v>0</v>
      </c>
      <c r="DD138" s="154">
        <v>0</v>
      </c>
      <c r="DE138" s="154">
        <v>1</v>
      </c>
    </row>
    <row r="139" spans="1:109" x14ac:dyDescent="0.25">
      <c r="A139" s="154" t="s">
        <v>29</v>
      </c>
      <c r="B139" s="154">
        <v>0</v>
      </c>
      <c r="C139" s="154">
        <v>0</v>
      </c>
      <c r="D139" s="154">
        <v>0</v>
      </c>
      <c r="E139" s="154">
        <v>0</v>
      </c>
      <c r="F139" s="154">
        <v>0</v>
      </c>
      <c r="G139" s="154">
        <v>0</v>
      </c>
      <c r="H139" s="154">
        <v>0</v>
      </c>
      <c r="I139" s="154">
        <v>0</v>
      </c>
      <c r="J139" s="154">
        <v>0</v>
      </c>
      <c r="K139" s="154">
        <v>0</v>
      </c>
      <c r="L139" s="154">
        <v>0</v>
      </c>
      <c r="M139" s="154">
        <v>0</v>
      </c>
      <c r="N139" s="154">
        <v>0</v>
      </c>
      <c r="O139" s="154">
        <v>0</v>
      </c>
      <c r="P139" s="154">
        <v>0</v>
      </c>
      <c r="Q139" s="154">
        <v>0</v>
      </c>
      <c r="R139" s="154">
        <v>0</v>
      </c>
      <c r="S139" s="154">
        <v>0</v>
      </c>
      <c r="T139" s="154">
        <v>0</v>
      </c>
      <c r="U139" s="154">
        <v>0</v>
      </c>
      <c r="V139" s="154">
        <v>0</v>
      </c>
      <c r="W139" s="154">
        <v>0</v>
      </c>
      <c r="X139" s="154">
        <v>0</v>
      </c>
      <c r="Y139" s="154">
        <v>0</v>
      </c>
      <c r="Z139" s="154">
        <v>0</v>
      </c>
      <c r="AA139" s="154">
        <v>0</v>
      </c>
      <c r="AB139" s="154">
        <v>0</v>
      </c>
      <c r="AC139" s="154">
        <v>0</v>
      </c>
      <c r="AD139" s="154">
        <v>0</v>
      </c>
      <c r="AE139" s="154">
        <v>0</v>
      </c>
      <c r="AF139" s="154">
        <v>0</v>
      </c>
      <c r="AG139" s="154">
        <v>0</v>
      </c>
      <c r="AH139" s="154">
        <v>0</v>
      </c>
      <c r="AI139" s="154">
        <v>0</v>
      </c>
      <c r="AJ139" s="154">
        <v>0</v>
      </c>
      <c r="AK139" s="154">
        <v>0</v>
      </c>
      <c r="AL139" s="154">
        <v>0</v>
      </c>
      <c r="AM139" s="154">
        <v>0</v>
      </c>
      <c r="AN139" s="154">
        <v>0</v>
      </c>
      <c r="AO139" s="154">
        <v>0</v>
      </c>
      <c r="AP139" s="154">
        <v>0</v>
      </c>
      <c r="AQ139" s="154">
        <v>0</v>
      </c>
      <c r="AR139" s="154">
        <v>0</v>
      </c>
      <c r="AS139" s="154">
        <v>0</v>
      </c>
      <c r="AT139" s="154" t="s">
        <v>148</v>
      </c>
      <c r="AU139" s="154" t="s">
        <v>148</v>
      </c>
      <c r="AV139" s="154">
        <v>0</v>
      </c>
      <c r="AW139" s="154">
        <v>0</v>
      </c>
      <c r="AX139" s="154">
        <v>0</v>
      </c>
      <c r="AY139" s="154">
        <v>0</v>
      </c>
      <c r="AZ139" s="154">
        <v>0</v>
      </c>
      <c r="BA139" s="154">
        <v>0</v>
      </c>
      <c r="BB139" s="154">
        <v>0</v>
      </c>
      <c r="BC139" s="154">
        <v>0</v>
      </c>
      <c r="BD139" s="154">
        <v>0</v>
      </c>
      <c r="BE139" s="154">
        <v>0</v>
      </c>
      <c r="BF139" s="154">
        <v>0</v>
      </c>
      <c r="BG139" s="154">
        <v>0</v>
      </c>
      <c r="BH139" s="154">
        <v>0</v>
      </c>
      <c r="BI139" s="154">
        <v>0</v>
      </c>
      <c r="BJ139" s="154">
        <v>0</v>
      </c>
      <c r="BK139" s="154">
        <v>0</v>
      </c>
      <c r="BL139" s="154">
        <v>0</v>
      </c>
      <c r="BM139" s="154">
        <v>0</v>
      </c>
      <c r="BN139" s="154">
        <v>0</v>
      </c>
      <c r="BO139" s="154">
        <v>0</v>
      </c>
      <c r="BP139" s="154">
        <v>0</v>
      </c>
      <c r="BQ139" s="154">
        <v>0</v>
      </c>
      <c r="BR139" s="154">
        <v>0</v>
      </c>
      <c r="BS139" s="154">
        <v>0</v>
      </c>
      <c r="BT139" s="154">
        <v>0</v>
      </c>
      <c r="BU139" s="154">
        <v>0</v>
      </c>
      <c r="BV139" s="154">
        <v>0</v>
      </c>
      <c r="BW139" s="154">
        <v>0</v>
      </c>
      <c r="BX139" s="154">
        <v>0</v>
      </c>
      <c r="BY139" s="154">
        <v>0</v>
      </c>
      <c r="BZ139" s="154">
        <v>0</v>
      </c>
      <c r="CA139" s="154">
        <v>0</v>
      </c>
      <c r="CB139" s="154">
        <v>0</v>
      </c>
      <c r="CC139" s="154">
        <v>0</v>
      </c>
      <c r="CD139" s="154">
        <v>0</v>
      </c>
      <c r="CE139" s="154">
        <v>0</v>
      </c>
      <c r="CF139" s="154">
        <v>0</v>
      </c>
      <c r="CG139" s="154">
        <v>0</v>
      </c>
      <c r="CH139" s="154">
        <v>0</v>
      </c>
      <c r="CI139" s="154">
        <v>0</v>
      </c>
      <c r="CJ139" s="154">
        <v>0</v>
      </c>
      <c r="CK139" s="154">
        <v>0</v>
      </c>
      <c r="CL139" s="154">
        <v>0</v>
      </c>
      <c r="CM139" s="154">
        <v>0</v>
      </c>
      <c r="CN139" s="154">
        <v>0</v>
      </c>
      <c r="CO139" s="154">
        <v>0</v>
      </c>
      <c r="CP139" s="154">
        <v>48</v>
      </c>
      <c r="CQ139" s="154">
        <v>0</v>
      </c>
      <c r="CR139" s="154">
        <v>48</v>
      </c>
      <c r="CS139" s="154">
        <v>0</v>
      </c>
      <c r="CT139" s="154">
        <v>0</v>
      </c>
      <c r="CU139" s="154">
        <v>0</v>
      </c>
      <c r="CV139" s="154">
        <v>0</v>
      </c>
      <c r="CW139" s="154">
        <v>0</v>
      </c>
      <c r="CX139" s="154">
        <v>0</v>
      </c>
      <c r="CY139" s="154">
        <v>0</v>
      </c>
      <c r="CZ139" s="154">
        <v>0</v>
      </c>
      <c r="DA139" s="154">
        <v>0</v>
      </c>
      <c r="DB139" s="154">
        <v>0</v>
      </c>
      <c r="DC139" s="154">
        <v>0</v>
      </c>
      <c r="DD139" s="154">
        <v>0</v>
      </c>
      <c r="DE139" s="154">
        <v>48</v>
      </c>
    </row>
    <row r="140" spans="1:109" x14ac:dyDescent="0.25">
      <c r="A140" s="154" t="s">
        <v>30</v>
      </c>
      <c r="B140" s="154">
        <v>0</v>
      </c>
      <c r="C140" s="154">
        <v>0</v>
      </c>
      <c r="D140" s="154">
        <v>0</v>
      </c>
      <c r="E140" s="154">
        <v>0</v>
      </c>
      <c r="F140" s="154">
        <v>0</v>
      </c>
      <c r="G140" s="154">
        <v>0</v>
      </c>
      <c r="H140" s="154">
        <v>0</v>
      </c>
      <c r="I140" s="154">
        <v>0</v>
      </c>
      <c r="J140" s="154">
        <v>0</v>
      </c>
      <c r="K140" s="154">
        <v>0</v>
      </c>
      <c r="L140" s="154">
        <v>0</v>
      </c>
      <c r="M140" s="154">
        <v>0</v>
      </c>
      <c r="N140" s="154">
        <v>0</v>
      </c>
      <c r="O140" s="154">
        <v>0</v>
      </c>
      <c r="P140" s="154">
        <v>0</v>
      </c>
      <c r="Q140" s="154">
        <v>0</v>
      </c>
      <c r="R140" s="154">
        <v>0</v>
      </c>
      <c r="S140" s="154">
        <v>0</v>
      </c>
      <c r="T140" s="154">
        <v>0</v>
      </c>
      <c r="U140" s="154">
        <v>0</v>
      </c>
      <c r="V140" s="154">
        <v>0</v>
      </c>
      <c r="W140" s="154">
        <v>0</v>
      </c>
      <c r="X140" s="154">
        <v>0</v>
      </c>
      <c r="Y140" s="154">
        <v>0</v>
      </c>
      <c r="Z140" s="154">
        <v>0</v>
      </c>
      <c r="AA140" s="154">
        <v>0</v>
      </c>
      <c r="AB140" s="154">
        <v>0</v>
      </c>
      <c r="AC140" s="154">
        <v>0</v>
      </c>
      <c r="AD140" s="154">
        <v>0</v>
      </c>
      <c r="AE140" s="154">
        <v>0</v>
      </c>
      <c r="AF140" s="154">
        <v>0</v>
      </c>
      <c r="AG140" s="154">
        <v>0</v>
      </c>
      <c r="AH140" s="154">
        <v>0</v>
      </c>
      <c r="AI140" s="154">
        <v>0</v>
      </c>
      <c r="AJ140" s="154">
        <v>0</v>
      </c>
      <c r="AK140" s="154">
        <v>0</v>
      </c>
      <c r="AL140" s="154">
        <v>0</v>
      </c>
      <c r="AM140" s="154">
        <v>0</v>
      </c>
      <c r="AN140" s="154">
        <v>0</v>
      </c>
      <c r="AO140" s="154">
        <v>0</v>
      </c>
      <c r="AP140" s="154">
        <v>0</v>
      </c>
      <c r="AQ140" s="154">
        <v>0</v>
      </c>
      <c r="AR140" s="154">
        <v>0</v>
      </c>
      <c r="AS140" s="154">
        <v>0</v>
      </c>
      <c r="AT140" s="154" t="s">
        <v>148</v>
      </c>
      <c r="AU140" s="154" t="s">
        <v>148</v>
      </c>
      <c r="AV140" s="154">
        <v>0</v>
      </c>
      <c r="AW140" s="154">
        <v>0</v>
      </c>
      <c r="AX140" s="154">
        <v>0</v>
      </c>
      <c r="AY140" s="154">
        <v>0</v>
      </c>
      <c r="AZ140" s="154">
        <v>0</v>
      </c>
      <c r="BA140" s="154">
        <v>0</v>
      </c>
      <c r="BB140" s="154">
        <v>0</v>
      </c>
      <c r="BC140" s="154">
        <v>0</v>
      </c>
      <c r="BD140" s="154">
        <v>0</v>
      </c>
      <c r="BE140" s="154">
        <v>0</v>
      </c>
      <c r="BF140" s="154">
        <v>0</v>
      </c>
      <c r="BG140" s="154">
        <v>0</v>
      </c>
      <c r="BH140" s="154">
        <v>0</v>
      </c>
      <c r="BI140" s="154">
        <v>0</v>
      </c>
      <c r="BJ140" s="154">
        <v>0</v>
      </c>
      <c r="BK140" s="154">
        <v>0</v>
      </c>
      <c r="BL140" s="154">
        <v>0</v>
      </c>
      <c r="BM140" s="154">
        <v>0</v>
      </c>
      <c r="BN140" s="154">
        <v>0</v>
      </c>
      <c r="BO140" s="154">
        <v>0</v>
      </c>
      <c r="BP140" s="154">
        <v>0</v>
      </c>
      <c r="BQ140" s="154">
        <v>0</v>
      </c>
      <c r="BR140" s="154">
        <v>0</v>
      </c>
      <c r="BS140" s="154">
        <v>0</v>
      </c>
      <c r="BT140" s="154">
        <v>0</v>
      </c>
      <c r="BU140" s="154">
        <v>0</v>
      </c>
      <c r="BV140" s="154">
        <v>0</v>
      </c>
      <c r="BW140" s="154">
        <v>0</v>
      </c>
      <c r="BX140" s="154">
        <v>0</v>
      </c>
      <c r="BY140" s="154">
        <v>0</v>
      </c>
      <c r="BZ140" s="154">
        <v>0</v>
      </c>
      <c r="CA140" s="154">
        <v>0</v>
      </c>
      <c r="CB140" s="154">
        <v>0</v>
      </c>
      <c r="CC140" s="154">
        <v>0</v>
      </c>
      <c r="CD140" s="154">
        <v>0</v>
      </c>
      <c r="CE140" s="154">
        <v>0</v>
      </c>
      <c r="CF140" s="154">
        <v>0</v>
      </c>
      <c r="CG140" s="154">
        <v>0</v>
      </c>
      <c r="CH140" s="154">
        <v>0</v>
      </c>
      <c r="CI140" s="154">
        <v>0</v>
      </c>
      <c r="CJ140" s="154">
        <v>0</v>
      </c>
      <c r="CK140" s="154">
        <v>0</v>
      </c>
      <c r="CL140" s="154">
        <v>0</v>
      </c>
      <c r="CM140" s="154">
        <v>0</v>
      </c>
      <c r="CN140" s="154">
        <v>0</v>
      </c>
      <c r="CO140" s="154">
        <v>0</v>
      </c>
      <c r="CP140" s="154">
        <v>53</v>
      </c>
      <c r="CQ140" s="154">
        <v>0</v>
      </c>
      <c r="CR140" s="154">
        <v>53</v>
      </c>
      <c r="CS140" s="154">
        <v>0</v>
      </c>
      <c r="CT140" s="154">
        <v>0</v>
      </c>
      <c r="CU140" s="154">
        <v>0</v>
      </c>
      <c r="CV140" s="154">
        <v>0</v>
      </c>
      <c r="CW140" s="154">
        <v>0</v>
      </c>
      <c r="CX140" s="154">
        <v>0</v>
      </c>
      <c r="CY140" s="154">
        <v>0</v>
      </c>
      <c r="CZ140" s="154">
        <v>0</v>
      </c>
      <c r="DA140" s="154">
        <v>0</v>
      </c>
      <c r="DB140" s="154">
        <v>0</v>
      </c>
      <c r="DC140" s="154">
        <v>0</v>
      </c>
      <c r="DD140" s="154">
        <v>0</v>
      </c>
      <c r="DE140" s="154">
        <v>53</v>
      </c>
    </row>
    <row r="141" spans="1:109" x14ac:dyDescent="0.25">
      <c r="A141" s="154" t="s">
        <v>12</v>
      </c>
      <c r="B141" s="154">
        <v>0</v>
      </c>
      <c r="C141" s="154">
        <v>0</v>
      </c>
      <c r="D141" s="154">
        <v>0</v>
      </c>
      <c r="E141" s="154">
        <v>0</v>
      </c>
      <c r="F141" s="154">
        <v>0</v>
      </c>
      <c r="G141" s="154">
        <v>0</v>
      </c>
      <c r="H141" s="154">
        <v>0</v>
      </c>
      <c r="I141" s="154">
        <v>0</v>
      </c>
      <c r="J141" s="154">
        <v>0</v>
      </c>
      <c r="K141" s="154">
        <v>0</v>
      </c>
      <c r="L141" s="154">
        <v>0</v>
      </c>
      <c r="M141" s="154">
        <v>0</v>
      </c>
      <c r="N141" s="154">
        <v>0</v>
      </c>
      <c r="O141" s="154">
        <v>0</v>
      </c>
      <c r="P141" s="154">
        <v>0</v>
      </c>
      <c r="Q141" s="154">
        <v>0</v>
      </c>
      <c r="R141" s="154">
        <v>0</v>
      </c>
      <c r="S141" s="154">
        <v>0</v>
      </c>
      <c r="T141" s="154">
        <v>0</v>
      </c>
      <c r="U141" s="154">
        <v>0</v>
      </c>
      <c r="V141" s="154">
        <v>0</v>
      </c>
      <c r="W141" s="154">
        <v>0</v>
      </c>
      <c r="X141" s="154">
        <v>0</v>
      </c>
      <c r="Y141" s="154">
        <v>0</v>
      </c>
      <c r="Z141" s="154">
        <v>0</v>
      </c>
      <c r="AA141" s="154">
        <v>0</v>
      </c>
      <c r="AB141" s="154">
        <v>0</v>
      </c>
      <c r="AC141" s="154">
        <v>0</v>
      </c>
      <c r="AD141" s="154">
        <v>0</v>
      </c>
      <c r="AE141" s="154">
        <v>0</v>
      </c>
      <c r="AF141" s="154">
        <v>0</v>
      </c>
      <c r="AG141" s="154">
        <v>0</v>
      </c>
      <c r="AH141" s="154">
        <v>0</v>
      </c>
      <c r="AI141" s="154">
        <v>0</v>
      </c>
      <c r="AJ141" s="154">
        <v>0</v>
      </c>
      <c r="AK141" s="154">
        <v>0</v>
      </c>
      <c r="AL141" s="154">
        <v>0</v>
      </c>
      <c r="AM141" s="154">
        <v>0</v>
      </c>
      <c r="AN141" s="154">
        <v>0</v>
      </c>
      <c r="AO141" s="154">
        <v>0</v>
      </c>
      <c r="AP141" s="154">
        <v>0</v>
      </c>
      <c r="AQ141" s="154">
        <v>0</v>
      </c>
      <c r="AR141" s="154">
        <v>0</v>
      </c>
      <c r="AS141" s="154">
        <v>0</v>
      </c>
      <c r="AT141" s="154" t="s">
        <v>148</v>
      </c>
      <c r="AU141" s="154" t="s">
        <v>148</v>
      </c>
      <c r="AV141" s="154">
        <v>0</v>
      </c>
      <c r="AW141" s="154">
        <v>0</v>
      </c>
      <c r="AX141" s="154">
        <v>0</v>
      </c>
      <c r="AY141" s="154">
        <v>0</v>
      </c>
      <c r="AZ141" s="154">
        <v>0</v>
      </c>
      <c r="BA141" s="154">
        <v>0</v>
      </c>
      <c r="BB141" s="154">
        <v>0</v>
      </c>
      <c r="BC141" s="154">
        <v>0</v>
      </c>
      <c r="BD141" s="154">
        <v>0</v>
      </c>
      <c r="BE141" s="154">
        <v>0</v>
      </c>
      <c r="BF141" s="154">
        <v>0</v>
      </c>
      <c r="BG141" s="154">
        <v>0</v>
      </c>
      <c r="BH141" s="154">
        <v>0</v>
      </c>
      <c r="BI141" s="154">
        <v>0</v>
      </c>
      <c r="BJ141" s="154">
        <v>0</v>
      </c>
      <c r="BK141" s="154">
        <v>0</v>
      </c>
      <c r="BL141" s="154">
        <v>0</v>
      </c>
      <c r="BM141" s="154">
        <v>0</v>
      </c>
      <c r="BN141" s="154">
        <v>0</v>
      </c>
      <c r="BO141" s="154">
        <v>0</v>
      </c>
      <c r="BP141" s="154">
        <v>0</v>
      </c>
      <c r="BQ141" s="154">
        <v>0</v>
      </c>
      <c r="BR141" s="154">
        <v>0</v>
      </c>
      <c r="BS141" s="154">
        <v>0</v>
      </c>
      <c r="BT141" s="154">
        <v>0</v>
      </c>
      <c r="BU141" s="154">
        <v>0</v>
      </c>
      <c r="BV141" s="154">
        <v>0</v>
      </c>
      <c r="BW141" s="154">
        <v>0</v>
      </c>
      <c r="BX141" s="154">
        <v>0</v>
      </c>
      <c r="BY141" s="154">
        <v>0</v>
      </c>
      <c r="BZ141" s="154">
        <v>0</v>
      </c>
      <c r="CA141" s="154">
        <v>0</v>
      </c>
      <c r="CB141" s="154">
        <v>0</v>
      </c>
      <c r="CC141" s="154">
        <v>0</v>
      </c>
      <c r="CD141" s="154">
        <v>0</v>
      </c>
      <c r="CE141" s="154">
        <v>0</v>
      </c>
      <c r="CF141" s="154">
        <v>0</v>
      </c>
      <c r="CG141" s="154">
        <v>0</v>
      </c>
      <c r="CH141" s="154">
        <v>0</v>
      </c>
      <c r="CI141" s="154">
        <v>80</v>
      </c>
      <c r="CJ141" s="154">
        <v>0</v>
      </c>
      <c r="CK141" s="154">
        <v>67</v>
      </c>
      <c r="CL141" s="154">
        <v>0</v>
      </c>
      <c r="CM141" s="154">
        <v>0</v>
      </c>
      <c r="CN141" s="154">
        <v>13</v>
      </c>
      <c r="CO141" s="154">
        <v>0</v>
      </c>
      <c r="CP141" s="154">
        <v>514</v>
      </c>
      <c r="CQ141" s="154">
        <v>0</v>
      </c>
      <c r="CR141" s="154">
        <v>514</v>
      </c>
      <c r="CS141" s="154">
        <v>0</v>
      </c>
      <c r="CT141" s="154">
        <v>0</v>
      </c>
      <c r="CU141" s="154">
        <v>0</v>
      </c>
      <c r="CV141" s="154">
        <v>0</v>
      </c>
      <c r="CW141" s="154">
        <v>0</v>
      </c>
      <c r="CX141" s="154">
        <v>0</v>
      </c>
      <c r="CY141" s="154">
        <v>0</v>
      </c>
      <c r="CZ141" s="154">
        <v>0</v>
      </c>
      <c r="DA141" s="154">
        <v>0</v>
      </c>
      <c r="DB141" s="154">
        <v>0</v>
      </c>
      <c r="DC141" s="154">
        <v>0</v>
      </c>
      <c r="DD141" s="154">
        <v>0</v>
      </c>
      <c r="DE141" s="154">
        <v>594</v>
      </c>
    </row>
    <row r="142" spans="1:109" x14ac:dyDescent="0.25">
      <c r="A142" s="154" t="s">
        <v>131</v>
      </c>
      <c r="B142" s="154">
        <v>0</v>
      </c>
      <c r="C142" s="154">
        <v>0</v>
      </c>
      <c r="D142" s="154">
        <v>0</v>
      </c>
      <c r="E142" s="154">
        <v>0</v>
      </c>
      <c r="F142" s="154">
        <v>0</v>
      </c>
      <c r="G142" s="154">
        <v>0</v>
      </c>
      <c r="H142" s="154">
        <v>0</v>
      </c>
      <c r="I142" s="154">
        <v>0</v>
      </c>
      <c r="J142" s="154">
        <v>0</v>
      </c>
      <c r="K142" s="154">
        <v>0</v>
      </c>
      <c r="L142" s="154">
        <v>0</v>
      </c>
      <c r="M142" s="154">
        <v>0</v>
      </c>
      <c r="N142" s="154">
        <v>0</v>
      </c>
      <c r="O142" s="154">
        <v>0</v>
      </c>
      <c r="P142" s="154">
        <v>0</v>
      </c>
      <c r="Q142" s="154">
        <v>0</v>
      </c>
      <c r="R142" s="154">
        <v>0</v>
      </c>
      <c r="S142" s="154">
        <v>0</v>
      </c>
      <c r="T142" s="154">
        <v>0</v>
      </c>
      <c r="U142" s="154">
        <v>0</v>
      </c>
      <c r="V142" s="154">
        <v>0</v>
      </c>
      <c r="W142" s="154">
        <v>0</v>
      </c>
      <c r="X142" s="154">
        <v>0</v>
      </c>
      <c r="Y142" s="154">
        <v>0</v>
      </c>
      <c r="Z142" s="154">
        <v>0</v>
      </c>
      <c r="AA142" s="154">
        <v>0</v>
      </c>
      <c r="AB142" s="154">
        <v>0</v>
      </c>
      <c r="AC142" s="154">
        <v>0</v>
      </c>
      <c r="AD142" s="154">
        <v>0</v>
      </c>
      <c r="AE142" s="154">
        <v>0</v>
      </c>
      <c r="AF142" s="154">
        <v>0</v>
      </c>
      <c r="AG142" s="154">
        <v>0</v>
      </c>
      <c r="AH142" s="154">
        <v>0</v>
      </c>
      <c r="AI142" s="154">
        <v>0</v>
      </c>
      <c r="AJ142" s="154">
        <v>0</v>
      </c>
      <c r="AK142" s="154">
        <v>0</v>
      </c>
      <c r="AL142" s="154">
        <v>0</v>
      </c>
      <c r="AM142" s="154">
        <v>0</v>
      </c>
      <c r="AN142" s="154">
        <v>0</v>
      </c>
      <c r="AO142" s="154">
        <v>0</v>
      </c>
      <c r="AP142" s="154">
        <v>0</v>
      </c>
      <c r="AQ142" s="154">
        <v>0</v>
      </c>
      <c r="AR142" s="154">
        <v>0</v>
      </c>
      <c r="AS142" s="154">
        <v>0</v>
      </c>
      <c r="AT142" s="154">
        <v>0</v>
      </c>
      <c r="AU142" s="154">
        <v>0</v>
      </c>
      <c r="AV142" s="154">
        <v>0</v>
      </c>
      <c r="AW142" s="154">
        <v>0</v>
      </c>
      <c r="AX142" s="154">
        <v>0</v>
      </c>
      <c r="AY142" s="154">
        <v>0</v>
      </c>
      <c r="AZ142" s="154">
        <v>0</v>
      </c>
      <c r="BA142" s="154">
        <v>0</v>
      </c>
      <c r="BB142" s="154">
        <v>0</v>
      </c>
      <c r="BC142" s="154">
        <v>0</v>
      </c>
      <c r="BD142" s="154">
        <v>0</v>
      </c>
      <c r="BE142" s="154">
        <v>0</v>
      </c>
      <c r="BF142" s="154">
        <v>0</v>
      </c>
      <c r="BG142" s="154">
        <v>0</v>
      </c>
      <c r="BH142" s="154">
        <v>0</v>
      </c>
      <c r="BI142" s="154">
        <v>0</v>
      </c>
      <c r="BJ142" s="154">
        <v>0</v>
      </c>
      <c r="BK142" s="154">
        <v>0</v>
      </c>
      <c r="BL142" s="154">
        <v>0</v>
      </c>
      <c r="BM142" s="154">
        <v>0</v>
      </c>
      <c r="BN142" s="154">
        <v>0</v>
      </c>
      <c r="BO142" s="154">
        <v>0</v>
      </c>
      <c r="BP142" s="154">
        <v>0</v>
      </c>
      <c r="BQ142" s="154">
        <v>0</v>
      </c>
      <c r="BR142" s="154">
        <v>0</v>
      </c>
      <c r="BS142" s="154">
        <v>0</v>
      </c>
      <c r="BT142" s="154">
        <v>0</v>
      </c>
      <c r="BU142" s="154">
        <v>0</v>
      </c>
      <c r="BV142" s="154">
        <v>0</v>
      </c>
      <c r="BW142" s="154">
        <v>0</v>
      </c>
      <c r="BX142" s="154">
        <v>0</v>
      </c>
      <c r="BY142" s="154">
        <v>0</v>
      </c>
      <c r="BZ142" s="154">
        <v>0</v>
      </c>
      <c r="CA142" s="154">
        <v>0</v>
      </c>
      <c r="CB142" s="154">
        <v>0</v>
      </c>
      <c r="CC142" s="154">
        <v>0</v>
      </c>
      <c r="CD142" s="154">
        <v>0</v>
      </c>
      <c r="CE142" s="154">
        <v>0</v>
      </c>
      <c r="CF142" s="154">
        <v>0</v>
      </c>
      <c r="CG142" s="154">
        <v>0</v>
      </c>
      <c r="CH142" s="154">
        <v>0</v>
      </c>
      <c r="CI142" s="154">
        <v>0</v>
      </c>
      <c r="CJ142" s="154">
        <v>0</v>
      </c>
      <c r="CK142" s="154">
        <v>0</v>
      </c>
      <c r="CL142" s="154">
        <v>0</v>
      </c>
      <c r="CM142" s="154">
        <v>0</v>
      </c>
      <c r="CN142" s="154">
        <v>0</v>
      </c>
      <c r="CO142" s="154">
        <v>0</v>
      </c>
      <c r="CP142" s="154">
        <v>0</v>
      </c>
      <c r="CQ142" s="154">
        <v>0</v>
      </c>
      <c r="CR142" s="154">
        <v>0</v>
      </c>
      <c r="CS142" s="154">
        <v>0</v>
      </c>
      <c r="CT142" s="154">
        <v>0</v>
      </c>
      <c r="CU142" s="154">
        <v>0</v>
      </c>
      <c r="CV142" s="154">
        <v>0</v>
      </c>
      <c r="CW142" s="154">
        <v>0</v>
      </c>
      <c r="CX142" s="154">
        <v>0</v>
      </c>
      <c r="CY142" s="154">
        <v>0</v>
      </c>
      <c r="CZ142" s="154">
        <v>0</v>
      </c>
      <c r="DA142" s="154">
        <v>0</v>
      </c>
      <c r="DB142" s="154">
        <v>0</v>
      </c>
      <c r="DC142" s="154">
        <v>0</v>
      </c>
      <c r="DD142" s="154">
        <v>0</v>
      </c>
      <c r="DE142" s="154">
        <v>0</v>
      </c>
    </row>
    <row r="143" spans="1:109" x14ac:dyDescent="0.25">
      <c r="A143" s="153" t="s">
        <v>1</v>
      </c>
      <c r="B143" s="163">
        <v>0</v>
      </c>
      <c r="C143" s="164">
        <v>0</v>
      </c>
      <c r="D143" s="164">
        <v>0</v>
      </c>
      <c r="E143" s="164">
        <v>0</v>
      </c>
      <c r="F143" s="164">
        <v>0</v>
      </c>
      <c r="G143" s="164">
        <v>0</v>
      </c>
      <c r="H143" s="164">
        <v>0</v>
      </c>
      <c r="I143" s="164">
        <v>0</v>
      </c>
      <c r="J143" s="164">
        <v>0</v>
      </c>
      <c r="K143" s="164">
        <v>0</v>
      </c>
      <c r="L143" s="164">
        <v>0</v>
      </c>
      <c r="M143" s="164">
        <v>0</v>
      </c>
      <c r="N143" s="164">
        <v>0</v>
      </c>
      <c r="O143" s="164">
        <v>0</v>
      </c>
      <c r="P143" s="164">
        <v>0</v>
      </c>
      <c r="Q143" s="164">
        <v>0</v>
      </c>
      <c r="R143" s="164">
        <v>0</v>
      </c>
      <c r="S143" s="164">
        <v>0</v>
      </c>
      <c r="T143" s="164">
        <v>0</v>
      </c>
      <c r="U143" s="164">
        <v>0</v>
      </c>
      <c r="V143" s="164">
        <v>0</v>
      </c>
      <c r="W143" s="164">
        <v>0</v>
      </c>
      <c r="X143" s="163">
        <v>0</v>
      </c>
      <c r="Y143" s="164">
        <v>0</v>
      </c>
      <c r="Z143" s="164">
        <v>0</v>
      </c>
      <c r="AA143" s="164">
        <v>0</v>
      </c>
      <c r="AB143" s="164">
        <v>0</v>
      </c>
      <c r="AC143" s="164">
        <v>0</v>
      </c>
      <c r="AD143" s="164">
        <v>0</v>
      </c>
      <c r="AE143" s="164">
        <v>0</v>
      </c>
      <c r="AF143" s="164">
        <v>0</v>
      </c>
      <c r="AG143" s="164">
        <v>0</v>
      </c>
      <c r="AH143" s="164">
        <v>0</v>
      </c>
      <c r="AI143" s="164">
        <v>0</v>
      </c>
      <c r="AJ143" s="164">
        <v>0</v>
      </c>
      <c r="AK143" s="164">
        <v>0</v>
      </c>
      <c r="AL143" s="163">
        <v>0</v>
      </c>
      <c r="AM143" s="164">
        <v>0</v>
      </c>
      <c r="AN143" s="164">
        <v>0</v>
      </c>
      <c r="AO143" s="164">
        <v>0</v>
      </c>
      <c r="AP143" s="164">
        <v>0</v>
      </c>
      <c r="AQ143" s="164">
        <v>0</v>
      </c>
      <c r="AR143" s="164">
        <v>0</v>
      </c>
      <c r="AS143" s="163">
        <v>0</v>
      </c>
      <c r="AT143" s="164">
        <v>0</v>
      </c>
      <c r="AU143" s="164">
        <v>0</v>
      </c>
      <c r="AV143" s="164">
        <v>0</v>
      </c>
      <c r="AW143" s="164">
        <v>0</v>
      </c>
      <c r="AX143" s="164">
        <v>0</v>
      </c>
      <c r="AY143" s="163">
        <v>0</v>
      </c>
      <c r="AZ143" s="164">
        <v>0</v>
      </c>
      <c r="BA143" s="164">
        <v>0</v>
      </c>
      <c r="BB143" s="163">
        <v>0</v>
      </c>
      <c r="BC143" s="164">
        <v>0</v>
      </c>
      <c r="BD143" s="164">
        <v>0</v>
      </c>
      <c r="BE143" s="163">
        <v>38410</v>
      </c>
      <c r="BF143" s="164">
        <v>0</v>
      </c>
      <c r="BG143" s="164">
        <v>38410</v>
      </c>
      <c r="BH143" s="164">
        <v>0</v>
      </c>
      <c r="BI143" s="163">
        <v>0</v>
      </c>
      <c r="BJ143" s="164">
        <v>0</v>
      </c>
      <c r="BK143" s="164">
        <v>0</v>
      </c>
      <c r="BL143" s="163">
        <v>62358</v>
      </c>
      <c r="BM143" s="164">
        <v>62358</v>
      </c>
      <c r="BN143" s="164">
        <v>0</v>
      </c>
      <c r="BO143" s="163">
        <v>0</v>
      </c>
      <c r="BP143" s="164">
        <v>0</v>
      </c>
      <c r="BQ143" s="164">
        <v>0</v>
      </c>
      <c r="BR143" s="164">
        <v>0</v>
      </c>
      <c r="BS143" s="164">
        <v>0</v>
      </c>
      <c r="BT143" s="164">
        <v>0</v>
      </c>
      <c r="BU143" s="164">
        <v>0</v>
      </c>
      <c r="BV143" s="164">
        <v>0</v>
      </c>
      <c r="BW143" s="164">
        <v>0</v>
      </c>
      <c r="BX143" s="163">
        <v>946522</v>
      </c>
      <c r="BY143" s="164">
        <v>23673</v>
      </c>
      <c r="BZ143" s="164">
        <v>0</v>
      </c>
      <c r="CA143" s="164">
        <v>0</v>
      </c>
      <c r="CB143" s="164">
        <v>43219</v>
      </c>
      <c r="CC143" s="164">
        <v>72453</v>
      </c>
      <c r="CD143" s="164">
        <v>42507</v>
      </c>
      <c r="CE143" s="164">
        <v>764670</v>
      </c>
      <c r="CF143" s="164">
        <v>0</v>
      </c>
      <c r="CG143" s="164">
        <v>0</v>
      </c>
      <c r="CH143" s="164">
        <v>0</v>
      </c>
      <c r="CI143" s="163">
        <v>634546</v>
      </c>
      <c r="CJ143" s="164">
        <v>490620</v>
      </c>
      <c r="CK143" s="164">
        <v>140859</v>
      </c>
      <c r="CL143" s="164">
        <v>0</v>
      </c>
      <c r="CM143" s="164">
        <v>3067</v>
      </c>
      <c r="CN143" s="164">
        <v>0</v>
      </c>
      <c r="CO143" s="164">
        <v>0</v>
      </c>
      <c r="CP143" s="163">
        <v>16505</v>
      </c>
      <c r="CQ143" s="164">
        <v>16505</v>
      </c>
      <c r="CR143" s="164">
        <v>0</v>
      </c>
      <c r="CS143" s="164">
        <v>0</v>
      </c>
      <c r="CT143" s="164">
        <v>0</v>
      </c>
      <c r="CU143" s="163">
        <v>49834</v>
      </c>
      <c r="CV143" s="164">
        <v>10947</v>
      </c>
      <c r="CW143" s="164">
        <v>111</v>
      </c>
      <c r="CX143" s="164">
        <v>38051</v>
      </c>
      <c r="CY143" s="164">
        <v>725</v>
      </c>
      <c r="CZ143" s="164">
        <v>0</v>
      </c>
      <c r="DA143" s="163">
        <v>564185</v>
      </c>
      <c r="DB143" s="164">
        <v>564185</v>
      </c>
      <c r="DC143" s="164">
        <v>0</v>
      </c>
      <c r="DD143" s="164">
        <v>0</v>
      </c>
      <c r="DE143" s="153">
        <v>2312360</v>
      </c>
    </row>
    <row r="144" spans="1:109" x14ac:dyDescent="0.25">
      <c r="A144" s="154" t="s">
        <v>0</v>
      </c>
      <c r="B144" s="154">
        <v>0</v>
      </c>
      <c r="C144" s="154">
        <v>0</v>
      </c>
      <c r="D144" s="154">
        <v>0</v>
      </c>
      <c r="E144" s="154">
        <v>0</v>
      </c>
      <c r="F144" s="154">
        <v>0</v>
      </c>
      <c r="G144" s="154">
        <v>0</v>
      </c>
      <c r="H144" s="154">
        <v>0</v>
      </c>
      <c r="I144" s="154">
        <v>0</v>
      </c>
      <c r="J144" s="154">
        <v>0</v>
      </c>
      <c r="K144" s="154">
        <v>0</v>
      </c>
      <c r="L144" s="154">
        <v>0</v>
      </c>
      <c r="M144" s="154">
        <v>0</v>
      </c>
      <c r="N144" s="154">
        <v>0</v>
      </c>
      <c r="O144" s="154">
        <v>0</v>
      </c>
      <c r="P144" s="154">
        <v>0</v>
      </c>
      <c r="Q144" s="154">
        <v>0</v>
      </c>
      <c r="R144" s="154">
        <v>0</v>
      </c>
      <c r="S144" s="154">
        <v>0</v>
      </c>
      <c r="T144" s="154">
        <v>0</v>
      </c>
      <c r="U144" s="154">
        <v>0</v>
      </c>
      <c r="V144" s="154">
        <v>0</v>
      </c>
      <c r="W144" s="154">
        <v>0</v>
      </c>
      <c r="X144" s="154">
        <v>0</v>
      </c>
      <c r="Y144" s="154">
        <v>0</v>
      </c>
      <c r="Z144" s="154">
        <v>0</v>
      </c>
      <c r="AA144" s="154">
        <v>0</v>
      </c>
      <c r="AB144" s="154">
        <v>0</v>
      </c>
      <c r="AC144" s="154">
        <v>0</v>
      </c>
      <c r="AD144" s="154">
        <v>0</v>
      </c>
      <c r="AE144" s="154">
        <v>0</v>
      </c>
      <c r="AF144" s="154">
        <v>0</v>
      </c>
      <c r="AG144" s="154">
        <v>0</v>
      </c>
      <c r="AH144" s="154">
        <v>0</v>
      </c>
      <c r="AI144" s="154">
        <v>0</v>
      </c>
      <c r="AJ144" s="154">
        <v>0</v>
      </c>
      <c r="AK144" s="154">
        <v>0</v>
      </c>
      <c r="AL144" s="154">
        <v>0</v>
      </c>
      <c r="AM144" s="154">
        <v>0</v>
      </c>
      <c r="AN144" s="154">
        <v>0</v>
      </c>
      <c r="AO144" s="154">
        <v>0</v>
      </c>
      <c r="AP144" s="154">
        <v>0</v>
      </c>
      <c r="AQ144" s="154">
        <v>0</v>
      </c>
      <c r="AR144" s="154">
        <v>0</v>
      </c>
      <c r="AS144" s="154">
        <v>0</v>
      </c>
      <c r="AT144" s="154" t="s">
        <v>148</v>
      </c>
      <c r="AU144" s="154" t="s">
        <v>148</v>
      </c>
      <c r="AV144" s="154">
        <v>0</v>
      </c>
      <c r="AW144" s="154">
        <v>0</v>
      </c>
      <c r="AX144" s="154">
        <v>0</v>
      </c>
      <c r="AY144" s="154">
        <v>0</v>
      </c>
      <c r="AZ144" s="154">
        <v>0</v>
      </c>
      <c r="BA144" s="154">
        <v>0</v>
      </c>
      <c r="BB144" s="154">
        <v>0</v>
      </c>
      <c r="BC144" s="154">
        <v>0</v>
      </c>
      <c r="BD144" s="154">
        <v>0</v>
      </c>
      <c r="BE144" s="154">
        <v>62</v>
      </c>
      <c r="BF144" s="154">
        <v>0</v>
      </c>
      <c r="BG144" s="154">
        <v>62</v>
      </c>
      <c r="BH144" s="154">
        <v>0</v>
      </c>
      <c r="BI144" s="154">
        <v>0</v>
      </c>
      <c r="BJ144" s="154">
        <v>0</v>
      </c>
      <c r="BK144" s="154">
        <v>0</v>
      </c>
      <c r="BL144" s="154">
        <v>0</v>
      </c>
      <c r="BM144" s="154">
        <v>0</v>
      </c>
      <c r="BN144" s="154">
        <v>0</v>
      </c>
      <c r="BO144" s="154">
        <v>0</v>
      </c>
      <c r="BP144" s="154">
        <v>0</v>
      </c>
      <c r="BQ144" s="154">
        <v>0</v>
      </c>
      <c r="BR144" s="154">
        <v>0</v>
      </c>
      <c r="BS144" s="154">
        <v>0</v>
      </c>
      <c r="BT144" s="154">
        <v>0</v>
      </c>
      <c r="BU144" s="154">
        <v>0</v>
      </c>
      <c r="BV144" s="154">
        <v>0</v>
      </c>
      <c r="BW144" s="154">
        <v>0</v>
      </c>
      <c r="BX144" s="154">
        <v>99071</v>
      </c>
      <c r="BY144" s="154">
        <v>0</v>
      </c>
      <c r="BZ144" s="154">
        <v>0</v>
      </c>
      <c r="CA144" s="154">
        <v>0</v>
      </c>
      <c r="CB144" s="154">
        <v>5000</v>
      </c>
      <c r="CC144" s="154">
        <v>41340</v>
      </c>
      <c r="CD144" s="154">
        <v>12500</v>
      </c>
      <c r="CE144" s="154">
        <v>40231</v>
      </c>
      <c r="CF144" s="154">
        <v>0</v>
      </c>
      <c r="CG144" s="154">
        <v>0</v>
      </c>
      <c r="CH144" s="154">
        <v>0</v>
      </c>
      <c r="CI144" s="154">
        <v>72754</v>
      </c>
      <c r="CJ144" s="154">
        <v>72754</v>
      </c>
      <c r="CK144" s="154">
        <v>0</v>
      </c>
      <c r="CL144" s="154">
        <v>0</v>
      </c>
      <c r="CM144" s="154">
        <v>0</v>
      </c>
      <c r="CN144" s="154">
        <v>0</v>
      </c>
      <c r="CO144" s="154">
        <v>0</v>
      </c>
      <c r="CP144" s="154">
        <v>13500</v>
      </c>
      <c r="CQ144" s="154">
        <v>13500</v>
      </c>
      <c r="CR144" s="154">
        <v>0</v>
      </c>
      <c r="CS144" s="154">
        <v>0</v>
      </c>
      <c r="CT144" s="154">
        <v>0</v>
      </c>
      <c r="CU144" s="154">
        <v>2231</v>
      </c>
      <c r="CV144" s="154">
        <v>0</v>
      </c>
      <c r="CW144" s="154">
        <v>27</v>
      </c>
      <c r="CX144" s="154">
        <v>1479</v>
      </c>
      <c r="CY144" s="154">
        <v>725</v>
      </c>
      <c r="CZ144" s="154">
        <v>0</v>
      </c>
      <c r="DA144" s="154">
        <v>31</v>
      </c>
      <c r="DB144" s="154">
        <v>31</v>
      </c>
      <c r="DC144" s="154">
        <v>0</v>
      </c>
      <c r="DD144" s="154">
        <v>0</v>
      </c>
      <c r="DE144" s="154">
        <v>187649</v>
      </c>
    </row>
    <row r="145" spans="1:109" x14ac:dyDescent="0.25">
      <c r="A145" s="154" t="s">
        <v>18</v>
      </c>
      <c r="B145" s="154">
        <v>0</v>
      </c>
      <c r="C145" s="154">
        <v>0</v>
      </c>
      <c r="D145" s="154">
        <v>0</v>
      </c>
      <c r="E145" s="154">
        <v>0</v>
      </c>
      <c r="F145" s="154">
        <v>0</v>
      </c>
      <c r="G145" s="154">
        <v>0</v>
      </c>
      <c r="H145" s="154">
        <v>0</v>
      </c>
      <c r="I145" s="154">
        <v>0</v>
      </c>
      <c r="J145" s="154">
        <v>0</v>
      </c>
      <c r="K145" s="154">
        <v>0</v>
      </c>
      <c r="L145" s="154">
        <v>0</v>
      </c>
      <c r="M145" s="154">
        <v>0</v>
      </c>
      <c r="N145" s="154">
        <v>0</v>
      </c>
      <c r="O145" s="154">
        <v>0</v>
      </c>
      <c r="P145" s="154">
        <v>0</v>
      </c>
      <c r="Q145" s="154">
        <v>0</v>
      </c>
      <c r="R145" s="154">
        <v>0</v>
      </c>
      <c r="S145" s="154">
        <v>0</v>
      </c>
      <c r="T145" s="154">
        <v>0</v>
      </c>
      <c r="U145" s="154">
        <v>0</v>
      </c>
      <c r="V145" s="154">
        <v>0</v>
      </c>
      <c r="W145" s="154">
        <v>0</v>
      </c>
      <c r="X145" s="154">
        <v>0</v>
      </c>
      <c r="Y145" s="154">
        <v>0</v>
      </c>
      <c r="Z145" s="154">
        <v>0</v>
      </c>
      <c r="AA145" s="154">
        <v>0</v>
      </c>
      <c r="AB145" s="154">
        <v>0</v>
      </c>
      <c r="AC145" s="154">
        <v>0</v>
      </c>
      <c r="AD145" s="154">
        <v>0</v>
      </c>
      <c r="AE145" s="154">
        <v>0</v>
      </c>
      <c r="AF145" s="154">
        <v>0</v>
      </c>
      <c r="AG145" s="154">
        <v>0</v>
      </c>
      <c r="AH145" s="154">
        <v>0</v>
      </c>
      <c r="AI145" s="154">
        <v>0</v>
      </c>
      <c r="AJ145" s="154">
        <v>0</v>
      </c>
      <c r="AK145" s="154">
        <v>0</v>
      </c>
      <c r="AL145" s="154">
        <v>0</v>
      </c>
      <c r="AM145" s="154">
        <v>0</v>
      </c>
      <c r="AN145" s="154">
        <v>0</v>
      </c>
      <c r="AO145" s="154">
        <v>0</v>
      </c>
      <c r="AP145" s="154">
        <v>0</v>
      </c>
      <c r="AQ145" s="154">
        <v>0</v>
      </c>
      <c r="AR145" s="154">
        <v>0</v>
      </c>
      <c r="AS145" s="154">
        <v>0</v>
      </c>
      <c r="AT145" s="154" t="s">
        <v>148</v>
      </c>
      <c r="AU145" s="154" t="s">
        <v>148</v>
      </c>
      <c r="AV145" s="154">
        <v>0</v>
      </c>
      <c r="AW145" s="154">
        <v>0</v>
      </c>
      <c r="AX145" s="154">
        <v>0</v>
      </c>
      <c r="AY145" s="154">
        <v>0</v>
      </c>
      <c r="AZ145" s="154">
        <v>0</v>
      </c>
      <c r="BA145" s="154">
        <v>0</v>
      </c>
      <c r="BB145" s="154">
        <v>0</v>
      </c>
      <c r="BC145" s="154">
        <v>0</v>
      </c>
      <c r="BD145" s="154">
        <v>0</v>
      </c>
      <c r="BE145" s="154">
        <v>0</v>
      </c>
      <c r="BF145" s="154">
        <v>0</v>
      </c>
      <c r="BG145" s="154">
        <v>0</v>
      </c>
      <c r="BH145" s="154">
        <v>0</v>
      </c>
      <c r="BI145" s="154">
        <v>0</v>
      </c>
      <c r="BJ145" s="154">
        <v>0</v>
      </c>
      <c r="BK145" s="154">
        <v>0</v>
      </c>
      <c r="BL145" s="154">
        <v>0</v>
      </c>
      <c r="BM145" s="154">
        <v>0</v>
      </c>
      <c r="BN145" s="154">
        <v>0</v>
      </c>
      <c r="BO145" s="154">
        <v>0</v>
      </c>
      <c r="BP145" s="154">
        <v>0</v>
      </c>
      <c r="BQ145" s="154">
        <v>0</v>
      </c>
      <c r="BR145" s="154">
        <v>0</v>
      </c>
      <c r="BS145" s="154">
        <v>0</v>
      </c>
      <c r="BT145" s="154">
        <v>0</v>
      </c>
      <c r="BU145" s="154">
        <v>0</v>
      </c>
      <c r="BV145" s="154">
        <v>0</v>
      </c>
      <c r="BW145" s="154">
        <v>0</v>
      </c>
      <c r="BX145" s="154">
        <v>9802</v>
      </c>
      <c r="BY145" s="154">
        <v>0</v>
      </c>
      <c r="BZ145" s="154">
        <v>0</v>
      </c>
      <c r="CA145" s="154">
        <v>0</v>
      </c>
      <c r="CB145" s="154">
        <v>0</v>
      </c>
      <c r="CC145" s="154">
        <v>0</v>
      </c>
      <c r="CD145" s="154">
        <v>5000</v>
      </c>
      <c r="CE145" s="154">
        <v>4802</v>
      </c>
      <c r="CF145" s="154">
        <v>0</v>
      </c>
      <c r="CG145" s="154">
        <v>0</v>
      </c>
      <c r="CH145" s="154">
        <v>0</v>
      </c>
      <c r="CI145" s="154">
        <v>140000</v>
      </c>
      <c r="CJ145" s="154">
        <v>140000</v>
      </c>
      <c r="CK145" s="154">
        <v>0</v>
      </c>
      <c r="CL145" s="154">
        <v>0</v>
      </c>
      <c r="CM145" s="154">
        <v>0</v>
      </c>
      <c r="CN145" s="154">
        <v>0</v>
      </c>
      <c r="CO145" s="154">
        <v>0</v>
      </c>
      <c r="CP145" s="154">
        <v>0</v>
      </c>
      <c r="CQ145" s="154">
        <v>0</v>
      </c>
      <c r="CR145" s="154">
        <v>0</v>
      </c>
      <c r="CS145" s="154">
        <v>0</v>
      </c>
      <c r="CT145" s="154">
        <v>0</v>
      </c>
      <c r="CU145" s="154">
        <v>41798</v>
      </c>
      <c r="CV145" s="154">
        <v>5243</v>
      </c>
      <c r="CW145" s="154">
        <v>0</v>
      </c>
      <c r="CX145" s="154">
        <v>36555</v>
      </c>
      <c r="CY145" s="154">
        <v>0</v>
      </c>
      <c r="CZ145" s="154">
        <v>0</v>
      </c>
      <c r="DA145" s="154">
        <v>9000</v>
      </c>
      <c r="DB145" s="154">
        <v>9000</v>
      </c>
      <c r="DC145" s="154">
        <v>0</v>
      </c>
      <c r="DD145" s="154">
        <v>0</v>
      </c>
      <c r="DE145" s="154">
        <v>200600</v>
      </c>
    </row>
    <row r="146" spans="1:109" x14ac:dyDescent="0.25">
      <c r="A146" s="154" t="s">
        <v>71</v>
      </c>
      <c r="B146" s="154">
        <v>0</v>
      </c>
      <c r="C146" s="154">
        <v>0</v>
      </c>
      <c r="D146" s="154">
        <v>0</v>
      </c>
      <c r="E146" s="154">
        <v>0</v>
      </c>
      <c r="F146" s="154">
        <v>0</v>
      </c>
      <c r="G146" s="154">
        <v>0</v>
      </c>
      <c r="H146" s="154">
        <v>0</v>
      </c>
      <c r="I146" s="154">
        <v>0</v>
      </c>
      <c r="J146" s="154">
        <v>0</v>
      </c>
      <c r="K146" s="154">
        <v>0</v>
      </c>
      <c r="L146" s="154">
        <v>0</v>
      </c>
      <c r="M146" s="154">
        <v>0</v>
      </c>
      <c r="N146" s="154">
        <v>0</v>
      </c>
      <c r="O146" s="154">
        <v>0</v>
      </c>
      <c r="P146" s="154">
        <v>0</v>
      </c>
      <c r="Q146" s="154">
        <v>0</v>
      </c>
      <c r="R146" s="154">
        <v>0</v>
      </c>
      <c r="S146" s="154">
        <v>0</v>
      </c>
      <c r="T146" s="154">
        <v>0</v>
      </c>
      <c r="U146" s="154">
        <v>0</v>
      </c>
      <c r="V146" s="154">
        <v>0</v>
      </c>
      <c r="W146" s="154">
        <v>0</v>
      </c>
      <c r="X146" s="154">
        <v>0</v>
      </c>
      <c r="Y146" s="154">
        <v>0</v>
      </c>
      <c r="Z146" s="154">
        <v>0</v>
      </c>
      <c r="AA146" s="154">
        <v>0</v>
      </c>
      <c r="AB146" s="154">
        <v>0</v>
      </c>
      <c r="AC146" s="154">
        <v>0</v>
      </c>
      <c r="AD146" s="154">
        <v>0</v>
      </c>
      <c r="AE146" s="154">
        <v>0</v>
      </c>
      <c r="AF146" s="154">
        <v>0</v>
      </c>
      <c r="AG146" s="154">
        <v>0</v>
      </c>
      <c r="AH146" s="154">
        <v>0</v>
      </c>
      <c r="AI146" s="154">
        <v>0</v>
      </c>
      <c r="AJ146" s="154">
        <v>0</v>
      </c>
      <c r="AK146" s="154">
        <v>0</v>
      </c>
      <c r="AL146" s="154">
        <v>0</v>
      </c>
      <c r="AM146" s="154">
        <v>0</v>
      </c>
      <c r="AN146" s="154">
        <v>0</v>
      </c>
      <c r="AO146" s="154">
        <v>0</v>
      </c>
      <c r="AP146" s="154">
        <v>0</v>
      </c>
      <c r="AQ146" s="154">
        <v>0</v>
      </c>
      <c r="AR146" s="154">
        <v>0</v>
      </c>
      <c r="AS146" s="154">
        <v>0</v>
      </c>
      <c r="AT146" s="154" t="s">
        <v>148</v>
      </c>
      <c r="AU146" s="154" t="s">
        <v>148</v>
      </c>
      <c r="AV146" s="154">
        <v>0</v>
      </c>
      <c r="AW146" s="154">
        <v>0</v>
      </c>
      <c r="AX146" s="154">
        <v>0</v>
      </c>
      <c r="AY146" s="154">
        <v>0</v>
      </c>
      <c r="AZ146" s="154">
        <v>0</v>
      </c>
      <c r="BA146" s="154">
        <v>0</v>
      </c>
      <c r="BB146" s="154">
        <v>0</v>
      </c>
      <c r="BC146" s="154">
        <v>0</v>
      </c>
      <c r="BD146" s="154">
        <v>0</v>
      </c>
      <c r="BE146" s="154">
        <v>0</v>
      </c>
      <c r="BF146" s="154">
        <v>0</v>
      </c>
      <c r="BG146" s="154">
        <v>0</v>
      </c>
      <c r="BH146" s="154">
        <v>0</v>
      </c>
      <c r="BI146" s="154">
        <v>0</v>
      </c>
      <c r="BJ146" s="154">
        <v>0</v>
      </c>
      <c r="BK146" s="154">
        <v>0</v>
      </c>
      <c r="BL146" s="154">
        <v>0</v>
      </c>
      <c r="BM146" s="154">
        <v>0</v>
      </c>
      <c r="BN146" s="154">
        <v>0</v>
      </c>
      <c r="BO146" s="154">
        <v>0</v>
      </c>
      <c r="BP146" s="154">
        <v>0</v>
      </c>
      <c r="BQ146" s="154">
        <v>0</v>
      </c>
      <c r="BR146" s="154">
        <v>0</v>
      </c>
      <c r="BS146" s="154">
        <v>0</v>
      </c>
      <c r="BT146" s="154">
        <v>0</v>
      </c>
      <c r="BU146" s="154">
        <v>0</v>
      </c>
      <c r="BV146" s="154">
        <v>0</v>
      </c>
      <c r="BW146" s="154">
        <v>0</v>
      </c>
      <c r="BX146" s="154">
        <v>0</v>
      </c>
      <c r="BY146" s="154">
        <v>0</v>
      </c>
      <c r="BZ146" s="154">
        <v>0</v>
      </c>
      <c r="CA146" s="154">
        <v>0</v>
      </c>
      <c r="CB146" s="154">
        <v>0</v>
      </c>
      <c r="CC146" s="154">
        <v>0</v>
      </c>
      <c r="CD146" s="154">
        <v>0</v>
      </c>
      <c r="CE146" s="154">
        <v>0</v>
      </c>
      <c r="CF146" s="154">
        <v>0</v>
      </c>
      <c r="CG146" s="154">
        <v>0</v>
      </c>
      <c r="CH146" s="154">
        <v>0</v>
      </c>
      <c r="CI146" s="154">
        <v>0</v>
      </c>
      <c r="CJ146" s="154">
        <v>0</v>
      </c>
      <c r="CK146" s="154">
        <v>0</v>
      </c>
      <c r="CL146" s="154">
        <v>0</v>
      </c>
      <c r="CM146" s="154">
        <v>0</v>
      </c>
      <c r="CN146" s="154">
        <v>0</v>
      </c>
      <c r="CO146" s="154">
        <v>0</v>
      </c>
      <c r="CP146" s="154">
        <v>0</v>
      </c>
      <c r="CQ146" s="154">
        <v>0</v>
      </c>
      <c r="CR146" s="154">
        <v>0</v>
      </c>
      <c r="CS146" s="154">
        <v>0</v>
      </c>
      <c r="CT146" s="154">
        <v>0</v>
      </c>
      <c r="CU146" s="154">
        <v>25</v>
      </c>
      <c r="CV146" s="154">
        <v>25</v>
      </c>
      <c r="CW146" s="154">
        <v>0</v>
      </c>
      <c r="CX146" s="154">
        <v>0</v>
      </c>
      <c r="CY146" s="154">
        <v>0</v>
      </c>
      <c r="CZ146" s="154">
        <v>0</v>
      </c>
      <c r="DA146" s="154">
        <v>0</v>
      </c>
      <c r="DB146" s="154">
        <v>0</v>
      </c>
      <c r="DC146" s="154">
        <v>0</v>
      </c>
      <c r="DD146" s="154">
        <v>0</v>
      </c>
      <c r="DE146" s="154">
        <v>25</v>
      </c>
    </row>
    <row r="147" spans="1:109" x14ac:dyDescent="0.25">
      <c r="A147" s="154" t="s">
        <v>19</v>
      </c>
      <c r="B147" s="154">
        <v>0</v>
      </c>
      <c r="C147" s="154">
        <v>0</v>
      </c>
      <c r="D147" s="154">
        <v>0</v>
      </c>
      <c r="E147" s="154">
        <v>0</v>
      </c>
      <c r="F147" s="154">
        <v>0</v>
      </c>
      <c r="G147" s="154">
        <v>0</v>
      </c>
      <c r="H147" s="154">
        <v>0</v>
      </c>
      <c r="I147" s="154">
        <v>0</v>
      </c>
      <c r="J147" s="154">
        <v>0</v>
      </c>
      <c r="K147" s="154">
        <v>0</v>
      </c>
      <c r="L147" s="154">
        <v>0</v>
      </c>
      <c r="M147" s="154">
        <v>0</v>
      </c>
      <c r="N147" s="154">
        <v>0</v>
      </c>
      <c r="O147" s="154">
        <v>0</v>
      </c>
      <c r="P147" s="154">
        <v>0</v>
      </c>
      <c r="Q147" s="154">
        <v>0</v>
      </c>
      <c r="R147" s="154">
        <v>0</v>
      </c>
      <c r="S147" s="154">
        <v>0</v>
      </c>
      <c r="T147" s="154">
        <v>0</v>
      </c>
      <c r="U147" s="154">
        <v>0</v>
      </c>
      <c r="V147" s="154">
        <v>0</v>
      </c>
      <c r="W147" s="154">
        <v>0</v>
      </c>
      <c r="X147" s="154">
        <v>0</v>
      </c>
      <c r="Y147" s="154">
        <v>0</v>
      </c>
      <c r="Z147" s="154">
        <v>0</v>
      </c>
      <c r="AA147" s="154">
        <v>0</v>
      </c>
      <c r="AB147" s="154">
        <v>0</v>
      </c>
      <c r="AC147" s="154">
        <v>0</v>
      </c>
      <c r="AD147" s="154">
        <v>0</v>
      </c>
      <c r="AE147" s="154">
        <v>0</v>
      </c>
      <c r="AF147" s="154">
        <v>0</v>
      </c>
      <c r="AG147" s="154">
        <v>0</v>
      </c>
      <c r="AH147" s="154">
        <v>0</v>
      </c>
      <c r="AI147" s="154">
        <v>0</v>
      </c>
      <c r="AJ147" s="154">
        <v>0</v>
      </c>
      <c r="AK147" s="154">
        <v>0</v>
      </c>
      <c r="AL147" s="154">
        <v>0</v>
      </c>
      <c r="AM147" s="154">
        <v>0</v>
      </c>
      <c r="AN147" s="154">
        <v>0</v>
      </c>
      <c r="AO147" s="154">
        <v>0</v>
      </c>
      <c r="AP147" s="154">
        <v>0</v>
      </c>
      <c r="AQ147" s="154">
        <v>0</v>
      </c>
      <c r="AR147" s="154">
        <v>0</v>
      </c>
      <c r="AS147" s="154">
        <v>0</v>
      </c>
      <c r="AT147" s="154" t="s">
        <v>148</v>
      </c>
      <c r="AU147" s="154" t="s">
        <v>148</v>
      </c>
      <c r="AV147" s="154">
        <v>0</v>
      </c>
      <c r="AW147" s="154">
        <v>0</v>
      </c>
      <c r="AX147" s="154">
        <v>0</v>
      </c>
      <c r="AY147" s="154">
        <v>0</v>
      </c>
      <c r="AZ147" s="154">
        <v>0</v>
      </c>
      <c r="BA147" s="154">
        <v>0</v>
      </c>
      <c r="BB147" s="154">
        <v>0</v>
      </c>
      <c r="BC147" s="154">
        <v>0</v>
      </c>
      <c r="BD147" s="154">
        <v>0</v>
      </c>
      <c r="BE147" s="154">
        <v>0</v>
      </c>
      <c r="BF147" s="154">
        <v>0</v>
      </c>
      <c r="BG147" s="154">
        <v>0</v>
      </c>
      <c r="BH147" s="154">
        <v>0</v>
      </c>
      <c r="BI147" s="154">
        <v>0</v>
      </c>
      <c r="BJ147" s="154">
        <v>0</v>
      </c>
      <c r="BK147" s="154">
        <v>0</v>
      </c>
      <c r="BL147" s="154">
        <v>0</v>
      </c>
      <c r="BM147" s="154">
        <v>0</v>
      </c>
      <c r="BN147" s="154">
        <v>0</v>
      </c>
      <c r="BO147" s="154">
        <v>0</v>
      </c>
      <c r="BP147" s="154">
        <v>0</v>
      </c>
      <c r="BQ147" s="154">
        <v>0</v>
      </c>
      <c r="BR147" s="154">
        <v>0</v>
      </c>
      <c r="BS147" s="154">
        <v>0</v>
      </c>
      <c r="BT147" s="154">
        <v>0</v>
      </c>
      <c r="BU147" s="154">
        <v>0</v>
      </c>
      <c r="BV147" s="154">
        <v>0</v>
      </c>
      <c r="BW147" s="154">
        <v>0</v>
      </c>
      <c r="BX147" s="154">
        <v>0</v>
      </c>
      <c r="BY147" s="154">
        <v>0</v>
      </c>
      <c r="BZ147" s="154">
        <v>0</v>
      </c>
      <c r="CA147" s="154">
        <v>0</v>
      </c>
      <c r="CB147" s="154">
        <v>0</v>
      </c>
      <c r="CC147" s="154">
        <v>0</v>
      </c>
      <c r="CD147" s="154">
        <v>0</v>
      </c>
      <c r="CE147" s="154">
        <v>0</v>
      </c>
      <c r="CF147" s="154">
        <v>0</v>
      </c>
      <c r="CG147" s="154">
        <v>0</v>
      </c>
      <c r="CH147" s="154">
        <v>0</v>
      </c>
      <c r="CI147" s="154">
        <v>0</v>
      </c>
      <c r="CJ147" s="154">
        <v>0</v>
      </c>
      <c r="CK147" s="154">
        <v>0</v>
      </c>
      <c r="CL147" s="154">
        <v>0</v>
      </c>
      <c r="CM147" s="154">
        <v>0</v>
      </c>
      <c r="CN147" s="154">
        <v>0</v>
      </c>
      <c r="CO147" s="154">
        <v>0</v>
      </c>
      <c r="CP147" s="154">
        <v>0</v>
      </c>
      <c r="CQ147" s="154">
        <v>0</v>
      </c>
      <c r="CR147" s="154">
        <v>0</v>
      </c>
      <c r="CS147" s="154">
        <v>0</v>
      </c>
      <c r="CT147" s="154">
        <v>0</v>
      </c>
      <c r="CU147" s="154">
        <v>26</v>
      </c>
      <c r="CV147" s="154">
        <v>26</v>
      </c>
      <c r="CW147" s="154">
        <v>0</v>
      </c>
      <c r="CX147" s="154">
        <v>0</v>
      </c>
      <c r="CY147" s="154">
        <v>0</v>
      </c>
      <c r="CZ147" s="154">
        <v>0</v>
      </c>
      <c r="DA147" s="154">
        <v>0</v>
      </c>
      <c r="DB147" s="154">
        <v>0</v>
      </c>
      <c r="DC147" s="154">
        <v>0</v>
      </c>
      <c r="DD147" s="154">
        <v>0</v>
      </c>
      <c r="DE147" s="154">
        <v>26</v>
      </c>
    </row>
    <row r="148" spans="1:109" x14ac:dyDescent="0.25">
      <c r="A148" s="154" t="s">
        <v>6</v>
      </c>
      <c r="B148" s="154">
        <v>0</v>
      </c>
      <c r="C148" s="154">
        <v>0</v>
      </c>
      <c r="D148" s="154">
        <v>0</v>
      </c>
      <c r="E148" s="154">
        <v>0</v>
      </c>
      <c r="F148" s="154">
        <v>0</v>
      </c>
      <c r="G148" s="154">
        <v>0</v>
      </c>
      <c r="H148" s="154">
        <v>0</v>
      </c>
      <c r="I148" s="154">
        <v>0</v>
      </c>
      <c r="J148" s="154">
        <v>0</v>
      </c>
      <c r="K148" s="154">
        <v>0</v>
      </c>
      <c r="L148" s="154">
        <v>0</v>
      </c>
      <c r="M148" s="154">
        <v>0</v>
      </c>
      <c r="N148" s="154">
        <v>0</v>
      </c>
      <c r="O148" s="154">
        <v>0</v>
      </c>
      <c r="P148" s="154">
        <v>0</v>
      </c>
      <c r="Q148" s="154">
        <v>0</v>
      </c>
      <c r="R148" s="154">
        <v>0</v>
      </c>
      <c r="S148" s="154">
        <v>0</v>
      </c>
      <c r="T148" s="154">
        <v>0</v>
      </c>
      <c r="U148" s="154">
        <v>0</v>
      </c>
      <c r="V148" s="154">
        <v>0</v>
      </c>
      <c r="W148" s="154">
        <v>0</v>
      </c>
      <c r="X148" s="154">
        <v>0</v>
      </c>
      <c r="Y148" s="154">
        <v>0</v>
      </c>
      <c r="Z148" s="154">
        <v>0</v>
      </c>
      <c r="AA148" s="154">
        <v>0</v>
      </c>
      <c r="AB148" s="154">
        <v>0</v>
      </c>
      <c r="AC148" s="154">
        <v>0</v>
      </c>
      <c r="AD148" s="154">
        <v>0</v>
      </c>
      <c r="AE148" s="154">
        <v>0</v>
      </c>
      <c r="AF148" s="154">
        <v>0</v>
      </c>
      <c r="AG148" s="154">
        <v>0</v>
      </c>
      <c r="AH148" s="154">
        <v>0</v>
      </c>
      <c r="AI148" s="154">
        <v>0</v>
      </c>
      <c r="AJ148" s="154">
        <v>0</v>
      </c>
      <c r="AK148" s="154">
        <v>0</v>
      </c>
      <c r="AL148" s="154">
        <v>0</v>
      </c>
      <c r="AM148" s="154">
        <v>0</v>
      </c>
      <c r="AN148" s="154">
        <v>0</v>
      </c>
      <c r="AO148" s="154">
        <v>0</v>
      </c>
      <c r="AP148" s="154">
        <v>0</v>
      </c>
      <c r="AQ148" s="154">
        <v>0</v>
      </c>
      <c r="AR148" s="154">
        <v>0</v>
      </c>
      <c r="AS148" s="154">
        <v>0</v>
      </c>
      <c r="AT148" s="154" t="s">
        <v>148</v>
      </c>
      <c r="AU148" s="154" t="s">
        <v>148</v>
      </c>
      <c r="AV148" s="154">
        <v>0</v>
      </c>
      <c r="AW148" s="154">
        <v>0</v>
      </c>
      <c r="AX148" s="154">
        <v>0</v>
      </c>
      <c r="AY148" s="154">
        <v>0</v>
      </c>
      <c r="AZ148" s="154">
        <v>0</v>
      </c>
      <c r="BA148" s="154">
        <v>0</v>
      </c>
      <c r="BB148" s="154">
        <v>0</v>
      </c>
      <c r="BC148" s="154">
        <v>0</v>
      </c>
      <c r="BD148" s="154">
        <v>0</v>
      </c>
      <c r="BE148" s="154">
        <v>38339</v>
      </c>
      <c r="BF148" s="154">
        <v>0</v>
      </c>
      <c r="BG148" s="154">
        <v>38339</v>
      </c>
      <c r="BH148" s="154">
        <v>0</v>
      </c>
      <c r="BI148" s="154">
        <v>0</v>
      </c>
      <c r="BJ148" s="154">
        <v>0</v>
      </c>
      <c r="BK148" s="154">
        <v>0</v>
      </c>
      <c r="BL148" s="154">
        <v>33044</v>
      </c>
      <c r="BM148" s="154">
        <v>33044</v>
      </c>
      <c r="BN148" s="154">
        <v>0</v>
      </c>
      <c r="BO148" s="154">
        <v>0</v>
      </c>
      <c r="BP148" s="154">
        <v>0</v>
      </c>
      <c r="BQ148" s="154">
        <v>0</v>
      </c>
      <c r="BR148" s="154">
        <v>0</v>
      </c>
      <c r="BS148" s="154">
        <v>0</v>
      </c>
      <c r="BT148" s="154">
        <v>0</v>
      </c>
      <c r="BU148" s="154">
        <v>0</v>
      </c>
      <c r="BV148" s="154">
        <v>0</v>
      </c>
      <c r="BW148" s="154">
        <v>0</v>
      </c>
      <c r="BX148" s="154">
        <v>565851</v>
      </c>
      <c r="BY148" s="154">
        <v>18187</v>
      </c>
      <c r="BZ148" s="154">
        <v>0</v>
      </c>
      <c r="CA148" s="154">
        <v>0</v>
      </c>
      <c r="CB148" s="154">
        <v>12068</v>
      </c>
      <c r="CC148" s="154">
        <v>23113</v>
      </c>
      <c r="CD148" s="154">
        <v>18007</v>
      </c>
      <c r="CE148" s="154">
        <v>494476</v>
      </c>
      <c r="CF148" s="154">
        <v>0</v>
      </c>
      <c r="CG148" s="154">
        <v>0</v>
      </c>
      <c r="CH148" s="154">
        <v>0</v>
      </c>
      <c r="CI148" s="154">
        <v>265929</v>
      </c>
      <c r="CJ148" s="154">
        <v>152000</v>
      </c>
      <c r="CK148" s="154">
        <v>110865</v>
      </c>
      <c r="CL148" s="154">
        <v>0</v>
      </c>
      <c r="CM148" s="154">
        <v>3064</v>
      </c>
      <c r="CN148" s="154">
        <v>0</v>
      </c>
      <c r="CO148" s="154">
        <v>0</v>
      </c>
      <c r="CP148" s="154">
        <v>0</v>
      </c>
      <c r="CQ148" s="154">
        <v>0</v>
      </c>
      <c r="CR148" s="154">
        <v>0</v>
      </c>
      <c r="CS148" s="154">
        <v>0</v>
      </c>
      <c r="CT148" s="154">
        <v>0</v>
      </c>
      <c r="CU148" s="154">
        <v>5736</v>
      </c>
      <c r="CV148" s="154">
        <v>5653</v>
      </c>
      <c r="CW148" s="154">
        <v>83</v>
      </c>
      <c r="CX148" s="154">
        <v>0</v>
      </c>
      <c r="CY148" s="154">
        <v>0</v>
      </c>
      <c r="CZ148" s="154">
        <v>0</v>
      </c>
      <c r="DA148" s="154">
        <v>490000</v>
      </c>
      <c r="DB148" s="154">
        <v>490000</v>
      </c>
      <c r="DC148" s="154">
        <v>0</v>
      </c>
      <c r="DD148" s="154">
        <v>0</v>
      </c>
      <c r="DE148" s="154">
        <v>1398899</v>
      </c>
    </row>
    <row r="149" spans="1:109" x14ac:dyDescent="0.25">
      <c r="A149" s="154" t="s">
        <v>17</v>
      </c>
      <c r="B149" s="154">
        <v>0</v>
      </c>
      <c r="C149" s="154">
        <v>0</v>
      </c>
      <c r="D149" s="154">
        <v>0</v>
      </c>
      <c r="E149" s="154">
        <v>0</v>
      </c>
      <c r="F149" s="154">
        <v>0</v>
      </c>
      <c r="G149" s="154">
        <v>0</v>
      </c>
      <c r="H149" s="154">
        <v>0</v>
      </c>
      <c r="I149" s="154">
        <v>0</v>
      </c>
      <c r="J149" s="154">
        <v>0</v>
      </c>
      <c r="K149" s="154">
        <v>0</v>
      </c>
      <c r="L149" s="154">
        <v>0</v>
      </c>
      <c r="M149" s="154">
        <v>0</v>
      </c>
      <c r="N149" s="154">
        <v>0</v>
      </c>
      <c r="O149" s="154">
        <v>0</v>
      </c>
      <c r="P149" s="154">
        <v>0</v>
      </c>
      <c r="Q149" s="154">
        <v>0</v>
      </c>
      <c r="R149" s="154">
        <v>0</v>
      </c>
      <c r="S149" s="154">
        <v>0</v>
      </c>
      <c r="T149" s="154">
        <v>0</v>
      </c>
      <c r="U149" s="154">
        <v>0</v>
      </c>
      <c r="V149" s="154">
        <v>0</v>
      </c>
      <c r="W149" s="154">
        <v>0</v>
      </c>
      <c r="X149" s="154">
        <v>0</v>
      </c>
      <c r="Y149" s="154">
        <v>0</v>
      </c>
      <c r="Z149" s="154">
        <v>0</v>
      </c>
      <c r="AA149" s="154">
        <v>0</v>
      </c>
      <c r="AB149" s="154">
        <v>0</v>
      </c>
      <c r="AC149" s="154">
        <v>0</v>
      </c>
      <c r="AD149" s="154">
        <v>0</v>
      </c>
      <c r="AE149" s="154">
        <v>0</v>
      </c>
      <c r="AF149" s="154">
        <v>0</v>
      </c>
      <c r="AG149" s="154">
        <v>0</v>
      </c>
      <c r="AH149" s="154">
        <v>0</v>
      </c>
      <c r="AI149" s="154">
        <v>0</v>
      </c>
      <c r="AJ149" s="154">
        <v>0</v>
      </c>
      <c r="AK149" s="154">
        <v>0</v>
      </c>
      <c r="AL149" s="154">
        <v>0</v>
      </c>
      <c r="AM149" s="154">
        <v>0</v>
      </c>
      <c r="AN149" s="154">
        <v>0</v>
      </c>
      <c r="AO149" s="154">
        <v>0</v>
      </c>
      <c r="AP149" s="154">
        <v>0</v>
      </c>
      <c r="AQ149" s="154">
        <v>0</v>
      </c>
      <c r="AR149" s="154">
        <v>0</v>
      </c>
      <c r="AS149" s="154">
        <v>0</v>
      </c>
      <c r="AT149" s="154" t="s">
        <v>148</v>
      </c>
      <c r="AU149" s="154" t="s">
        <v>148</v>
      </c>
      <c r="AV149" s="154">
        <v>0</v>
      </c>
      <c r="AW149" s="154">
        <v>0</v>
      </c>
      <c r="AX149" s="154">
        <v>0</v>
      </c>
      <c r="AY149" s="154">
        <v>0</v>
      </c>
      <c r="AZ149" s="154">
        <v>0</v>
      </c>
      <c r="BA149" s="154">
        <v>0</v>
      </c>
      <c r="BB149" s="154">
        <v>0</v>
      </c>
      <c r="BC149" s="154">
        <v>0</v>
      </c>
      <c r="BD149" s="154">
        <v>0</v>
      </c>
      <c r="BE149" s="154">
        <v>9</v>
      </c>
      <c r="BF149" s="154">
        <v>0</v>
      </c>
      <c r="BG149" s="154">
        <v>9</v>
      </c>
      <c r="BH149" s="154">
        <v>0</v>
      </c>
      <c r="BI149" s="154">
        <v>0</v>
      </c>
      <c r="BJ149" s="154">
        <v>0</v>
      </c>
      <c r="BK149" s="154">
        <v>0</v>
      </c>
      <c r="BL149" s="154">
        <v>29314</v>
      </c>
      <c r="BM149" s="154">
        <v>29314</v>
      </c>
      <c r="BN149" s="154">
        <v>0</v>
      </c>
      <c r="BO149" s="154">
        <v>0</v>
      </c>
      <c r="BP149" s="154">
        <v>0</v>
      </c>
      <c r="BQ149" s="154">
        <v>0</v>
      </c>
      <c r="BR149" s="154">
        <v>0</v>
      </c>
      <c r="BS149" s="154">
        <v>0</v>
      </c>
      <c r="BT149" s="154">
        <v>0</v>
      </c>
      <c r="BU149" s="154">
        <v>0</v>
      </c>
      <c r="BV149" s="154">
        <v>0</v>
      </c>
      <c r="BW149" s="154">
        <v>0</v>
      </c>
      <c r="BX149" s="154">
        <v>271798</v>
      </c>
      <c r="BY149" s="154">
        <v>5486</v>
      </c>
      <c r="BZ149" s="154">
        <v>0</v>
      </c>
      <c r="CA149" s="154">
        <v>0</v>
      </c>
      <c r="CB149" s="154">
        <v>26151</v>
      </c>
      <c r="CC149" s="154">
        <v>8000</v>
      </c>
      <c r="CD149" s="154">
        <v>7000</v>
      </c>
      <c r="CE149" s="154">
        <v>225161</v>
      </c>
      <c r="CF149" s="154">
        <v>0</v>
      </c>
      <c r="CG149" s="154">
        <v>0</v>
      </c>
      <c r="CH149" s="154">
        <v>0</v>
      </c>
      <c r="CI149" s="154">
        <v>155863</v>
      </c>
      <c r="CJ149" s="154">
        <v>125866</v>
      </c>
      <c r="CK149" s="154">
        <v>29994</v>
      </c>
      <c r="CL149" s="154">
        <v>0</v>
      </c>
      <c r="CM149" s="154">
        <v>3</v>
      </c>
      <c r="CN149" s="154">
        <v>0</v>
      </c>
      <c r="CO149" s="154">
        <v>0</v>
      </c>
      <c r="CP149" s="154">
        <v>3005</v>
      </c>
      <c r="CQ149" s="154">
        <v>3005</v>
      </c>
      <c r="CR149" s="154">
        <v>0</v>
      </c>
      <c r="CS149" s="154">
        <v>0</v>
      </c>
      <c r="CT149" s="154">
        <v>0</v>
      </c>
      <c r="CU149" s="154">
        <v>18</v>
      </c>
      <c r="CV149" s="154">
        <v>0</v>
      </c>
      <c r="CW149" s="154">
        <v>1</v>
      </c>
      <c r="CX149" s="154">
        <v>17</v>
      </c>
      <c r="CY149" s="154">
        <v>0</v>
      </c>
      <c r="CZ149" s="154">
        <v>0</v>
      </c>
      <c r="DA149" s="154">
        <v>65154</v>
      </c>
      <c r="DB149" s="154">
        <v>65154</v>
      </c>
      <c r="DC149" s="154">
        <v>0</v>
      </c>
      <c r="DD149" s="154">
        <v>0</v>
      </c>
      <c r="DE149" s="154">
        <v>525161</v>
      </c>
    </row>
    <row r="150" spans="1:109" x14ac:dyDescent="0.25">
      <c r="A150" s="154" t="s">
        <v>131</v>
      </c>
      <c r="B150" s="154">
        <v>0</v>
      </c>
      <c r="C150" s="154">
        <v>0</v>
      </c>
      <c r="D150" s="154">
        <v>0</v>
      </c>
      <c r="E150" s="154">
        <v>0</v>
      </c>
      <c r="F150" s="154">
        <v>0</v>
      </c>
      <c r="G150" s="154">
        <v>0</v>
      </c>
      <c r="H150" s="154">
        <v>0</v>
      </c>
      <c r="I150" s="154">
        <v>0</v>
      </c>
      <c r="J150" s="154">
        <v>0</v>
      </c>
      <c r="K150" s="154">
        <v>0</v>
      </c>
      <c r="L150" s="154">
        <v>0</v>
      </c>
      <c r="M150" s="154">
        <v>0</v>
      </c>
      <c r="N150" s="154">
        <v>0</v>
      </c>
      <c r="O150" s="154">
        <v>0</v>
      </c>
      <c r="P150" s="154">
        <v>0</v>
      </c>
      <c r="Q150" s="154">
        <v>0</v>
      </c>
      <c r="R150" s="154">
        <v>0</v>
      </c>
      <c r="S150" s="154">
        <v>0</v>
      </c>
      <c r="T150" s="154">
        <v>0</v>
      </c>
      <c r="U150" s="154">
        <v>0</v>
      </c>
      <c r="V150" s="154">
        <v>0</v>
      </c>
      <c r="W150" s="154">
        <v>0</v>
      </c>
      <c r="X150" s="154">
        <v>0</v>
      </c>
      <c r="Y150" s="154">
        <v>0</v>
      </c>
      <c r="Z150" s="154">
        <v>0</v>
      </c>
      <c r="AA150" s="154">
        <v>0</v>
      </c>
      <c r="AB150" s="154">
        <v>0</v>
      </c>
      <c r="AC150" s="154">
        <v>0</v>
      </c>
      <c r="AD150" s="154">
        <v>0</v>
      </c>
      <c r="AE150" s="154">
        <v>0</v>
      </c>
      <c r="AF150" s="154">
        <v>0</v>
      </c>
      <c r="AG150" s="154">
        <v>0</v>
      </c>
      <c r="AH150" s="154">
        <v>0</v>
      </c>
      <c r="AI150" s="154">
        <v>0</v>
      </c>
      <c r="AJ150" s="154">
        <v>0</v>
      </c>
      <c r="AK150" s="154">
        <v>0</v>
      </c>
      <c r="AL150" s="154">
        <v>0</v>
      </c>
      <c r="AM150" s="154">
        <v>0</v>
      </c>
      <c r="AN150" s="154">
        <v>0</v>
      </c>
      <c r="AO150" s="154">
        <v>0</v>
      </c>
      <c r="AP150" s="154">
        <v>0</v>
      </c>
      <c r="AQ150" s="154">
        <v>0</v>
      </c>
      <c r="AR150" s="154">
        <v>0</v>
      </c>
      <c r="AS150" s="154">
        <v>0</v>
      </c>
      <c r="AT150" s="154">
        <v>0</v>
      </c>
      <c r="AU150" s="154">
        <v>0</v>
      </c>
      <c r="AV150" s="154">
        <v>0</v>
      </c>
      <c r="AW150" s="154">
        <v>0</v>
      </c>
      <c r="AX150" s="154">
        <v>0</v>
      </c>
      <c r="AY150" s="154">
        <v>0</v>
      </c>
      <c r="AZ150" s="154">
        <v>0</v>
      </c>
      <c r="BA150" s="154">
        <v>0</v>
      </c>
      <c r="BB150" s="154">
        <v>0</v>
      </c>
      <c r="BC150" s="154">
        <v>0</v>
      </c>
      <c r="BD150" s="154">
        <v>0</v>
      </c>
      <c r="BE150" s="154">
        <v>0</v>
      </c>
      <c r="BF150" s="154">
        <v>0</v>
      </c>
      <c r="BG150" s="154">
        <v>0</v>
      </c>
      <c r="BH150" s="154">
        <v>0</v>
      </c>
      <c r="BI150" s="154">
        <v>0</v>
      </c>
      <c r="BJ150" s="154">
        <v>0</v>
      </c>
      <c r="BK150" s="154">
        <v>0</v>
      </c>
      <c r="BL150" s="154">
        <v>0</v>
      </c>
      <c r="BM150" s="154">
        <v>0</v>
      </c>
      <c r="BN150" s="154">
        <v>0</v>
      </c>
      <c r="BO150" s="154">
        <v>0</v>
      </c>
      <c r="BP150" s="154">
        <v>0</v>
      </c>
      <c r="BQ150" s="154">
        <v>0</v>
      </c>
      <c r="BR150" s="154">
        <v>0</v>
      </c>
      <c r="BS150" s="154">
        <v>0</v>
      </c>
      <c r="BT150" s="154">
        <v>0</v>
      </c>
      <c r="BU150" s="154">
        <v>0</v>
      </c>
      <c r="BV150" s="154">
        <v>0</v>
      </c>
      <c r="BW150" s="154">
        <v>0</v>
      </c>
      <c r="BX150" s="154">
        <v>0</v>
      </c>
      <c r="BY150" s="154">
        <v>0</v>
      </c>
      <c r="BZ150" s="154">
        <v>0</v>
      </c>
      <c r="CA150" s="154">
        <v>0</v>
      </c>
      <c r="CB150" s="154">
        <v>0</v>
      </c>
      <c r="CC150" s="154">
        <v>0</v>
      </c>
      <c r="CD150" s="154">
        <v>0</v>
      </c>
      <c r="CE150" s="154">
        <v>0</v>
      </c>
      <c r="CF150" s="154">
        <v>0</v>
      </c>
      <c r="CG150" s="154">
        <v>0</v>
      </c>
      <c r="CH150" s="154">
        <v>0</v>
      </c>
      <c r="CI150" s="154">
        <v>0</v>
      </c>
      <c r="CJ150" s="154">
        <v>0</v>
      </c>
      <c r="CK150" s="154">
        <v>0</v>
      </c>
      <c r="CL150" s="154">
        <v>0</v>
      </c>
      <c r="CM150" s="154">
        <v>0</v>
      </c>
      <c r="CN150" s="154">
        <v>0</v>
      </c>
      <c r="CO150" s="154">
        <v>0</v>
      </c>
      <c r="CP150" s="154">
        <v>0</v>
      </c>
      <c r="CQ150" s="154">
        <v>0</v>
      </c>
      <c r="CR150" s="154">
        <v>0</v>
      </c>
      <c r="CS150" s="154">
        <v>0</v>
      </c>
      <c r="CT150" s="154">
        <v>0</v>
      </c>
      <c r="CU150" s="154">
        <v>0</v>
      </c>
      <c r="CV150" s="154">
        <v>0</v>
      </c>
      <c r="CW150" s="154">
        <v>0</v>
      </c>
      <c r="CX150" s="154">
        <v>0</v>
      </c>
      <c r="CY150" s="154">
        <v>0</v>
      </c>
      <c r="CZ150" s="154">
        <v>0</v>
      </c>
      <c r="DA150" s="154">
        <v>0</v>
      </c>
      <c r="DB150" s="154">
        <v>0</v>
      </c>
      <c r="DC150" s="154">
        <v>0</v>
      </c>
      <c r="DD150" s="154">
        <v>0</v>
      </c>
      <c r="DE150" s="154">
        <v>0</v>
      </c>
    </row>
    <row r="151" spans="1:109" x14ac:dyDescent="0.25">
      <c r="A151" s="153" t="s">
        <v>146</v>
      </c>
      <c r="B151" s="163">
        <v>0</v>
      </c>
      <c r="C151" s="164">
        <v>0</v>
      </c>
      <c r="D151" s="164">
        <v>0</v>
      </c>
      <c r="E151" s="164">
        <v>0</v>
      </c>
      <c r="F151" s="164">
        <v>0</v>
      </c>
      <c r="G151" s="164">
        <v>0</v>
      </c>
      <c r="H151" s="164">
        <v>0</v>
      </c>
      <c r="I151" s="164">
        <v>0</v>
      </c>
      <c r="J151" s="164">
        <v>0</v>
      </c>
      <c r="K151" s="164">
        <v>0</v>
      </c>
      <c r="L151" s="164">
        <v>0</v>
      </c>
      <c r="M151" s="164">
        <v>0</v>
      </c>
      <c r="N151" s="164">
        <v>0</v>
      </c>
      <c r="O151" s="164">
        <v>0</v>
      </c>
      <c r="P151" s="164">
        <v>0</v>
      </c>
      <c r="Q151" s="164">
        <v>0</v>
      </c>
      <c r="R151" s="164">
        <v>0</v>
      </c>
      <c r="S151" s="164">
        <v>0</v>
      </c>
      <c r="T151" s="164">
        <v>0</v>
      </c>
      <c r="U151" s="164">
        <v>0</v>
      </c>
      <c r="V151" s="164">
        <v>0</v>
      </c>
      <c r="W151" s="164">
        <v>0</v>
      </c>
      <c r="X151" s="163">
        <v>0</v>
      </c>
      <c r="Y151" s="164">
        <v>0</v>
      </c>
      <c r="Z151" s="164">
        <v>0</v>
      </c>
      <c r="AA151" s="164">
        <v>0</v>
      </c>
      <c r="AB151" s="164">
        <v>0</v>
      </c>
      <c r="AC151" s="164">
        <v>0</v>
      </c>
      <c r="AD151" s="164">
        <v>0</v>
      </c>
      <c r="AE151" s="164">
        <v>0</v>
      </c>
      <c r="AF151" s="164">
        <v>0</v>
      </c>
      <c r="AG151" s="164">
        <v>0</v>
      </c>
      <c r="AH151" s="164">
        <v>0</v>
      </c>
      <c r="AI151" s="164">
        <v>0</v>
      </c>
      <c r="AJ151" s="164">
        <v>0</v>
      </c>
      <c r="AK151" s="164">
        <v>0</v>
      </c>
      <c r="AL151" s="163">
        <v>0</v>
      </c>
      <c r="AM151" s="164">
        <v>0</v>
      </c>
      <c r="AN151" s="164">
        <v>0</v>
      </c>
      <c r="AO151" s="164">
        <v>0</v>
      </c>
      <c r="AP151" s="164">
        <v>0</v>
      </c>
      <c r="AQ151" s="164">
        <v>0</v>
      </c>
      <c r="AR151" s="164">
        <v>0</v>
      </c>
      <c r="AS151" s="163">
        <v>0</v>
      </c>
      <c r="AT151" s="164">
        <v>0</v>
      </c>
      <c r="AU151" s="164">
        <v>0</v>
      </c>
      <c r="AV151" s="164">
        <v>0</v>
      </c>
      <c r="AW151" s="164">
        <v>0</v>
      </c>
      <c r="AX151" s="164">
        <v>0</v>
      </c>
      <c r="AY151" s="163">
        <v>0</v>
      </c>
      <c r="AZ151" s="164">
        <v>0</v>
      </c>
      <c r="BA151" s="164">
        <v>0</v>
      </c>
      <c r="BB151" s="163">
        <v>0</v>
      </c>
      <c r="BC151" s="164">
        <v>0</v>
      </c>
      <c r="BD151" s="164">
        <v>0</v>
      </c>
      <c r="BE151" s="163">
        <v>0</v>
      </c>
      <c r="BF151" s="164">
        <v>0</v>
      </c>
      <c r="BG151" s="164">
        <v>0</v>
      </c>
      <c r="BH151" s="164">
        <v>0</v>
      </c>
      <c r="BI151" s="163">
        <v>0</v>
      </c>
      <c r="BJ151" s="164">
        <v>0</v>
      </c>
      <c r="BK151" s="164">
        <v>0</v>
      </c>
      <c r="BL151" s="163">
        <v>0</v>
      </c>
      <c r="BM151" s="164">
        <v>0</v>
      </c>
      <c r="BN151" s="164">
        <v>0</v>
      </c>
      <c r="BO151" s="163">
        <v>0</v>
      </c>
      <c r="BP151" s="164">
        <v>0</v>
      </c>
      <c r="BQ151" s="164">
        <v>0</v>
      </c>
      <c r="BR151" s="164">
        <v>0</v>
      </c>
      <c r="BS151" s="164">
        <v>0</v>
      </c>
      <c r="BT151" s="164">
        <v>0</v>
      </c>
      <c r="BU151" s="164">
        <v>0</v>
      </c>
      <c r="BV151" s="164">
        <v>0</v>
      </c>
      <c r="BW151" s="164">
        <v>0</v>
      </c>
      <c r="BX151" s="163">
        <v>0</v>
      </c>
      <c r="BY151" s="164">
        <v>0</v>
      </c>
      <c r="BZ151" s="164">
        <v>0</v>
      </c>
      <c r="CA151" s="164">
        <v>0</v>
      </c>
      <c r="CB151" s="164">
        <v>0</v>
      </c>
      <c r="CC151" s="164">
        <v>0</v>
      </c>
      <c r="CD151" s="164">
        <v>0</v>
      </c>
      <c r="CE151" s="164">
        <v>0</v>
      </c>
      <c r="CF151" s="164">
        <v>0</v>
      </c>
      <c r="CG151" s="164">
        <v>0</v>
      </c>
      <c r="CH151" s="164">
        <v>0</v>
      </c>
      <c r="CI151" s="163">
        <v>28000</v>
      </c>
      <c r="CJ151" s="164">
        <v>0</v>
      </c>
      <c r="CK151" s="164">
        <v>28000</v>
      </c>
      <c r="CL151" s="164">
        <v>0</v>
      </c>
      <c r="CM151" s="164">
        <v>0</v>
      </c>
      <c r="CN151" s="164">
        <v>0</v>
      </c>
      <c r="CO151" s="164">
        <v>0</v>
      </c>
      <c r="CP151" s="163">
        <v>42</v>
      </c>
      <c r="CQ151" s="164">
        <v>0</v>
      </c>
      <c r="CR151" s="164">
        <v>42</v>
      </c>
      <c r="CS151" s="164">
        <v>0</v>
      </c>
      <c r="CT151" s="164">
        <v>0</v>
      </c>
      <c r="CU151" s="163">
        <v>4</v>
      </c>
      <c r="CV151" s="164">
        <v>4</v>
      </c>
      <c r="CW151" s="164">
        <v>0</v>
      </c>
      <c r="CX151" s="164">
        <v>0</v>
      </c>
      <c r="CY151" s="164">
        <v>0</v>
      </c>
      <c r="CZ151" s="164">
        <v>0</v>
      </c>
      <c r="DA151" s="163">
        <v>272</v>
      </c>
      <c r="DB151" s="164">
        <v>266</v>
      </c>
      <c r="DC151" s="164">
        <v>6</v>
      </c>
      <c r="DD151" s="164">
        <v>0</v>
      </c>
      <c r="DE151" s="153">
        <v>28318</v>
      </c>
    </row>
    <row r="152" spans="1:109" x14ac:dyDescent="0.25">
      <c r="A152" s="154" t="s">
        <v>13</v>
      </c>
      <c r="B152" s="154">
        <v>0</v>
      </c>
      <c r="C152" s="154">
        <v>0</v>
      </c>
      <c r="D152" s="154">
        <v>0</v>
      </c>
      <c r="E152" s="154">
        <v>0</v>
      </c>
      <c r="F152" s="154">
        <v>0</v>
      </c>
      <c r="G152" s="154">
        <v>0</v>
      </c>
      <c r="H152" s="154">
        <v>0</v>
      </c>
      <c r="I152" s="154">
        <v>0</v>
      </c>
      <c r="J152" s="154">
        <v>0</v>
      </c>
      <c r="K152" s="154">
        <v>0</v>
      </c>
      <c r="L152" s="154">
        <v>0</v>
      </c>
      <c r="M152" s="154">
        <v>0</v>
      </c>
      <c r="N152" s="154">
        <v>0</v>
      </c>
      <c r="O152" s="154">
        <v>0</v>
      </c>
      <c r="P152" s="154">
        <v>0</v>
      </c>
      <c r="Q152" s="154">
        <v>0</v>
      </c>
      <c r="R152" s="154">
        <v>0</v>
      </c>
      <c r="S152" s="154">
        <v>0</v>
      </c>
      <c r="T152" s="154">
        <v>0</v>
      </c>
      <c r="U152" s="154">
        <v>0</v>
      </c>
      <c r="V152" s="154">
        <v>0</v>
      </c>
      <c r="W152" s="154">
        <v>0</v>
      </c>
      <c r="X152" s="154">
        <v>0</v>
      </c>
      <c r="Y152" s="154">
        <v>0</v>
      </c>
      <c r="Z152" s="154">
        <v>0</v>
      </c>
      <c r="AA152" s="154">
        <v>0</v>
      </c>
      <c r="AB152" s="154">
        <v>0</v>
      </c>
      <c r="AC152" s="154">
        <v>0</v>
      </c>
      <c r="AD152" s="154">
        <v>0</v>
      </c>
      <c r="AE152" s="154">
        <v>0</v>
      </c>
      <c r="AF152" s="154">
        <v>0</v>
      </c>
      <c r="AG152" s="154">
        <v>0</v>
      </c>
      <c r="AH152" s="154">
        <v>0</v>
      </c>
      <c r="AI152" s="154">
        <v>0</v>
      </c>
      <c r="AJ152" s="154">
        <v>0</v>
      </c>
      <c r="AK152" s="154">
        <v>0</v>
      </c>
      <c r="AL152" s="154">
        <v>0</v>
      </c>
      <c r="AM152" s="154">
        <v>0</v>
      </c>
      <c r="AN152" s="154">
        <v>0</v>
      </c>
      <c r="AO152" s="154">
        <v>0</v>
      </c>
      <c r="AP152" s="154">
        <v>0</v>
      </c>
      <c r="AQ152" s="154">
        <v>0</v>
      </c>
      <c r="AR152" s="154">
        <v>0</v>
      </c>
      <c r="AS152" s="154">
        <v>0</v>
      </c>
      <c r="AT152" s="154" t="s">
        <v>148</v>
      </c>
      <c r="AU152" s="154" t="s">
        <v>148</v>
      </c>
      <c r="AV152" s="154">
        <v>0</v>
      </c>
      <c r="AW152" s="154">
        <v>0</v>
      </c>
      <c r="AX152" s="154">
        <v>0</v>
      </c>
      <c r="AY152" s="154">
        <v>0</v>
      </c>
      <c r="AZ152" s="154">
        <v>0</v>
      </c>
      <c r="BA152" s="154">
        <v>0</v>
      </c>
      <c r="BB152" s="154">
        <v>0</v>
      </c>
      <c r="BC152" s="154">
        <v>0</v>
      </c>
      <c r="BD152" s="154">
        <v>0</v>
      </c>
      <c r="BE152" s="154">
        <v>0</v>
      </c>
      <c r="BF152" s="154">
        <v>0</v>
      </c>
      <c r="BG152" s="154">
        <v>0</v>
      </c>
      <c r="BH152" s="154">
        <v>0</v>
      </c>
      <c r="BI152" s="154">
        <v>0</v>
      </c>
      <c r="BJ152" s="154">
        <v>0</v>
      </c>
      <c r="BK152" s="154">
        <v>0</v>
      </c>
      <c r="BL152" s="154">
        <v>0</v>
      </c>
      <c r="BM152" s="154">
        <v>0</v>
      </c>
      <c r="BN152" s="154">
        <v>0</v>
      </c>
      <c r="BO152" s="154">
        <v>0</v>
      </c>
      <c r="BP152" s="154">
        <v>0</v>
      </c>
      <c r="BQ152" s="154">
        <v>0</v>
      </c>
      <c r="BR152" s="154">
        <v>0</v>
      </c>
      <c r="BS152" s="154">
        <v>0</v>
      </c>
      <c r="BT152" s="154">
        <v>0</v>
      </c>
      <c r="BU152" s="154">
        <v>0</v>
      </c>
      <c r="BV152" s="154">
        <v>0</v>
      </c>
      <c r="BW152" s="154">
        <v>0</v>
      </c>
      <c r="BX152" s="154">
        <v>0</v>
      </c>
      <c r="BY152" s="154">
        <v>0</v>
      </c>
      <c r="BZ152" s="154">
        <v>0</v>
      </c>
      <c r="CA152" s="154">
        <v>0</v>
      </c>
      <c r="CB152" s="154">
        <v>0</v>
      </c>
      <c r="CC152" s="154">
        <v>0</v>
      </c>
      <c r="CD152" s="154">
        <v>0</v>
      </c>
      <c r="CE152" s="154">
        <v>0</v>
      </c>
      <c r="CF152" s="154">
        <v>0</v>
      </c>
      <c r="CG152" s="154">
        <v>0</v>
      </c>
      <c r="CH152" s="154">
        <v>0</v>
      </c>
      <c r="CI152" s="154">
        <v>28000</v>
      </c>
      <c r="CJ152" s="154">
        <v>0</v>
      </c>
      <c r="CK152" s="154">
        <v>28000</v>
      </c>
      <c r="CL152" s="154">
        <v>0</v>
      </c>
      <c r="CM152" s="154">
        <v>0</v>
      </c>
      <c r="CN152" s="154">
        <v>0</v>
      </c>
      <c r="CO152" s="154">
        <v>0</v>
      </c>
      <c r="CP152" s="154">
        <v>16</v>
      </c>
      <c r="CQ152" s="154">
        <v>0</v>
      </c>
      <c r="CR152" s="154">
        <v>16</v>
      </c>
      <c r="CS152" s="154">
        <v>0</v>
      </c>
      <c r="CT152" s="154">
        <v>0</v>
      </c>
      <c r="CU152" s="154">
        <v>0</v>
      </c>
      <c r="CV152" s="154">
        <v>0</v>
      </c>
      <c r="CW152" s="154">
        <v>0</v>
      </c>
      <c r="CX152" s="154">
        <v>0</v>
      </c>
      <c r="CY152" s="154">
        <v>0</v>
      </c>
      <c r="CZ152" s="154">
        <v>0</v>
      </c>
      <c r="DA152" s="154">
        <v>6</v>
      </c>
      <c r="DB152" s="154">
        <v>0</v>
      </c>
      <c r="DC152" s="154">
        <v>6</v>
      </c>
      <c r="DD152" s="154">
        <v>0</v>
      </c>
      <c r="DE152" s="154">
        <v>28022</v>
      </c>
    </row>
    <row r="153" spans="1:109" x14ac:dyDescent="0.25">
      <c r="A153" s="154" t="s">
        <v>170</v>
      </c>
      <c r="B153" s="154">
        <v>0</v>
      </c>
      <c r="C153" s="154">
        <v>0</v>
      </c>
      <c r="D153" s="154">
        <v>0</v>
      </c>
      <c r="E153" s="154">
        <v>0</v>
      </c>
      <c r="F153" s="154">
        <v>0</v>
      </c>
      <c r="G153" s="154">
        <v>0</v>
      </c>
      <c r="H153" s="154">
        <v>0</v>
      </c>
      <c r="I153" s="154">
        <v>0</v>
      </c>
      <c r="J153" s="154">
        <v>0</v>
      </c>
      <c r="K153" s="154">
        <v>0</v>
      </c>
      <c r="L153" s="154">
        <v>0</v>
      </c>
      <c r="M153" s="154">
        <v>0</v>
      </c>
      <c r="N153" s="154">
        <v>0</v>
      </c>
      <c r="O153" s="154">
        <v>0</v>
      </c>
      <c r="P153" s="154">
        <v>0</v>
      </c>
      <c r="Q153" s="154">
        <v>0</v>
      </c>
      <c r="R153" s="154">
        <v>0</v>
      </c>
      <c r="S153" s="154">
        <v>0</v>
      </c>
      <c r="T153" s="154">
        <v>0</v>
      </c>
      <c r="U153" s="154">
        <v>0</v>
      </c>
      <c r="V153" s="154">
        <v>0</v>
      </c>
      <c r="W153" s="154">
        <v>0</v>
      </c>
      <c r="X153" s="154">
        <v>0</v>
      </c>
      <c r="Y153" s="154">
        <v>0</v>
      </c>
      <c r="Z153" s="154">
        <v>0</v>
      </c>
      <c r="AA153" s="154">
        <v>0</v>
      </c>
      <c r="AB153" s="154">
        <v>0</v>
      </c>
      <c r="AC153" s="154">
        <v>0</v>
      </c>
      <c r="AD153" s="154">
        <v>0</v>
      </c>
      <c r="AE153" s="154">
        <v>0</v>
      </c>
      <c r="AF153" s="154">
        <v>0</v>
      </c>
      <c r="AG153" s="154">
        <v>0</v>
      </c>
      <c r="AH153" s="154">
        <v>0</v>
      </c>
      <c r="AI153" s="154">
        <v>0</v>
      </c>
      <c r="AJ153" s="154">
        <v>0</v>
      </c>
      <c r="AK153" s="154">
        <v>0</v>
      </c>
      <c r="AL153" s="154">
        <v>0</v>
      </c>
      <c r="AM153" s="154">
        <v>0</v>
      </c>
      <c r="AN153" s="154">
        <v>0</v>
      </c>
      <c r="AO153" s="154">
        <v>0</v>
      </c>
      <c r="AP153" s="154">
        <v>0</v>
      </c>
      <c r="AQ153" s="154">
        <v>0</v>
      </c>
      <c r="AR153" s="154">
        <v>0</v>
      </c>
      <c r="AS153" s="154">
        <v>0</v>
      </c>
      <c r="AT153" s="154" t="s">
        <v>148</v>
      </c>
      <c r="AU153" s="154" t="s">
        <v>148</v>
      </c>
      <c r="AV153" s="154">
        <v>0</v>
      </c>
      <c r="AW153" s="154">
        <v>0</v>
      </c>
      <c r="AX153" s="154">
        <v>0</v>
      </c>
      <c r="AY153" s="154">
        <v>0</v>
      </c>
      <c r="AZ153" s="154">
        <v>0</v>
      </c>
      <c r="BA153" s="154">
        <v>0</v>
      </c>
      <c r="BB153" s="154">
        <v>0</v>
      </c>
      <c r="BC153" s="154">
        <v>0</v>
      </c>
      <c r="BD153" s="154">
        <v>0</v>
      </c>
      <c r="BE153" s="154">
        <v>0</v>
      </c>
      <c r="BF153" s="154">
        <v>0</v>
      </c>
      <c r="BG153" s="154">
        <v>0</v>
      </c>
      <c r="BH153" s="154">
        <v>0</v>
      </c>
      <c r="BI153" s="154">
        <v>0</v>
      </c>
      <c r="BJ153" s="154">
        <v>0</v>
      </c>
      <c r="BK153" s="154">
        <v>0</v>
      </c>
      <c r="BL153" s="154">
        <v>0</v>
      </c>
      <c r="BM153" s="154">
        <v>0</v>
      </c>
      <c r="BN153" s="154">
        <v>0</v>
      </c>
      <c r="BO153" s="154">
        <v>0</v>
      </c>
      <c r="BP153" s="154">
        <v>0</v>
      </c>
      <c r="BQ153" s="154">
        <v>0</v>
      </c>
      <c r="BR153" s="154">
        <v>0</v>
      </c>
      <c r="BS153" s="154">
        <v>0</v>
      </c>
      <c r="BT153" s="154">
        <v>0</v>
      </c>
      <c r="BU153" s="154">
        <v>0</v>
      </c>
      <c r="BV153" s="154">
        <v>0</v>
      </c>
      <c r="BW153" s="154">
        <v>0</v>
      </c>
      <c r="BX153" s="154">
        <v>0</v>
      </c>
      <c r="BY153" s="154">
        <v>0</v>
      </c>
      <c r="BZ153" s="154">
        <v>0</v>
      </c>
      <c r="CA153" s="154">
        <v>0</v>
      </c>
      <c r="CB153" s="154">
        <v>0</v>
      </c>
      <c r="CC153" s="154">
        <v>0</v>
      </c>
      <c r="CD153" s="154">
        <v>0</v>
      </c>
      <c r="CE153" s="154">
        <v>0</v>
      </c>
      <c r="CF153" s="154">
        <v>0</v>
      </c>
      <c r="CG153" s="154">
        <v>0</v>
      </c>
      <c r="CH153" s="154">
        <v>0</v>
      </c>
      <c r="CI153" s="154">
        <v>0</v>
      </c>
      <c r="CJ153" s="154">
        <v>0</v>
      </c>
      <c r="CK153" s="154">
        <v>0</v>
      </c>
      <c r="CL153" s="154">
        <v>0</v>
      </c>
      <c r="CM153" s="154">
        <v>0</v>
      </c>
      <c r="CN153" s="154">
        <v>0</v>
      </c>
      <c r="CO153" s="154">
        <v>0</v>
      </c>
      <c r="CP153" s="154">
        <v>0</v>
      </c>
      <c r="CQ153" s="154">
        <v>0</v>
      </c>
      <c r="CR153" s="154">
        <v>0</v>
      </c>
      <c r="CS153" s="154">
        <v>0</v>
      </c>
      <c r="CT153" s="154">
        <v>0</v>
      </c>
      <c r="CU153" s="154">
        <v>0</v>
      </c>
      <c r="CV153" s="154">
        <v>0</v>
      </c>
      <c r="CW153" s="154">
        <v>0</v>
      </c>
      <c r="CX153" s="154">
        <v>0</v>
      </c>
      <c r="CY153" s="154">
        <v>0</v>
      </c>
      <c r="CZ153" s="154">
        <v>0</v>
      </c>
      <c r="DA153" s="154">
        <v>0</v>
      </c>
      <c r="DB153" s="154">
        <v>0</v>
      </c>
      <c r="DC153" s="154">
        <v>0</v>
      </c>
      <c r="DD153" s="154">
        <v>0</v>
      </c>
      <c r="DE153" s="154">
        <v>0</v>
      </c>
    </row>
    <row r="154" spans="1:109" x14ac:dyDescent="0.25">
      <c r="A154" s="154" t="s">
        <v>171</v>
      </c>
      <c r="B154" s="154">
        <v>0</v>
      </c>
      <c r="C154" s="154">
        <v>0</v>
      </c>
      <c r="D154" s="154">
        <v>0</v>
      </c>
      <c r="E154" s="154">
        <v>0</v>
      </c>
      <c r="F154" s="154">
        <v>0</v>
      </c>
      <c r="G154" s="154">
        <v>0</v>
      </c>
      <c r="H154" s="154">
        <v>0</v>
      </c>
      <c r="I154" s="154">
        <v>0</v>
      </c>
      <c r="J154" s="154">
        <v>0</v>
      </c>
      <c r="K154" s="154">
        <v>0</v>
      </c>
      <c r="L154" s="154">
        <v>0</v>
      </c>
      <c r="M154" s="154">
        <v>0</v>
      </c>
      <c r="N154" s="154">
        <v>0</v>
      </c>
      <c r="O154" s="154">
        <v>0</v>
      </c>
      <c r="P154" s="154">
        <v>0</v>
      </c>
      <c r="Q154" s="154">
        <v>0</v>
      </c>
      <c r="R154" s="154">
        <v>0</v>
      </c>
      <c r="S154" s="154">
        <v>0</v>
      </c>
      <c r="T154" s="154">
        <v>0</v>
      </c>
      <c r="U154" s="154">
        <v>0</v>
      </c>
      <c r="V154" s="154">
        <v>0</v>
      </c>
      <c r="W154" s="154">
        <v>0</v>
      </c>
      <c r="X154" s="154">
        <v>0</v>
      </c>
      <c r="Y154" s="154">
        <v>0</v>
      </c>
      <c r="Z154" s="154">
        <v>0</v>
      </c>
      <c r="AA154" s="154">
        <v>0</v>
      </c>
      <c r="AB154" s="154">
        <v>0</v>
      </c>
      <c r="AC154" s="154">
        <v>0</v>
      </c>
      <c r="AD154" s="154">
        <v>0</v>
      </c>
      <c r="AE154" s="154">
        <v>0</v>
      </c>
      <c r="AF154" s="154">
        <v>0</v>
      </c>
      <c r="AG154" s="154">
        <v>0</v>
      </c>
      <c r="AH154" s="154">
        <v>0</v>
      </c>
      <c r="AI154" s="154">
        <v>0</v>
      </c>
      <c r="AJ154" s="154">
        <v>0</v>
      </c>
      <c r="AK154" s="154">
        <v>0</v>
      </c>
      <c r="AL154" s="154">
        <v>0</v>
      </c>
      <c r="AM154" s="154">
        <v>0</v>
      </c>
      <c r="AN154" s="154">
        <v>0</v>
      </c>
      <c r="AO154" s="154">
        <v>0</v>
      </c>
      <c r="AP154" s="154">
        <v>0</v>
      </c>
      <c r="AQ154" s="154">
        <v>0</v>
      </c>
      <c r="AR154" s="154">
        <v>0</v>
      </c>
      <c r="AS154" s="154">
        <v>0</v>
      </c>
      <c r="AT154" s="154" t="s">
        <v>148</v>
      </c>
      <c r="AU154" s="154" t="s">
        <v>148</v>
      </c>
      <c r="AV154" s="154">
        <v>0</v>
      </c>
      <c r="AW154" s="154">
        <v>0</v>
      </c>
      <c r="AX154" s="154">
        <v>0</v>
      </c>
      <c r="AY154" s="154">
        <v>0</v>
      </c>
      <c r="AZ154" s="154">
        <v>0</v>
      </c>
      <c r="BA154" s="154">
        <v>0</v>
      </c>
      <c r="BB154" s="154">
        <v>0</v>
      </c>
      <c r="BC154" s="154">
        <v>0</v>
      </c>
      <c r="BD154" s="154">
        <v>0</v>
      </c>
      <c r="BE154" s="154">
        <v>0</v>
      </c>
      <c r="BF154" s="154">
        <v>0</v>
      </c>
      <c r="BG154" s="154">
        <v>0</v>
      </c>
      <c r="BH154" s="154">
        <v>0</v>
      </c>
      <c r="BI154" s="154">
        <v>0</v>
      </c>
      <c r="BJ154" s="154">
        <v>0</v>
      </c>
      <c r="BK154" s="154">
        <v>0</v>
      </c>
      <c r="BL154" s="154">
        <v>0</v>
      </c>
      <c r="BM154" s="154">
        <v>0</v>
      </c>
      <c r="BN154" s="154">
        <v>0</v>
      </c>
      <c r="BO154" s="154">
        <v>0</v>
      </c>
      <c r="BP154" s="154">
        <v>0</v>
      </c>
      <c r="BQ154" s="154">
        <v>0</v>
      </c>
      <c r="BR154" s="154">
        <v>0</v>
      </c>
      <c r="BS154" s="154">
        <v>0</v>
      </c>
      <c r="BT154" s="154">
        <v>0</v>
      </c>
      <c r="BU154" s="154">
        <v>0</v>
      </c>
      <c r="BV154" s="154">
        <v>0</v>
      </c>
      <c r="BW154" s="154">
        <v>0</v>
      </c>
      <c r="BX154" s="154">
        <v>0</v>
      </c>
      <c r="BY154" s="154">
        <v>0</v>
      </c>
      <c r="BZ154" s="154">
        <v>0</v>
      </c>
      <c r="CA154" s="154">
        <v>0</v>
      </c>
      <c r="CB154" s="154">
        <v>0</v>
      </c>
      <c r="CC154" s="154">
        <v>0</v>
      </c>
      <c r="CD154" s="154">
        <v>0</v>
      </c>
      <c r="CE154" s="154">
        <v>0</v>
      </c>
      <c r="CF154" s="154">
        <v>0</v>
      </c>
      <c r="CG154" s="154">
        <v>0</v>
      </c>
      <c r="CH154" s="154">
        <v>0</v>
      </c>
      <c r="CI154" s="154">
        <v>0</v>
      </c>
      <c r="CJ154" s="154">
        <v>0</v>
      </c>
      <c r="CK154" s="154">
        <v>0</v>
      </c>
      <c r="CL154" s="154">
        <v>0</v>
      </c>
      <c r="CM154" s="154">
        <v>0</v>
      </c>
      <c r="CN154" s="154">
        <v>0</v>
      </c>
      <c r="CO154" s="154">
        <v>0</v>
      </c>
      <c r="CP154" s="154">
        <v>0</v>
      </c>
      <c r="CQ154" s="154">
        <v>0</v>
      </c>
      <c r="CR154" s="154">
        <v>0</v>
      </c>
      <c r="CS154" s="154">
        <v>0</v>
      </c>
      <c r="CT154" s="154">
        <v>0</v>
      </c>
      <c r="CU154" s="154">
        <v>0</v>
      </c>
      <c r="CV154" s="154">
        <v>0</v>
      </c>
      <c r="CW154" s="154">
        <v>0</v>
      </c>
      <c r="CX154" s="154">
        <v>0</v>
      </c>
      <c r="CY154" s="154">
        <v>0</v>
      </c>
      <c r="CZ154" s="154">
        <v>0</v>
      </c>
      <c r="DA154" s="154">
        <v>91</v>
      </c>
      <c r="DB154" s="154">
        <v>91</v>
      </c>
      <c r="DC154" s="154">
        <v>0</v>
      </c>
      <c r="DD154" s="154">
        <v>0</v>
      </c>
      <c r="DE154" s="154">
        <v>91</v>
      </c>
    </row>
    <row r="155" spans="1:109" x14ac:dyDescent="0.25">
      <c r="A155" s="154" t="s">
        <v>15</v>
      </c>
      <c r="B155" s="154">
        <v>0</v>
      </c>
      <c r="C155" s="154">
        <v>0</v>
      </c>
      <c r="D155" s="154">
        <v>0</v>
      </c>
      <c r="E155" s="154">
        <v>0</v>
      </c>
      <c r="F155" s="154">
        <v>0</v>
      </c>
      <c r="G155" s="154">
        <v>0</v>
      </c>
      <c r="H155" s="154">
        <v>0</v>
      </c>
      <c r="I155" s="154">
        <v>0</v>
      </c>
      <c r="J155" s="154">
        <v>0</v>
      </c>
      <c r="K155" s="154">
        <v>0</v>
      </c>
      <c r="L155" s="154">
        <v>0</v>
      </c>
      <c r="M155" s="154">
        <v>0</v>
      </c>
      <c r="N155" s="154">
        <v>0</v>
      </c>
      <c r="O155" s="154">
        <v>0</v>
      </c>
      <c r="P155" s="154">
        <v>0</v>
      </c>
      <c r="Q155" s="154">
        <v>0</v>
      </c>
      <c r="R155" s="154">
        <v>0</v>
      </c>
      <c r="S155" s="154">
        <v>0</v>
      </c>
      <c r="T155" s="154">
        <v>0</v>
      </c>
      <c r="U155" s="154">
        <v>0</v>
      </c>
      <c r="V155" s="154">
        <v>0</v>
      </c>
      <c r="W155" s="154">
        <v>0</v>
      </c>
      <c r="X155" s="154">
        <v>0</v>
      </c>
      <c r="Y155" s="154">
        <v>0</v>
      </c>
      <c r="Z155" s="154">
        <v>0</v>
      </c>
      <c r="AA155" s="154">
        <v>0</v>
      </c>
      <c r="AB155" s="154">
        <v>0</v>
      </c>
      <c r="AC155" s="154">
        <v>0</v>
      </c>
      <c r="AD155" s="154">
        <v>0</v>
      </c>
      <c r="AE155" s="154">
        <v>0</v>
      </c>
      <c r="AF155" s="154">
        <v>0</v>
      </c>
      <c r="AG155" s="154">
        <v>0</v>
      </c>
      <c r="AH155" s="154">
        <v>0</v>
      </c>
      <c r="AI155" s="154">
        <v>0</v>
      </c>
      <c r="AJ155" s="154">
        <v>0</v>
      </c>
      <c r="AK155" s="154">
        <v>0</v>
      </c>
      <c r="AL155" s="154">
        <v>0</v>
      </c>
      <c r="AM155" s="154">
        <v>0</v>
      </c>
      <c r="AN155" s="154">
        <v>0</v>
      </c>
      <c r="AO155" s="154">
        <v>0</v>
      </c>
      <c r="AP155" s="154">
        <v>0</v>
      </c>
      <c r="AQ155" s="154">
        <v>0</v>
      </c>
      <c r="AR155" s="154">
        <v>0</v>
      </c>
      <c r="AS155" s="154">
        <v>0</v>
      </c>
      <c r="AT155" s="154" t="s">
        <v>148</v>
      </c>
      <c r="AU155" s="154" t="s">
        <v>148</v>
      </c>
      <c r="AV155" s="154">
        <v>0</v>
      </c>
      <c r="AW155" s="154">
        <v>0</v>
      </c>
      <c r="AX155" s="154">
        <v>0</v>
      </c>
      <c r="AY155" s="154">
        <v>0</v>
      </c>
      <c r="AZ155" s="154">
        <v>0</v>
      </c>
      <c r="BA155" s="154">
        <v>0</v>
      </c>
      <c r="BB155" s="154">
        <v>0</v>
      </c>
      <c r="BC155" s="154">
        <v>0</v>
      </c>
      <c r="BD155" s="154">
        <v>0</v>
      </c>
      <c r="BE155" s="154">
        <v>0</v>
      </c>
      <c r="BF155" s="154">
        <v>0</v>
      </c>
      <c r="BG155" s="154">
        <v>0</v>
      </c>
      <c r="BH155" s="154">
        <v>0</v>
      </c>
      <c r="BI155" s="154">
        <v>0</v>
      </c>
      <c r="BJ155" s="154">
        <v>0</v>
      </c>
      <c r="BK155" s="154">
        <v>0</v>
      </c>
      <c r="BL155" s="154">
        <v>0</v>
      </c>
      <c r="BM155" s="154">
        <v>0</v>
      </c>
      <c r="BN155" s="154">
        <v>0</v>
      </c>
      <c r="BO155" s="154">
        <v>0</v>
      </c>
      <c r="BP155" s="154">
        <v>0</v>
      </c>
      <c r="BQ155" s="154">
        <v>0</v>
      </c>
      <c r="BR155" s="154">
        <v>0</v>
      </c>
      <c r="BS155" s="154">
        <v>0</v>
      </c>
      <c r="BT155" s="154">
        <v>0</v>
      </c>
      <c r="BU155" s="154">
        <v>0</v>
      </c>
      <c r="BV155" s="154">
        <v>0</v>
      </c>
      <c r="BW155" s="154">
        <v>0</v>
      </c>
      <c r="BX155" s="154">
        <v>0</v>
      </c>
      <c r="BY155" s="154">
        <v>0</v>
      </c>
      <c r="BZ155" s="154">
        <v>0</v>
      </c>
      <c r="CA155" s="154">
        <v>0</v>
      </c>
      <c r="CB155" s="154">
        <v>0</v>
      </c>
      <c r="CC155" s="154">
        <v>0</v>
      </c>
      <c r="CD155" s="154">
        <v>0</v>
      </c>
      <c r="CE155" s="154">
        <v>0</v>
      </c>
      <c r="CF155" s="154">
        <v>0</v>
      </c>
      <c r="CG155" s="154">
        <v>0</v>
      </c>
      <c r="CH155" s="154">
        <v>0</v>
      </c>
      <c r="CI155" s="154">
        <v>0</v>
      </c>
      <c r="CJ155" s="154">
        <v>0</v>
      </c>
      <c r="CK155" s="154">
        <v>0</v>
      </c>
      <c r="CL155" s="154">
        <v>0</v>
      </c>
      <c r="CM155" s="154">
        <v>0</v>
      </c>
      <c r="CN155" s="154">
        <v>0</v>
      </c>
      <c r="CO155" s="154">
        <v>0</v>
      </c>
      <c r="CP155" s="154">
        <v>16</v>
      </c>
      <c r="CQ155" s="154">
        <v>0</v>
      </c>
      <c r="CR155" s="154">
        <v>16</v>
      </c>
      <c r="CS155" s="154">
        <v>0</v>
      </c>
      <c r="CT155" s="154">
        <v>0</v>
      </c>
      <c r="CU155" s="154">
        <v>0</v>
      </c>
      <c r="CV155" s="154">
        <v>0</v>
      </c>
      <c r="CW155" s="154">
        <v>0</v>
      </c>
      <c r="CX155" s="154">
        <v>0</v>
      </c>
      <c r="CY155" s="154">
        <v>0</v>
      </c>
      <c r="CZ155" s="154">
        <v>0</v>
      </c>
      <c r="DA155" s="154">
        <v>155</v>
      </c>
      <c r="DB155" s="154">
        <v>155</v>
      </c>
      <c r="DC155" s="154">
        <v>0</v>
      </c>
      <c r="DD155" s="154">
        <v>0</v>
      </c>
      <c r="DE155" s="154">
        <v>171</v>
      </c>
    </row>
    <row r="156" spans="1:109" x14ac:dyDescent="0.25">
      <c r="A156" s="154" t="s">
        <v>65</v>
      </c>
      <c r="B156" s="154">
        <v>0</v>
      </c>
      <c r="C156" s="154">
        <v>0</v>
      </c>
      <c r="D156" s="154">
        <v>0</v>
      </c>
      <c r="E156" s="154">
        <v>0</v>
      </c>
      <c r="F156" s="154">
        <v>0</v>
      </c>
      <c r="G156" s="154">
        <v>0</v>
      </c>
      <c r="H156" s="154">
        <v>0</v>
      </c>
      <c r="I156" s="154">
        <v>0</v>
      </c>
      <c r="J156" s="154">
        <v>0</v>
      </c>
      <c r="K156" s="154">
        <v>0</v>
      </c>
      <c r="L156" s="154">
        <v>0</v>
      </c>
      <c r="M156" s="154">
        <v>0</v>
      </c>
      <c r="N156" s="154">
        <v>0</v>
      </c>
      <c r="O156" s="154">
        <v>0</v>
      </c>
      <c r="P156" s="154">
        <v>0</v>
      </c>
      <c r="Q156" s="154">
        <v>0</v>
      </c>
      <c r="R156" s="154">
        <v>0</v>
      </c>
      <c r="S156" s="154">
        <v>0</v>
      </c>
      <c r="T156" s="154">
        <v>0</v>
      </c>
      <c r="U156" s="154">
        <v>0</v>
      </c>
      <c r="V156" s="154">
        <v>0</v>
      </c>
      <c r="W156" s="154">
        <v>0</v>
      </c>
      <c r="X156" s="154">
        <v>0</v>
      </c>
      <c r="Y156" s="154">
        <v>0</v>
      </c>
      <c r="Z156" s="154">
        <v>0</v>
      </c>
      <c r="AA156" s="154">
        <v>0</v>
      </c>
      <c r="AB156" s="154">
        <v>0</v>
      </c>
      <c r="AC156" s="154">
        <v>0</v>
      </c>
      <c r="AD156" s="154">
        <v>0</v>
      </c>
      <c r="AE156" s="154">
        <v>0</v>
      </c>
      <c r="AF156" s="154">
        <v>0</v>
      </c>
      <c r="AG156" s="154">
        <v>0</v>
      </c>
      <c r="AH156" s="154">
        <v>0</v>
      </c>
      <c r="AI156" s="154">
        <v>0</v>
      </c>
      <c r="AJ156" s="154">
        <v>0</v>
      </c>
      <c r="AK156" s="154">
        <v>0</v>
      </c>
      <c r="AL156" s="154">
        <v>0</v>
      </c>
      <c r="AM156" s="154">
        <v>0</v>
      </c>
      <c r="AN156" s="154">
        <v>0</v>
      </c>
      <c r="AO156" s="154">
        <v>0</v>
      </c>
      <c r="AP156" s="154">
        <v>0</v>
      </c>
      <c r="AQ156" s="154">
        <v>0</v>
      </c>
      <c r="AR156" s="154">
        <v>0</v>
      </c>
      <c r="AS156" s="154">
        <v>0</v>
      </c>
      <c r="AT156" s="154" t="s">
        <v>148</v>
      </c>
      <c r="AU156" s="154" t="s">
        <v>148</v>
      </c>
      <c r="AV156" s="154">
        <v>0</v>
      </c>
      <c r="AW156" s="154">
        <v>0</v>
      </c>
      <c r="AX156" s="154">
        <v>0</v>
      </c>
      <c r="AY156" s="154">
        <v>0</v>
      </c>
      <c r="AZ156" s="154">
        <v>0</v>
      </c>
      <c r="BA156" s="154">
        <v>0</v>
      </c>
      <c r="BB156" s="154">
        <v>0</v>
      </c>
      <c r="BC156" s="154">
        <v>0</v>
      </c>
      <c r="BD156" s="154">
        <v>0</v>
      </c>
      <c r="BE156" s="154">
        <v>0</v>
      </c>
      <c r="BF156" s="154">
        <v>0</v>
      </c>
      <c r="BG156" s="154">
        <v>0</v>
      </c>
      <c r="BH156" s="154">
        <v>0</v>
      </c>
      <c r="BI156" s="154">
        <v>0</v>
      </c>
      <c r="BJ156" s="154">
        <v>0</v>
      </c>
      <c r="BK156" s="154">
        <v>0</v>
      </c>
      <c r="BL156" s="154">
        <v>0</v>
      </c>
      <c r="BM156" s="154">
        <v>0</v>
      </c>
      <c r="BN156" s="154">
        <v>0</v>
      </c>
      <c r="BO156" s="154">
        <v>0</v>
      </c>
      <c r="BP156" s="154">
        <v>0</v>
      </c>
      <c r="BQ156" s="154">
        <v>0</v>
      </c>
      <c r="BR156" s="154">
        <v>0</v>
      </c>
      <c r="BS156" s="154">
        <v>0</v>
      </c>
      <c r="BT156" s="154">
        <v>0</v>
      </c>
      <c r="BU156" s="154">
        <v>0</v>
      </c>
      <c r="BV156" s="154">
        <v>0</v>
      </c>
      <c r="BW156" s="154">
        <v>0</v>
      </c>
      <c r="BX156" s="154">
        <v>0</v>
      </c>
      <c r="BY156" s="154">
        <v>0</v>
      </c>
      <c r="BZ156" s="154">
        <v>0</v>
      </c>
      <c r="CA156" s="154">
        <v>0</v>
      </c>
      <c r="CB156" s="154">
        <v>0</v>
      </c>
      <c r="CC156" s="154">
        <v>0</v>
      </c>
      <c r="CD156" s="154">
        <v>0</v>
      </c>
      <c r="CE156" s="154">
        <v>0</v>
      </c>
      <c r="CF156" s="154">
        <v>0</v>
      </c>
      <c r="CG156" s="154">
        <v>0</v>
      </c>
      <c r="CH156" s="154">
        <v>0</v>
      </c>
      <c r="CI156" s="154">
        <v>0</v>
      </c>
      <c r="CJ156" s="154">
        <v>0</v>
      </c>
      <c r="CK156" s="154">
        <v>0</v>
      </c>
      <c r="CL156" s="154">
        <v>0</v>
      </c>
      <c r="CM156" s="154">
        <v>0</v>
      </c>
      <c r="CN156" s="154">
        <v>0</v>
      </c>
      <c r="CO156" s="154">
        <v>0</v>
      </c>
      <c r="CP156" s="154">
        <v>10</v>
      </c>
      <c r="CQ156" s="154">
        <v>0</v>
      </c>
      <c r="CR156" s="154">
        <v>10</v>
      </c>
      <c r="CS156" s="154">
        <v>0</v>
      </c>
      <c r="CT156" s="154">
        <v>0</v>
      </c>
      <c r="CU156" s="154">
        <v>0</v>
      </c>
      <c r="CV156" s="154">
        <v>0</v>
      </c>
      <c r="CW156" s="154">
        <v>0</v>
      </c>
      <c r="CX156" s="154">
        <v>0</v>
      </c>
      <c r="CY156" s="154">
        <v>0</v>
      </c>
      <c r="CZ156" s="154">
        <v>0</v>
      </c>
      <c r="DA156" s="154">
        <v>20</v>
      </c>
      <c r="DB156" s="154">
        <v>20</v>
      </c>
      <c r="DC156" s="154">
        <v>0</v>
      </c>
      <c r="DD156" s="154">
        <v>0</v>
      </c>
      <c r="DE156" s="154">
        <v>30</v>
      </c>
    </row>
    <row r="157" spans="1:109" x14ac:dyDescent="0.25">
      <c r="A157" s="158" t="s">
        <v>131</v>
      </c>
      <c r="B157" s="158">
        <v>0</v>
      </c>
      <c r="C157" s="158">
        <v>0</v>
      </c>
      <c r="D157" s="158">
        <v>0</v>
      </c>
      <c r="E157" s="158">
        <v>0</v>
      </c>
      <c r="F157" s="158">
        <v>0</v>
      </c>
      <c r="G157" s="158">
        <v>0</v>
      </c>
      <c r="H157" s="158">
        <v>0</v>
      </c>
      <c r="I157" s="158">
        <v>0</v>
      </c>
      <c r="J157" s="158">
        <v>0</v>
      </c>
      <c r="K157" s="158">
        <v>0</v>
      </c>
      <c r="L157" s="158">
        <v>0</v>
      </c>
      <c r="M157" s="158">
        <v>0</v>
      </c>
      <c r="N157" s="158">
        <v>0</v>
      </c>
      <c r="O157" s="158">
        <v>0</v>
      </c>
      <c r="P157" s="158">
        <v>0</v>
      </c>
      <c r="Q157" s="158">
        <v>0</v>
      </c>
      <c r="R157" s="158">
        <v>0</v>
      </c>
      <c r="S157" s="158">
        <v>0</v>
      </c>
      <c r="T157" s="158">
        <v>0</v>
      </c>
      <c r="U157" s="158">
        <v>0</v>
      </c>
      <c r="V157" s="158">
        <v>0</v>
      </c>
      <c r="W157" s="158">
        <v>0</v>
      </c>
      <c r="X157" s="158">
        <v>0</v>
      </c>
      <c r="Y157" s="158">
        <v>0</v>
      </c>
      <c r="Z157" s="158">
        <v>0</v>
      </c>
      <c r="AA157" s="158">
        <v>0</v>
      </c>
      <c r="AB157" s="158">
        <v>0</v>
      </c>
      <c r="AC157" s="158">
        <v>0</v>
      </c>
      <c r="AD157" s="158">
        <v>0</v>
      </c>
      <c r="AE157" s="158">
        <v>0</v>
      </c>
      <c r="AF157" s="158">
        <v>0</v>
      </c>
      <c r="AG157" s="158">
        <v>0</v>
      </c>
      <c r="AH157" s="158">
        <v>0</v>
      </c>
      <c r="AI157" s="158">
        <v>0</v>
      </c>
      <c r="AJ157" s="158">
        <v>0</v>
      </c>
      <c r="AK157" s="158">
        <v>0</v>
      </c>
      <c r="AL157" s="158">
        <v>0</v>
      </c>
      <c r="AM157" s="158">
        <v>0</v>
      </c>
      <c r="AN157" s="158">
        <v>0</v>
      </c>
      <c r="AO157" s="158">
        <v>0</v>
      </c>
      <c r="AP157" s="158">
        <v>0</v>
      </c>
      <c r="AQ157" s="158">
        <v>0</v>
      </c>
      <c r="AR157" s="158">
        <v>0</v>
      </c>
      <c r="AS157" s="158">
        <v>0</v>
      </c>
      <c r="AT157" s="158">
        <v>0</v>
      </c>
      <c r="AU157" s="158">
        <v>0</v>
      </c>
      <c r="AV157" s="158">
        <v>0</v>
      </c>
      <c r="AW157" s="158">
        <v>0</v>
      </c>
      <c r="AX157" s="158">
        <v>0</v>
      </c>
      <c r="AY157" s="158">
        <v>0</v>
      </c>
      <c r="AZ157" s="158">
        <v>0</v>
      </c>
      <c r="BA157" s="158">
        <v>0</v>
      </c>
      <c r="BB157" s="158">
        <v>0</v>
      </c>
      <c r="BC157" s="158">
        <v>0</v>
      </c>
      <c r="BD157" s="158">
        <v>0</v>
      </c>
      <c r="BE157" s="158">
        <v>0</v>
      </c>
      <c r="BF157" s="158">
        <v>0</v>
      </c>
      <c r="BG157" s="158">
        <v>0</v>
      </c>
      <c r="BH157" s="158">
        <v>0</v>
      </c>
      <c r="BI157" s="158">
        <v>0</v>
      </c>
      <c r="BJ157" s="158">
        <v>0</v>
      </c>
      <c r="BK157" s="158">
        <v>0</v>
      </c>
      <c r="BL157" s="158">
        <v>0</v>
      </c>
      <c r="BM157" s="158">
        <v>0</v>
      </c>
      <c r="BN157" s="158">
        <v>0</v>
      </c>
      <c r="BO157" s="158">
        <v>0</v>
      </c>
      <c r="BP157" s="158">
        <v>0</v>
      </c>
      <c r="BQ157" s="158">
        <v>0</v>
      </c>
      <c r="BR157" s="158">
        <v>0</v>
      </c>
      <c r="BS157" s="158">
        <v>0</v>
      </c>
      <c r="BT157" s="158">
        <v>0</v>
      </c>
      <c r="BU157" s="158">
        <v>0</v>
      </c>
      <c r="BV157" s="158">
        <v>0</v>
      </c>
      <c r="BW157" s="158">
        <v>0</v>
      </c>
      <c r="BX157" s="158">
        <v>0</v>
      </c>
      <c r="BY157" s="158">
        <v>0</v>
      </c>
      <c r="BZ157" s="158">
        <v>0</v>
      </c>
      <c r="CA157" s="158">
        <v>0</v>
      </c>
      <c r="CB157" s="158">
        <v>0</v>
      </c>
      <c r="CC157" s="158">
        <v>0</v>
      </c>
      <c r="CD157" s="158">
        <v>0</v>
      </c>
      <c r="CE157" s="158">
        <v>0</v>
      </c>
      <c r="CF157" s="158">
        <v>0</v>
      </c>
      <c r="CG157" s="158">
        <v>0</v>
      </c>
      <c r="CH157" s="158">
        <v>0</v>
      </c>
      <c r="CI157" s="158">
        <v>0</v>
      </c>
      <c r="CJ157" s="158">
        <v>0</v>
      </c>
      <c r="CK157" s="158">
        <v>0</v>
      </c>
      <c r="CL157" s="158">
        <v>0</v>
      </c>
      <c r="CM157" s="158">
        <v>0</v>
      </c>
      <c r="CN157" s="158">
        <v>0</v>
      </c>
      <c r="CO157" s="158">
        <v>0</v>
      </c>
      <c r="CP157" s="158">
        <v>0</v>
      </c>
      <c r="CQ157" s="158">
        <v>0</v>
      </c>
      <c r="CR157" s="158">
        <v>0</v>
      </c>
      <c r="CS157" s="158">
        <v>0</v>
      </c>
      <c r="CT157" s="158">
        <v>0</v>
      </c>
      <c r="CU157" s="158">
        <v>4</v>
      </c>
      <c r="CV157" s="158">
        <v>4</v>
      </c>
      <c r="CW157" s="158">
        <v>0</v>
      </c>
      <c r="CX157" s="158">
        <v>0</v>
      </c>
      <c r="CY157" s="158">
        <v>0</v>
      </c>
      <c r="CZ157" s="158">
        <v>0</v>
      </c>
      <c r="DA157" s="158">
        <v>0</v>
      </c>
      <c r="DB157" s="158">
        <v>0</v>
      </c>
      <c r="DC157" s="158">
        <v>0</v>
      </c>
      <c r="DD157" s="158">
        <v>0</v>
      </c>
      <c r="DE157" s="158">
        <v>4</v>
      </c>
    </row>
    <row r="158" spans="1:109" s="152" customFormat="1" x14ac:dyDescent="0.25">
      <c r="A158" s="159" t="s">
        <v>172</v>
      </c>
      <c r="C158" s="155"/>
      <c r="D158" s="155"/>
      <c r="E158" s="155"/>
      <c r="F158" s="155"/>
      <c r="G158" s="155"/>
      <c r="H158" s="155"/>
      <c r="I158" s="155"/>
      <c r="J158" s="155"/>
      <c r="K158" s="155"/>
      <c r="L158" s="155"/>
      <c r="M158" s="155"/>
      <c r="N158" s="155"/>
      <c r="O158" s="155"/>
      <c r="P158" s="155"/>
      <c r="Q158" s="155"/>
      <c r="R158" s="155"/>
      <c r="S158" s="155"/>
      <c r="T158" s="155"/>
      <c r="U158" s="155"/>
      <c r="V158" s="155"/>
      <c r="W158" s="155"/>
      <c r="X158" s="155"/>
      <c r="Y158" s="155"/>
      <c r="Z158" s="155"/>
      <c r="AA158" s="155"/>
      <c r="AB158" s="155"/>
      <c r="AC158" s="155"/>
      <c r="AD158" s="155"/>
      <c r="AE158" s="155"/>
      <c r="AF158" s="155"/>
      <c r="AG158" s="155"/>
      <c r="AH158" s="155"/>
      <c r="AI158" s="155"/>
      <c r="AJ158" s="155"/>
      <c r="AK158" s="155"/>
      <c r="AL158" s="155"/>
      <c r="AM158" s="160"/>
      <c r="AN158" s="161"/>
      <c r="AO158" s="161"/>
      <c r="AP158" s="161"/>
      <c r="AQ158" s="161"/>
      <c r="AR158" s="161"/>
      <c r="AS158" s="155"/>
      <c r="AT158" s="161"/>
      <c r="AU158" s="161"/>
      <c r="AV158" s="161"/>
      <c r="AW158" s="161"/>
      <c r="AX158" s="161"/>
      <c r="AY158" s="155"/>
      <c r="AZ158" s="161"/>
      <c r="BA158" s="161"/>
      <c r="BB158" s="155"/>
      <c r="BC158" s="161"/>
      <c r="BD158" s="161"/>
      <c r="BE158" s="155"/>
      <c r="BF158" s="161"/>
      <c r="BG158" s="161"/>
      <c r="BH158" s="161"/>
      <c r="BI158" s="155"/>
      <c r="BJ158" s="155"/>
      <c r="BK158" s="161"/>
      <c r="BL158" s="155"/>
      <c r="BM158" s="155"/>
      <c r="BN158" s="161"/>
      <c r="BO158" s="155"/>
      <c r="BP158" s="161"/>
      <c r="BQ158" s="161"/>
      <c r="BR158" s="161"/>
      <c r="BS158" s="161"/>
      <c r="BT158" s="161"/>
      <c r="BU158" s="161"/>
      <c r="BV158" s="161"/>
      <c r="BW158" s="161"/>
      <c r="BX158" s="155"/>
      <c r="BY158" s="161"/>
      <c r="BZ158" s="161"/>
      <c r="CA158" s="161"/>
      <c r="CB158" s="161"/>
      <c r="CC158" s="161"/>
      <c r="CD158" s="161"/>
      <c r="CE158" s="161"/>
      <c r="CF158" s="161"/>
      <c r="CG158" s="161"/>
      <c r="CH158" s="161"/>
      <c r="CI158" s="155"/>
      <c r="CJ158" s="161"/>
      <c r="CK158" s="161"/>
      <c r="CL158" s="161"/>
      <c r="CM158" s="161"/>
      <c r="CN158" s="161"/>
      <c r="CO158" s="161"/>
      <c r="CP158" s="161"/>
      <c r="CQ158" s="161"/>
      <c r="CR158" s="161"/>
      <c r="CS158" s="161"/>
      <c r="CT158" s="161"/>
      <c r="CU158" s="155"/>
      <c r="CV158" s="161"/>
      <c r="CW158" s="161"/>
      <c r="CX158" s="161"/>
      <c r="CY158" s="161"/>
      <c r="CZ158" s="161"/>
      <c r="DA158" s="155"/>
      <c r="DB158" s="161"/>
      <c r="DC158" s="161"/>
      <c r="DD158" s="161"/>
      <c r="DE158" s="155"/>
    </row>
  </sheetData>
  <hyperlinks>
    <hyperlink ref="DG1" location="Intro!A1" display="Return to index" xr:uid="{271A5B6E-675F-4D37-8F1D-4EBABE22CE3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89999084444715716"/>
  </sheetPr>
  <dimension ref="A1:AM210"/>
  <sheetViews>
    <sheetView showGridLines="0" workbookViewId="0">
      <pane xSplit="1" ySplit="3" topLeftCell="B4" activePane="bottomRight" state="frozen"/>
      <selection activeCell="F40" sqref="F40"/>
      <selection pane="topRight" activeCell="F40" sqref="F40"/>
      <selection pane="bottomLeft" activeCell="F40" sqref="F40"/>
      <selection pane="bottomRight" activeCell="F21" sqref="F21"/>
    </sheetView>
  </sheetViews>
  <sheetFormatPr defaultColWidth="10.625" defaultRowHeight="10" x14ac:dyDescent="0.25"/>
  <cols>
    <col min="1" max="3" width="32.5" style="39" bestFit="1" customWidth="1"/>
    <col min="4" max="4" width="9.75" style="39" bestFit="1" customWidth="1"/>
    <col min="5" max="5" width="8.25" style="39" bestFit="1" customWidth="1"/>
    <col min="6" max="6" width="14.625" style="39" bestFit="1" customWidth="1"/>
    <col min="7" max="7" width="8.625" style="39" bestFit="1" customWidth="1"/>
    <col min="8" max="8" width="9.375" style="39" bestFit="1" customWidth="1"/>
    <col min="9" max="9" width="7.125" style="39" bestFit="1" customWidth="1"/>
    <col min="10" max="10" width="5.875" style="39" bestFit="1" customWidth="1"/>
    <col min="11" max="11" width="9.125" style="39" bestFit="1" customWidth="1"/>
    <col min="12" max="12" width="11.375" style="39" bestFit="1" customWidth="1"/>
    <col min="13" max="13" width="13.75" style="39" bestFit="1" customWidth="1"/>
    <col min="14" max="14" width="10.5" style="39" bestFit="1" customWidth="1"/>
    <col min="15" max="15" width="10.25" style="39" bestFit="1" customWidth="1"/>
    <col min="16" max="16" width="12.25" style="39" bestFit="1" customWidth="1"/>
    <col min="17" max="17" width="10.5" style="39" bestFit="1" customWidth="1"/>
    <col min="18" max="18" width="5.875" style="39" bestFit="1" customWidth="1"/>
    <col min="19" max="19" width="7.125" style="39" bestFit="1" customWidth="1"/>
    <col min="20" max="20" width="7" style="39" bestFit="1" customWidth="1"/>
    <col min="21" max="21" width="5.875" style="39" bestFit="1" customWidth="1"/>
    <col min="22" max="22" width="8.25" style="39" bestFit="1" customWidth="1"/>
    <col min="23" max="24" width="7.375" style="39" bestFit="1" customWidth="1"/>
    <col min="25" max="25" width="8.625" style="39" bestFit="1" customWidth="1"/>
    <col min="26" max="26" width="9.5" style="39" bestFit="1" customWidth="1"/>
    <col min="27" max="27" width="9.375" style="39" bestFit="1" customWidth="1"/>
    <col min="28" max="28" width="8.25" style="39" bestFit="1" customWidth="1"/>
    <col min="29" max="29" width="10.25" style="39" bestFit="1" customWidth="1"/>
    <col min="30" max="31" width="8.625" style="39" bestFit="1" customWidth="1"/>
    <col min="32" max="32" width="11.375" style="39" bestFit="1" customWidth="1"/>
    <col min="33" max="33" width="5.75" style="39" bestFit="1" customWidth="1"/>
    <col min="34" max="34" width="8.625" style="39" bestFit="1" customWidth="1"/>
    <col min="35" max="35" width="9.875" style="39" bestFit="1" customWidth="1"/>
    <col min="36" max="36" width="17.5" style="39" bestFit="1" customWidth="1"/>
    <col min="37" max="37" width="7.125" style="39" bestFit="1" customWidth="1"/>
    <col min="38" max="38" width="8.625" style="39" bestFit="1" customWidth="1"/>
    <col min="39" max="39" width="12.875" style="39" bestFit="1" customWidth="1"/>
    <col min="40" max="16384" width="10.625" style="39"/>
  </cols>
  <sheetData>
    <row r="1" spans="1:39" s="27" customFormat="1" ht="16" thickBot="1" x14ac:dyDescent="0.3">
      <c r="A1" s="25" t="s">
        <v>240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row>
    <row r="2" spans="1:39" s="29" customFormat="1" ht="10.5" thickBot="1" x14ac:dyDescent="0.3">
      <c r="A2" s="28" t="s">
        <v>241</v>
      </c>
      <c r="B2" s="28"/>
      <c r="C2" s="28" t="s">
        <v>242</v>
      </c>
      <c r="D2" s="40" t="s">
        <v>97</v>
      </c>
      <c r="E2" s="40" t="s">
        <v>72</v>
      </c>
      <c r="F2" s="40" t="s">
        <v>99</v>
      </c>
      <c r="G2" s="40" t="s">
        <v>79</v>
      </c>
      <c r="H2" s="40" t="s">
        <v>47</v>
      </c>
      <c r="I2" s="40" t="s">
        <v>98</v>
      </c>
      <c r="J2" s="40" t="s">
        <v>90</v>
      </c>
      <c r="K2" s="40" t="s">
        <v>73</v>
      </c>
      <c r="L2" s="40" t="s">
        <v>5</v>
      </c>
      <c r="M2" s="40" t="s">
        <v>74</v>
      </c>
      <c r="N2" s="40" t="s">
        <v>13</v>
      </c>
      <c r="O2" s="40" t="s">
        <v>7</v>
      </c>
      <c r="P2" s="40" t="s">
        <v>95</v>
      </c>
      <c r="Q2" s="40" t="s">
        <v>75</v>
      </c>
      <c r="R2" s="40" t="s">
        <v>49</v>
      </c>
      <c r="S2" s="40" t="s">
        <v>101</v>
      </c>
      <c r="T2" s="40" t="s">
        <v>91</v>
      </c>
      <c r="U2" s="40" t="s">
        <v>4</v>
      </c>
      <c r="V2" s="40" t="s">
        <v>64</v>
      </c>
      <c r="W2" s="40" t="s">
        <v>28</v>
      </c>
      <c r="X2" s="40" t="s">
        <v>66</v>
      </c>
      <c r="Y2" s="40" t="s">
        <v>106</v>
      </c>
      <c r="Z2" s="40" t="s">
        <v>43</v>
      </c>
      <c r="AA2" s="40" t="s">
        <v>102</v>
      </c>
      <c r="AB2" s="40" t="s">
        <v>100</v>
      </c>
      <c r="AC2" s="40" t="s">
        <v>76</v>
      </c>
      <c r="AD2" s="40" t="s">
        <v>83</v>
      </c>
      <c r="AE2" s="40" t="s">
        <v>86</v>
      </c>
      <c r="AF2" s="40" t="s">
        <v>61</v>
      </c>
      <c r="AG2" s="40" t="s">
        <v>45</v>
      </c>
      <c r="AH2" s="40" t="s">
        <v>50</v>
      </c>
      <c r="AI2" s="40" t="s">
        <v>84</v>
      </c>
      <c r="AJ2" s="40" t="s">
        <v>110</v>
      </c>
      <c r="AK2" s="40" t="s">
        <v>48</v>
      </c>
      <c r="AL2" s="40" t="s">
        <v>3</v>
      </c>
      <c r="AM2" s="40" t="s">
        <v>147</v>
      </c>
    </row>
    <row r="3" spans="1:39" s="29" customFormat="1" x14ac:dyDescent="0.25">
      <c r="A3" s="30" t="s">
        <v>147</v>
      </c>
      <c r="B3" s="31" t="s">
        <v>147</v>
      </c>
      <c r="C3" s="31" t="s">
        <v>147</v>
      </c>
      <c r="D3" s="32">
        <v>4443.0384500545451</v>
      </c>
      <c r="E3" s="32">
        <v>3406.7490817073176</v>
      </c>
      <c r="F3" s="32">
        <v>1036.2011162727272</v>
      </c>
      <c r="G3" s="32">
        <v>896.45172545454557</v>
      </c>
      <c r="H3" s="32">
        <v>1130.5150000000001</v>
      </c>
      <c r="I3" s="32">
        <v>564.44668654545467</v>
      </c>
      <c r="J3" s="32">
        <v>735.82638400000008</v>
      </c>
      <c r="K3" s="32">
        <v>679.65679345454544</v>
      </c>
      <c r="L3" s="32">
        <v>1037.2445323636364</v>
      </c>
      <c r="M3" s="32">
        <v>482.24436363636369</v>
      </c>
      <c r="N3" s="32">
        <v>525.89499999999998</v>
      </c>
      <c r="O3" s="32">
        <v>407.05615345454544</v>
      </c>
      <c r="P3" s="32">
        <v>236.93</v>
      </c>
      <c r="Q3" s="32">
        <v>251.48399999999998</v>
      </c>
      <c r="R3" s="32">
        <v>276.39000000000004</v>
      </c>
      <c r="S3" s="32">
        <v>24.347688000000002</v>
      </c>
      <c r="T3" s="32">
        <v>70.396517272727266</v>
      </c>
      <c r="U3" s="32">
        <v>103.62099999999997</v>
      </c>
      <c r="V3" s="32">
        <v>229.81458199999997</v>
      </c>
      <c r="W3" s="32">
        <v>95.99345454545454</v>
      </c>
      <c r="X3" s="32">
        <v>128.40058672727272</v>
      </c>
      <c r="Y3" s="32">
        <v>193.392</v>
      </c>
      <c r="Z3" s="32">
        <v>125.94872727272724</v>
      </c>
      <c r="AA3" s="32">
        <v>62.490092181818184</v>
      </c>
      <c r="AB3" s="32">
        <v>25.843763636363633</v>
      </c>
      <c r="AC3" s="32">
        <v>28.082666666666668</v>
      </c>
      <c r="AD3" s="32">
        <v>114.08000000000001</v>
      </c>
      <c r="AE3" s="32">
        <v>21.497607272727269</v>
      </c>
      <c r="AF3" s="32">
        <v>31.370596000000006</v>
      </c>
      <c r="AG3" s="32">
        <v>34.148267000000004</v>
      </c>
      <c r="AH3" s="32">
        <v>17.4271274</v>
      </c>
      <c r="AI3" s="32">
        <v>31.349999999999998</v>
      </c>
      <c r="AJ3" s="32">
        <v>15.911999999999999</v>
      </c>
      <c r="AK3" s="32">
        <v>39.005543000000003</v>
      </c>
      <c r="AL3" s="32">
        <v>4.1793400791904975</v>
      </c>
      <c r="AM3" s="32">
        <v>17507.430845998628</v>
      </c>
    </row>
    <row r="4" spans="1:39" s="29" customFormat="1" x14ac:dyDescent="0.25">
      <c r="A4" s="33" t="s">
        <v>243</v>
      </c>
      <c r="B4" s="33" t="s">
        <v>243</v>
      </c>
      <c r="C4" s="33" t="s">
        <v>243</v>
      </c>
      <c r="D4" s="34">
        <v>101.42554545454544</v>
      </c>
      <c r="E4" s="34">
        <v>1495.4295695121953</v>
      </c>
      <c r="F4" s="34">
        <v>0</v>
      </c>
      <c r="G4" s="34">
        <v>807.6153618181819</v>
      </c>
      <c r="H4" s="34">
        <v>0</v>
      </c>
      <c r="I4" s="34">
        <v>0</v>
      </c>
      <c r="J4" s="34">
        <v>0</v>
      </c>
      <c r="K4" s="34">
        <v>117.28394509090909</v>
      </c>
      <c r="L4" s="34">
        <v>7.65490909090909E-2</v>
      </c>
      <c r="M4" s="34">
        <v>482.11236363636368</v>
      </c>
      <c r="N4" s="34">
        <v>0</v>
      </c>
      <c r="O4" s="34">
        <v>0.20008690909090912</v>
      </c>
      <c r="P4" s="34">
        <v>0</v>
      </c>
      <c r="Q4" s="34">
        <v>251.38799999999998</v>
      </c>
      <c r="R4" s="34">
        <v>276.34700000000004</v>
      </c>
      <c r="S4" s="34">
        <v>3.575426666666667</v>
      </c>
      <c r="T4" s="34">
        <v>70.396517272727266</v>
      </c>
      <c r="U4" s="34">
        <v>45.042999999999992</v>
      </c>
      <c r="V4" s="34">
        <v>159.27476699999997</v>
      </c>
      <c r="W4" s="34">
        <v>77.680363636363637</v>
      </c>
      <c r="X4" s="34">
        <v>0</v>
      </c>
      <c r="Y4" s="34">
        <v>193.392</v>
      </c>
      <c r="Z4" s="34">
        <v>125.52763636363635</v>
      </c>
      <c r="AA4" s="34">
        <v>0</v>
      </c>
      <c r="AB4" s="34">
        <v>0</v>
      </c>
      <c r="AC4" s="34">
        <v>28.082666666666668</v>
      </c>
      <c r="AD4" s="34">
        <v>89.457000000000008</v>
      </c>
      <c r="AE4" s="34">
        <v>21.497607272727269</v>
      </c>
      <c r="AF4" s="34">
        <v>0</v>
      </c>
      <c r="AG4" s="34">
        <v>0</v>
      </c>
      <c r="AH4" s="34">
        <v>0</v>
      </c>
      <c r="AI4" s="34">
        <v>30.139199999999999</v>
      </c>
      <c r="AJ4" s="34">
        <v>15.911999999999999</v>
      </c>
      <c r="AK4" s="34">
        <v>0</v>
      </c>
      <c r="AL4" s="34">
        <v>0</v>
      </c>
      <c r="AM4" s="34"/>
    </row>
    <row r="5" spans="1:39" s="29" customFormat="1" x14ac:dyDescent="0.25">
      <c r="A5" s="35" t="s">
        <v>244</v>
      </c>
      <c r="B5" s="35" t="s">
        <v>244</v>
      </c>
      <c r="C5" s="35" t="s">
        <v>244</v>
      </c>
      <c r="D5" s="36">
        <v>101.42554545454544</v>
      </c>
      <c r="E5" s="36">
        <v>1349.1981002439027</v>
      </c>
      <c r="F5" s="36">
        <v>0</v>
      </c>
      <c r="G5" s="36">
        <v>807.6153618181819</v>
      </c>
      <c r="H5" s="36">
        <v>0</v>
      </c>
      <c r="I5" s="36">
        <v>0</v>
      </c>
      <c r="J5" s="36">
        <v>0</v>
      </c>
      <c r="K5" s="36">
        <v>115.48018145454544</v>
      </c>
      <c r="L5" s="36">
        <v>7.65490909090909E-2</v>
      </c>
      <c r="M5" s="36">
        <v>482.11236363636368</v>
      </c>
      <c r="N5" s="36">
        <v>0</v>
      </c>
      <c r="O5" s="36">
        <v>0.20008690909090912</v>
      </c>
      <c r="P5" s="36">
        <v>0</v>
      </c>
      <c r="Q5" s="36">
        <v>197.57563636363631</v>
      </c>
      <c r="R5" s="36">
        <v>276.34700000000004</v>
      </c>
      <c r="S5" s="36">
        <v>3.575426666666667</v>
      </c>
      <c r="T5" s="36">
        <v>70.396517272727266</v>
      </c>
      <c r="U5" s="36">
        <v>45.042999999999992</v>
      </c>
      <c r="V5" s="36">
        <v>159.25651399999998</v>
      </c>
      <c r="W5" s="36">
        <v>77.680363636363637</v>
      </c>
      <c r="X5" s="36">
        <v>0</v>
      </c>
      <c r="Y5" s="36">
        <v>101.268</v>
      </c>
      <c r="Z5" s="36">
        <v>125.20690909090906</v>
      </c>
      <c r="AA5" s="36">
        <v>0</v>
      </c>
      <c r="AB5" s="36">
        <v>0</v>
      </c>
      <c r="AC5" s="36">
        <v>0</v>
      </c>
      <c r="AD5" s="36">
        <v>89.457000000000008</v>
      </c>
      <c r="AE5" s="36">
        <v>21.460516363636362</v>
      </c>
      <c r="AF5" s="36">
        <v>0</v>
      </c>
      <c r="AG5" s="36">
        <v>0</v>
      </c>
      <c r="AH5" s="36">
        <v>0</v>
      </c>
      <c r="AI5" s="36">
        <v>1.278</v>
      </c>
      <c r="AJ5" s="36">
        <v>10.061</v>
      </c>
      <c r="AK5" s="36">
        <v>0</v>
      </c>
      <c r="AL5" s="36">
        <v>0</v>
      </c>
      <c r="AM5" s="36">
        <v>0.13126385809312641</v>
      </c>
    </row>
    <row r="6" spans="1:39" s="29" customFormat="1" ht="9.5" x14ac:dyDescent="0.25">
      <c r="A6" s="37" t="s">
        <v>245</v>
      </c>
      <c r="B6" s="37" t="s">
        <v>128</v>
      </c>
      <c r="C6" s="37" t="s">
        <v>86</v>
      </c>
      <c r="D6" s="38">
        <v>0</v>
      </c>
      <c r="E6" s="38">
        <v>0</v>
      </c>
      <c r="F6" s="38">
        <v>0</v>
      </c>
      <c r="G6" s="38">
        <v>0</v>
      </c>
      <c r="H6" s="38">
        <v>0</v>
      </c>
      <c r="I6" s="38">
        <v>0</v>
      </c>
      <c r="J6" s="38">
        <v>0</v>
      </c>
      <c r="K6" s="38">
        <v>0</v>
      </c>
      <c r="L6" s="38">
        <v>0</v>
      </c>
      <c r="M6" s="38">
        <v>0</v>
      </c>
      <c r="N6" s="38">
        <v>0</v>
      </c>
      <c r="O6" s="38">
        <v>0</v>
      </c>
      <c r="P6" s="38">
        <v>0</v>
      </c>
      <c r="Q6" s="38">
        <v>1.6690909090909092</v>
      </c>
      <c r="R6" s="38">
        <v>0</v>
      </c>
      <c r="S6" s="38">
        <v>0</v>
      </c>
      <c r="T6" s="38">
        <v>0</v>
      </c>
      <c r="U6" s="38">
        <v>0</v>
      </c>
      <c r="V6" s="38">
        <v>0</v>
      </c>
      <c r="W6" s="38">
        <v>0</v>
      </c>
      <c r="X6" s="38">
        <v>0</v>
      </c>
      <c r="Y6" s="38">
        <v>0</v>
      </c>
      <c r="Z6" s="38">
        <v>2.8363636363636365E-2</v>
      </c>
      <c r="AA6" s="38">
        <v>0</v>
      </c>
      <c r="AB6" s="38">
        <v>0</v>
      </c>
      <c r="AC6" s="38">
        <v>0</v>
      </c>
      <c r="AD6" s="38">
        <v>8.5359999999999996</v>
      </c>
      <c r="AE6" s="38">
        <v>0</v>
      </c>
      <c r="AF6" s="38">
        <v>0</v>
      </c>
      <c r="AG6" s="38">
        <v>0</v>
      </c>
      <c r="AH6" s="38">
        <v>0</v>
      </c>
      <c r="AI6" s="38">
        <v>1.0068000000000001</v>
      </c>
      <c r="AJ6" s="38">
        <v>5.173</v>
      </c>
      <c r="AK6" s="38">
        <v>0</v>
      </c>
      <c r="AL6" s="38">
        <v>0</v>
      </c>
      <c r="AM6" s="38">
        <v>16.413254545454546</v>
      </c>
    </row>
    <row r="7" spans="1:39" s="29" customFormat="1" ht="9.5" x14ac:dyDescent="0.25">
      <c r="A7" s="37" t="s">
        <v>245</v>
      </c>
      <c r="B7" s="37" t="s">
        <v>128</v>
      </c>
      <c r="C7" s="37" t="s">
        <v>43</v>
      </c>
      <c r="D7" s="38">
        <v>76.660363636363627</v>
      </c>
      <c r="E7" s="38">
        <v>644.63414634146352</v>
      </c>
      <c r="F7" s="38">
        <v>0</v>
      </c>
      <c r="G7" s="38">
        <v>0</v>
      </c>
      <c r="H7" s="38">
        <v>0</v>
      </c>
      <c r="I7" s="38">
        <v>0</v>
      </c>
      <c r="J7" s="38">
        <v>0</v>
      </c>
      <c r="K7" s="38">
        <v>52.752157090909094</v>
      </c>
      <c r="L7" s="38">
        <v>7.65490909090909E-2</v>
      </c>
      <c r="M7" s="38">
        <v>54.55527272727273</v>
      </c>
      <c r="N7" s="38">
        <v>0</v>
      </c>
      <c r="O7" s="38">
        <v>0</v>
      </c>
      <c r="P7" s="38">
        <v>0</v>
      </c>
      <c r="Q7" s="38">
        <v>9.1483636363636354</v>
      </c>
      <c r="R7" s="38">
        <v>7.9820000000000002</v>
      </c>
      <c r="S7" s="38">
        <v>0</v>
      </c>
      <c r="T7" s="38">
        <v>0</v>
      </c>
      <c r="U7" s="38">
        <v>33.893999999999998</v>
      </c>
      <c r="V7" s="38">
        <v>23.404919000000003</v>
      </c>
      <c r="W7" s="38">
        <v>0</v>
      </c>
      <c r="X7" s="38">
        <v>0</v>
      </c>
      <c r="Y7" s="38">
        <v>10.254545454545456</v>
      </c>
      <c r="Z7" s="38">
        <v>2.1818181818181819E-3</v>
      </c>
      <c r="AA7" s="38">
        <v>0</v>
      </c>
      <c r="AB7" s="38">
        <v>0</v>
      </c>
      <c r="AC7" s="38">
        <v>0</v>
      </c>
      <c r="AD7" s="38">
        <v>21.369</v>
      </c>
      <c r="AE7" s="38">
        <v>0</v>
      </c>
      <c r="AF7" s="38">
        <v>0</v>
      </c>
      <c r="AG7" s="38">
        <v>0</v>
      </c>
      <c r="AH7" s="38">
        <v>0</v>
      </c>
      <c r="AI7" s="38">
        <v>0</v>
      </c>
      <c r="AJ7" s="38">
        <v>0</v>
      </c>
      <c r="AK7" s="38">
        <v>0</v>
      </c>
      <c r="AL7" s="38">
        <v>0</v>
      </c>
      <c r="AM7" s="38">
        <v>934.73349879600903</v>
      </c>
    </row>
    <row r="8" spans="1:39" s="29" customFormat="1" ht="9.5" x14ac:dyDescent="0.25">
      <c r="A8" s="37" t="s">
        <v>245</v>
      </c>
      <c r="B8" s="37" t="s">
        <v>128</v>
      </c>
      <c r="C8" s="37" t="s">
        <v>122</v>
      </c>
      <c r="D8" s="38">
        <v>0</v>
      </c>
      <c r="E8" s="38">
        <v>0</v>
      </c>
      <c r="F8" s="38">
        <v>0</v>
      </c>
      <c r="G8" s="38">
        <v>0</v>
      </c>
      <c r="H8" s="38">
        <v>0</v>
      </c>
      <c r="I8" s="38">
        <v>0</v>
      </c>
      <c r="J8" s="38">
        <v>0</v>
      </c>
      <c r="K8" s="38">
        <v>0</v>
      </c>
      <c r="L8" s="38">
        <v>0</v>
      </c>
      <c r="M8" s="38">
        <v>0</v>
      </c>
      <c r="N8" s="38">
        <v>0</v>
      </c>
      <c r="O8" s="38">
        <v>0</v>
      </c>
      <c r="P8" s="38">
        <v>0</v>
      </c>
      <c r="Q8" s="38">
        <v>0</v>
      </c>
      <c r="R8" s="38">
        <v>0</v>
      </c>
      <c r="S8" s="38">
        <v>0</v>
      </c>
      <c r="T8" s="38">
        <v>0</v>
      </c>
      <c r="U8" s="38">
        <v>0</v>
      </c>
      <c r="V8" s="38">
        <v>1.8922000000000001E-2</v>
      </c>
      <c r="W8" s="38">
        <v>0</v>
      </c>
      <c r="X8" s="38">
        <v>0</v>
      </c>
      <c r="Y8" s="38">
        <v>0</v>
      </c>
      <c r="Z8" s="38">
        <v>0</v>
      </c>
      <c r="AA8" s="38">
        <v>0</v>
      </c>
      <c r="AB8" s="38">
        <v>0</v>
      </c>
      <c r="AC8" s="38">
        <v>0</v>
      </c>
      <c r="AD8" s="38">
        <v>0</v>
      </c>
      <c r="AE8" s="38">
        <v>0</v>
      </c>
      <c r="AF8" s="38">
        <v>0</v>
      </c>
      <c r="AG8" s="38">
        <v>0</v>
      </c>
      <c r="AH8" s="38">
        <v>0</v>
      </c>
      <c r="AI8" s="38">
        <v>0</v>
      </c>
      <c r="AJ8" s="38">
        <v>0</v>
      </c>
      <c r="AK8" s="38">
        <v>0</v>
      </c>
      <c r="AL8" s="38">
        <v>0</v>
      </c>
      <c r="AM8" s="38">
        <v>1.8922000000000001E-2</v>
      </c>
    </row>
    <row r="9" spans="1:39" s="29" customFormat="1" ht="9.5" x14ac:dyDescent="0.25">
      <c r="A9" s="37" t="s">
        <v>245</v>
      </c>
      <c r="B9" s="37" t="s">
        <v>128</v>
      </c>
      <c r="C9" s="37" t="s">
        <v>113</v>
      </c>
      <c r="D9" s="38">
        <v>0</v>
      </c>
      <c r="E9" s="38">
        <v>4.0831100000000005</v>
      </c>
      <c r="F9" s="38">
        <v>0</v>
      </c>
      <c r="G9" s="38">
        <v>0</v>
      </c>
      <c r="H9" s="38">
        <v>0</v>
      </c>
      <c r="I9" s="38">
        <v>0</v>
      </c>
      <c r="J9" s="38">
        <v>0</v>
      </c>
      <c r="K9" s="38">
        <v>0</v>
      </c>
      <c r="L9" s="38">
        <v>0</v>
      </c>
      <c r="M9" s="38">
        <v>0</v>
      </c>
      <c r="N9" s="38">
        <v>0</v>
      </c>
      <c r="O9" s="38">
        <v>0</v>
      </c>
      <c r="P9" s="38">
        <v>0</v>
      </c>
      <c r="Q9" s="38">
        <v>27.354545454545452</v>
      </c>
      <c r="R9" s="38">
        <v>0</v>
      </c>
      <c r="S9" s="38">
        <v>0</v>
      </c>
      <c r="T9" s="38">
        <v>0</v>
      </c>
      <c r="U9" s="38">
        <v>0</v>
      </c>
      <c r="V9" s="38">
        <v>0</v>
      </c>
      <c r="W9" s="38">
        <v>0</v>
      </c>
      <c r="X9" s="38">
        <v>0</v>
      </c>
      <c r="Y9" s="38">
        <v>0.78545454545454541</v>
      </c>
      <c r="Z9" s="38">
        <v>0.11236363636363636</v>
      </c>
      <c r="AA9" s="38">
        <v>0</v>
      </c>
      <c r="AB9" s="38">
        <v>0</v>
      </c>
      <c r="AC9" s="38">
        <v>0</v>
      </c>
      <c r="AD9" s="38">
        <v>0</v>
      </c>
      <c r="AE9" s="38">
        <v>0</v>
      </c>
      <c r="AF9" s="38">
        <v>0</v>
      </c>
      <c r="AG9" s="38">
        <v>0</v>
      </c>
      <c r="AH9" s="38">
        <v>0</v>
      </c>
      <c r="AI9" s="38">
        <v>0</v>
      </c>
      <c r="AJ9" s="38">
        <v>0</v>
      </c>
      <c r="AK9" s="38">
        <v>0</v>
      </c>
      <c r="AL9" s="38">
        <v>0</v>
      </c>
      <c r="AM9" s="38">
        <v>32.335473636363638</v>
      </c>
    </row>
    <row r="10" spans="1:39" s="29" customFormat="1" ht="9.5" x14ac:dyDescent="0.25">
      <c r="A10" s="37" t="s">
        <v>245</v>
      </c>
      <c r="B10" s="37" t="s">
        <v>128</v>
      </c>
      <c r="C10" s="37" t="s">
        <v>114</v>
      </c>
      <c r="D10" s="38">
        <v>0</v>
      </c>
      <c r="E10" s="38">
        <v>240.85365853658539</v>
      </c>
      <c r="F10" s="38">
        <v>0</v>
      </c>
      <c r="G10" s="38">
        <v>0</v>
      </c>
      <c r="H10" s="38">
        <v>0</v>
      </c>
      <c r="I10" s="38">
        <v>0</v>
      </c>
      <c r="J10" s="38">
        <v>0</v>
      </c>
      <c r="K10" s="38">
        <v>0</v>
      </c>
      <c r="L10" s="38">
        <v>0</v>
      </c>
      <c r="M10" s="38">
        <v>0</v>
      </c>
      <c r="N10" s="38">
        <v>0</v>
      </c>
      <c r="O10" s="38">
        <v>0</v>
      </c>
      <c r="P10" s="38">
        <v>0</v>
      </c>
      <c r="Q10" s="38">
        <v>32.81454545454546</v>
      </c>
      <c r="R10" s="38">
        <v>31.632000000000001</v>
      </c>
      <c r="S10" s="38">
        <v>0</v>
      </c>
      <c r="T10" s="38">
        <v>0</v>
      </c>
      <c r="U10" s="38">
        <v>0</v>
      </c>
      <c r="V10" s="38">
        <v>0</v>
      </c>
      <c r="W10" s="38">
        <v>0</v>
      </c>
      <c r="X10" s="38">
        <v>0</v>
      </c>
      <c r="Y10" s="38">
        <v>0</v>
      </c>
      <c r="Z10" s="38">
        <v>0</v>
      </c>
      <c r="AA10" s="38">
        <v>0</v>
      </c>
      <c r="AB10" s="38">
        <v>0</v>
      </c>
      <c r="AC10" s="38">
        <v>0</v>
      </c>
      <c r="AD10" s="38">
        <v>16.106000000000002</v>
      </c>
      <c r="AE10" s="38">
        <v>0</v>
      </c>
      <c r="AF10" s="38">
        <v>0</v>
      </c>
      <c r="AG10" s="38">
        <v>0</v>
      </c>
      <c r="AH10" s="38">
        <v>0</v>
      </c>
      <c r="AI10" s="38">
        <v>0</v>
      </c>
      <c r="AJ10" s="38">
        <v>0</v>
      </c>
      <c r="AK10" s="38">
        <v>0</v>
      </c>
      <c r="AL10" s="38">
        <v>0</v>
      </c>
      <c r="AM10" s="38">
        <v>321.40620399113084</v>
      </c>
    </row>
    <row r="11" spans="1:39" s="29" customFormat="1" ht="9.5" x14ac:dyDescent="0.25">
      <c r="A11" s="37" t="s">
        <v>245</v>
      </c>
      <c r="B11" s="37" t="s">
        <v>128</v>
      </c>
      <c r="C11" s="37" t="s">
        <v>83</v>
      </c>
      <c r="D11" s="38">
        <v>14.946999999999999</v>
      </c>
      <c r="E11" s="38">
        <v>52.560975609756099</v>
      </c>
      <c r="F11" s="38">
        <v>0</v>
      </c>
      <c r="G11" s="38">
        <v>182.45369672727273</v>
      </c>
      <c r="H11" s="38">
        <v>0</v>
      </c>
      <c r="I11" s="38">
        <v>0</v>
      </c>
      <c r="J11" s="38">
        <v>0</v>
      </c>
      <c r="K11" s="38">
        <v>31.175078181818186</v>
      </c>
      <c r="L11" s="38">
        <v>0</v>
      </c>
      <c r="M11" s="38">
        <v>70.282909090909087</v>
      </c>
      <c r="N11" s="38">
        <v>0</v>
      </c>
      <c r="O11" s="38">
        <v>0</v>
      </c>
      <c r="P11" s="38">
        <v>0</v>
      </c>
      <c r="Q11" s="38">
        <v>95.827636363636358</v>
      </c>
      <c r="R11" s="38">
        <v>45.966000000000001</v>
      </c>
      <c r="S11" s="38">
        <v>0</v>
      </c>
      <c r="T11" s="38">
        <v>20.009</v>
      </c>
      <c r="U11" s="38">
        <v>0</v>
      </c>
      <c r="V11" s="38">
        <v>53.945668999999995</v>
      </c>
      <c r="W11" s="38">
        <v>12.796363636363637</v>
      </c>
      <c r="X11" s="38">
        <v>0</v>
      </c>
      <c r="Y11" s="38">
        <v>0</v>
      </c>
      <c r="Z11" s="38">
        <v>65.921454545454537</v>
      </c>
      <c r="AA11" s="38">
        <v>0</v>
      </c>
      <c r="AB11" s="38">
        <v>0</v>
      </c>
      <c r="AC11" s="38">
        <v>0</v>
      </c>
      <c r="AD11" s="38">
        <v>0</v>
      </c>
      <c r="AE11" s="38">
        <v>16.130181818181818</v>
      </c>
      <c r="AF11" s="38">
        <v>0</v>
      </c>
      <c r="AG11" s="38">
        <v>0</v>
      </c>
      <c r="AH11" s="38">
        <v>0</v>
      </c>
      <c r="AI11" s="38">
        <v>0</v>
      </c>
      <c r="AJ11" s="38">
        <v>0</v>
      </c>
      <c r="AK11" s="38">
        <v>0</v>
      </c>
      <c r="AL11" s="38">
        <v>0</v>
      </c>
      <c r="AM11" s="38">
        <v>662.01596497339222</v>
      </c>
    </row>
    <row r="12" spans="1:39" s="29" customFormat="1" ht="9.5" x14ac:dyDescent="0.25">
      <c r="A12" s="37" t="s">
        <v>245</v>
      </c>
      <c r="B12" s="37" t="s">
        <v>128</v>
      </c>
      <c r="C12" s="37" t="s">
        <v>75</v>
      </c>
      <c r="D12" s="38">
        <v>9.8181818181818183</v>
      </c>
      <c r="E12" s="38">
        <v>38.170731707317074</v>
      </c>
      <c r="F12" s="38">
        <v>0</v>
      </c>
      <c r="G12" s="38">
        <v>43.310996727272723</v>
      </c>
      <c r="H12" s="38">
        <v>0</v>
      </c>
      <c r="I12" s="38">
        <v>0</v>
      </c>
      <c r="J12" s="38">
        <v>0</v>
      </c>
      <c r="K12" s="38">
        <v>0</v>
      </c>
      <c r="L12" s="38">
        <v>0</v>
      </c>
      <c r="M12" s="38">
        <v>338.40000000000003</v>
      </c>
      <c r="N12" s="38">
        <v>0</v>
      </c>
      <c r="O12" s="38">
        <v>0</v>
      </c>
      <c r="P12" s="38">
        <v>0</v>
      </c>
      <c r="Q12" s="38">
        <v>0</v>
      </c>
      <c r="R12" s="38">
        <v>144.62800000000001</v>
      </c>
      <c r="S12" s="38">
        <v>0</v>
      </c>
      <c r="T12" s="38">
        <v>0</v>
      </c>
      <c r="U12" s="38">
        <v>1.2999999999999999E-2</v>
      </c>
      <c r="V12" s="38">
        <v>14.682212</v>
      </c>
      <c r="W12" s="38">
        <v>0</v>
      </c>
      <c r="X12" s="38">
        <v>0</v>
      </c>
      <c r="Y12" s="38">
        <v>42.396000000000001</v>
      </c>
      <c r="Z12" s="38">
        <v>41.308363636363637</v>
      </c>
      <c r="AA12" s="38">
        <v>0</v>
      </c>
      <c r="AB12" s="38">
        <v>0</v>
      </c>
      <c r="AC12" s="38">
        <v>0</v>
      </c>
      <c r="AD12" s="38">
        <v>20.390999999999998</v>
      </c>
      <c r="AE12" s="38">
        <v>4.683272727272727</v>
      </c>
      <c r="AF12" s="38">
        <v>0</v>
      </c>
      <c r="AG12" s="38">
        <v>0</v>
      </c>
      <c r="AH12" s="38">
        <v>0</v>
      </c>
      <c r="AI12" s="38">
        <v>0</v>
      </c>
      <c r="AJ12" s="38">
        <v>4.5120000000000005</v>
      </c>
      <c r="AK12" s="38">
        <v>0</v>
      </c>
      <c r="AL12" s="38">
        <v>0</v>
      </c>
      <c r="AM12" s="38">
        <v>702.31375861640799</v>
      </c>
    </row>
    <row r="13" spans="1:39" s="29" customFormat="1" ht="9.5" x14ac:dyDescent="0.25">
      <c r="A13" s="37" t="s">
        <v>245</v>
      </c>
      <c r="B13" s="37" t="s">
        <v>128</v>
      </c>
      <c r="C13" s="37" t="s">
        <v>87</v>
      </c>
      <c r="D13" s="38">
        <v>0</v>
      </c>
      <c r="E13" s="38">
        <v>5.9756097560975618</v>
      </c>
      <c r="F13" s="38">
        <v>0</v>
      </c>
      <c r="G13" s="38">
        <v>0</v>
      </c>
      <c r="H13" s="38">
        <v>0</v>
      </c>
      <c r="I13" s="38">
        <v>0</v>
      </c>
      <c r="J13" s="38">
        <v>0</v>
      </c>
      <c r="K13" s="38">
        <v>0</v>
      </c>
      <c r="L13" s="38">
        <v>0</v>
      </c>
      <c r="M13" s="38">
        <v>0</v>
      </c>
      <c r="N13" s="38">
        <v>0</v>
      </c>
      <c r="O13" s="38">
        <v>0</v>
      </c>
      <c r="P13" s="38">
        <v>0</v>
      </c>
      <c r="Q13" s="38">
        <v>2.1818181818181819E-3</v>
      </c>
      <c r="R13" s="38">
        <v>0</v>
      </c>
      <c r="S13" s="38">
        <v>3.575426666666667</v>
      </c>
      <c r="T13" s="38">
        <v>0</v>
      </c>
      <c r="U13" s="38">
        <v>0</v>
      </c>
      <c r="V13" s="38">
        <v>5</v>
      </c>
      <c r="W13" s="38">
        <v>0</v>
      </c>
      <c r="X13" s="38">
        <v>0</v>
      </c>
      <c r="Y13" s="38">
        <v>0</v>
      </c>
      <c r="Z13" s="38">
        <v>0</v>
      </c>
      <c r="AA13" s="38">
        <v>0</v>
      </c>
      <c r="AB13" s="38">
        <v>0</v>
      </c>
      <c r="AC13" s="38">
        <v>0</v>
      </c>
      <c r="AD13" s="38">
        <v>0</v>
      </c>
      <c r="AE13" s="38">
        <v>0</v>
      </c>
      <c r="AF13" s="38">
        <v>0</v>
      </c>
      <c r="AG13" s="38">
        <v>0</v>
      </c>
      <c r="AH13" s="38">
        <v>0</v>
      </c>
      <c r="AI13" s="38">
        <v>0.2712</v>
      </c>
      <c r="AJ13" s="38">
        <v>0</v>
      </c>
      <c r="AK13" s="38">
        <v>0</v>
      </c>
      <c r="AL13" s="38">
        <v>0</v>
      </c>
      <c r="AM13" s="38">
        <v>14.824418240946049</v>
      </c>
    </row>
    <row r="14" spans="1:39" s="29" customFormat="1" ht="9.5" x14ac:dyDescent="0.25">
      <c r="A14" s="37" t="s">
        <v>245</v>
      </c>
      <c r="B14" s="37" t="s">
        <v>128</v>
      </c>
      <c r="C14" s="37" t="s">
        <v>129</v>
      </c>
      <c r="D14" s="38">
        <v>0</v>
      </c>
      <c r="E14" s="38">
        <v>0</v>
      </c>
      <c r="F14" s="38">
        <v>0</v>
      </c>
      <c r="G14" s="38">
        <v>0</v>
      </c>
      <c r="H14" s="38">
        <v>0</v>
      </c>
      <c r="I14" s="38">
        <v>0</v>
      </c>
      <c r="J14" s="38">
        <v>0</v>
      </c>
      <c r="K14" s="38">
        <v>0</v>
      </c>
      <c r="L14" s="38">
        <v>0</v>
      </c>
      <c r="M14" s="38">
        <v>0</v>
      </c>
      <c r="N14" s="38">
        <v>0</v>
      </c>
      <c r="O14" s="38">
        <v>0</v>
      </c>
      <c r="P14" s="38">
        <v>0</v>
      </c>
      <c r="Q14" s="38">
        <v>1.8545454545454546E-2</v>
      </c>
      <c r="R14" s="38">
        <v>1.8000000000000002E-2</v>
      </c>
      <c r="S14" s="38">
        <v>0</v>
      </c>
      <c r="T14" s="38">
        <v>0</v>
      </c>
      <c r="U14" s="38">
        <v>0</v>
      </c>
      <c r="V14" s="38">
        <v>0</v>
      </c>
      <c r="W14" s="38">
        <v>0</v>
      </c>
      <c r="X14" s="38">
        <v>0</v>
      </c>
      <c r="Y14" s="38">
        <v>0</v>
      </c>
      <c r="Z14" s="38">
        <v>0</v>
      </c>
      <c r="AA14" s="38">
        <v>0</v>
      </c>
      <c r="AB14" s="38">
        <v>0</v>
      </c>
      <c r="AC14" s="38">
        <v>0</v>
      </c>
      <c r="AD14" s="38">
        <v>0</v>
      </c>
      <c r="AE14" s="38">
        <v>0</v>
      </c>
      <c r="AF14" s="38">
        <v>0</v>
      </c>
      <c r="AG14" s="38">
        <v>0</v>
      </c>
      <c r="AH14" s="38">
        <v>0</v>
      </c>
      <c r="AI14" s="38">
        <v>0</v>
      </c>
      <c r="AJ14" s="38">
        <v>0</v>
      </c>
      <c r="AK14" s="38">
        <v>0</v>
      </c>
      <c r="AL14" s="38">
        <v>0</v>
      </c>
      <c r="AM14" s="38">
        <v>3.6545454545454548E-2</v>
      </c>
    </row>
    <row r="15" spans="1:39" s="29" customFormat="1" ht="9.5" x14ac:dyDescent="0.25">
      <c r="A15" s="37" t="s">
        <v>245</v>
      </c>
      <c r="B15" s="37" t="s">
        <v>128</v>
      </c>
      <c r="C15" s="37" t="s">
        <v>63</v>
      </c>
      <c r="D15" s="38">
        <v>0</v>
      </c>
      <c r="E15" s="38">
        <v>0</v>
      </c>
      <c r="F15" s="38">
        <v>0</v>
      </c>
      <c r="G15" s="38">
        <v>0</v>
      </c>
      <c r="H15" s="38">
        <v>0</v>
      </c>
      <c r="I15" s="38">
        <v>0</v>
      </c>
      <c r="J15" s="38">
        <v>0</v>
      </c>
      <c r="K15" s="38">
        <v>0</v>
      </c>
      <c r="L15" s="38">
        <v>0</v>
      </c>
      <c r="M15" s="38">
        <v>0</v>
      </c>
      <c r="N15" s="38">
        <v>0</v>
      </c>
      <c r="O15" s="38">
        <v>0</v>
      </c>
      <c r="P15" s="38">
        <v>0</v>
      </c>
      <c r="Q15" s="38">
        <v>0</v>
      </c>
      <c r="R15" s="38">
        <v>1.0999999999999999E-2</v>
      </c>
      <c r="S15" s="38">
        <v>0</v>
      </c>
      <c r="T15" s="38">
        <v>0</v>
      </c>
      <c r="U15" s="38">
        <v>5.3000000000000005E-2</v>
      </c>
      <c r="V15" s="38">
        <v>0</v>
      </c>
      <c r="W15" s="38">
        <v>0</v>
      </c>
      <c r="X15" s="38">
        <v>0</v>
      </c>
      <c r="Y15" s="38">
        <v>0</v>
      </c>
      <c r="Z15" s="38">
        <v>4.363636363636364E-2</v>
      </c>
      <c r="AA15" s="38">
        <v>0</v>
      </c>
      <c r="AB15" s="38">
        <v>0</v>
      </c>
      <c r="AC15" s="38">
        <v>0</v>
      </c>
      <c r="AD15" s="38">
        <v>0</v>
      </c>
      <c r="AE15" s="38">
        <v>0</v>
      </c>
      <c r="AF15" s="38">
        <v>0</v>
      </c>
      <c r="AG15" s="38">
        <v>0</v>
      </c>
      <c r="AH15" s="38">
        <v>0</v>
      </c>
      <c r="AI15" s="38">
        <v>0</v>
      </c>
      <c r="AJ15" s="38">
        <v>0</v>
      </c>
      <c r="AK15" s="38">
        <v>0</v>
      </c>
      <c r="AL15" s="38">
        <v>0</v>
      </c>
      <c r="AM15" s="38">
        <v>0.10763636363636364</v>
      </c>
    </row>
    <row r="16" spans="1:39" s="29" customFormat="1" ht="9.5" x14ac:dyDescent="0.25">
      <c r="A16" s="37" t="s">
        <v>245</v>
      </c>
      <c r="B16" s="37" t="s">
        <v>128</v>
      </c>
      <c r="C16" s="37" t="s">
        <v>33</v>
      </c>
      <c r="D16" s="38">
        <v>0</v>
      </c>
      <c r="E16" s="38">
        <v>0</v>
      </c>
      <c r="F16" s="38">
        <v>0</v>
      </c>
      <c r="G16" s="38">
        <v>13.090733454545454</v>
      </c>
      <c r="H16" s="38">
        <v>0</v>
      </c>
      <c r="I16" s="38">
        <v>0</v>
      </c>
      <c r="J16" s="38">
        <v>0</v>
      </c>
      <c r="K16" s="38">
        <v>0</v>
      </c>
      <c r="L16" s="38">
        <v>0</v>
      </c>
      <c r="M16" s="38">
        <v>0</v>
      </c>
      <c r="N16" s="38">
        <v>0</v>
      </c>
      <c r="O16" s="38">
        <v>0</v>
      </c>
      <c r="P16" s="38">
        <v>0</v>
      </c>
      <c r="Q16" s="38">
        <v>4.2840000000000007</v>
      </c>
      <c r="R16" s="38">
        <v>10.61</v>
      </c>
      <c r="S16" s="38">
        <v>0</v>
      </c>
      <c r="T16" s="38">
        <v>0</v>
      </c>
      <c r="U16" s="38">
        <v>0</v>
      </c>
      <c r="V16" s="38">
        <v>33.683222999999998</v>
      </c>
      <c r="W16" s="38">
        <v>0</v>
      </c>
      <c r="X16" s="38">
        <v>0</v>
      </c>
      <c r="Y16" s="38">
        <v>0</v>
      </c>
      <c r="Z16" s="38">
        <v>5.454545454545455E-3</v>
      </c>
      <c r="AA16" s="38">
        <v>0</v>
      </c>
      <c r="AB16" s="38">
        <v>0</v>
      </c>
      <c r="AC16" s="38">
        <v>0</v>
      </c>
      <c r="AD16" s="38">
        <v>0.70799999999999996</v>
      </c>
      <c r="AE16" s="38">
        <v>0</v>
      </c>
      <c r="AF16" s="38">
        <v>0</v>
      </c>
      <c r="AG16" s="38">
        <v>0</v>
      </c>
      <c r="AH16" s="38">
        <v>0</v>
      </c>
      <c r="AI16" s="38">
        <v>0</v>
      </c>
      <c r="AJ16" s="38">
        <v>0</v>
      </c>
      <c r="AK16" s="38">
        <v>0</v>
      </c>
      <c r="AL16" s="38">
        <v>0</v>
      </c>
      <c r="AM16" s="38">
        <v>62.381411</v>
      </c>
    </row>
    <row r="17" spans="1:39" s="29" customFormat="1" ht="9.5" x14ac:dyDescent="0.25">
      <c r="A17" s="37" t="s">
        <v>245</v>
      </c>
      <c r="B17" s="37" t="s">
        <v>128</v>
      </c>
      <c r="C17" s="37" t="s">
        <v>55</v>
      </c>
      <c r="D17" s="38">
        <v>0</v>
      </c>
      <c r="E17" s="38">
        <v>0</v>
      </c>
      <c r="F17" s="38">
        <v>0</v>
      </c>
      <c r="G17" s="38">
        <v>0</v>
      </c>
      <c r="H17" s="38">
        <v>0</v>
      </c>
      <c r="I17" s="38">
        <v>0</v>
      </c>
      <c r="J17" s="38">
        <v>0</v>
      </c>
      <c r="K17" s="38">
        <v>0</v>
      </c>
      <c r="L17" s="38">
        <v>0</v>
      </c>
      <c r="M17" s="38">
        <v>0</v>
      </c>
      <c r="N17" s="38">
        <v>0</v>
      </c>
      <c r="O17" s="38">
        <v>0</v>
      </c>
      <c r="P17" s="38">
        <v>0</v>
      </c>
      <c r="Q17" s="38">
        <v>0</v>
      </c>
      <c r="R17" s="38">
        <v>0</v>
      </c>
      <c r="S17" s="38">
        <v>0</v>
      </c>
      <c r="T17" s="38">
        <v>0</v>
      </c>
      <c r="U17" s="38">
        <v>0</v>
      </c>
      <c r="V17" s="38">
        <v>0</v>
      </c>
      <c r="W17" s="38">
        <v>0</v>
      </c>
      <c r="X17" s="38">
        <v>0</v>
      </c>
      <c r="Y17" s="38">
        <v>0</v>
      </c>
      <c r="Z17" s="38">
        <v>0</v>
      </c>
      <c r="AA17" s="38">
        <v>0</v>
      </c>
      <c r="AB17" s="38">
        <v>0</v>
      </c>
      <c r="AC17" s="38">
        <v>0</v>
      </c>
      <c r="AD17" s="38">
        <v>0</v>
      </c>
      <c r="AE17" s="38">
        <v>0</v>
      </c>
      <c r="AF17" s="38">
        <v>0</v>
      </c>
      <c r="AG17" s="38">
        <v>0</v>
      </c>
      <c r="AH17" s="38">
        <v>0</v>
      </c>
      <c r="AI17" s="38">
        <v>0</v>
      </c>
      <c r="AJ17" s="38">
        <v>0</v>
      </c>
      <c r="AK17" s="38">
        <v>0</v>
      </c>
      <c r="AL17" s="38">
        <v>0</v>
      </c>
      <c r="AM17" s="38">
        <v>0</v>
      </c>
    </row>
    <row r="18" spans="1:39" s="29" customFormat="1" ht="9.5" x14ac:dyDescent="0.25">
      <c r="A18" s="37" t="s">
        <v>245</v>
      </c>
      <c r="B18" s="37" t="s">
        <v>128</v>
      </c>
      <c r="C18" s="37" t="s">
        <v>74</v>
      </c>
      <c r="D18" s="38">
        <v>0</v>
      </c>
      <c r="E18" s="38">
        <v>30.090600000000002</v>
      </c>
      <c r="F18" s="38">
        <v>0</v>
      </c>
      <c r="G18" s="38">
        <v>96.436363636363637</v>
      </c>
      <c r="H18" s="38">
        <v>0</v>
      </c>
      <c r="I18" s="38">
        <v>0</v>
      </c>
      <c r="J18" s="38">
        <v>0</v>
      </c>
      <c r="K18" s="38">
        <v>2.6165825454545457</v>
      </c>
      <c r="L18" s="38">
        <v>0</v>
      </c>
      <c r="M18" s="38">
        <v>0</v>
      </c>
      <c r="N18" s="38">
        <v>0</v>
      </c>
      <c r="O18" s="38">
        <v>0</v>
      </c>
      <c r="P18" s="38">
        <v>0</v>
      </c>
      <c r="Q18" s="38">
        <v>1.0058181818181817</v>
      </c>
      <c r="R18" s="38">
        <v>0</v>
      </c>
      <c r="S18" s="38">
        <v>0</v>
      </c>
      <c r="T18" s="38">
        <v>0</v>
      </c>
      <c r="U18" s="38">
        <v>11.082000000000001</v>
      </c>
      <c r="V18" s="38">
        <v>0</v>
      </c>
      <c r="W18" s="38">
        <v>0</v>
      </c>
      <c r="X18" s="38">
        <v>0</v>
      </c>
      <c r="Y18" s="38">
        <v>0</v>
      </c>
      <c r="Z18" s="38">
        <v>17.156727272727274</v>
      </c>
      <c r="AA18" s="38">
        <v>0</v>
      </c>
      <c r="AB18" s="38">
        <v>0</v>
      </c>
      <c r="AC18" s="38">
        <v>0</v>
      </c>
      <c r="AD18" s="38">
        <v>8.0009999999999994</v>
      </c>
      <c r="AE18" s="38">
        <v>0</v>
      </c>
      <c r="AF18" s="38">
        <v>0</v>
      </c>
      <c r="AG18" s="38">
        <v>0</v>
      </c>
      <c r="AH18" s="38">
        <v>0</v>
      </c>
      <c r="AI18" s="38">
        <v>0</v>
      </c>
      <c r="AJ18" s="38">
        <v>0</v>
      </c>
      <c r="AK18" s="38">
        <v>0</v>
      </c>
      <c r="AL18" s="38">
        <v>0</v>
      </c>
      <c r="AM18" s="38">
        <v>166.38909163636362</v>
      </c>
    </row>
    <row r="19" spans="1:39" s="29" customFormat="1" ht="9.5" x14ac:dyDescent="0.25">
      <c r="A19" s="37" t="s">
        <v>245</v>
      </c>
      <c r="B19" s="37" t="s">
        <v>128</v>
      </c>
      <c r="C19" s="37" t="s">
        <v>56</v>
      </c>
      <c r="D19" s="38">
        <v>0</v>
      </c>
      <c r="E19" s="38">
        <v>236.58536585365857</v>
      </c>
      <c r="F19" s="38">
        <v>0</v>
      </c>
      <c r="G19" s="38">
        <v>41.5</v>
      </c>
      <c r="H19" s="38">
        <v>0</v>
      </c>
      <c r="I19" s="38">
        <v>0</v>
      </c>
      <c r="J19" s="38">
        <v>0</v>
      </c>
      <c r="K19" s="38">
        <v>15.3</v>
      </c>
      <c r="L19" s="38">
        <v>0</v>
      </c>
      <c r="M19" s="38">
        <v>15.8</v>
      </c>
      <c r="N19" s="38">
        <v>0</v>
      </c>
      <c r="O19" s="38">
        <v>0</v>
      </c>
      <c r="P19" s="38">
        <v>0</v>
      </c>
      <c r="Q19" s="38">
        <v>5.2363636363636362E-2</v>
      </c>
      <c r="R19" s="38">
        <v>35.5</v>
      </c>
      <c r="S19" s="38">
        <v>0</v>
      </c>
      <c r="T19" s="38">
        <v>47.114789999999999</v>
      </c>
      <c r="U19" s="38">
        <v>0</v>
      </c>
      <c r="V19" s="38">
        <v>0</v>
      </c>
      <c r="W19" s="38">
        <v>0</v>
      </c>
      <c r="X19" s="38">
        <v>0</v>
      </c>
      <c r="Y19" s="38">
        <v>0</v>
      </c>
      <c r="Z19" s="38">
        <v>0</v>
      </c>
      <c r="AA19" s="38">
        <v>0</v>
      </c>
      <c r="AB19" s="38">
        <v>0</v>
      </c>
      <c r="AC19" s="38">
        <v>0</v>
      </c>
      <c r="AD19" s="38">
        <v>0</v>
      </c>
      <c r="AE19" s="38">
        <v>0</v>
      </c>
      <c r="AF19" s="38">
        <v>0</v>
      </c>
      <c r="AG19" s="38">
        <v>0</v>
      </c>
      <c r="AH19" s="38">
        <v>0</v>
      </c>
      <c r="AI19" s="38">
        <v>0</v>
      </c>
      <c r="AJ19" s="38">
        <v>0</v>
      </c>
      <c r="AK19" s="38">
        <v>0</v>
      </c>
      <c r="AL19" s="38">
        <v>0</v>
      </c>
      <c r="AM19" s="38">
        <v>391.85251949002225</v>
      </c>
    </row>
    <row r="20" spans="1:39" s="29" customFormat="1" ht="9.5" x14ac:dyDescent="0.25">
      <c r="A20" s="37" t="s">
        <v>245</v>
      </c>
      <c r="B20" s="37" t="s">
        <v>128</v>
      </c>
      <c r="C20" s="37" t="s">
        <v>54</v>
      </c>
      <c r="D20" s="38">
        <v>0</v>
      </c>
      <c r="E20" s="38">
        <v>0</v>
      </c>
      <c r="F20" s="38">
        <v>0</v>
      </c>
      <c r="G20" s="38">
        <v>86.296935272727282</v>
      </c>
      <c r="H20" s="38">
        <v>0</v>
      </c>
      <c r="I20" s="38">
        <v>0</v>
      </c>
      <c r="J20" s="38">
        <v>0</v>
      </c>
      <c r="K20" s="38">
        <v>0</v>
      </c>
      <c r="L20" s="38">
        <v>0</v>
      </c>
      <c r="M20" s="38">
        <v>0</v>
      </c>
      <c r="N20" s="38">
        <v>0</v>
      </c>
      <c r="O20" s="38">
        <v>0</v>
      </c>
      <c r="P20" s="38">
        <v>0</v>
      </c>
      <c r="Q20" s="38">
        <v>0</v>
      </c>
      <c r="R20" s="38">
        <v>0</v>
      </c>
      <c r="S20" s="38">
        <v>0</v>
      </c>
      <c r="T20" s="38">
        <v>0</v>
      </c>
      <c r="U20" s="38">
        <v>0</v>
      </c>
      <c r="V20" s="38">
        <v>0</v>
      </c>
      <c r="W20" s="38">
        <v>64.884</v>
      </c>
      <c r="X20" s="38">
        <v>0</v>
      </c>
      <c r="Y20" s="38">
        <v>4.8425454545454549</v>
      </c>
      <c r="Z20" s="38">
        <v>2.6181818181818181E-2</v>
      </c>
      <c r="AA20" s="38">
        <v>0</v>
      </c>
      <c r="AB20" s="38">
        <v>0</v>
      </c>
      <c r="AC20" s="38">
        <v>0</v>
      </c>
      <c r="AD20" s="38">
        <v>2.1999999999999999E-2</v>
      </c>
      <c r="AE20" s="38">
        <v>0</v>
      </c>
      <c r="AF20" s="38">
        <v>0</v>
      </c>
      <c r="AG20" s="38">
        <v>0</v>
      </c>
      <c r="AH20" s="38">
        <v>0</v>
      </c>
      <c r="AI20" s="38">
        <v>0</v>
      </c>
      <c r="AJ20" s="38">
        <v>0</v>
      </c>
      <c r="AK20" s="38">
        <v>0</v>
      </c>
      <c r="AL20" s="38">
        <v>0</v>
      </c>
      <c r="AM20" s="38">
        <v>156.07166254545453</v>
      </c>
    </row>
    <row r="21" spans="1:39" s="29" customFormat="1" ht="9.5" x14ac:dyDescent="0.25">
      <c r="A21" s="37" t="s">
        <v>245</v>
      </c>
      <c r="B21" s="37" t="s">
        <v>128</v>
      </c>
      <c r="C21" s="37" t="s">
        <v>28</v>
      </c>
      <c r="D21" s="38">
        <v>0</v>
      </c>
      <c r="E21" s="38">
        <v>2.9268292682926829</v>
      </c>
      <c r="F21" s="38">
        <v>0</v>
      </c>
      <c r="G21" s="38">
        <v>332.41754509090913</v>
      </c>
      <c r="H21" s="38">
        <v>0</v>
      </c>
      <c r="I21" s="38">
        <v>0</v>
      </c>
      <c r="J21" s="38">
        <v>0</v>
      </c>
      <c r="K21" s="38">
        <v>9.2727272727272734</v>
      </c>
      <c r="L21" s="38">
        <v>0</v>
      </c>
      <c r="M21" s="38">
        <v>0</v>
      </c>
      <c r="N21" s="38">
        <v>0</v>
      </c>
      <c r="O21" s="38">
        <v>0</v>
      </c>
      <c r="P21" s="38">
        <v>0</v>
      </c>
      <c r="Q21" s="38">
        <v>8.7272727272727276E-3</v>
      </c>
      <c r="R21" s="38">
        <v>0</v>
      </c>
      <c r="S21" s="38">
        <v>0</v>
      </c>
      <c r="T21" s="38">
        <v>3.2727272727272725</v>
      </c>
      <c r="U21" s="38">
        <v>0</v>
      </c>
      <c r="V21" s="38">
        <v>28.521569</v>
      </c>
      <c r="W21" s="38">
        <v>0</v>
      </c>
      <c r="X21" s="38">
        <v>0</v>
      </c>
      <c r="Y21" s="38">
        <v>13.839272727272727</v>
      </c>
      <c r="Z21" s="38">
        <v>1.090909090909091E-3</v>
      </c>
      <c r="AA21" s="38">
        <v>0</v>
      </c>
      <c r="AB21" s="38">
        <v>0</v>
      </c>
      <c r="AC21" s="38">
        <v>0</v>
      </c>
      <c r="AD21" s="38">
        <v>14.320999999999998</v>
      </c>
      <c r="AE21" s="38">
        <v>0</v>
      </c>
      <c r="AF21" s="38">
        <v>0</v>
      </c>
      <c r="AG21" s="38">
        <v>0</v>
      </c>
      <c r="AH21" s="38">
        <v>0</v>
      </c>
      <c r="AI21" s="38">
        <v>0</v>
      </c>
      <c r="AJ21" s="38">
        <v>0</v>
      </c>
      <c r="AK21" s="38">
        <v>0</v>
      </c>
      <c r="AL21" s="38">
        <v>0</v>
      </c>
      <c r="AM21" s="38">
        <v>404.58148881374723</v>
      </c>
    </row>
    <row r="22" spans="1:39" s="29" customFormat="1" ht="9.5" x14ac:dyDescent="0.25">
      <c r="A22" s="37" t="s">
        <v>245</v>
      </c>
      <c r="B22" s="37" t="s">
        <v>128</v>
      </c>
      <c r="C22" s="37" t="s">
        <v>112</v>
      </c>
      <c r="D22" s="38">
        <v>0</v>
      </c>
      <c r="E22" s="38">
        <v>93.317073170731717</v>
      </c>
      <c r="F22" s="38">
        <v>0</v>
      </c>
      <c r="G22" s="38">
        <v>12.109090909090909</v>
      </c>
      <c r="H22" s="38">
        <v>0</v>
      </c>
      <c r="I22" s="38">
        <v>0</v>
      </c>
      <c r="J22" s="38">
        <v>0</v>
      </c>
      <c r="K22" s="38">
        <v>4.3636363636363633</v>
      </c>
      <c r="L22" s="38">
        <v>0</v>
      </c>
      <c r="M22" s="38">
        <v>3.0741818181818181</v>
      </c>
      <c r="N22" s="38">
        <v>0</v>
      </c>
      <c r="O22" s="38">
        <v>0</v>
      </c>
      <c r="P22" s="38">
        <v>0</v>
      </c>
      <c r="Q22" s="38">
        <v>24.305454545454545</v>
      </c>
      <c r="R22" s="38">
        <v>0</v>
      </c>
      <c r="S22" s="38">
        <v>0</v>
      </c>
      <c r="T22" s="38">
        <v>0</v>
      </c>
      <c r="U22" s="38">
        <v>0</v>
      </c>
      <c r="V22" s="38">
        <v>0</v>
      </c>
      <c r="W22" s="38">
        <v>0</v>
      </c>
      <c r="X22" s="38">
        <v>0</v>
      </c>
      <c r="Y22" s="38">
        <v>29.150181818181817</v>
      </c>
      <c r="Z22" s="38">
        <v>0</v>
      </c>
      <c r="AA22" s="38">
        <v>0</v>
      </c>
      <c r="AB22" s="38">
        <v>0</v>
      </c>
      <c r="AC22" s="38">
        <v>0</v>
      </c>
      <c r="AD22" s="38">
        <v>2E-3</v>
      </c>
      <c r="AE22" s="38">
        <v>0</v>
      </c>
      <c r="AF22" s="38">
        <v>0</v>
      </c>
      <c r="AG22" s="38">
        <v>0</v>
      </c>
      <c r="AH22" s="38">
        <v>0</v>
      </c>
      <c r="AI22" s="38">
        <v>0</v>
      </c>
      <c r="AJ22" s="38">
        <v>0</v>
      </c>
      <c r="AK22" s="38">
        <v>0</v>
      </c>
      <c r="AL22" s="38">
        <v>0</v>
      </c>
      <c r="AM22" s="38">
        <v>166.32161862527715</v>
      </c>
    </row>
    <row r="23" spans="1:39" s="29" customFormat="1" ht="9.5" x14ac:dyDescent="0.25">
      <c r="A23" s="37" t="s">
        <v>245</v>
      </c>
      <c r="B23" s="37" t="s">
        <v>128</v>
      </c>
      <c r="C23" s="37" t="s">
        <v>119</v>
      </c>
      <c r="D23" s="38">
        <v>0</v>
      </c>
      <c r="E23" s="38">
        <v>0</v>
      </c>
      <c r="F23" s="38">
        <v>0</v>
      </c>
      <c r="G23" s="38">
        <v>0</v>
      </c>
      <c r="H23" s="38">
        <v>0</v>
      </c>
      <c r="I23" s="38">
        <v>0</v>
      </c>
      <c r="J23" s="38">
        <v>0</v>
      </c>
      <c r="K23" s="38">
        <v>0</v>
      </c>
      <c r="L23" s="38">
        <v>0</v>
      </c>
      <c r="M23" s="38">
        <v>0</v>
      </c>
      <c r="N23" s="38">
        <v>0</v>
      </c>
      <c r="O23" s="38">
        <v>0.20008690909090912</v>
      </c>
      <c r="P23" s="38">
        <v>0</v>
      </c>
      <c r="Q23" s="38">
        <v>0.80836363636363651</v>
      </c>
      <c r="R23" s="38">
        <v>0</v>
      </c>
      <c r="S23" s="38">
        <v>0</v>
      </c>
      <c r="T23" s="38">
        <v>0</v>
      </c>
      <c r="U23" s="38">
        <v>0</v>
      </c>
      <c r="V23" s="38">
        <v>0</v>
      </c>
      <c r="W23" s="38">
        <v>0</v>
      </c>
      <c r="X23" s="38">
        <v>0</v>
      </c>
      <c r="Y23" s="38">
        <v>0</v>
      </c>
      <c r="Z23" s="38">
        <v>3.2727272727272726E-3</v>
      </c>
      <c r="AA23" s="38">
        <v>0</v>
      </c>
      <c r="AB23" s="38">
        <v>0</v>
      </c>
      <c r="AC23" s="38">
        <v>0</v>
      </c>
      <c r="AD23" s="38">
        <v>1E-3</v>
      </c>
      <c r="AE23" s="38">
        <v>0.64706181818181818</v>
      </c>
      <c r="AF23" s="38">
        <v>0</v>
      </c>
      <c r="AG23" s="38">
        <v>0</v>
      </c>
      <c r="AH23" s="38">
        <v>0</v>
      </c>
      <c r="AI23" s="38">
        <v>0</v>
      </c>
      <c r="AJ23" s="38">
        <v>0.376</v>
      </c>
      <c r="AK23" s="38">
        <v>0</v>
      </c>
      <c r="AL23" s="38">
        <v>0</v>
      </c>
      <c r="AM23" s="38">
        <v>2.0357850909090911</v>
      </c>
    </row>
    <row r="24" spans="1:39" s="29" customFormat="1" ht="9.5" x14ac:dyDescent="0.25">
      <c r="A24" s="37" t="s">
        <v>245</v>
      </c>
      <c r="B24" s="37" t="s">
        <v>128</v>
      </c>
      <c r="C24" s="37" t="s">
        <v>130</v>
      </c>
      <c r="D24" s="38">
        <v>0</v>
      </c>
      <c r="E24" s="38">
        <v>0</v>
      </c>
      <c r="F24" s="38">
        <v>0</v>
      </c>
      <c r="G24" s="38">
        <v>0</v>
      </c>
      <c r="H24" s="38">
        <v>0</v>
      </c>
      <c r="I24" s="38">
        <v>0</v>
      </c>
      <c r="J24" s="38">
        <v>0</v>
      </c>
      <c r="K24" s="38">
        <v>0</v>
      </c>
      <c r="L24" s="38">
        <v>0</v>
      </c>
      <c r="M24" s="38">
        <v>0</v>
      </c>
      <c r="N24" s="38">
        <v>0</v>
      </c>
      <c r="O24" s="38">
        <v>0</v>
      </c>
      <c r="P24" s="38">
        <v>0</v>
      </c>
      <c r="Q24" s="38">
        <v>0.27600000000000002</v>
      </c>
      <c r="R24" s="38">
        <v>0</v>
      </c>
      <c r="S24" s="38">
        <v>0</v>
      </c>
      <c r="T24" s="38">
        <v>0</v>
      </c>
      <c r="U24" s="38">
        <v>1E-3</v>
      </c>
      <c r="V24" s="38">
        <v>0</v>
      </c>
      <c r="W24" s="38">
        <v>0</v>
      </c>
      <c r="X24" s="38">
        <v>0</v>
      </c>
      <c r="Y24" s="38">
        <v>0</v>
      </c>
      <c r="Z24" s="38">
        <v>0.59781818181818192</v>
      </c>
      <c r="AA24" s="38">
        <v>0</v>
      </c>
      <c r="AB24" s="38">
        <v>0</v>
      </c>
      <c r="AC24" s="38">
        <v>0</v>
      </c>
      <c r="AD24" s="38">
        <v>0</v>
      </c>
      <c r="AE24" s="38">
        <v>0</v>
      </c>
      <c r="AF24" s="38">
        <v>0</v>
      </c>
      <c r="AG24" s="38">
        <v>0</v>
      </c>
      <c r="AH24" s="38">
        <v>0</v>
      </c>
      <c r="AI24" s="38">
        <v>0</v>
      </c>
      <c r="AJ24" s="38">
        <v>0</v>
      </c>
      <c r="AK24" s="38">
        <v>0</v>
      </c>
      <c r="AL24" s="38">
        <v>0</v>
      </c>
      <c r="AM24" s="38">
        <v>0.87481818181818194</v>
      </c>
    </row>
    <row r="25" spans="1:39" s="29" customFormat="1" x14ac:dyDescent="0.25">
      <c r="A25" s="35" t="s">
        <v>246</v>
      </c>
      <c r="B25" s="35" t="s">
        <v>246</v>
      </c>
      <c r="C25" s="35" t="s">
        <v>246</v>
      </c>
      <c r="D25" s="36">
        <v>0</v>
      </c>
      <c r="E25" s="36">
        <v>127.92682926829269</v>
      </c>
      <c r="F25" s="36">
        <v>0</v>
      </c>
      <c r="G25" s="36">
        <v>0</v>
      </c>
      <c r="H25" s="36">
        <v>0</v>
      </c>
      <c r="I25" s="36">
        <v>0</v>
      </c>
      <c r="J25" s="36">
        <v>0</v>
      </c>
      <c r="K25" s="36">
        <v>1.803763636363636</v>
      </c>
      <c r="L25" s="36">
        <v>0</v>
      </c>
      <c r="M25" s="36">
        <v>0</v>
      </c>
      <c r="N25" s="36">
        <v>0</v>
      </c>
      <c r="O25" s="36">
        <v>0</v>
      </c>
      <c r="P25" s="36">
        <v>0</v>
      </c>
      <c r="Q25" s="36">
        <v>53.812363636363642</v>
      </c>
      <c r="R25" s="36">
        <v>0</v>
      </c>
      <c r="S25" s="36">
        <v>0</v>
      </c>
      <c r="T25" s="36">
        <v>0</v>
      </c>
      <c r="U25" s="36">
        <v>0</v>
      </c>
      <c r="V25" s="36">
        <v>5.1719999999999995E-3</v>
      </c>
      <c r="W25" s="36">
        <v>0</v>
      </c>
      <c r="X25" s="36">
        <v>0</v>
      </c>
      <c r="Y25" s="36">
        <v>92.124000000000009</v>
      </c>
      <c r="Z25" s="36">
        <v>0.32072727272727275</v>
      </c>
      <c r="AA25" s="36">
        <v>0</v>
      </c>
      <c r="AB25" s="36">
        <v>0</v>
      </c>
      <c r="AC25" s="36">
        <v>28.082666666666668</v>
      </c>
      <c r="AD25" s="36">
        <v>0</v>
      </c>
      <c r="AE25" s="36">
        <v>3.7090909090909084E-2</v>
      </c>
      <c r="AF25" s="36">
        <v>0</v>
      </c>
      <c r="AG25" s="36">
        <v>0</v>
      </c>
      <c r="AH25" s="36">
        <v>0</v>
      </c>
      <c r="AI25" s="36">
        <v>28.8612</v>
      </c>
      <c r="AJ25" s="36">
        <v>5.851</v>
      </c>
      <c r="AK25" s="36">
        <v>0</v>
      </c>
      <c r="AL25" s="36">
        <v>0</v>
      </c>
      <c r="AM25" s="36">
        <v>338.82481338950481</v>
      </c>
    </row>
    <row r="26" spans="1:39" s="29" customFormat="1" ht="9.5" x14ac:dyDescent="0.25">
      <c r="A26" s="37" t="s">
        <v>245</v>
      </c>
      <c r="B26" s="37" t="s">
        <v>132</v>
      </c>
      <c r="C26" s="37" t="s">
        <v>77</v>
      </c>
      <c r="D26" s="38">
        <v>0</v>
      </c>
      <c r="E26" s="38">
        <v>0</v>
      </c>
      <c r="F26" s="38">
        <v>0</v>
      </c>
      <c r="G26" s="38">
        <v>0</v>
      </c>
      <c r="H26" s="38">
        <v>0</v>
      </c>
      <c r="I26" s="38">
        <v>0</v>
      </c>
      <c r="J26" s="38">
        <v>0</v>
      </c>
      <c r="K26" s="38">
        <v>0</v>
      </c>
      <c r="L26" s="38">
        <v>0</v>
      </c>
      <c r="M26" s="38">
        <v>0</v>
      </c>
      <c r="N26" s="38">
        <v>0</v>
      </c>
      <c r="O26" s="38">
        <v>0</v>
      </c>
      <c r="P26" s="38">
        <v>0</v>
      </c>
      <c r="Q26" s="38">
        <v>0</v>
      </c>
      <c r="R26" s="38">
        <v>0</v>
      </c>
      <c r="S26" s="38">
        <v>0</v>
      </c>
      <c r="T26" s="38">
        <v>0</v>
      </c>
      <c r="U26" s="38">
        <v>0</v>
      </c>
      <c r="V26" s="38">
        <v>2.954E-3</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2.954E-3</v>
      </c>
    </row>
    <row r="27" spans="1:39" s="29" customFormat="1" ht="9.5" x14ac:dyDescent="0.25">
      <c r="A27" s="37" t="s">
        <v>245</v>
      </c>
      <c r="B27" s="37" t="s">
        <v>132</v>
      </c>
      <c r="C27" s="37" t="s">
        <v>118</v>
      </c>
      <c r="D27" s="38">
        <v>0</v>
      </c>
      <c r="E27" s="38">
        <v>0</v>
      </c>
      <c r="F27" s="38">
        <v>0</v>
      </c>
      <c r="G27" s="38">
        <v>0</v>
      </c>
      <c r="H27" s="38">
        <v>0</v>
      </c>
      <c r="I27" s="38">
        <v>0</v>
      </c>
      <c r="J27" s="38">
        <v>0</v>
      </c>
      <c r="K27" s="38">
        <v>0</v>
      </c>
      <c r="L27" s="38">
        <v>0</v>
      </c>
      <c r="M27" s="38">
        <v>0</v>
      </c>
      <c r="N27" s="38">
        <v>0</v>
      </c>
      <c r="O27" s="38">
        <v>0</v>
      </c>
      <c r="P27" s="38">
        <v>0</v>
      </c>
      <c r="Q27" s="38">
        <v>0</v>
      </c>
      <c r="R27" s="38">
        <v>0</v>
      </c>
      <c r="S27" s="38">
        <v>0</v>
      </c>
      <c r="T27" s="38">
        <v>0</v>
      </c>
      <c r="U27" s="38">
        <v>0</v>
      </c>
      <c r="V27" s="38">
        <v>0</v>
      </c>
      <c r="W27" s="38">
        <v>0</v>
      </c>
      <c r="X27" s="38">
        <v>0</v>
      </c>
      <c r="Y27" s="38">
        <v>0</v>
      </c>
      <c r="Z27" s="38">
        <v>0</v>
      </c>
      <c r="AA27" s="38">
        <v>0</v>
      </c>
      <c r="AB27" s="38">
        <v>0</v>
      </c>
      <c r="AC27" s="38">
        <v>0</v>
      </c>
      <c r="AD27" s="38">
        <v>0</v>
      </c>
      <c r="AE27" s="38">
        <v>0</v>
      </c>
      <c r="AF27" s="38">
        <v>0</v>
      </c>
      <c r="AG27" s="38">
        <v>0</v>
      </c>
      <c r="AH27" s="38">
        <v>0</v>
      </c>
      <c r="AI27" s="38">
        <v>23.106000000000002</v>
      </c>
      <c r="AJ27" s="38">
        <v>0</v>
      </c>
      <c r="AK27" s="38">
        <v>0</v>
      </c>
      <c r="AL27" s="38">
        <v>0</v>
      </c>
      <c r="AM27" s="38">
        <v>23.106000000000002</v>
      </c>
    </row>
    <row r="28" spans="1:39" s="29" customFormat="1" ht="9.5" x14ac:dyDescent="0.25">
      <c r="A28" s="37" t="s">
        <v>245</v>
      </c>
      <c r="B28" s="37" t="s">
        <v>132</v>
      </c>
      <c r="C28" s="37" t="s">
        <v>84</v>
      </c>
      <c r="D28" s="38">
        <v>0</v>
      </c>
      <c r="E28" s="38">
        <v>0</v>
      </c>
      <c r="F28" s="38">
        <v>0</v>
      </c>
      <c r="G28" s="38">
        <v>0</v>
      </c>
      <c r="H28" s="38">
        <v>0</v>
      </c>
      <c r="I28" s="38">
        <v>0</v>
      </c>
      <c r="J28" s="38">
        <v>0</v>
      </c>
      <c r="K28" s="38">
        <v>0</v>
      </c>
      <c r="L28" s="38">
        <v>0</v>
      </c>
      <c r="M28" s="38">
        <v>0</v>
      </c>
      <c r="N28" s="38">
        <v>0</v>
      </c>
      <c r="O28" s="38">
        <v>0</v>
      </c>
      <c r="P28" s="38">
        <v>0</v>
      </c>
      <c r="Q28" s="38">
        <v>0</v>
      </c>
      <c r="R28" s="38">
        <v>0</v>
      </c>
      <c r="S28" s="38">
        <v>0</v>
      </c>
      <c r="T28" s="38">
        <v>0</v>
      </c>
      <c r="U28" s="38">
        <v>0</v>
      </c>
      <c r="V28" s="38">
        <v>1.4290000000000001E-3</v>
      </c>
      <c r="W28" s="38">
        <v>0</v>
      </c>
      <c r="X28" s="38">
        <v>0</v>
      </c>
      <c r="Y28" s="38">
        <v>0</v>
      </c>
      <c r="Z28" s="38">
        <v>0</v>
      </c>
      <c r="AA28" s="38">
        <v>0</v>
      </c>
      <c r="AB28" s="38">
        <v>0</v>
      </c>
      <c r="AC28" s="38">
        <v>0</v>
      </c>
      <c r="AD28" s="38">
        <v>0</v>
      </c>
      <c r="AE28" s="38">
        <v>0</v>
      </c>
      <c r="AF28" s="38">
        <v>0</v>
      </c>
      <c r="AG28" s="38">
        <v>0</v>
      </c>
      <c r="AH28" s="38">
        <v>0</v>
      </c>
      <c r="AI28" s="38">
        <v>0</v>
      </c>
      <c r="AJ28" s="38">
        <v>0</v>
      </c>
      <c r="AK28" s="38">
        <v>0</v>
      </c>
      <c r="AL28" s="38">
        <v>0</v>
      </c>
      <c r="AM28" s="38">
        <v>1.4290000000000001E-3</v>
      </c>
    </row>
    <row r="29" spans="1:39" s="29" customFormat="1" ht="9.5" x14ac:dyDescent="0.25">
      <c r="A29" s="37" t="s">
        <v>245</v>
      </c>
      <c r="B29" s="37" t="s">
        <v>132</v>
      </c>
      <c r="C29" s="37" t="s">
        <v>104</v>
      </c>
      <c r="D29" s="38">
        <v>0</v>
      </c>
      <c r="E29" s="38">
        <v>0</v>
      </c>
      <c r="F29" s="38">
        <v>0</v>
      </c>
      <c r="G29" s="38">
        <v>0</v>
      </c>
      <c r="H29" s="38">
        <v>0</v>
      </c>
      <c r="I29" s="38">
        <v>0</v>
      </c>
      <c r="J29" s="38">
        <v>0</v>
      </c>
      <c r="K29" s="38">
        <v>0</v>
      </c>
      <c r="L29" s="38">
        <v>0</v>
      </c>
      <c r="M29" s="38">
        <v>0</v>
      </c>
      <c r="N29" s="38">
        <v>0</v>
      </c>
      <c r="O29" s="38">
        <v>0</v>
      </c>
      <c r="P29" s="38">
        <v>0</v>
      </c>
      <c r="Q29" s="38">
        <v>6.5454545454545453E-3</v>
      </c>
      <c r="R29" s="38">
        <v>0</v>
      </c>
      <c r="S29" s="38">
        <v>0</v>
      </c>
      <c r="T29" s="38">
        <v>0</v>
      </c>
      <c r="U29" s="38">
        <v>0</v>
      </c>
      <c r="V29" s="38">
        <v>0</v>
      </c>
      <c r="W29" s="38">
        <v>0</v>
      </c>
      <c r="X29" s="38">
        <v>0</v>
      </c>
      <c r="Y29" s="38">
        <v>0</v>
      </c>
      <c r="Z29" s="38">
        <v>2.1818181818181819E-3</v>
      </c>
      <c r="AA29" s="38">
        <v>0</v>
      </c>
      <c r="AB29" s="38">
        <v>0</v>
      </c>
      <c r="AC29" s="38">
        <v>0</v>
      </c>
      <c r="AD29" s="38">
        <v>0</v>
      </c>
      <c r="AE29" s="38">
        <v>0</v>
      </c>
      <c r="AF29" s="38">
        <v>0</v>
      </c>
      <c r="AG29" s="38">
        <v>0</v>
      </c>
      <c r="AH29" s="38">
        <v>0</v>
      </c>
      <c r="AI29" s="38">
        <v>0</v>
      </c>
      <c r="AJ29" s="38">
        <v>0</v>
      </c>
      <c r="AK29" s="38">
        <v>0</v>
      </c>
      <c r="AL29" s="38">
        <v>0</v>
      </c>
      <c r="AM29" s="38">
        <v>8.7272727272727276E-3</v>
      </c>
    </row>
    <row r="30" spans="1:39" s="29" customFormat="1" ht="9.5" x14ac:dyDescent="0.25">
      <c r="A30" s="37" t="s">
        <v>245</v>
      </c>
      <c r="B30" s="37" t="s">
        <v>132</v>
      </c>
      <c r="C30" s="37" t="s">
        <v>110</v>
      </c>
      <c r="D30" s="38">
        <v>0</v>
      </c>
      <c r="E30" s="38">
        <v>0</v>
      </c>
      <c r="F30" s="38">
        <v>0</v>
      </c>
      <c r="G30" s="38">
        <v>0</v>
      </c>
      <c r="H30" s="38">
        <v>0</v>
      </c>
      <c r="I30" s="38">
        <v>0</v>
      </c>
      <c r="J30" s="38">
        <v>0</v>
      </c>
      <c r="K30" s="38">
        <v>0</v>
      </c>
      <c r="L30" s="38">
        <v>0</v>
      </c>
      <c r="M30" s="38">
        <v>0</v>
      </c>
      <c r="N30" s="38">
        <v>0</v>
      </c>
      <c r="O30" s="38">
        <v>0</v>
      </c>
      <c r="P30" s="38">
        <v>0</v>
      </c>
      <c r="Q30" s="38">
        <v>53.738181818181815</v>
      </c>
      <c r="R30" s="38">
        <v>0</v>
      </c>
      <c r="S30" s="38">
        <v>0</v>
      </c>
      <c r="T30" s="38">
        <v>0</v>
      </c>
      <c r="U30" s="38">
        <v>0</v>
      </c>
      <c r="V30" s="38">
        <v>0</v>
      </c>
      <c r="W30" s="38">
        <v>0</v>
      </c>
      <c r="X30" s="38">
        <v>0</v>
      </c>
      <c r="Y30" s="38">
        <v>49.227272727272734</v>
      </c>
      <c r="Z30" s="38">
        <v>0.26945454545454545</v>
      </c>
      <c r="AA30" s="38">
        <v>0</v>
      </c>
      <c r="AB30" s="38">
        <v>0</v>
      </c>
      <c r="AC30" s="38">
        <v>5.28</v>
      </c>
      <c r="AD30" s="38">
        <v>0</v>
      </c>
      <c r="AE30" s="38">
        <v>0</v>
      </c>
      <c r="AF30" s="38">
        <v>0</v>
      </c>
      <c r="AG30" s="38">
        <v>0</v>
      </c>
      <c r="AH30" s="38">
        <v>0</v>
      </c>
      <c r="AI30" s="38">
        <v>0</v>
      </c>
      <c r="AJ30" s="38">
        <v>0</v>
      </c>
      <c r="AK30" s="38">
        <v>0</v>
      </c>
      <c r="AL30" s="38">
        <v>0</v>
      </c>
      <c r="AM30" s="38">
        <v>108.5149090909091</v>
      </c>
    </row>
    <row r="31" spans="1:39" s="29" customFormat="1" ht="9.5" x14ac:dyDescent="0.25">
      <c r="A31" s="37" t="s">
        <v>245</v>
      </c>
      <c r="B31" s="37" t="s">
        <v>132</v>
      </c>
      <c r="C31" s="37" t="s">
        <v>109</v>
      </c>
      <c r="D31" s="38">
        <v>0</v>
      </c>
      <c r="E31" s="38">
        <v>0</v>
      </c>
      <c r="F31" s="38">
        <v>0</v>
      </c>
      <c r="G31" s="38">
        <v>0</v>
      </c>
      <c r="H31" s="38">
        <v>0</v>
      </c>
      <c r="I31" s="38">
        <v>0</v>
      </c>
      <c r="J31" s="38">
        <v>0</v>
      </c>
      <c r="K31" s="38">
        <v>0</v>
      </c>
      <c r="L31" s="38">
        <v>0</v>
      </c>
      <c r="M31" s="38">
        <v>0</v>
      </c>
      <c r="N31" s="38">
        <v>0</v>
      </c>
      <c r="O31" s="38">
        <v>0</v>
      </c>
      <c r="P31" s="38">
        <v>0</v>
      </c>
      <c r="Q31" s="38">
        <v>1.090909090909091E-3</v>
      </c>
      <c r="R31" s="38">
        <v>0</v>
      </c>
      <c r="S31" s="38">
        <v>0</v>
      </c>
      <c r="T31" s="38">
        <v>0</v>
      </c>
      <c r="U31" s="38">
        <v>0</v>
      </c>
      <c r="V31" s="38">
        <v>0</v>
      </c>
      <c r="W31" s="38">
        <v>0</v>
      </c>
      <c r="X31" s="38">
        <v>0</v>
      </c>
      <c r="Y31" s="38">
        <v>0</v>
      </c>
      <c r="Z31" s="38">
        <v>0</v>
      </c>
      <c r="AA31" s="38">
        <v>0</v>
      </c>
      <c r="AB31" s="38">
        <v>0</v>
      </c>
      <c r="AC31" s="38">
        <v>0</v>
      </c>
      <c r="AD31" s="38">
        <v>0</v>
      </c>
      <c r="AE31" s="38">
        <v>1.090909090909091E-3</v>
      </c>
      <c r="AF31" s="38">
        <v>0</v>
      </c>
      <c r="AG31" s="38">
        <v>0</v>
      </c>
      <c r="AH31" s="38">
        <v>0</v>
      </c>
      <c r="AI31" s="38">
        <v>0</v>
      </c>
      <c r="AJ31" s="38">
        <v>0</v>
      </c>
      <c r="AK31" s="38">
        <v>0</v>
      </c>
      <c r="AL31" s="38">
        <v>0</v>
      </c>
      <c r="AM31" s="38">
        <v>2.1818181818181819E-3</v>
      </c>
    </row>
    <row r="32" spans="1:39" s="29" customFormat="1" ht="9.5" x14ac:dyDescent="0.25">
      <c r="A32" s="37" t="s">
        <v>245</v>
      </c>
      <c r="B32" s="37" t="s">
        <v>132</v>
      </c>
      <c r="C32" s="37" t="s">
        <v>149</v>
      </c>
      <c r="D32" s="38">
        <v>0</v>
      </c>
      <c r="E32" s="38">
        <v>0</v>
      </c>
      <c r="F32" s="38">
        <v>0</v>
      </c>
      <c r="G32" s="38">
        <v>0</v>
      </c>
      <c r="H32" s="38">
        <v>0</v>
      </c>
      <c r="I32" s="38">
        <v>0</v>
      </c>
      <c r="J32" s="38">
        <v>0</v>
      </c>
      <c r="K32" s="38">
        <v>0</v>
      </c>
      <c r="L32" s="38">
        <v>0</v>
      </c>
      <c r="M32" s="38">
        <v>0</v>
      </c>
      <c r="N32" s="38">
        <v>0</v>
      </c>
      <c r="O32" s="38">
        <v>0</v>
      </c>
      <c r="P32" s="38">
        <v>0</v>
      </c>
      <c r="Q32" s="38">
        <v>0</v>
      </c>
      <c r="R32" s="38">
        <v>0</v>
      </c>
      <c r="S32" s="38">
        <v>0</v>
      </c>
      <c r="T32" s="38">
        <v>0</v>
      </c>
      <c r="U32" s="38">
        <v>0</v>
      </c>
      <c r="V32" s="38">
        <v>7.8899999999999999E-4</v>
      </c>
      <c r="W32" s="38">
        <v>0</v>
      </c>
      <c r="X32" s="38">
        <v>0</v>
      </c>
      <c r="Y32" s="38">
        <v>0</v>
      </c>
      <c r="Z32" s="38">
        <v>0</v>
      </c>
      <c r="AA32" s="38">
        <v>0</v>
      </c>
      <c r="AB32" s="38">
        <v>0</v>
      </c>
      <c r="AC32" s="38">
        <v>0</v>
      </c>
      <c r="AD32" s="38">
        <v>0</v>
      </c>
      <c r="AE32" s="38">
        <v>0</v>
      </c>
      <c r="AF32" s="38">
        <v>0</v>
      </c>
      <c r="AG32" s="38">
        <v>0</v>
      </c>
      <c r="AH32" s="38">
        <v>0</v>
      </c>
      <c r="AI32" s="38">
        <v>0</v>
      </c>
      <c r="AJ32" s="38">
        <v>0</v>
      </c>
      <c r="AK32" s="38">
        <v>0</v>
      </c>
      <c r="AL32" s="38">
        <v>0</v>
      </c>
      <c r="AM32" s="38">
        <v>7.8899999999999999E-4</v>
      </c>
    </row>
    <row r="33" spans="1:39" s="29" customFormat="1" ht="9.5" x14ac:dyDescent="0.25">
      <c r="A33" s="37" t="s">
        <v>245</v>
      </c>
      <c r="B33" s="37" t="s">
        <v>132</v>
      </c>
      <c r="C33" s="37" t="s">
        <v>89</v>
      </c>
      <c r="D33" s="38">
        <v>0</v>
      </c>
      <c r="E33" s="38">
        <v>0</v>
      </c>
      <c r="F33" s="38">
        <v>0</v>
      </c>
      <c r="G33" s="38">
        <v>0</v>
      </c>
      <c r="H33" s="38">
        <v>0</v>
      </c>
      <c r="I33" s="38">
        <v>0</v>
      </c>
      <c r="J33" s="38">
        <v>0</v>
      </c>
      <c r="K33" s="38">
        <v>0</v>
      </c>
      <c r="L33" s="38">
        <v>0</v>
      </c>
      <c r="M33" s="38">
        <v>0</v>
      </c>
      <c r="N33" s="38">
        <v>0</v>
      </c>
      <c r="O33" s="38">
        <v>0</v>
      </c>
      <c r="P33" s="38">
        <v>0</v>
      </c>
      <c r="Q33" s="38">
        <v>0</v>
      </c>
      <c r="R33" s="38">
        <v>0</v>
      </c>
      <c r="S33" s="38">
        <v>0</v>
      </c>
      <c r="T33" s="38">
        <v>0</v>
      </c>
      <c r="U33" s="38">
        <v>0</v>
      </c>
      <c r="V33" s="38">
        <v>0</v>
      </c>
      <c r="W33" s="38">
        <v>0</v>
      </c>
      <c r="X33" s="38">
        <v>0</v>
      </c>
      <c r="Y33" s="38">
        <v>1.5043636363636366</v>
      </c>
      <c r="Z33" s="38">
        <v>8.7272727272727276E-3</v>
      </c>
      <c r="AA33" s="38">
        <v>0</v>
      </c>
      <c r="AB33" s="38">
        <v>0</v>
      </c>
      <c r="AC33" s="38">
        <v>0</v>
      </c>
      <c r="AD33" s="38">
        <v>0</v>
      </c>
      <c r="AE33" s="38">
        <v>2.1818181818181819E-3</v>
      </c>
      <c r="AF33" s="38">
        <v>0</v>
      </c>
      <c r="AG33" s="38">
        <v>0</v>
      </c>
      <c r="AH33" s="38">
        <v>0</v>
      </c>
      <c r="AI33" s="38">
        <v>0</v>
      </c>
      <c r="AJ33" s="38">
        <v>1.8620000000000001</v>
      </c>
      <c r="AK33" s="38">
        <v>0</v>
      </c>
      <c r="AL33" s="38">
        <v>0</v>
      </c>
      <c r="AM33" s="38">
        <v>3.3772727272727279</v>
      </c>
    </row>
    <row r="34" spans="1:39" s="29" customFormat="1" ht="9.5" x14ac:dyDescent="0.25">
      <c r="A34" s="37" t="s">
        <v>245</v>
      </c>
      <c r="B34" s="37" t="s">
        <v>132</v>
      </c>
      <c r="C34" s="37" t="s">
        <v>108</v>
      </c>
      <c r="D34" s="38">
        <v>0</v>
      </c>
      <c r="E34" s="38">
        <v>0</v>
      </c>
      <c r="F34" s="38">
        <v>0</v>
      </c>
      <c r="G34" s="38">
        <v>0</v>
      </c>
      <c r="H34" s="38">
        <v>0</v>
      </c>
      <c r="I34" s="38">
        <v>0</v>
      </c>
      <c r="J34" s="38">
        <v>0</v>
      </c>
      <c r="K34" s="38">
        <v>0</v>
      </c>
      <c r="L34" s="38">
        <v>0</v>
      </c>
      <c r="M34" s="38">
        <v>0</v>
      </c>
      <c r="N34" s="38">
        <v>0</v>
      </c>
      <c r="O34" s="38">
        <v>0</v>
      </c>
      <c r="P34" s="38">
        <v>0</v>
      </c>
      <c r="Q34" s="38">
        <v>8.7272727272727276E-3</v>
      </c>
      <c r="R34" s="38">
        <v>0</v>
      </c>
      <c r="S34" s="38">
        <v>0</v>
      </c>
      <c r="T34" s="38">
        <v>0</v>
      </c>
      <c r="U34" s="38">
        <v>0</v>
      </c>
      <c r="V34" s="38">
        <v>0</v>
      </c>
      <c r="W34" s="38">
        <v>0</v>
      </c>
      <c r="X34" s="38">
        <v>0</v>
      </c>
      <c r="Y34" s="38">
        <v>0</v>
      </c>
      <c r="Z34" s="38">
        <v>2.4E-2</v>
      </c>
      <c r="AA34" s="38">
        <v>0</v>
      </c>
      <c r="AB34" s="38">
        <v>0</v>
      </c>
      <c r="AC34" s="38">
        <v>0</v>
      </c>
      <c r="AD34" s="38">
        <v>0</v>
      </c>
      <c r="AE34" s="38">
        <v>0</v>
      </c>
      <c r="AF34" s="38">
        <v>0</v>
      </c>
      <c r="AG34" s="38">
        <v>0</v>
      </c>
      <c r="AH34" s="38">
        <v>0</v>
      </c>
      <c r="AI34" s="38">
        <v>0</v>
      </c>
      <c r="AJ34" s="38">
        <v>0</v>
      </c>
      <c r="AK34" s="38">
        <v>0</v>
      </c>
      <c r="AL34" s="38">
        <v>0</v>
      </c>
      <c r="AM34" s="38">
        <v>3.272727272727273E-2</v>
      </c>
    </row>
    <row r="35" spans="1:39" s="29" customFormat="1" ht="9.5" x14ac:dyDescent="0.25">
      <c r="A35" s="37" t="s">
        <v>245</v>
      </c>
      <c r="B35" s="37" t="s">
        <v>132</v>
      </c>
      <c r="C35" s="37" t="s">
        <v>103</v>
      </c>
      <c r="D35" s="38">
        <v>0</v>
      </c>
      <c r="E35" s="38">
        <v>127.92682926829269</v>
      </c>
      <c r="F35" s="38">
        <v>0</v>
      </c>
      <c r="G35" s="38">
        <v>0</v>
      </c>
      <c r="H35" s="38">
        <v>0</v>
      </c>
      <c r="I35" s="38">
        <v>0</v>
      </c>
      <c r="J35" s="38">
        <v>0</v>
      </c>
      <c r="K35" s="38">
        <v>0</v>
      </c>
      <c r="L35" s="38">
        <v>0</v>
      </c>
      <c r="M35" s="38">
        <v>0</v>
      </c>
      <c r="N35" s="38">
        <v>0</v>
      </c>
      <c r="O35" s="38">
        <v>0</v>
      </c>
      <c r="P35" s="38">
        <v>0</v>
      </c>
      <c r="Q35" s="38">
        <v>1.090909090909091E-3</v>
      </c>
      <c r="R35" s="38">
        <v>0</v>
      </c>
      <c r="S35" s="38">
        <v>0</v>
      </c>
      <c r="T35" s="38">
        <v>0</v>
      </c>
      <c r="U35" s="38">
        <v>0</v>
      </c>
      <c r="V35" s="38">
        <v>0</v>
      </c>
      <c r="W35" s="38">
        <v>0</v>
      </c>
      <c r="X35" s="38">
        <v>0</v>
      </c>
      <c r="Y35" s="38">
        <v>0</v>
      </c>
      <c r="Z35" s="38">
        <v>0</v>
      </c>
      <c r="AA35" s="38">
        <v>0</v>
      </c>
      <c r="AB35" s="38">
        <v>0</v>
      </c>
      <c r="AC35" s="38">
        <v>0</v>
      </c>
      <c r="AD35" s="38">
        <v>0</v>
      </c>
      <c r="AE35" s="38">
        <v>0</v>
      </c>
      <c r="AF35" s="38">
        <v>0</v>
      </c>
      <c r="AG35" s="38">
        <v>0</v>
      </c>
      <c r="AH35" s="38">
        <v>0</v>
      </c>
      <c r="AI35" s="38">
        <v>0</v>
      </c>
      <c r="AJ35" s="38">
        <v>0</v>
      </c>
      <c r="AK35" s="38">
        <v>0</v>
      </c>
      <c r="AL35" s="38">
        <v>0</v>
      </c>
      <c r="AM35" s="38">
        <v>127.9279201773836</v>
      </c>
    </row>
    <row r="36" spans="1:39" s="29" customFormat="1" ht="9.5" x14ac:dyDescent="0.25">
      <c r="A36" s="37" t="s">
        <v>245</v>
      </c>
      <c r="B36" s="37" t="s">
        <v>132</v>
      </c>
      <c r="C36" s="37" t="s">
        <v>150</v>
      </c>
      <c r="D36" s="38">
        <v>0</v>
      </c>
      <c r="E36" s="38">
        <v>0</v>
      </c>
      <c r="F36" s="38">
        <v>0</v>
      </c>
      <c r="G36" s="38">
        <v>0</v>
      </c>
      <c r="H36" s="38">
        <v>0</v>
      </c>
      <c r="I36" s="38">
        <v>0</v>
      </c>
      <c r="J36" s="38">
        <v>0</v>
      </c>
      <c r="K36" s="38">
        <v>0</v>
      </c>
      <c r="L36" s="38">
        <v>0</v>
      </c>
      <c r="M36" s="38">
        <v>0</v>
      </c>
      <c r="N36" s="38">
        <v>0</v>
      </c>
      <c r="O36" s="38">
        <v>0</v>
      </c>
      <c r="P36" s="38">
        <v>0</v>
      </c>
      <c r="Q36" s="38">
        <v>0</v>
      </c>
      <c r="R36" s="38">
        <v>0</v>
      </c>
      <c r="S36" s="38">
        <v>0</v>
      </c>
      <c r="T36" s="38">
        <v>0</v>
      </c>
      <c r="U36" s="38">
        <v>0</v>
      </c>
      <c r="V36" s="38">
        <v>0</v>
      </c>
      <c r="W36" s="38">
        <v>0</v>
      </c>
      <c r="X36" s="38">
        <v>0</v>
      </c>
      <c r="Y36" s="38">
        <v>0</v>
      </c>
      <c r="Z36" s="38">
        <v>0</v>
      </c>
      <c r="AA36" s="38">
        <v>0</v>
      </c>
      <c r="AB36" s="38">
        <v>0</v>
      </c>
      <c r="AC36" s="38">
        <v>0</v>
      </c>
      <c r="AD36" s="38">
        <v>0</v>
      </c>
      <c r="AE36" s="38">
        <v>0</v>
      </c>
      <c r="AF36" s="38">
        <v>0</v>
      </c>
      <c r="AG36" s="38">
        <v>0</v>
      </c>
      <c r="AH36" s="38">
        <v>0</v>
      </c>
      <c r="AI36" s="38">
        <v>0.16200000000000003</v>
      </c>
      <c r="AJ36" s="38">
        <v>0</v>
      </c>
      <c r="AK36" s="38">
        <v>0</v>
      </c>
      <c r="AL36" s="38">
        <v>0</v>
      </c>
      <c r="AM36" s="38">
        <v>0.16200000000000003</v>
      </c>
    </row>
    <row r="37" spans="1:39" s="29" customFormat="1" ht="9.5" x14ac:dyDescent="0.25">
      <c r="A37" s="37" t="s">
        <v>245</v>
      </c>
      <c r="B37" s="37" t="s">
        <v>132</v>
      </c>
      <c r="C37" s="37" t="s">
        <v>85</v>
      </c>
      <c r="D37" s="38">
        <v>0</v>
      </c>
      <c r="E37" s="38">
        <v>0</v>
      </c>
      <c r="F37" s="38">
        <v>0</v>
      </c>
      <c r="G37" s="38">
        <v>0</v>
      </c>
      <c r="H37" s="38">
        <v>0</v>
      </c>
      <c r="I37" s="38">
        <v>0</v>
      </c>
      <c r="J37" s="38">
        <v>0</v>
      </c>
      <c r="K37" s="38">
        <v>0</v>
      </c>
      <c r="L37" s="38">
        <v>0</v>
      </c>
      <c r="M37" s="38">
        <v>0</v>
      </c>
      <c r="N37" s="38">
        <v>0</v>
      </c>
      <c r="O37" s="38">
        <v>0</v>
      </c>
      <c r="P37" s="38">
        <v>0</v>
      </c>
      <c r="Q37" s="38">
        <v>0</v>
      </c>
      <c r="R37" s="38">
        <v>0</v>
      </c>
      <c r="S37" s="38">
        <v>0</v>
      </c>
      <c r="T37" s="38">
        <v>0</v>
      </c>
      <c r="U37" s="38">
        <v>0</v>
      </c>
      <c r="V37" s="38">
        <v>0</v>
      </c>
      <c r="W37" s="38">
        <v>0</v>
      </c>
      <c r="X37" s="38">
        <v>0</v>
      </c>
      <c r="Y37" s="38">
        <v>0</v>
      </c>
      <c r="Z37" s="38">
        <v>0</v>
      </c>
      <c r="AA37" s="38">
        <v>0</v>
      </c>
      <c r="AB37" s="38">
        <v>0</v>
      </c>
      <c r="AC37" s="38">
        <v>2.6666666666666665E-2</v>
      </c>
      <c r="AD37" s="38">
        <v>0</v>
      </c>
      <c r="AE37" s="38">
        <v>0</v>
      </c>
      <c r="AF37" s="38">
        <v>0</v>
      </c>
      <c r="AG37" s="38">
        <v>0</v>
      </c>
      <c r="AH37" s="38">
        <v>0</v>
      </c>
      <c r="AI37" s="38">
        <v>0</v>
      </c>
      <c r="AJ37" s="38">
        <v>0</v>
      </c>
      <c r="AK37" s="38">
        <v>0</v>
      </c>
      <c r="AL37" s="38">
        <v>0</v>
      </c>
      <c r="AM37" s="38">
        <v>2.6666666666666665E-2</v>
      </c>
    </row>
    <row r="38" spans="1:39" s="29" customFormat="1" ht="9.5" x14ac:dyDescent="0.25">
      <c r="A38" s="37" t="s">
        <v>245</v>
      </c>
      <c r="B38" s="37" t="s">
        <v>132</v>
      </c>
      <c r="C38" s="37" t="s">
        <v>186</v>
      </c>
      <c r="D38" s="38">
        <v>0</v>
      </c>
      <c r="E38" s="38">
        <v>0</v>
      </c>
      <c r="F38" s="38">
        <v>0</v>
      </c>
      <c r="G38" s="38">
        <v>0</v>
      </c>
      <c r="H38" s="38">
        <v>0</v>
      </c>
      <c r="I38" s="38">
        <v>0</v>
      </c>
      <c r="J38" s="38">
        <v>0</v>
      </c>
      <c r="K38" s="38">
        <v>0</v>
      </c>
      <c r="L38" s="38">
        <v>0</v>
      </c>
      <c r="M38" s="38">
        <v>0</v>
      </c>
      <c r="N38" s="38">
        <v>0</v>
      </c>
      <c r="O38" s="38">
        <v>0</v>
      </c>
      <c r="P38" s="38">
        <v>0</v>
      </c>
      <c r="Q38" s="38">
        <v>0</v>
      </c>
      <c r="R38" s="38">
        <v>0</v>
      </c>
      <c r="S38" s="38">
        <v>0</v>
      </c>
      <c r="T38" s="38">
        <v>0</v>
      </c>
      <c r="U38" s="38">
        <v>0</v>
      </c>
      <c r="V38" s="38">
        <v>0</v>
      </c>
      <c r="W38" s="38">
        <v>0</v>
      </c>
      <c r="X38" s="38">
        <v>0</v>
      </c>
      <c r="Y38" s="38">
        <v>0</v>
      </c>
      <c r="Z38" s="38">
        <v>0</v>
      </c>
      <c r="AA38" s="38">
        <v>0</v>
      </c>
      <c r="AB38" s="38">
        <v>0</v>
      </c>
      <c r="AC38" s="38">
        <v>0</v>
      </c>
      <c r="AD38" s="38">
        <v>0</v>
      </c>
      <c r="AE38" s="38">
        <v>0</v>
      </c>
      <c r="AF38" s="38">
        <v>0</v>
      </c>
      <c r="AG38" s="38">
        <v>0</v>
      </c>
      <c r="AH38" s="38">
        <v>0</v>
      </c>
      <c r="AI38" s="38">
        <v>0</v>
      </c>
      <c r="AJ38" s="38">
        <v>0</v>
      </c>
      <c r="AK38" s="38">
        <v>0</v>
      </c>
      <c r="AL38" s="38">
        <v>0</v>
      </c>
      <c r="AM38" s="38">
        <v>0</v>
      </c>
    </row>
    <row r="39" spans="1:39" s="29" customFormat="1" ht="9.5" x14ac:dyDescent="0.25">
      <c r="A39" s="37" t="s">
        <v>245</v>
      </c>
      <c r="B39" s="37" t="s">
        <v>132</v>
      </c>
      <c r="C39" s="37" t="s">
        <v>106</v>
      </c>
      <c r="D39" s="38">
        <v>0</v>
      </c>
      <c r="E39" s="38">
        <v>0</v>
      </c>
      <c r="F39" s="38">
        <v>0</v>
      </c>
      <c r="G39" s="38">
        <v>0</v>
      </c>
      <c r="H39" s="38">
        <v>0</v>
      </c>
      <c r="I39" s="38">
        <v>0</v>
      </c>
      <c r="J39" s="38">
        <v>0</v>
      </c>
      <c r="K39" s="38">
        <v>0</v>
      </c>
      <c r="L39" s="38">
        <v>0</v>
      </c>
      <c r="M39" s="38">
        <v>0</v>
      </c>
      <c r="N39" s="38">
        <v>0</v>
      </c>
      <c r="O39" s="38">
        <v>0</v>
      </c>
      <c r="P39" s="38">
        <v>0</v>
      </c>
      <c r="Q39" s="38">
        <v>2.9454545454545455E-2</v>
      </c>
      <c r="R39" s="38">
        <v>0</v>
      </c>
      <c r="S39" s="38">
        <v>0</v>
      </c>
      <c r="T39" s="38">
        <v>0</v>
      </c>
      <c r="U39" s="38">
        <v>0</v>
      </c>
      <c r="V39" s="38">
        <v>0</v>
      </c>
      <c r="W39" s="38">
        <v>0</v>
      </c>
      <c r="X39" s="38">
        <v>0</v>
      </c>
      <c r="Y39" s="38">
        <v>0</v>
      </c>
      <c r="Z39" s="38">
        <v>6.5454545454545453E-3</v>
      </c>
      <c r="AA39" s="38">
        <v>0</v>
      </c>
      <c r="AB39" s="38">
        <v>0</v>
      </c>
      <c r="AC39" s="38">
        <v>0</v>
      </c>
      <c r="AD39" s="38">
        <v>0</v>
      </c>
      <c r="AE39" s="38">
        <v>0</v>
      </c>
      <c r="AF39" s="38">
        <v>0</v>
      </c>
      <c r="AG39" s="38">
        <v>0</v>
      </c>
      <c r="AH39" s="38">
        <v>0</v>
      </c>
      <c r="AI39" s="38">
        <v>0</v>
      </c>
      <c r="AJ39" s="38">
        <v>2.0579999999999998</v>
      </c>
      <c r="AK39" s="38">
        <v>0</v>
      </c>
      <c r="AL39" s="38">
        <v>0</v>
      </c>
      <c r="AM39" s="38">
        <v>2.0939999999999999</v>
      </c>
    </row>
    <row r="40" spans="1:39" s="29" customFormat="1" ht="9.5" x14ac:dyDescent="0.25">
      <c r="A40" s="37" t="s">
        <v>245</v>
      </c>
      <c r="B40" s="37" t="s">
        <v>132</v>
      </c>
      <c r="C40" s="37" t="s">
        <v>76</v>
      </c>
      <c r="D40" s="38">
        <v>0</v>
      </c>
      <c r="E40" s="38">
        <v>0</v>
      </c>
      <c r="F40" s="38">
        <v>0</v>
      </c>
      <c r="G40" s="38">
        <v>0</v>
      </c>
      <c r="H40" s="38">
        <v>0</v>
      </c>
      <c r="I40" s="38">
        <v>0</v>
      </c>
      <c r="J40" s="38">
        <v>0</v>
      </c>
      <c r="K40" s="38">
        <v>0</v>
      </c>
      <c r="L40" s="38">
        <v>0</v>
      </c>
      <c r="M40" s="38">
        <v>0</v>
      </c>
      <c r="N40" s="38">
        <v>0</v>
      </c>
      <c r="O40" s="38">
        <v>0</v>
      </c>
      <c r="P40" s="38">
        <v>0</v>
      </c>
      <c r="Q40" s="38">
        <v>1.4181818181818183E-2</v>
      </c>
      <c r="R40" s="38">
        <v>0</v>
      </c>
      <c r="S40" s="38">
        <v>0</v>
      </c>
      <c r="T40" s="38">
        <v>0</v>
      </c>
      <c r="U40" s="38">
        <v>0</v>
      </c>
      <c r="V40" s="38">
        <v>0</v>
      </c>
      <c r="W40" s="38">
        <v>0</v>
      </c>
      <c r="X40" s="38">
        <v>0</v>
      </c>
      <c r="Y40" s="38">
        <v>0</v>
      </c>
      <c r="Z40" s="38">
        <v>8.7272727272727276E-3</v>
      </c>
      <c r="AA40" s="38">
        <v>0</v>
      </c>
      <c r="AB40" s="38">
        <v>0</v>
      </c>
      <c r="AC40" s="38">
        <v>0</v>
      </c>
      <c r="AD40" s="38">
        <v>0</v>
      </c>
      <c r="AE40" s="38">
        <v>1.090909090909091E-3</v>
      </c>
      <c r="AF40" s="38">
        <v>0</v>
      </c>
      <c r="AG40" s="38">
        <v>0</v>
      </c>
      <c r="AH40" s="38">
        <v>0</v>
      </c>
      <c r="AI40" s="38">
        <v>0</v>
      </c>
      <c r="AJ40" s="38">
        <v>0</v>
      </c>
      <c r="AK40" s="38">
        <v>0</v>
      </c>
      <c r="AL40" s="38">
        <v>0</v>
      </c>
      <c r="AM40" s="38">
        <v>2.4E-2</v>
      </c>
    </row>
    <row r="41" spans="1:39" s="29" customFormat="1" ht="9.5" x14ac:dyDescent="0.25">
      <c r="A41" s="37" t="s">
        <v>245</v>
      </c>
      <c r="B41" s="37" t="s">
        <v>132</v>
      </c>
      <c r="C41" s="37" t="s">
        <v>111</v>
      </c>
      <c r="D41" s="38">
        <v>0</v>
      </c>
      <c r="E41" s="38">
        <v>0</v>
      </c>
      <c r="F41" s="38">
        <v>0</v>
      </c>
      <c r="G41" s="38">
        <v>0</v>
      </c>
      <c r="H41" s="38">
        <v>0</v>
      </c>
      <c r="I41" s="38">
        <v>0</v>
      </c>
      <c r="J41" s="38">
        <v>0</v>
      </c>
      <c r="K41" s="38">
        <v>0</v>
      </c>
      <c r="L41" s="38">
        <v>0</v>
      </c>
      <c r="M41" s="38">
        <v>0</v>
      </c>
      <c r="N41" s="38">
        <v>0</v>
      </c>
      <c r="O41" s="38">
        <v>0</v>
      </c>
      <c r="P41" s="38">
        <v>0</v>
      </c>
      <c r="Q41" s="38">
        <v>0</v>
      </c>
      <c r="R41" s="38">
        <v>0</v>
      </c>
      <c r="S41" s="38">
        <v>0</v>
      </c>
      <c r="T41" s="38">
        <v>0</v>
      </c>
      <c r="U41" s="38">
        <v>0</v>
      </c>
      <c r="V41" s="38">
        <v>0</v>
      </c>
      <c r="W41" s="38">
        <v>0</v>
      </c>
      <c r="X41" s="38">
        <v>0</v>
      </c>
      <c r="Y41" s="38">
        <v>0</v>
      </c>
      <c r="Z41" s="38">
        <v>0</v>
      </c>
      <c r="AA41" s="38">
        <v>0</v>
      </c>
      <c r="AB41" s="38">
        <v>0</v>
      </c>
      <c r="AC41" s="38">
        <v>0</v>
      </c>
      <c r="AD41" s="38">
        <v>0</v>
      </c>
      <c r="AE41" s="38">
        <v>0</v>
      </c>
      <c r="AF41" s="38">
        <v>0</v>
      </c>
      <c r="AG41" s="38">
        <v>0</v>
      </c>
      <c r="AH41" s="38">
        <v>0</v>
      </c>
      <c r="AI41" s="38">
        <v>5.5931999999999995</v>
      </c>
      <c r="AJ41" s="38">
        <v>0</v>
      </c>
      <c r="AK41" s="38">
        <v>0</v>
      </c>
      <c r="AL41" s="38">
        <v>0</v>
      </c>
      <c r="AM41" s="38">
        <v>5.5931999999999995</v>
      </c>
    </row>
    <row r="42" spans="1:39" s="29" customFormat="1" ht="9.5" x14ac:dyDescent="0.25">
      <c r="A42" s="37" t="s">
        <v>245</v>
      </c>
      <c r="B42" s="37" t="s">
        <v>132</v>
      </c>
      <c r="C42" s="37" t="s">
        <v>81</v>
      </c>
      <c r="D42" s="38">
        <v>0</v>
      </c>
      <c r="E42" s="38">
        <v>0</v>
      </c>
      <c r="F42" s="38">
        <v>0</v>
      </c>
      <c r="G42" s="38">
        <v>0</v>
      </c>
      <c r="H42" s="38">
        <v>0</v>
      </c>
      <c r="I42" s="38">
        <v>0</v>
      </c>
      <c r="J42" s="38">
        <v>0</v>
      </c>
      <c r="K42" s="38">
        <v>1.803763636363636</v>
      </c>
      <c r="L42" s="38">
        <v>0</v>
      </c>
      <c r="M42" s="38">
        <v>0</v>
      </c>
      <c r="N42" s="38">
        <v>0</v>
      </c>
      <c r="O42" s="38">
        <v>0</v>
      </c>
      <c r="P42" s="38">
        <v>0</v>
      </c>
      <c r="Q42" s="38">
        <v>1.090909090909091E-3</v>
      </c>
      <c r="R42" s="38">
        <v>0</v>
      </c>
      <c r="S42" s="38">
        <v>0</v>
      </c>
      <c r="T42" s="38">
        <v>0</v>
      </c>
      <c r="U42" s="38">
        <v>0</v>
      </c>
      <c r="V42" s="38">
        <v>0</v>
      </c>
      <c r="W42" s="38">
        <v>0</v>
      </c>
      <c r="X42" s="38">
        <v>0</v>
      </c>
      <c r="Y42" s="38">
        <v>41.39236363636364</v>
      </c>
      <c r="Z42" s="38">
        <v>1.090909090909091E-3</v>
      </c>
      <c r="AA42" s="38">
        <v>0</v>
      </c>
      <c r="AB42" s="38">
        <v>0</v>
      </c>
      <c r="AC42" s="38">
        <v>22.776000000000003</v>
      </c>
      <c r="AD42" s="38">
        <v>0</v>
      </c>
      <c r="AE42" s="38">
        <v>3.2727272727272723E-2</v>
      </c>
      <c r="AF42" s="38">
        <v>0</v>
      </c>
      <c r="AG42" s="38">
        <v>0</v>
      </c>
      <c r="AH42" s="38">
        <v>0</v>
      </c>
      <c r="AI42" s="38">
        <v>0</v>
      </c>
      <c r="AJ42" s="38">
        <v>1.8109999999999999</v>
      </c>
      <c r="AK42" s="38">
        <v>0</v>
      </c>
      <c r="AL42" s="38">
        <v>0</v>
      </c>
      <c r="AM42" s="38">
        <v>67.818036363636367</v>
      </c>
    </row>
    <row r="43" spans="1:39" s="29" customFormat="1" ht="9.5" x14ac:dyDescent="0.25">
      <c r="A43" s="37" t="s">
        <v>245</v>
      </c>
      <c r="B43" s="37" t="s">
        <v>132</v>
      </c>
      <c r="C43" s="37" t="s">
        <v>115</v>
      </c>
      <c r="D43" s="38">
        <v>0</v>
      </c>
      <c r="E43" s="38">
        <v>0</v>
      </c>
      <c r="F43" s="38">
        <v>0</v>
      </c>
      <c r="G43" s="38">
        <v>0</v>
      </c>
      <c r="H43" s="38">
        <v>0</v>
      </c>
      <c r="I43" s="38">
        <v>0</v>
      </c>
      <c r="J43" s="38">
        <v>0</v>
      </c>
      <c r="K43" s="38">
        <v>0</v>
      </c>
      <c r="L43" s="38">
        <v>0</v>
      </c>
      <c r="M43" s="38">
        <v>0</v>
      </c>
      <c r="N43" s="38">
        <v>0</v>
      </c>
      <c r="O43" s="38">
        <v>0</v>
      </c>
      <c r="P43" s="38">
        <v>0</v>
      </c>
      <c r="Q43" s="38">
        <v>1.2E-2</v>
      </c>
      <c r="R43" s="38">
        <v>0</v>
      </c>
      <c r="S43" s="38">
        <v>0</v>
      </c>
      <c r="T43" s="38">
        <v>0</v>
      </c>
      <c r="U43" s="38">
        <v>0</v>
      </c>
      <c r="V43" s="38">
        <v>0</v>
      </c>
      <c r="W43" s="38">
        <v>0</v>
      </c>
      <c r="X43" s="38">
        <v>0</v>
      </c>
      <c r="Y43" s="38">
        <v>0</v>
      </c>
      <c r="Z43" s="38">
        <v>0</v>
      </c>
      <c r="AA43" s="38">
        <v>0</v>
      </c>
      <c r="AB43" s="38">
        <v>0</v>
      </c>
      <c r="AC43" s="38">
        <v>0</v>
      </c>
      <c r="AD43" s="38">
        <v>0</v>
      </c>
      <c r="AE43" s="38">
        <v>0</v>
      </c>
      <c r="AF43" s="38">
        <v>0</v>
      </c>
      <c r="AG43" s="38">
        <v>0</v>
      </c>
      <c r="AH43" s="38">
        <v>0</v>
      </c>
      <c r="AI43" s="38">
        <v>0</v>
      </c>
      <c r="AJ43" s="38">
        <v>0.12</v>
      </c>
      <c r="AK43" s="38">
        <v>0</v>
      </c>
      <c r="AL43" s="38">
        <v>0</v>
      </c>
      <c r="AM43" s="38">
        <v>0.13200000000000001</v>
      </c>
    </row>
    <row r="44" spans="1:39" s="29" customFormat="1" ht="9.5" x14ac:dyDescent="0.25">
      <c r="A44" s="37" t="s">
        <v>245</v>
      </c>
      <c r="B44" s="37" t="s">
        <v>132</v>
      </c>
      <c r="C44" s="37" t="s">
        <v>73</v>
      </c>
      <c r="D44" s="38">
        <v>0</v>
      </c>
      <c r="E44" s="38">
        <v>0</v>
      </c>
      <c r="F44" s="38">
        <v>0</v>
      </c>
      <c r="G44" s="38">
        <v>0</v>
      </c>
      <c r="H44" s="38">
        <v>0</v>
      </c>
      <c r="I44" s="38">
        <v>0</v>
      </c>
      <c r="J44" s="38">
        <v>0</v>
      </c>
      <c r="K44" s="38">
        <v>0</v>
      </c>
      <c r="L44" s="38">
        <v>0</v>
      </c>
      <c r="M44" s="38">
        <v>0</v>
      </c>
      <c r="N44" s="38">
        <v>0</v>
      </c>
      <c r="O44" s="38">
        <v>0</v>
      </c>
      <c r="P44" s="38">
        <v>0</v>
      </c>
      <c r="Q44" s="38">
        <v>0</v>
      </c>
      <c r="R44" s="38">
        <v>0</v>
      </c>
      <c r="S44" s="38">
        <v>0</v>
      </c>
      <c r="T44" s="38">
        <v>0</v>
      </c>
      <c r="U44" s="38">
        <v>0</v>
      </c>
      <c r="V44" s="38">
        <v>0</v>
      </c>
      <c r="W44" s="38">
        <v>0</v>
      </c>
      <c r="X44" s="38">
        <v>0</v>
      </c>
      <c r="Y44" s="38">
        <v>0</v>
      </c>
      <c r="Z44" s="38">
        <v>0</v>
      </c>
      <c r="AA44" s="38">
        <v>0</v>
      </c>
      <c r="AB44" s="38">
        <v>0</v>
      </c>
      <c r="AC44" s="38">
        <v>0</v>
      </c>
      <c r="AD44" s="38">
        <v>0</v>
      </c>
      <c r="AE44" s="38">
        <v>0</v>
      </c>
      <c r="AF44" s="38">
        <v>0</v>
      </c>
      <c r="AG44" s="38">
        <v>0</v>
      </c>
      <c r="AH44" s="38">
        <v>0</v>
      </c>
      <c r="AI44" s="38">
        <v>0</v>
      </c>
      <c r="AJ44" s="38">
        <v>0</v>
      </c>
      <c r="AK44" s="38">
        <v>0</v>
      </c>
      <c r="AL44" s="38">
        <v>0</v>
      </c>
      <c r="AM44" s="38">
        <v>0</v>
      </c>
    </row>
    <row r="45" spans="1:39" s="29" customFormat="1" x14ac:dyDescent="0.25">
      <c r="A45" s="35" t="s">
        <v>247</v>
      </c>
      <c r="B45" s="35" t="s">
        <v>247</v>
      </c>
      <c r="C45" s="35" t="s">
        <v>247</v>
      </c>
      <c r="D45" s="36">
        <v>0</v>
      </c>
      <c r="E45" s="36">
        <v>18.304639999999999</v>
      </c>
      <c r="F45" s="36">
        <v>0</v>
      </c>
      <c r="G45" s="36">
        <v>0</v>
      </c>
      <c r="H45" s="36">
        <v>0</v>
      </c>
      <c r="I45" s="36">
        <v>0</v>
      </c>
      <c r="J45" s="36">
        <v>0</v>
      </c>
      <c r="K45" s="36">
        <v>0</v>
      </c>
      <c r="L45" s="36">
        <v>0</v>
      </c>
      <c r="M45" s="36">
        <v>0</v>
      </c>
      <c r="N45" s="36">
        <v>0</v>
      </c>
      <c r="O45" s="36">
        <v>0</v>
      </c>
      <c r="P45" s="36">
        <v>0</v>
      </c>
      <c r="Q45" s="36">
        <v>0</v>
      </c>
      <c r="R45" s="36">
        <v>0</v>
      </c>
      <c r="S45" s="36">
        <v>0</v>
      </c>
      <c r="T45" s="36">
        <v>0</v>
      </c>
      <c r="U45" s="36">
        <v>0</v>
      </c>
      <c r="V45" s="36">
        <v>1.3081000000000001E-2</v>
      </c>
      <c r="W45" s="36">
        <v>0</v>
      </c>
      <c r="X45" s="36">
        <v>0</v>
      </c>
      <c r="Y45" s="36">
        <v>0</v>
      </c>
      <c r="Z45" s="36">
        <v>0</v>
      </c>
      <c r="AA45" s="36">
        <v>0</v>
      </c>
      <c r="AB45" s="36">
        <v>0</v>
      </c>
      <c r="AC45" s="36">
        <v>0</v>
      </c>
      <c r="AD45" s="36">
        <v>0</v>
      </c>
      <c r="AE45" s="36">
        <v>0</v>
      </c>
      <c r="AF45" s="36">
        <v>0</v>
      </c>
      <c r="AG45" s="36">
        <v>0</v>
      </c>
      <c r="AH45" s="36">
        <v>0</v>
      </c>
      <c r="AI45" s="36">
        <v>0</v>
      </c>
      <c r="AJ45" s="36">
        <v>0</v>
      </c>
      <c r="AK45" s="36">
        <v>0</v>
      </c>
      <c r="AL45" s="36">
        <v>0</v>
      </c>
      <c r="AM45" s="36">
        <v>18.317720999999999</v>
      </c>
    </row>
    <row r="46" spans="1:39" s="29" customFormat="1" ht="9.5" x14ac:dyDescent="0.25">
      <c r="A46" s="37" t="s">
        <v>245</v>
      </c>
      <c r="B46" s="37" t="s">
        <v>133</v>
      </c>
      <c r="C46" s="37" t="s">
        <v>191</v>
      </c>
      <c r="D46" s="38">
        <v>0</v>
      </c>
      <c r="E46" s="38">
        <v>0</v>
      </c>
      <c r="F46" s="38">
        <v>0</v>
      </c>
      <c r="G46" s="38">
        <v>0</v>
      </c>
      <c r="H46" s="38">
        <v>0</v>
      </c>
      <c r="I46" s="38">
        <v>0</v>
      </c>
      <c r="J46" s="38">
        <v>0</v>
      </c>
      <c r="K46" s="38">
        <v>0</v>
      </c>
      <c r="L46" s="38">
        <v>0</v>
      </c>
      <c r="M46" s="38">
        <v>0</v>
      </c>
      <c r="N46" s="38">
        <v>0</v>
      </c>
      <c r="O46" s="38">
        <v>0</v>
      </c>
      <c r="P46" s="38">
        <v>0</v>
      </c>
      <c r="Q46" s="38">
        <v>0</v>
      </c>
      <c r="R46" s="38">
        <v>0</v>
      </c>
      <c r="S46" s="38">
        <v>0</v>
      </c>
      <c r="T46" s="38">
        <v>0</v>
      </c>
      <c r="U46" s="38">
        <v>0</v>
      </c>
      <c r="V46" s="38">
        <v>0</v>
      </c>
      <c r="W46" s="38">
        <v>0</v>
      </c>
      <c r="X46" s="38">
        <v>0</v>
      </c>
      <c r="Y46" s="38">
        <v>0</v>
      </c>
      <c r="Z46" s="38">
        <v>0</v>
      </c>
      <c r="AA46" s="38">
        <v>0</v>
      </c>
      <c r="AB46" s="38">
        <v>0</v>
      </c>
      <c r="AC46" s="38">
        <v>0</v>
      </c>
      <c r="AD46" s="38">
        <v>0</v>
      </c>
      <c r="AE46" s="38">
        <v>0</v>
      </c>
      <c r="AF46" s="38">
        <v>0</v>
      </c>
      <c r="AG46" s="38">
        <v>0</v>
      </c>
      <c r="AH46" s="38">
        <v>0</v>
      </c>
      <c r="AI46" s="38">
        <v>0</v>
      </c>
      <c r="AJ46" s="38">
        <v>0</v>
      </c>
      <c r="AK46" s="38">
        <v>0</v>
      </c>
      <c r="AL46" s="38">
        <v>0</v>
      </c>
      <c r="AM46" s="38">
        <v>0</v>
      </c>
    </row>
    <row r="47" spans="1:39" s="29" customFormat="1" ht="9.5" x14ac:dyDescent="0.25">
      <c r="A47" s="37" t="s">
        <v>245</v>
      </c>
      <c r="B47" s="37" t="s">
        <v>133</v>
      </c>
      <c r="C47" s="37" t="s">
        <v>94</v>
      </c>
      <c r="D47" s="38">
        <v>0</v>
      </c>
      <c r="E47" s="38">
        <v>0</v>
      </c>
      <c r="F47" s="38">
        <v>0</v>
      </c>
      <c r="G47" s="38">
        <v>0</v>
      </c>
      <c r="H47" s="38">
        <v>0</v>
      </c>
      <c r="I47" s="38">
        <v>0</v>
      </c>
      <c r="J47" s="38">
        <v>0</v>
      </c>
      <c r="K47" s="38">
        <v>0</v>
      </c>
      <c r="L47" s="38">
        <v>0</v>
      </c>
      <c r="M47" s="38">
        <v>0</v>
      </c>
      <c r="N47" s="38">
        <v>0</v>
      </c>
      <c r="O47" s="38">
        <v>0</v>
      </c>
      <c r="P47" s="38">
        <v>0</v>
      </c>
      <c r="Q47" s="38">
        <v>0</v>
      </c>
      <c r="R47" s="38">
        <v>0</v>
      </c>
      <c r="S47" s="38">
        <v>0</v>
      </c>
      <c r="T47" s="38">
        <v>0</v>
      </c>
      <c r="U47" s="38">
        <v>0</v>
      </c>
      <c r="V47" s="38">
        <v>1.0749E-2</v>
      </c>
      <c r="W47" s="38">
        <v>0</v>
      </c>
      <c r="X47" s="38">
        <v>0</v>
      </c>
      <c r="Y47" s="38">
        <v>0</v>
      </c>
      <c r="Z47" s="38">
        <v>0</v>
      </c>
      <c r="AA47" s="38">
        <v>0</v>
      </c>
      <c r="AB47" s="38">
        <v>0</v>
      </c>
      <c r="AC47" s="38">
        <v>0</v>
      </c>
      <c r="AD47" s="38">
        <v>0</v>
      </c>
      <c r="AE47" s="38">
        <v>0</v>
      </c>
      <c r="AF47" s="38">
        <v>0</v>
      </c>
      <c r="AG47" s="38">
        <v>0</v>
      </c>
      <c r="AH47" s="38">
        <v>0</v>
      </c>
      <c r="AI47" s="38">
        <v>0</v>
      </c>
      <c r="AJ47" s="38">
        <v>0</v>
      </c>
      <c r="AK47" s="38">
        <v>0</v>
      </c>
      <c r="AL47" s="38">
        <v>0</v>
      </c>
      <c r="AM47" s="38">
        <v>1.0749E-2</v>
      </c>
    </row>
    <row r="48" spans="1:39" s="29" customFormat="1" ht="9.5" x14ac:dyDescent="0.25">
      <c r="A48" s="37" t="s">
        <v>245</v>
      </c>
      <c r="B48" s="37" t="s">
        <v>133</v>
      </c>
      <c r="C48" s="37" t="s">
        <v>107</v>
      </c>
      <c r="D48" s="38">
        <v>0</v>
      </c>
      <c r="E48" s="38">
        <v>18.30424</v>
      </c>
      <c r="F48" s="38">
        <v>0</v>
      </c>
      <c r="G48" s="38">
        <v>0</v>
      </c>
      <c r="H48" s="38">
        <v>0</v>
      </c>
      <c r="I48" s="38">
        <v>0</v>
      </c>
      <c r="J48" s="38">
        <v>0</v>
      </c>
      <c r="K48" s="38">
        <v>0</v>
      </c>
      <c r="L48" s="38">
        <v>0</v>
      </c>
      <c r="M48" s="38">
        <v>0</v>
      </c>
      <c r="N48" s="38">
        <v>0</v>
      </c>
      <c r="O48" s="38">
        <v>0</v>
      </c>
      <c r="P48" s="38">
        <v>0</v>
      </c>
      <c r="Q48" s="38">
        <v>0</v>
      </c>
      <c r="R48" s="38">
        <v>0</v>
      </c>
      <c r="S48" s="38">
        <v>0</v>
      </c>
      <c r="T48" s="38">
        <v>0</v>
      </c>
      <c r="U48" s="38">
        <v>0</v>
      </c>
      <c r="V48" s="38">
        <v>0</v>
      </c>
      <c r="W48" s="38">
        <v>0</v>
      </c>
      <c r="X48" s="38">
        <v>0</v>
      </c>
      <c r="Y48" s="38">
        <v>0</v>
      </c>
      <c r="Z48" s="38">
        <v>0</v>
      </c>
      <c r="AA48" s="38">
        <v>0</v>
      </c>
      <c r="AB48" s="38">
        <v>0</v>
      </c>
      <c r="AC48" s="38">
        <v>0</v>
      </c>
      <c r="AD48" s="38">
        <v>0</v>
      </c>
      <c r="AE48" s="38">
        <v>0</v>
      </c>
      <c r="AF48" s="38">
        <v>0</v>
      </c>
      <c r="AG48" s="38">
        <v>0</v>
      </c>
      <c r="AH48" s="38">
        <v>0</v>
      </c>
      <c r="AI48" s="38">
        <v>0</v>
      </c>
      <c r="AJ48" s="38">
        <v>0</v>
      </c>
      <c r="AK48" s="38">
        <v>0</v>
      </c>
      <c r="AL48" s="38">
        <v>0</v>
      </c>
      <c r="AM48" s="38">
        <v>18.30424</v>
      </c>
    </row>
    <row r="49" spans="1:39" s="29" customFormat="1" ht="9.5" x14ac:dyDescent="0.25">
      <c r="A49" s="37" t="s">
        <v>245</v>
      </c>
      <c r="B49" s="37" t="s">
        <v>133</v>
      </c>
      <c r="C49" s="37" t="s">
        <v>116</v>
      </c>
      <c r="D49" s="38">
        <v>0</v>
      </c>
      <c r="E49" s="38">
        <v>4.0000000000000002E-4</v>
      </c>
      <c r="F49" s="38">
        <v>0</v>
      </c>
      <c r="G49" s="38">
        <v>0</v>
      </c>
      <c r="H49" s="38">
        <v>0</v>
      </c>
      <c r="I49" s="38">
        <v>0</v>
      </c>
      <c r="J49" s="38">
        <v>0</v>
      </c>
      <c r="K49" s="38">
        <v>0</v>
      </c>
      <c r="L49" s="38">
        <v>0</v>
      </c>
      <c r="M49" s="38">
        <v>0</v>
      </c>
      <c r="N49" s="38">
        <v>0</v>
      </c>
      <c r="O49" s="38">
        <v>0</v>
      </c>
      <c r="P49" s="38">
        <v>0</v>
      </c>
      <c r="Q49" s="38">
        <v>0</v>
      </c>
      <c r="R49" s="38">
        <v>0</v>
      </c>
      <c r="S49" s="38">
        <v>0</v>
      </c>
      <c r="T49" s="38">
        <v>0</v>
      </c>
      <c r="U49" s="38">
        <v>0</v>
      </c>
      <c r="V49" s="38">
        <v>0</v>
      </c>
      <c r="W49" s="38">
        <v>0</v>
      </c>
      <c r="X49" s="38">
        <v>0</v>
      </c>
      <c r="Y49" s="38">
        <v>0</v>
      </c>
      <c r="Z49" s="38">
        <v>0</v>
      </c>
      <c r="AA49" s="38">
        <v>0</v>
      </c>
      <c r="AB49" s="38">
        <v>0</v>
      </c>
      <c r="AC49" s="38">
        <v>0</v>
      </c>
      <c r="AD49" s="38">
        <v>0</v>
      </c>
      <c r="AE49" s="38">
        <v>0</v>
      </c>
      <c r="AF49" s="38">
        <v>0</v>
      </c>
      <c r="AG49" s="38">
        <v>0</v>
      </c>
      <c r="AH49" s="38">
        <v>0</v>
      </c>
      <c r="AI49" s="38">
        <v>0</v>
      </c>
      <c r="AJ49" s="38">
        <v>0</v>
      </c>
      <c r="AK49" s="38">
        <v>0</v>
      </c>
      <c r="AL49" s="38">
        <v>0</v>
      </c>
      <c r="AM49" s="38">
        <v>4.0000000000000002E-4</v>
      </c>
    </row>
    <row r="50" spans="1:39" s="29" customFormat="1" ht="9.5" x14ac:dyDescent="0.25">
      <c r="A50" s="37" t="s">
        <v>245</v>
      </c>
      <c r="B50" s="37" t="s">
        <v>133</v>
      </c>
      <c r="C50" s="37" t="s">
        <v>151</v>
      </c>
      <c r="D50" s="38">
        <v>0</v>
      </c>
      <c r="E50" s="38">
        <v>0</v>
      </c>
      <c r="F50" s="38">
        <v>0</v>
      </c>
      <c r="G50" s="38">
        <v>0</v>
      </c>
      <c r="H50" s="38">
        <v>0</v>
      </c>
      <c r="I50" s="38">
        <v>0</v>
      </c>
      <c r="J50" s="38">
        <v>0</v>
      </c>
      <c r="K50" s="38">
        <v>0</v>
      </c>
      <c r="L50" s="38">
        <v>0</v>
      </c>
      <c r="M50" s="38">
        <v>0</v>
      </c>
      <c r="N50" s="38">
        <v>0</v>
      </c>
      <c r="O50" s="38">
        <v>0</v>
      </c>
      <c r="P50" s="38">
        <v>0</v>
      </c>
      <c r="Q50" s="38">
        <v>0</v>
      </c>
      <c r="R50" s="38">
        <v>0</v>
      </c>
      <c r="S50" s="38">
        <v>0</v>
      </c>
      <c r="T50" s="38">
        <v>0</v>
      </c>
      <c r="U50" s="38">
        <v>0</v>
      </c>
      <c r="V50" s="38">
        <v>0</v>
      </c>
      <c r="W50" s="38">
        <v>0</v>
      </c>
      <c r="X50" s="38">
        <v>0</v>
      </c>
      <c r="Y50" s="38">
        <v>0</v>
      </c>
      <c r="Z50" s="38">
        <v>0</v>
      </c>
      <c r="AA50" s="38">
        <v>0</v>
      </c>
      <c r="AB50" s="38">
        <v>0</v>
      </c>
      <c r="AC50" s="38">
        <v>0</v>
      </c>
      <c r="AD50" s="38">
        <v>0</v>
      </c>
      <c r="AE50" s="38">
        <v>0</v>
      </c>
      <c r="AF50" s="38">
        <v>0</v>
      </c>
      <c r="AG50" s="38">
        <v>0</v>
      </c>
      <c r="AH50" s="38">
        <v>0</v>
      </c>
      <c r="AI50" s="38">
        <v>0</v>
      </c>
      <c r="AJ50" s="38">
        <v>0</v>
      </c>
      <c r="AK50" s="38">
        <v>0</v>
      </c>
      <c r="AL50" s="38">
        <v>0</v>
      </c>
      <c r="AM50" s="38">
        <v>0</v>
      </c>
    </row>
    <row r="51" spans="1:39" s="29" customFormat="1" ht="9.5" x14ac:dyDescent="0.25">
      <c r="A51" s="37" t="s">
        <v>245</v>
      </c>
      <c r="B51" s="37" t="s">
        <v>133</v>
      </c>
      <c r="C51" s="37" t="s">
        <v>72</v>
      </c>
      <c r="D51" s="38">
        <v>0</v>
      </c>
      <c r="E51" s="38">
        <v>0</v>
      </c>
      <c r="F51" s="38">
        <v>0</v>
      </c>
      <c r="G51" s="38">
        <v>0</v>
      </c>
      <c r="H51" s="38">
        <v>0</v>
      </c>
      <c r="I51" s="38">
        <v>0</v>
      </c>
      <c r="J51" s="38">
        <v>0</v>
      </c>
      <c r="K51" s="38">
        <v>0</v>
      </c>
      <c r="L51" s="38">
        <v>0</v>
      </c>
      <c r="M51" s="38">
        <v>0</v>
      </c>
      <c r="N51" s="38">
        <v>0</v>
      </c>
      <c r="O51" s="38">
        <v>0</v>
      </c>
      <c r="P51" s="38">
        <v>0</v>
      </c>
      <c r="Q51" s="38">
        <v>0</v>
      </c>
      <c r="R51" s="38">
        <v>0</v>
      </c>
      <c r="S51" s="38">
        <v>0</v>
      </c>
      <c r="T51" s="38">
        <v>0</v>
      </c>
      <c r="U51" s="38">
        <v>0</v>
      </c>
      <c r="V51" s="38">
        <v>1.4060000000000001E-3</v>
      </c>
      <c r="W51" s="38">
        <v>0</v>
      </c>
      <c r="X51" s="38">
        <v>0</v>
      </c>
      <c r="Y51" s="38">
        <v>0</v>
      </c>
      <c r="Z51" s="38">
        <v>0</v>
      </c>
      <c r="AA51" s="38">
        <v>0</v>
      </c>
      <c r="AB51" s="38">
        <v>0</v>
      </c>
      <c r="AC51" s="38">
        <v>0</v>
      </c>
      <c r="AD51" s="38">
        <v>0</v>
      </c>
      <c r="AE51" s="38">
        <v>0</v>
      </c>
      <c r="AF51" s="38">
        <v>0</v>
      </c>
      <c r="AG51" s="38">
        <v>0</v>
      </c>
      <c r="AH51" s="38">
        <v>0</v>
      </c>
      <c r="AI51" s="38">
        <v>0</v>
      </c>
      <c r="AJ51" s="38">
        <v>0</v>
      </c>
      <c r="AK51" s="38">
        <v>0</v>
      </c>
      <c r="AL51" s="38">
        <v>0</v>
      </c>
      <c r="AM51" s="38">
        <v>1.4060000000000001E-3</v>
      </c>
    </row>
    <row r="52" spans="1:39" s="29" customFormat="1" ht="9.5" x14ac:dyDescent="0.25">
      <c r="A52" s="37" t="s">
        <v>245</v>
      </c>
      <c r="B52" s="37" t="s">
        <v>133</v>
      </c>
      <c r="C52" s="37" t="s">
        <v>152</v>
      </c>
      <c r="D52" s="38">
        <v>0</v>
      </c>
      <c r="E52" s="38">
        <v>0</v>
      </c>
      <c r="F52" s="38">
        <v>0</v>
      </c>
      <c r="G52" s="38">
        <v>0</v>
      </c>
      <c r="H52" s="38">
        <v>0</v>
      </c>
      <c r="I52" s="38">
        <v>0</v>
      </c>
      <c r="J52" s="38">
        <v>0</v>
      </c>
      <c r="K52" s="38">
        <v>0</v>
      </c>
      <c r="L52" s="38">
        <v>0</v>
      </c>
      <c r="M52" s="38">
        <v>0</v>
      </c>
      <c r="N52" s="38">
        <v>0</v>
      </c>
      <c r="O52" s="38">
        <v>0</v>
      </c>
      <c r="P52" s="38">
        <v>0</v>
      </c>
      <c r="Q52" s="38">
        <v>0</v>
      </c>
      <c r="R52" s="38">
        <v>0</v>
      </c>
      <c r="S52" s="38">
        <v>0</v>
      </c>
      <c r="T52" s="38">
        <v>0</v>
      </c>
      <c r="U52" s="38">
        <v>0</v>
      </c>
      <c r="V52" s="38">
        <v>0</v>
      </c>
      <c r="W52" s="38">
        <v>0</v>
      </c>
      <c r="X52" s="38">
        <v>0</v>
      </c>
      <c r="Y52" s="38">
        <v>0</v>
      </c>
      <c r="Z52" s="38">
        <v>0</v>
      </c>
      <c r="AA52" s="38">
        <v>0</v>
      </c>
      <c r="AB52" s="38">
        <v>0</v>
      </c>
      <c r="AC52" s="38">
        <v>0</v>
      </c>
      <c r="AD52" s="38">
        <v>0</v>
      </c>
      <c r="AE52" s="38">
        <v>0</v>
      </c>
      <c r="AF52" s="38">
        <v>0</v>
      </c>
      <c r="AG52" s="38">
        <v>0</v>
      </c>
      <c r="AH52" s="38">
        <v>0</v>
      </c>
      <c r="AI52" s="38">
        <v>0</v>
      </c>
      <c r="AJ52" s="38">
        <v>0</v>
      </c>
      <c r="AK52" s="38">
        <v>0</v>
      </c>
      <c r="AL52" s="38">
        <v>0</v>
      </c>
      <c r="AM52" s="38">
        <v>0</v>
      </c>
    </row>
    <row r="53" spans="1:39" s="29" customFormat="1" ht="9.5" x14ac:dyDescent="0.25">
      <c r="A53" s="37" t="s">
        <v>245</v>
      </c>
      <c r="B53" s="37" t="s">
        <v>133</v>
      </c>
      <c r="C53" s="37" t="s">
        <v>190</v>
      </c>
      <c r="D53" s="38">
        <v>0</v>
      </c>
      <c r="E53" s="38">
        <v>0</v>
      </c>
      <c r="F53" s="38">
        <v>0</v>
      </c>
      <c r="G53" s="38">
        <v>0</v>
      </c>
      <c r="H53" s="38">
        <v>0</v>
      </c>
      <c r="I53" s="38">
        <v>0</v>
      </c>
      <c r="J53" s="38">
        <v>0</v>
      </c>
      <c r="K53" s="38">
        <v>0</v>
      </c>
      <c r="L53" s="38">
        <v>0</v>
      </c>
      <c r="M53" s="38">
        <v>0</v>
      </c>
      <c r="N53" s="38">
        <v>0</v>
      </c>
      <c r="O53" s="38">
        <v>0</v>
      </c>
      <c r="P53" s="38">
        <v>0</v>
      </c>
      <c r="Q53" s="38">
        <v>0</v>
      </c>
      <c r="R53" s="38">
        <v>0</v>
      </c>
      <c r="S53" s="38">
        <v>0</v>
      </c>
      <c r="T53" s="38">
        <v>0</v>
      </c>
      <c r="U53" s="38">
        <v>0</v>
      </c>
      <c r="V53" s="38">
        <v>2.8000000000000003E-4</v>
      </c>
      <c r="W53" s="38">
        <v>0</v>
      </c>
      <c r="X53" s="38">
        <v>0</v>
      </c>
      <c r="Y53" s="38">
        <v>0</v>
      </c>
      <c r="Z53" s="38">
        <v>0</v>
      </c>
      <c r="AA53" s="38">
        <v>0</v>
      </c>
      <c r="AB53" s="38">
        <v>0</v>
      </c>
      <c r="AC53" s="38">
        <v>0</v>
      </c>
      <c r="AD53" s="38">
        <v>0</v>
      </c>
      <c r="AE53" s="38">
        <v>0</v>
      </c>
      <c r="AF53" s="38">
        <v>0</v>
      </c>
      <c r="AG53" s="38">
        <v>0</v>
      </c>
      <c r="AH53" s="38">
        <v>0</v>
      </c>
      <c r="AI53" s="38">
        <v>0</v>
      </c>
      <c r="AJ53" s="38">
        <v>0</v>
      </c>
      <c r="AK53" s="38">
        <v>0</v>
      </c>
      <c r="AL53" s="38">
        <v>0</v>
      </c>
      <c r="AM53" s="38">
        <v>2.8000000000000003E-4</v>
      </c>
    </row>
    <row r="54" spans="1:39" s="29" customFormat="1" ht="9.5" x14ac:dyDescent="0.25">
      <c r="A54" s="37" t="s">
        <v>245</v>
      </c>
      <c r="B54" s="37" t="s">
        <v>133</v>
      </c>
      <c r="C54" s="37" t="s">
        <v>105</v>
      </c>
      <c r="D54" s="38">
        <v>0</v>
      </c>
      <c r="E54" s="38">
        <v>0</v>
      </c>
      <c r="F54" s="38">
        <v>0</v>
      </c>
      <c r="G54" s="38">
        <v>0</v>
      </c>
      <c r="H54" s="38">
        <v>0</v>
      </c>
      <c r="I54" s="38">
        <v>0</v>
      </c>
      <c r="J54" s="38">
        <v>0</v>
      </c>
      <c r="K54" s="38">
        <v>0</v>
      </c>
      <c r="L54" s="38">
        <v>0</v>
      </c>
      <c r="M54" s="38">
        <v>0</v>
      </c>
      <c r="N54" s="38">
        <v>0</v>
      </c>
      <c r="O54" s="38">
        <v>0</v>
      </c>
      <c r="P54" s="38">
        <v>0</v>
      </c>
      <c r="Q54" s="38">
        <v>0</v>
      </c>
      <c r="R54" s="38">
        <v>0</v>
      </c>
      <c r="S54" s="38">
        <v>0</v>
      </c>
      <c r="T54" s="38">
        <v>0</v>
      </c>
      <c r="U54" s="38">
        <v>0</v>
      </c>
      <c r="V54" s="38">
        <v>6.4599999999999998E-4</v>
      </c>
      <c r="W54" s="38">
        <v>0</v>
      </c>
      <c r="X54" s="38">
        <v>0</v>
      </c>
      <c r="Y54" s="38">
        <v>0</v>
      </c>
      <c r="Z54" s="38">
        <v>0</v>
      </c>
      <c r="AA54" s="38">
        <v>0</v>
      </c>
      <c r="AB54" s="38">
        <v>0</v>
      </c>
      <c r="AC54" s="38">
        <v>0</v>
      </c>
      <c r="AD54" s="38">
        <v>0</v>
      </c>
      <c r="AE54" s="38">
        <v>0</v>
      </c>
      <c r="AF54" s="38">
        <v>0</v>
      </c>
      <c r="AG54" s="38">
        <v>0</v>
      </c>
      <c r="AH54" s="38">
        <v>0</v>
      </c>
      <c r="AI54" s="38">
        <v>0</v>
      </c>
      <c r="AJ54" s="38">
        <v>0</v>
      </c>
      <c r="AK54" s="38">
        <v>0</v>
      </c>
      <c r="AL54" s="38">
        <v>0</v>
      </c>
      <c r="AM54" s="38">
        <v>6.4599999999999998E-4</v>
      </c>
    </row>
    <row r="55" spans="1:39" s="29" customFormat="1" x14ac:dyDescent="0.25">
      <c r="A55" s="33" t="s">
        <v>248</v>
      </c>
      <c r="B55" s="33" t="s">
        <v>248</v>
      </c>
      <c r="C55" s="33" t="s">
        <v>248</v>
      </c>
      <c r="D55" s="34">
        <v>23.405133999999997</v>
      </c>
      <c r="E55" s="34">
        <v>778.53658536585374</v>
      </c>
      <c r="F55" s="34">
        <v>28.543612</v>
      </c>
      <c r="G55" s="34">
        <v>50.836363636363636</v>
      </c>
      <c r="H55" s="34">
        <v>0</v>
      </c>
      <c r="I55" s="34">
        <v>75.738178000000005</v>
      </c>
      <c r="J55" s="34">
        <v>0</v>
      </c>
      <c r="K55" s="34">
        <v>175.22360945454543</v>
      </c>
      <c r="L55" s="34">
        <v>0</v>
      </c>
      <c r="M55" s="34">
        <v>0.11890909090909091</v>
      </c>
      <c r="N55" s="34">
        <v>0</v>
      </c>
      <c r="O55" s="34">
        <v>8.1058909090909084E-2</v>
      </c>
      <c r="P55" s="34">
        <v>23.4</v>
      </c>
      <c r="Q55" s="34">
        <v>9.5999999999999974E-2</v>
      </c>
      <c r="R55" s="34">
        <v>1.7000000000000001E-2</v>
      </c>
      <c r="S55" s="34">
        <v>0</v>
      </c>
      <c r="T55" s="34">
        <v>0</v>
      </c>
      <c r="U55" s="34">
        <v>0</v>
      </c>
      <c r="V55" s="34">
        <v>12.000165000000001</v>
      </c>
      <c r="W55" s="34">
        <v>18.311999999999998</v>
      </c>
      <c r="X55" s="34">
        <v>0</v>
      </c>
      <c r="Y55" s="34">
        <v>0</v>
      </c>
      <c r="Z55" s="34">
        <v>0.40581818181818174</v>
      </c>
      <c r="AA55" s="34">
        <v>0.99890099999999982</v>
      </c>
      <c r="AB55" s="34">
        <v>0</v>
      </c>
      <c r="AC55" s="34">
        <v>0</v>
      </c>
      <c r="AD55" s="34">
        <v>3.1000000000000003E-2</v>
      </c>
      <c r="AE55" s="34">
        <v>0</v>
      </c>
      <c r="AF55" s="34">
        <v>0</v>
      </c>
      <c r="AG55" s="34">
        <v>0</v>
      </c>
      <c r="AH55" s="34">
        <v>0</v>
      </c>
      <c r="AI55" s="34">
        <v>0</v>
      </c>
      <c r="AJ55" s="34">
        <v>0</v>
      </c>
      <c r="AK55" s="34">
        <v>0</v>
      </c>
      <c r="AL55" s="34">
        <v>0</v>
      </c>
      <c r="AM55" s="34">
        <v>1187.7443346385808</v>
      </c>
    </row>
    <row r="56" spans="1:39" s="29" customFormat="1" x14ac:dyDescent="0.25">
      <c r="A56" s="35" t="s">
        <v>249</v>
      </c>
      <c r="B56" s="35" t="s">
        <v>249</v>
      </c>
      <c r="C56" s="35" t="s">
        <v>249</v>
      </c>
      <c r="D56" s="36">
        <v>23.405133999999997</v>
      </c>
      <c r="E56" s="36">
        <v>778.53658536585374</v>
      </c>
      <c r="F56" s="36">
        <v>0</v>
      </c>
      <c r="G56" s="36">
        <v>50.836363636363636</v>
      </c>
      <c r="H56" s="36">
        <v>0</v>
      </c>
      <c r="I56" s="36">
        <v>0</v>
      </c>
      <c r="J56" s="36">
        <v>0</v>
      </c>
      <c r="K56" s="36">
        <v>175.22360945454543</v>
      </c>
      <c r="L56" s="36">
        <v>0</v>
      </c>
      <c r="M56" s="36">
        <v>0</v>
      </c>
      <c r="N56" s="36">
        <v>0</v>
      </c>
      <c r="O56" s="36">
        <v>0</v>
      </c>
      <c r="P56" s="36">
        <v>0</v>
      </c>
      <c r="Q56" s="36">
        <v>7.0909090909090894E-2</v>
      </c>
      <c r="R56" s="36">
        <v>5.0000000000000001E-3</v>
      </c>
      <c r="S56" s="36">
        <v>0</v>
      </c>
      <c r="T56" s="36">
        <v>0</v>
      </c>
      <c r="U56" s="36">
        <v>0</v>
      </c>
      <c r="V56" s="36">
        <v>0</v>
      </c>
      <c r="W56" s="36">
        <v>18.297818181818183</v>
      </c>
      <c r="X56" s="36">
        <v>0</v>
      </c>
      <c r="Y56" s="36">
        <v>0</v>
      </c>
      <c r="Z56" s="36">
        <v>0</v>
      </c>
      <c r="AA56" s="36">
        <v>0</v>
      </c>
      <c r="AB56" s="36">
        <v>0</v>
      </c>
      <c r="AC56" s="36">
        <v>0</v>
      </c>
      <c r="AD56" s="36">
        <v>0</v>
      </c>
      <c r="AE56" s="36">
        <v>0</v>
      </c>
      <c r="AF56" s="36">
        <v>0</v>
      </c>
      <c r="AG56" s="36">
        <v>0</v>
      </c>
      <c r="AH56" s="36">
        <v>0</v>
      </c>
      <c r="AI56" s="36">
        <v>0</v>
      </c>
      <c r="AJ56" s="36">
        <v>0</v>
      </c>
      <c r="AK56" s="36">
        <v>0</v>
      </c>
      <c r="AL56" s="36">
        <v>0</v>
      </c>
      <c r="AM56" s="36">
        <v>1046.3754197294902</v>
      </c>
    </row>
    <row r="57" spans="1:39" s="29" customFormat="1" ht="9.5" x14ac:dyDescent="0.25">
      <c r="A57" s="37" t="s">
        <v>125</v>
      </c>
      <c r="B57" s="37" t="s">
        <v>134</v>
      </c>
      <c r="C57" s="37" t="s">
        <v>79</v>
      </c>
      <c r="D57" s="38">
        <v>0</v>
      </c>
      <c r="E57" s="38">
        <v>0</v>
      </c>
      <c r="F57" s="38">
        <v>0</v>
      </c>
      <c r="G57" s="38">
        <v>0</v>
      </c>
      <c r="H57" s="38">
        <v>0</v>
      </c>
      <c r="I57" s="38">
        <v>0</v>
      </c>
      <c r="J57" s="38">
        <v>0</v>
      </c>
      <c r="K57" s="38">
        <v>0</v>
      </c>
      <c r="L57" s="38">
        <v>0</v>
      </c>
      <c r="M57" s="38">
        <v>0</v>
      </c>
      <c r="N57" s="38">
        <v>0</v>
      </c>
      <c r="O57" s="38">
        <v>0</v>
      </c>
      <c r="P57" s="38">
        <v>0</v>
      </c>
      <c r="Q57" s="38">
        <v>0</v>
      </c>
      <c r="R57" s="38">
        <v>0</v>
      </c>
      <c r="S57" s="38">
        <v>0</v>
      </c>
      <c r="T57" s="38">
        <v>0</v>
      </c>
      <c r="U57" s="38">
        <v>0</v>
      </c>
      <c r="V57" s="38">
        <v>0</v>
      </c>
      <c r="W57" s="38">
        <v>0</v>
      </c>
      <c r="X57" s="38">
        <v>0</v>
      </c>
      <c r="Y57" s="38">
        <v>0</v>
      </c>
      <c r="Z57" s="38">
        <v>0</v>
      </c>
      <c r="AA57" s="38">
        <v>0</v>
      </c>
      <c r="AB57" s="38">
        <v>0</v>
      </c>
      <c r="AC57" s="38">
        <v>0</v>
      </c>
      <c r="AD57" s="38">
        <v>0</v>
      </c>
      <c r="AE57" s="38">
        <v>0</v>
      </c>
      <c r="AF57" s="38">
        <v>0</v>
      </c>
      <c r="AG57" s="38">
        <v>0</v>
      </c>
      <c r="AH57" s="38">
        <v>0</v>
      </c>
      <c r="AI57" s="38">
        <v>0</v>
      </c>
      <c r="AJ57" s="38">
        <v>0</v>
      </c>
      <c r="AK57" s="38">
        <v>0</v>
      </c>
      <c r="AL57" s="38">
        <v>0</v>
      </c>
      <c r="AM57" s="38">
        <v>0</v>
      </c>
    </row>
    <row r="58" spans="1:39" s="29" customFormat="1" ht="9.5" x14ac:dyDescent="0.25">
      <c r="A58" s="37" t="s">
        <v>125</v>
      </c>
      <c r="B58" s="37" t="s">
        <v>134</v>
      </c>
      <c r="C58" s="37" t="s">
        <v>101</v>
      </c>
      <c r="D58" s="38">
        <v>0</v>
      </c>
      <c r="E58" s="38">
        <v>6.4634146341463428</v>
      </c>
      <c r="F58" s="38">
        <v>0</v>
      </c>
      <c r="G58" s="38">
        <v>0</v>
      </c>
      <c r="H58" s="38">
        <v>0</v>
      </c>
      <c r="I58" s="38">
        <v>0</v>
      </c>
      <c r="J58" s="38">
        <v>0</v>
      </c>
      <c r="K58" s="38">
        <v>8.3339541818181804</v>
      </c>
      <c r="L58" s="38">
        <v>0</v>
      </c>
      <c r="M58" s="38">
        <v>0</v>
      </c>
      <c r="N58" s="38">
        <v>0</v>
      </c>
      <c r="O58" s="38">
        <v>0</v>
      </c>
      <c r="P58" s="38">
        <v>0</v>
      </c>
      <c r="Q58" s="38">
        <v>0</v>
      </c>
      <c r="R58" s="38">
        <v>0</v>
      </c>
      <c r="S58" s="38">
        <v>0</v>
      </c>
      <c r="T58" s="38">
        <v>0</v>
      </c>
      <c r="U58" s="38">
        <v>0</v>
      </c>
      <c r="V58" s="38">
        <v>0</v>
      </c>
      <c r="W58" s="38">
        <v>0</v>
      </c>
      <c r="X58" s="38">
        <v>0</v>
      </c>
      <c r="Y58" s="38">
        <v>0</v>
      </c>
      <c r="Z58" s="38">
        <v>0</v>
      </c>
      <c r="AA58" s="38">
        <v>0</v>
      </c>
      <c r="AB58" s="38">
        <v>0</v>
      </c>
      <c r="AC58" s="38">
        <v>0</v>
      </c>
      <c r="AD58" s="38">
        <v>0</v>
      </c>
      <c r="AE58" s="38">
        <v>0</v>
      </c>
      <c r="AF58" s="38">
        <v>0</v>
      </c>
      <c r="AG58" s="38">
        <v>0</v>
      </c>
      <c r="AH58" s="38">
        <v>0</v>
      </c>
      <c r="AI58" s="38">
        <v>0</v>
      </c>
      <c r="AJ58" s="38">
        <v>0</v>
      </c>
      <c r="AK58" s="38">
        <v>0</v>
      </c>
      <c r="AL58" s="38">
        <v>0</v>
      </c>
      <c r="AM58" s="38">
        <v>14.797368815964523</v>
      </c>
    </row>
    <row r="59" spans="1:39" s="29" customFormat="1" ht="9.5" x14ac:dyDescent="0.25">
      <c r="A59" s="37" t="s">
        <v>125</v>
      </c>
      <c r="B59" s="37" t="s">
        <v>134</v>
      </c>
      <c r="C59" s="37" t="s">
        <v>91</v>
      </c>
      <c r="D59" s="38">
        <v>0</v>
      </c>
      <c r="E59" s="38">
        <v>0</v>
      </c>
      <c r="F59" s="38">
        <v>0</v>
      </c>
      <c r="G59" s="38">
        <v>0</v>
      </c>
      <c r="H59" s="38">
        <v>0</v>
      </c>
      <c r="I59" s="38">
        <v>0</v>
      </c>
      <c r="J59" s="38">
        <v>0</v>
      </c>
      <c r="K59" s="38">
        <v>0</v>
      </c>
      <c r="L59" s="38">
        <v>0</v>
      </c>
      <c r="M59" s="38">
        <v>0</v>
      </c>
      <c r="N59" s="38">
        <v>0</v>
      </c>
      <c r="O59" s="38">
        <v>0</v>
      </c>
      <c r="P59" s="38">
        <v>0</v>
      </c>
      <c r="Q59" s="38">
        <v>2.1818181818181819E-3</v>
      </c>
      <c r="R59" s="38">
        <v>5.0000000000000001E-3</v>
      </c>
      <c r="S59" s="38">
        <v>0</v>
      </c>
      <c r="T59" s="38">
        <v>0</v>
      </c>
      <c r="U59" s="38">
        <v>0</v>
      </c>
      <c r="V59" s="38">
        <v>0</v>
      </c>
      <c r="W59" s="38">
        <v>0</v>
      </c>
      <c r="X59" s="38">
        <v>0</v>
      </c>
      <c r="Y59" s="38">
        <v>0</v>
      </c>
      <c r="Z59" s="38">
        <v>0</v>
      </c>
      <c r="AA59" s="38">
        <v>0</v>
      </c>
      <c r="AB59" s="38">
        <v>0</v>
      </c>
      <c r="AC59" s="38">
        <v>0</v>
      </c>
      <c r="AD59" s="38">
        <v>0</v>
      </c>
      <c r="AE59" s="38">
        <v>0</v>
      </c>
      <c r="AF59" s="38">
        <v>0</v>
      </c>
      <c r="AG59" s="38">
        <v>0</v>
      </c>
      <c r="AH59" s="38">
        <v>0</v>
      </c>
      <c r="AI59" s="38">
        <v>0</v>
      </c>
      <c r="AJ59" s="38">
        <v>0</v>
      </c>
      <c r="AK59" s="38">
        <v>0</v>
      </c>
      <c r="AL59" s="38">
        <v>0</v>
      </c>
      <c r="AM59" s="38">
        <v>7.1818181818181816E-3</v>
      </c>
    </row>
    <row r="60" spans="1:39" s="29" customFormat="1" ht="9.5" x14ac:dyDescent="0.25">
      <c r="A60" s="37" t="s">
        <v>125</v>
      </c>
      <c r="B60" s="37" t="s">
        <v>134</v>
      </c>
      <c r="C60" s="37" t="s">
        <v>82</v>
      </c>
      <c r="D60" s="38">
        <v>23.405133999999997</v>
      </c>
      <c r="E60" s="38">
        <v>670.60975609756099</v>
      </c>
      <c r="F60" s="38">
        <v>0</v>
      </c>
      <c r="G60" s="38">
        <v>50.836363636363636</v>
      </c>
      <c r="H60" s="38">
        <v>0</v>
      </c>
      <c r="I60" s="38">
        <v>0</v>
      </c>
      <c r="J60" s="38">
        <v>0</v>
      </c>
      <c r="K60" s="38">
        <v>141.43333745454544</v>
      </c>
      <c r="L60" s="38">
        <v>0</v>
      </c>
      <c r="M60" s="38">
        <v>0</v>
      </c>
      <c r="N60" s="38">
        <v>0</v>
      </c>
      <c r="O60" s="38">
        <v>0</v>
      </c>
      <c r="P60" s="38">
        <v>0</v>
      </c>
      <c r="Q60" s="38">
        <v>0</v>
      </c>
      <c r="R60" s="38">
        <v>0</v>
      </c>
      <c r="S60" s="38">
        <v>0</v>
      </c>
      <c r="T60" s="38">
        <v>0</v>
      </c>
      <c r="U60" s="38">
        <v>0</v>
      </c>
      <c r="V60" s="38">
        <v>0</v>
      </c>
      <c r="W60" s="38">
        <v>18.297818181818183</v>
      </c>
      <c r="X60" s="38">
        <v>0</v>
      </c>
      <c r="Y60" s="38">
        <v>0</v>
      </c>
      <c r="Z60" s="38">
        <v>0</v>
      </c>
      <c r="AA60" s="38">
        <v>0</v>
      </c>
      <c r="AB60" s="38">
        <v>0</v>
      </c>
      <c r="AC60" s="38">
        <v>0</v>
      </c>
      <c r="AD60" s="38">
        <v>0</v>
      </c>
      <c r="AE60" s="38">
        <v>0</v>
      </c>
      <c r="AF60" s="38">
        <v>0</v>
      </c>
      <c r="AG60" s="38">
        <v>0</v>
      </c>
      <c r="AH60" s="38">
        <v>0</v>
      </c>
      <c r="AI60" s="38">
        <v>0</v>
      </c>
      <c r="AJ60" s="38">
        <v>0</v>
      </c>
      <c r="AK60" s="38">
        <v>0</v>
      </c>
      <c r="AL60" s="38">
        <v>0</v>
      </c>
      <c r="AM60" s="38">
        <v>904.58240937028836</v>
      </c>
    </row>
    <row r="61" spans="1:39" s="29" customFormat="1" ht="9.5" x14ac:dyDescent="0.25">
      <c r="A61" s="37" t="s">
        <v>125</v>
      </c>
      <c r="B61" s="37" t="s">
        <v>134</v>
      </c>
      <c r="C61" s="37" t="s">
        <v>25</v>
      </c>
      <c r="D61" s="38">
        <v>0</v>
      </c>
      <c r="E61" s="38">
        <v>0</v>
      </c>
      <c r="F61" s="38">
        <v>0</v>
      </c>
      <c r="G61" s="38">
        <v>0</v>
      </c>
      <c r="H61" s="38">
        <v>0</v>
      </c>
      <c r="I61" s="38">
        <v>0</v>
      </c>
      <c r="J61" s="38">
        <v>0</v>
      </c>
      <c r="K61" s="38">
        <v>0</v>
      </c>
      <c r="L61" s="38">
        <v>0</v>
      </c>
      <c r="M61" s="38">
        <v>0</v>
      </c>
      <c r="N61" s="38">
        <v>0</v>
      </c>
      <c r="O61" s="38">
        <v>0</v>
      </c>
      <c r="P61" s="38">
        <v>0</v>
      </c>
      <c r="Q61" s="38">
        <v>6.8727272727272706E-2</v>
      </c>
      <c r="R61" s="38">
        <v>0</v>
      </c>
      <c r="S61" s="38">
        <v>0</v>
      </c>
      <c r="T61" s="38">
        <v>0</v>
      </c>
      <c r="U61" s="38">
        <v>0</v>
      </c>
      <c r="V61" s="38">
        <v>0</v>
      </c>
      <c r="W61" s="38">
        <v>0</v>
      </c>
      <c r="X61" s="38">
        <v>0</v>
      </c>
      <c r="Y61" s="38">
        <v>0</v>
      </c>
      <c r="Z61" s="38">
        <v>0</v>
      </c>
      <c r="AA61" s="38">
        <v>0</v>
      </c>
      <c r="AB61" s="38">
        <v>0</v>
      </c>
      <c r="AC61" s="38">
        <v>0</v>
      </c>
      <c r="AD61" s="38">
        <v>0</v>
      </c>
      <c r="AE61" s="38">
        <v>0</v>
      </c>
      <c r="AF61" s="38">
        <v>0</v>
      </c>
      <c r="AG61" s="38">
        <v>0</v>
      </c>
      <c r="AH61" s="38">
        <v>0</v>
      </c>
      <c r="AI61" s="38">
        <v>0</v>
      </c>
      <c r="AJ61" s="38">
        <v>0</v>
      </c>
      <c r="AK61" s="38">
        <v>0</v>
      </c>
      <c r="AL61" s="38">
        <v>0</v>
      </c>
      <c r="AM61" s="38">
        <v>6.8727272727272706E-2</v>
      </c>
    </row>
    <row r="62" spans="1:39" s="29" customFormat="1" ht="9.5" x14ac:dyDescent="0.25">
      <c r="A62" s="37" t="s">
        <v>125</v>
      </c>
      <c r="B62" s="37" t="s">
        <v>134</v>
      </c>
      <c r="C62" s="37" t="s">
        <v>153</v>
      </c>
      <c r="D62" s="38">
        <v>0</v>
      </c>
      <c r="E62" s="38">
        <v>101.46341463414635</v>
      </c>
      <c r="F62" s="38">
        <v>0</v>
      </c>
      <c r="G62" s="38">
        <v>0</v>
      </c>
      <c r="H62" s="38">
        <v>0</v>
      </c>
      <c r="I62" s="38">
        <v>0</v>
      </c>
      <c r="J62" s="38">
        <v>0</v>
      </c>
      <c r="K62" s="38">
        <v>25.456317818181819</v>
      </c>
      <c r="L62" s="38">
        <v>0</v>
      </c>
      <c r="M62" s="38">
        <v>0</v>
      </c>
      <c r="N62" s="38">
        <v>0</v>
      </c>
      <c r="O62" s="38">
        <v>0</v>
      </c>
      <c r="P62" s="38">
        <v>0</v>
      </c>
      <c r="Q62" s="38">
        <v>0</v>
      </c>
      <c r="R62" s="38">
        <v>0</v>
      </c>
      <c r="S62" s="38">
        <v>0</v>
      </c>
      <c r="T62" s="38">
        <v>0</v>
      </c>
      <c r="U62" s="38">
        <v>0</v>
      </c>
      <c r="V62" s="38">
        <v>0</v>
      </c>
      <c r="W62" s="38">
        <v>0</v>
      </c>
      <c r="X62" s="38">
        <v>0</v>
      </c>
      <c r="Y62" s="38">
        <v>0</v>
      </c>
      <c r="Z62" s="38">
        <v>0</v>
      </c>
      <c r="AA62" s="38">
        <v>0</v>
      </c>
      <c r="AB62" s="38">
        <v>0</v>
      </c>
      <c r="AC62" s="38">
        <v>0</v>
      </c>
      <c r="AD62" s="38">
        <v>0</v>
      </c>
      <c r="AE62" s="38">
        <v>0</v>
      </c>
      <c r="AF62" s="38">
        <v>0</v>
      </c>
      <c r="AG62" s="38">
        <v>0</v>
      </c>
      <c r="AH62" s="38">
        <v>0</v>
      </c>
      <c r="AI62" s="38">
        <v>0</v>
      </c>
      <c r="AJ62" s="38">
        <v>0</v>
      </c>
      <c r="AK62" s="38">
        <v>0</v>
      </c>
      <c r="AL62" s="38">
        <v>0</v>
      </c>
      <c r="AM62" s="38">
        <v>126.91973245232816</v>
      </c>
    </row>
    <row r="63" spans="1:39" s="29" customFormat="1" x14ac:dyDescent="0.25">
      <c r="A63" s="35" t="s">
        <v>250</v>
      </c>
      <c r="B63" s="35" t="s">
        <v>250</v>
      </c>
      <c r="C63" s="35" t="s">
        <v>250</v>
      </c>
      <c r="D63" s="36">
        <v>0</v>
      </c>
      <c r="E63" s="36">
        <v>0</v>
      </c>
      <c r="F63" s="36">
        <v>0</v>
      </c>
      <c r="G63" s="36">
        <v>0</v>
      </c>
      <c r="H63" s="36">
        <v>0</v>
      </c>
      <c r="I63" s="36">
        <v>0</v>
      </c>
      <c r="J63" s="36">
        <v>0</v>
      </c>
      <c r="K63" s="36">
        <v>0</v>
      </c>
      <c r="L63" s="36">
        <v>0</v>
      </c>
      <c r="M63" s="36">
        <v>0</v>
      </c>
      <c r="N63" s="36">
        <v>0</v>
      </c>
      <c r="O63" s="36">
        <v>8.1058909090909084E-2</v>
      </c>
      <c r="P63" s="36">
        <v>13</v>
      </c>
      <c r="Q63" s="36">
        <v>1.090909090909091E-3</v>
      </c>
      <c r="R63" s="36">
        <v>0</v>
      </c>
      <c r="S63" s="36">
        <v>0</v>
      </c>
      <c r="T63" s="36">
        <v>0</v>
      </c>
      <c r="U63" s="36">
        <v>0</v>
      </c>
      <c r="V63" s="36">
        <v>12.000165000000001</v>
      </c>
      <c r="W63" s="36">
        <v>0</v>
      </c>
      <c r="X63" s="36">
        <v>0</v>
      </c>
      <c r="Y63" s="36">
        <v>0</v>
      </c>
      <c r="Z63" s="36">
        <v>1.2E-2</v>
      </c>
      <c r="AA63" s="36">
        <v>0</v>
      </c>
      <c r="AB63" s="36">
        <v>0</v>
      </c>
      <c r="AC63" s="36">
        <v>0</v>
      </c>
      <c r="AD63" s="36">
        <v>0</v>
      </c>
      <c r="AE63" s="36">
        <v>0</v>
      </c>
      <c r="AF63" s="36">
        <v>0</v>
      </c>
      <c r="AG63" s="36">
        <v>0</v>
      </c>
      <c r="AH63" s="36">
        <v>0</v>
      </c>
      <c r="AI63" s="36">
        <v>0</v>
      </c>
      <c r="AJ63" s="36">
        <v>0</v>
      </c>
      <c r="AK63" s="36">
        <v>0</v>
      </c>
      <c r="AL63" s="36">
        <v>0</v>
      </c>
      <c r="AM63" s="36">
        <v>25.094314818181822</v>
      </c>
    </row>
    <row r="64" spans="1:39" s="29" customFormat="1" ht="9.5" x14ac:dyDescent="0.25">
      <c r="A64" s="37" t="s">
        <v>125</v>
      </c>
      <c r="B64" s="37" t="s">
        <v>160</v>
      </c>
      <c r="C64" s="37" t="s">
        <v>192</v>
      </c>
      <c r="D64" s="38">
        <v>0</v>
      </c>
      <c r="E64" s="38">
        <v>0</v>
      </c>
      <c r="F64" s="38">
        <v>0</v>
      </c>
      <c r="G64" s="38">
        <v>0</v>
      </c>
      <c r="H64" s="38">
        <v>0</v>
      </c>
      <c r="I64" s="38">
        <v>0</v>
      </c>
      <c r="J64" s="38">
        <v>0</v>
      </c>
      <c r="K64" s="38">
        <v>0</v>
      </c>
      <c r="L64" s="38">
        <v>0</v>
      </c>
      <c r="M64" s="38">
        <v>0</v>
      </c>
      <c r="N64" s="38">
        <v>0</v>
      </c>
      <c r="O64" s="38">
        <v>0</v>
      </c>
      <c r="P64" s="38">
        <v>0</v>
      </c>
      <c r="Q64" s="38">
        <v>0</v>
      </c>
      <c r="R64" s="38">
        <v>0</v>
      </c>
      <c r="S64" s="38">
        <v>0</v>
      </c>
      <c r="T64" s="38">
        <v>0</v>
      </c>
      <c r="U64" s="38">
        <v>0</v>
      </c>
      <c r="V64" s="38">
        <v>0</v>
      </c>
      <c r="W64" s="38">
        <v>0</v>
      </c>
      <c r="X64" s="38">
        <v>0</v>
      </c>
      <c r="Y64" s="38">
        <v>0</v>
      </c>
      <c r="Z64" s="38">
        <v>0</v>
      </c>
      <c r="AA64" s="38">
        <v>0</v>
      </c>
      <c r="AB64" s="38">
        <v>0</v>
      </c>
      <c r="AC64" s="38">
        <v>0</v>
      </c>
      <c r="AD64" s="38">
        <v>0</v>
      </c>
      <c r="AE64" s="38">
        <v>0</v>
      </c>
      <c r="AF64" s="38">
        <v>0</v>
      </c>
      <c r="AG64" s="38">
        <v>0</v>
      </c>
      <c r="AH64" s="38">
        <v>0</v>
      </c>
      <c r="AI64" s="38">
        <v>0</v>
      </c>
      <c r="AJ64" s="38">
        <v>0</v>
      </c>
      <c r="AK64" s="38">
        <v>0</v>
      </c>
      <c r="AL64" s="38">
        <v>0</v>
      </c>
      <c r="AM64" s="38">
        <v>0</v>
      </c>
    </row>
    <row r="65" spans="1:39" s="29" customFormat="1" ht="9.5" x14ac:dyDescent="0.25">
      <c r="A65" s="37" t="s">
        <v>125</v>
      </c>
      <c r="B65" s="37" t="s">
        <v>160</v>
      </c>
      <c r="C65" s="37" t="s">
        <v>193</v>
      </c>
      <c r="D65" s="38">
        <v>0</v>
      </c>
      <c r="E65" s="38">
        <v>0</v>
      </c>
      <c r="F65" s="38">
        <v>0</v>
      </c>
      <c r="G65" s="38">
        <v>0</v>
      </c>
      <c r="H65" s="38">
        <v>0</v>
      </c>
      <c r="I65" s="38">
        <v>0</v>
      </c>
      <c r="J65" s="38">
        <v>0</v>
      </c>
      <c r="K65" s="38">
        <v>0</v>
      </c>
      <c r="L65" s="38">
        <v>0</v>
      </c>
      <c r="M65" s="38">
        <v>0</v>
      </c>
      <c r="N65" s="38">
        <v>0</v>
      </c>
      <c r="O65" s="38">
        <v>0</v>
      </c>
      <c r="P65" s="38">
        <v>0</v>
      </c>
      <c r="Q65" s="38">
        <v>0</v>
      </c>
      <c r="R65" s="38">
        <v>0</v>
      </c>
      <c r="S65" s="38">
        <v>0</v>
      </c>
      <c r="T65" s="38">
        <v>0</v>
      </c>
      <c r="U65" s="38">
        <v>0</v>
      </c>
      <c r="V65" s="38">
        <v>0</v>
      </c>
      <c r="W65" s="38">
        <v>0</v>
      </c>
      <c r="X65" s="38">
        <v>0</v>
      </c>
      <c r="Y65" s="38">
        <v>0</v>
      </c>
      <c r="Z65" s="38">
        <v>0</v>
      </c>
      <c r="AA65" s="38">
        <v>0</v>
      </c>
      <c r="AB65" s="38">
        <v>0</v>
      </c>
      <c r="AC65" s="38">
        <v>0</v>
      </c>
      <c r="AD65" s="38">
        <v>0</v>
      </c>
      <c r="AE65" s="38">
        <v>0</v>
      </c>
      <c r="AF65" s="38">
        <v>0</v>
      </c>
      <c r="AG65" s="38">
        <v>0</v>
      </c>
      <c r="AH65" s="38">
        <v>0</v>
      </c>
      <c r="AI65" s="38">
        <v>0</v>
      </c>
      <c r="AJ65" s="38">
        <v>0</v>
      </c>
      <c r="AK65" s="38">
        <v>0</v>
      </c>
      <c r="AL65" s="38">
        <v>0</v>
      </c>
      <c r="AM65" s="38">
        <v>0</v>
      </c>
    </row>
    <row r="66" spans="1:39" s="29" customFormat="1" ht="9.5" x14ac:dyDescent="0.25">
      <c r="A66" s="37" t="s">
        <v>125</v>
      </c>
      <c r="B66" s="37" t="s">
        <v>160</v>
      </c>
      <c r="C66" s="37" t="s">
        <v>26</v>
      </c>
      <c r="D66" s="38">
        <v>0</v>
      </c>
      <c r="E66" s="38">
        <v>0</v>
      </c>
      <c r="F66" s="38">
        <v>0</v>
      </c>
      <c r="G66" s="38">
        <v>0</v>
      </c>
      <c r="H66" s="38">
        <v>0</v>
      </c>
      <c r="I66" s="38">
        <v>0</v>
      </c>
      <c r="J66" s="38">
        <v>0</v>
      </c>
      <c r="K66" s="38">
        <v>0</v>
      </c>
      <c r="L66" s="38">
        <v>0</v>
      </c>
      <c r="M66" s="38">
        <v>0</v>
      </c>
      <c r="N66" s="38">
        <v>0</v>
      </c>
      <c r="O66" s="38">
        <v>0</v>
      </c>
      <c r="P66" s="38">
        <v>0</v>
      </c>
      <c r="Q66" s="38">
        <v>0</v>
      </c>
      <c r="R66" s="38">
        <v>0</v>
      </c>
      <c r="S66" s="38">
        <v>0</v>
      </c>
      <c r="T66" s="38">
        <v>0</v>
      </c>
      <c r="U66" s="38">
        <v>0</v>
      </c>
      <c r="V66" s="38">
        <v>0</v>
      </c>
      <c r="W66" s="38">
        <v>0</v>
      </c>
      <c r="X66" s="38">
        <v>0</v>
      </c>
      <c r="Y66" s="38">
        <v>0</v>
      </c>
      <c r="Z66" s="38">
        <v>0</v>
      </c>
      <c r="AA66" s="38">
        <v>0</v>
      </c>
      <c r="AB66" s="38">
        <v>0</v>
      </c>
      <c r="AC66" s="38">
        <v>0</v>
      </c>
      <c r="AD66" s="38">
        <v>0</v>
      </c>
      <c r="AE66" s="38">
        <v>0</v>
      </c>
      <c r="AF66" s="38">
        <v>0</v>
      </c>
      <c r="AG66" s="38">
        <v>0</v>
      </c>
      <c r="AH66" s="38">
        <v>0</v>
      </c>
      <c r="AI66" s="38">
        <v>0</v>
      </c>
      <c r="AJ66" s="38">
        <v>0</v>
      </c>
      <c r="AK66" s="38">
        <v>0</v>
      </c>
      <c r="AL66" s="38">
        <v>0</v>
      </c>
      <c r="AM66" s="38">
        <v>0</v>
      </c>
    </row>
    <row r="67" spans="1:39" s="29" customFormat="1" ht="9.5" x14ac:dyDescent="0.25">
      <c r="A67" s="37" t="s">
        <v>125</v>
      </c>
      <c r="B67" s="37" t="s">
        <v>160</v>
      </c>
      <c r="C67" s="37" t="s">
        <v>194</v>
      </c>
      <c r="D67" s="38">
        <v>0</v>
      </c>
      <c r="E67" s="38">
        <v>0</v>
      </c>
      <c r="F67" s="38">
        <v>0</v>
      </c>
      <c r="G67" s="38">
        <v>0</v>
      </c>
      <c r="H67" s="38">
        <v>0</v>
      </c>
      <c r="I67" s="38">
        <v>0</v>
      </c>
      <c r="J67" s="38">
        <v>0</v>
      </c>
      <c r="K67" s="38">
        <v>0</v>
      </c>
      <c r="L67" s="38">
        <v>0</v>
      </c>
      <c r="M67" s="38">
        <v>0</v>
      </c>
      <c r="N67" s="38">
        <v>0</v>
      </c>
      <c r="O67" s="38">
        <v>0</v>
      </c>
      <c r="P67" s="38">
        <v>0</v>
      </c>
      <c r="Q67" s="38">
        <v>0</v>
      </c>
      <c r="R67" s="38">
        <v>0</v>
      </c>
      <c r="S67" s="38">
        <v>0</v>
      </c>
      <c r="T67" s="38">
        <v>0</v>
      </c>
      <c r="U67" s="38">
        <v>0</v>
      </c>
      <c r="V67" s="38">
        <v>0</v>
      </c>
      <c r="W67" s="38">
        <v>0</v>
      </c>
      <c r="X67" s="38">
        <v>0</v>
      </c>
      <c r="Y67" s="38">
        <v>0</v>
      </c>
      <c r="Z67" s="38">
        <v>0</v>
      </c>
      <c r="AA67" s="38">
        <v>0</v>
      </c>
      <c r="AB67" s="38">
        <v>0</v>
      </c>
      <c r="AC67" s="38">
        <v>0</v>
      </c>
      <c r="AD67" s="38">
        <v>0</v>
      </c>
      <c r="AE67" s="38">
        <v>0</v>
      </c>
      <c r="AF67" s="38">
        <v>0</v>
      </c>
      <c r="AG67" s="38">
        <v>0</v>
      </c>
      <c r="AH67" s="38">
        <v>0</v>
      </c>
      <c r="AI67" s="38">
        <v>0</v>
      </c>
      <c r="AJ67" s="38">
        <v>0</v>
      </c>
      <c r="AK67" s="38">
        <v>0</v>
      </c>
      <c r="AL67" s="38">
        <v>0</v>
      </c>
      <c r="AM67" s="38">
        <v>0</v>
      </c>
    </row>
    <row r="68" spans="1:39" s="29" customFormat="1" ht="9.5" x14ac:dyDescent="0.25">
      <c r="A68" s="37" t="s">
        <v>125</v>
      </c>
      <c r="B68" s="37" t="s">
        <v>160</v>
      </c>
      <c r="C68" s="37" t="s">
        <v>21</v>
      </c>
      <c r="D68" s="38">
        <v>0</v>
      </c>
      <c r="E68" s="38">
        <v>0</v>
      </c>
      <c r="F68" s="38">
        <v>0</v>
      </c>
      <c r="G68" s="38">
        <v>0</v>
      </c>
      <c r="H68" s="38">
        <v>0</v>
      </c>
      <c r="I68" s="38">
        <v>0</v>
      </c>
      <c r="J68" s="38">
        <v>0</v>
      </c>
      <c r="K68" s="38">
        <v>0</v>
      </c>
      <c r="L68" s="38">
        <v>0</v>
      </c>
      <c r="M68" s="38">
        <v>0</v>
      </c>
      <c r="N68" s="38">
        <v>0</v>
      </c>
      <c r="O68" s="38">
        <v>0</v>
      </c>
      <c r="P68" s="38">
        <v>0</v>
      </c>
      <c r="Q68" s="38">
        <v>1.090909090909091E-3</v>
      </c>
      <c r="R68" s="38">
        <v>0</v>
      </c>
      <c r="S68" s="38">
        <v>0</v>
      </c>
      <c r="T68" s="38">
        <v>0</v>
      </c>
      <c r="U68" s="38">
        <v>0</v>
      </c>
      <c r="V68" s="38">
        <v>0</v>
      </c>
      <c r="W68" s="38">
        <v>0</v>
      </c>
      <c r="X68" s="38">
        <v>0</v>
      </c>
      <c r="Y68" s="38">
        <v>0</v>
      </c>
      <c r="Z68" s="38">
        <v>1.2E-2</v>
      </c>
      <c r="AA68" s="38">
        <v>0</v>
      </c>
      <c r="AB68" s="38">
        <v>0</v>
      </c>
      <c r="AC68" s="38">
        <v>0</v>
      </c>
      <c r="AD68" s="38">
        <v>0</v>
      </c>
      <c r="AE68" s="38">
        <v>0</v>
      </c>
      <c r="AF68" s="38">
        <v>0</v>
      </c>
      <c r="AG68" s="38">
        <v>0</v>
      </c>
      <c r="AH68" s="38">
        <v>0</v>
      </c>
      <c r="AI68" s="38">
        <v>0</v>
      </c>
      <c r="AJ68" s="38">
        <v>0</v>
      </c>
      <c r="AK68" s="38">
        <v>0</v>
      </c>
      <c r="AL68" s="38">
        <v>0</v>
      </c>
      <c r="AM68" s="38">
        <v>1.3090909090909091E-2</v>
      </c>
    </row>
    <row r="69" spans="1:39" s="29" customFormat="1" ht="9.5" x14ac:dyDescent="0.25">
      <c r="A69" s="37" t="s">
        <v>125</v>
      </c>
      <c r="B69" s="37" t="s">
        <v>160</v>
      </c>
      <c r="C69" s="37" t="s">
        <v>44</v>
      </c>
      <c r="D69" s="38">
        <v>0</v>
      </c>
      <c r="E69" s="38">
        <v>0</v>
      </c>
      <c r="F69" s="38">
        <v>0</v>
      </c>
      <c r="G69" s="38">
        <v>0</v>
      </c>
      <c r="H69" s="38">
        <v>0</v>
      </c>
      <c r="I69" s="38">
        <v>0</v>
      </c>
      <c r="J69" s="38">
        <v>0</v>
      </c>
      <c r="K69" s="38">
        <v>0</v>
      </c>
      <c r="L69" s="38">
        <v>0</v>
      </c>
      <c r="M69" s="38">
        <v>0</v>
      </c>
      <c r="N69" s="38">
        <v>0</v>
      </c>
      <c r="O69" s="38">
        <v>0</v>
      </c>
      <c r="P69" s="38">
        <v>0</v>
      </c>
      <c r="Q69" s="38">
        <v>0</v>
      </c>
      <c r="R69" s="38">
        <v>0</v>
      </c>
      <c r="S69" s="38">
        <v>0</v>
      </c>
      <c r="T69" s="38">
        <v>0</v>
      </c>
      <c r="U69" s="38">
        <v>0</v>
      </c>
      <c r="V69" s="38">
        <v>0</v>
      </c>
      <c r="W69" s="38">
        <v>0</v>
      </c>
      <c r="X69" s="38">
        <v>0</v>
      </c>
      <c r="Y69" s="38">
        <v>0</v>
      </c>
      <c r="Z69" s="38">
        <v>0</v>
      </c>
      <c r="AA69" s="38">
        <v>0</v>
      </c>
      <c r="AB69" s="38">
        <v>0</v>
      </c>
      <c r="AC69" s="38">
        <v>0</v>
      </c>
      <c r="AD69" s="38">
        <v>0</v>
      </c>
      <c r="AE69" s="38">
        <v>0</v>
      </c>
      <c r="AF69" s="38">
        <v>0</v>
      </c>
      <c r="AG69" s="38">
        <v>0</v>
      </c>
      <c r="AH69" s="38">
        <v>0</v>
      </c>
      <c r="AI69" s="38">
        <v>0</v>
      </c>
      <c r="AJ69" s="38">
        <v>0</v>
      </c>
      <c r="AK69" s="38">
        <v>0</v>
      </c>
      <c r="AL69" s="38">
        <v>0</v>
      </c>
      <c r="AM69" s="38">
        <v>0</v>
      </c>
    </row>
    <row r="70" spans="1:39" s="29" customFormat="1" ht="9.5" x14ac:dyDescent="0.25">
      <c r="A70" s="37" t="s">
        <v>125</v>
      </c>
      <c r="B70" s="37" t="s">
        <v>160</v>
      </c>
      <c r="C70" s="37" t="s">
        <v>40</v>
      </c>
      <c r="D70" s="38">
        <v>0</v>
      </c>
      <c r="E70" s="38">
        <v>0</v>
      </c>
      <c r="F70" s="38">
        <v>0</v>
      </c>
      <c r="G70" s="38">
        <v>0</v>
      </c>
      <c r="H70" s="38">
        <v>0</v>
      </c>
      <c r="I70" s="38">
        <v>0</v>
      </c>
      <c r="J70" s="38">
        <v>0</v>
      </c>
      <c r="K70" s="38">
        <v>0</v>
      </c>
      <c r="L70" s="38">
        <v>0</v>
      </c>
      <c r="M70" s="38">
        <v>0</v>
      </c>
      <c r="N70" s="38">
        <v>0</v>
      </c>
      <c r="O70" s="38">
        <v>0</v>
      </c>
      <c r="P70" s="38">
        <v>13</v>
      </c>
      <c r="Q70" s="38">
        <v>0</v>
      </c>
      <c r="R70" s="38">
        <v>0</v>
      </c>
      <c r="S70" s="38">
        <v>0</v>
      </c>
      <c r="T70" s="38">
        <v>0</v>
      </c>
      <c r="U70" s="38">
        <v>0</v>
      </c>
      <c r="V70" s="38">
        <v>12</v>
      </c>
      <c r="W70" s="38">
        <v>0</v>
      </c>
      <c r="X70" s="38">
        <v>0</v>
      </c>
      <c r="Y70" s="38">
        <v>0</v>
      </c>
      <c r="Z70" s="38">
        <v>0</v>
      </c>
      <c r="AA70" s="38">
        <v>0</v>
      </c>
      <c r="AB70" s="38">
        <v>0</v>
      </c>
      <c r="AC70" s="38">
        <v>0</v>
      </c>
      <c r="AD70" s="38">
        <v>0</v>
      </c>
      <c r="AE70" s="38">
        <v>0</v>
      </c>
      <c r="AF70" s="38">
        <v>0</v>
      </c>
      <c r="AG70" s="38">
        <v>0</v>
      </c>
      <c r="AH70" s="38">
        <v>0</v>
      </c>
      <c r="AI70" s="38">
        <v>0</v>
      </c>
      <c r="AJ70" s="38">
        <v>0</v>
      </c>
      <c r="AK70" s="38">
        <v>0</v>
      </c>
      <c r="AL70" s="38">
        <v>0</v>
      </c>
      <c r="AM70" s="38">
        <v>25</v>
      </c>
    </row>
    <row r="71" spans="1:39" s="29" customFormat="1" ht="9.5" x14ac:dyDescent="0.25">
      <c r="A71" s="37" t="s">
        <v>125</v>
      </c>
      <c r="B71" s="37" t="s">
        <v>160</v>
      </c>
      <c r="C71" s="37" t="s">
        <v>195</v>
      </c>
      <c r="D71" s="38">
        <v>0</v>
      </c>
      <c r="E71" s="38">
        <v>0</v>
      </c>
      <c r="F71" s="38">
        <v>0</v>
      </c>
      <c r="G71" s="38">
        <v>0</v>
      </c>
      <c r="H71" s="38">
        <v>0</v>
      </c>
      <c r="I71" s="38">
        <v>0</v>
      </c>
      <c r="J71" s="38">
        <v>0</v>
      </c>
      <c r="K71" s="38">
        <v>0</v>
      </c>
      <c r="L71" s="38">
        <v>0</v>
      </c>
      <c r="M71" s="38">
        <v>0</v>
      </c>
      <c r="N71" s="38">
        <v>0</v>
      </c>
      <c r="O71" s="38">
        <v>0</v>
      </c>
      <c r="P71" s="38">
        <v>0</v>
      </c>
      <c r="Q71" s="38">
        <v>0</v>
      </c>
      <c r="R71" s="38">
        <v>0</v>
      </c>
      <c r="S71" s="38">
        <v>0</v>
      </c>
      <c r="T71" s="38">
        <v>0</v>
      </c>
      <c r="U71" s="38">
        <v>0</v>
      </c>
      <c r="V71" s="38">
        <v>0</v>
      </c>
      <c r="W71" s="38">
        <v>0</v>
      </c>
      <c r="X71" s="38">
        <v>0</v>
      </c>
      <c r="Y71" s="38">
        <v>0</v>
      </c>
      <c r="Z71" s="38">
        <v>0</v>
      </c>
      <c r="AA71" s="38">
        <v>0</v>
      </c>
      <c r="AB71" s="38">
        <v>0</v>
      </c>
      <c r="AC71" s="38">
        <v>0</v>
      </c>
      <c r="AD71" s="38">
        <v>0</v>
      </c>
      <c r="AE71" s="38">
        <v>0</v>
      </c>
      <c r="AF71" s="38">
        <v>0</v>
      </c>
      <c r="AG71" s="38">
        <v>0</v>
      </c>
      <c r="AH71" s="38">
        <v>0</v>
      </c>
      <c r="AI71" s="38">
        <v>0</v>
      </c>
      <c r="AJ71" s="38">
        <v>0</v>
      </c>
      <c r="AK71" s="38">
        <v>0</v>
      </c>
      <c r="AL71" s="38">
        <v>0</v>
      </c>
      <c r="AM71" s="38">
        <v>0</v>
      </c>
    </row>
    <row r="72" spans="1:39" s="29" customFormat="1" ht="9.5" x14ac:dyDescent="0.25">
      <c r="A72" s="37" t="s">
        <v>125</v>
      </c>
      <c r="B72" s="37" t="s">
        <v>160</v>
      </c>
      <c r="C72" s="37" t="s">
        <v>59</v>
      </c>
      <c r="D72" s="38">
        <v>0</v>
      </c>
      <c r="E72" s="38">
        <v>0</v>
      </c>
      <c r="F72" s="38">
        <v>0</v>
      </c>
      <c r="G72" s="38">
        <v>0</v>
      </c>
      <c r="H72" s="38">
        <v>0</v>
      </c>
      <c r="I72" s="38">
        <v>0</v>
      </c>
      <c r="J72" s="38">
        <v>0</v>
      </c>
      <c r="K72" s="38">
        <v>0</v>
      </c>
      <c r="L72" s="38">
        <v>0</v>
      </c>
      <c r="M72" s="38">
        <v>0</v>
      </c>
      <c r="N72" s="38">
        <v>0</v>
      </c>
      <c r="O72" s="38">
        <v>8.1058909090909084E-2</v>
      </c>
      <c r="P72" s="38">
        <v>0</v>
      </c>
      <c r="Q72" s="38">
        <v>0</v>
      </c>
      <c r="R72" s="38">
        <v>0</v>
      </c>
      <c r="S72" s="38">
        <v>0</v>
      </c>
      <c r="T72" s="38">
        <v>0</v>
      </c>
      <c r="U72" s="38">
        <v>0</v>
      </c>
      <c r="V72" s="38">
        <v>0</v>
      </c>
      <c r="W72" s="38">
        <v>0</v>
      </c>
      <c r="X72" s="38">
        <v>0</v>
      </c>
      <c r="Y72" s="38">
        <v>0</v>
      </c>
      <c r="Z72" s="38">
        <v>0</v>
      </c>
      <c r="AA72" s="38">
        <v>0</v>
      </c>
      <c r="AB72" s="38">
        <v>0</v>
      </c>
      <c r="AC72" s="38">
        <v>0</v>
      </c>
      <c r="AD72" s="38">
        <v>0</v>
      </c>
      <c r="AE72" s="38">
        <v>0</v>
      </c>
      <c r="AF72" s="38">
        <v>0</v>
      </c>
      <c r="AG72" s="38">
        <v>0</v>
      </c>
      <c r="AH72" s="38">
        <v>0</v>
      </c>
      <c r="AI72" s="38">
        <v>0</v>
      </c>
      <c r="AJ72" s="38">
        <v>0</v>
      </c>
      <c r="AK72" s="38">
        <v>0</v>
      </c>
      <c r="AL72" s="38">
        <v>0</v>
      </c>
      <c r="AM72" s="38">
        <v>8.1058909090909084E-2</v>
      </c>
    </row>
    <row r="73" spans="1:39" s="29" customFormat="1" ht="9.5" x14ac:dyDescent="0.25">
      <c r="A73" s="37" t="s">
        <v>125</v>
      </c>
      <c r="B73" s="37" t="s">
        <v>160</v>
      </c>
      <c r="C73" s="37" t="s">
        <v>70</v>
      </c>
      <c r="D73" s="38">
        <v>0</v>
      </c>
      <c r="E73" s="38">
        <v>0</v>
      </c>
      <c r="F73" s="38">
        <v>0</v>
      </c>
      <c r="G73" s="38">
        <v>0</v>
      </c>
      <c r="H73" s="38">
        <v>0</v>
      </c>
      <c r="I73" s="38">
        <v>0</v>
      </c>
      <c r="J73" s="38">
        <v>0</v>
      </c>
      <c r="K73" s="38">
        <v>0</v>
      </c>
      <c r="L73" s="38">
        <v>0</v>
      </c>
      <c r="M73" s="38">
        <v>0</v>
      </c>
      <c r="N73" s="38">
        <v>0</v>
      </c>
      <c r="O73" s="38">
        <v>0</v>
      </c>
      <c r="P73" s="38">
        <v>0</v>
      </c>
      <c r="Q73" s="38">
        <v>0</v>
      </c>
      <c r="R73" s="38">
        <v>0</v>
      </c>
      <c r="S73" s="38">
        <v>0</v>
      </c>
      <c r="T73" s="38">
        <v>0</v>
      </c>
      <c r="U73" s="38">
        <v>0</v>
      </c>
      <c r="V73" s="38">
        <v>0</v>
      </c>
      <c r="W73" s="38">
        <v>0</v>
      </c>
      <c r="X73" s="38">
        <v>0</v>
      </c>
      <c r="Y73" s="38">
        <v>0</v>
      </c>
      <c r="Z73" s="38">
        <v>0</v>
      </c>
      <c r="AA73" s="38">
        <v>0</v>
      </c>
      <c r="AB73" s="38">
        <v>0</v>
      </c>
      <c r="AC73" s="38">
        <v>0</v>
      </c>
      <c r="AD73" s="38">
        <v>0</v>
      </c>
      <c r="AE73" s="38">
        <v>0</v>
      </c>
      <c r="AF73" s="38">
        <v>0</v>
      </c>
      <c r="AG73" s="38">
        <v>0</v>
      </c>
      <c r="AH73" s="38">
        <v>0</v>
      </c>
      <c r="AI73" s="38">
        <v>0</v>
      </c>
      <c r="AJ73" s="38">
        <v>0</v>
      </c>
      <c r="AK73" s="38">
        <v>0</v>
      </c>
      <c r="AL73" s="38">
        <v>0</v>
      </c>
      <c r="AM73" s="38">
        <v>0</v>
      </c>
    </row>
    <row r="74" spans="1:39" s="29" customFormat="1" ht="9.5" x14ac:dyDescent="0.25">
      <c r="A74" s="37" t="s">
        <v>125</v>
      </c>
      <c r="B74" s="37" t="s">
        <v>160</v>
      </c>
      <c r="C74" s="37" t="s">
        <v>196</v>
      </c>
      <c r="D74" s="38">
        <v>0</v>
      </c>
      <c r="E74" s="38">
        <v>0</v>
      </c>
      <c r="F74" s="38">
        <v>0</v>
      </c>
      <c r="G74" s="38">
        <v>0</v>
      </c>
      <c r="H74" s="38">
        <v>0</v>
      </c>
      <c r="I74" s="38">
        <v>0</v>
      </c>
      <c r="J74" s="38">
        <v>0</v>
      </c>
      <c r="K74" s="38">
        <v>0</v>
      </c>
      <c r="L74" s="38">
        <v>0</v>
      </c>
      <c r="M74" s="38">
        <v>0</v>
      </c>
      <c r="N74" s="38">
        <v>0</v>
      </c>
      <c r="O74" s="38">
        <v>0</v>
      </c>
      <c r="P74" s="38">
        <v>0</v>
      </c>
      <c r="Q74" s="38">
        <v>0</v>
      </c>
      <c r="R74" s="38">
        <v>0</v>
      </c>
      <c r="S74" s="38">
        <v>0</v>
      </c>
      <c r="T74" s="38">
        <v>0</v>
      </c>
      <c r="U74" s="38">
        <v>0</v>
      </c>
      <c r="V74" s="38">
        <v>0</v>
      </c>
      <c r="W74" s="38">
        <v>0</v>
      </c>
      <c r="X74" s="38">
        <v>0</v>
      </c>
      <c r="Y74" s="38">
        <v>0</v>
      </c>
      <c r="Z74" s="38">
        <v>0</v>
      </c>
      <c r="AA74" s="38">
        <v>0</v>
      </c>
      <c r="AB74" s="38">
        <v>0</v>
      </c>
      <c r="AC74" s="38">
        <v>0</v>
      </c>
      <c r="AD74" s="38">
        <v>0</v>
      </c>
      <c r="AE74" s="38">
        <v>0</v>
      </c>
      <c r="AF74" s="38">
        <v>0</v>
      </c>
      <c r="AG74" s="38">
        <v>0</v>
      </c>
      <c r="AH74" s="38">
        <v>0</v>
      </c>
      <c r="AI74" s="38">
        <v>0</v>
      </c>
      <c r="AJ74" s="38">
        <v>0</v>
      </c>
      <c r="AK74" s="38">
        <v>0</v>
      </c>
      <c r="AL74" s="38">
        <v>0</v>
      </c>
      <c r="AM74" s="38">
        <v>0</v>
      </c>
    </row>
    <row r="75" spans="1:39" s="29" customFormat="1" ht="9.5" x14ac:dyDescent="0.25">
      <c r="A75" s="37" t="s">
        <v>125</v>
      </c>
      <c r="B75" s="37" t="s">
        <v>160</v>
      </c>
      <c r="C75" s="37" t="s">
        <v>161</v>
      </c>
      <c r="D75" s="38">
        <v>0</v>
      </c>
      <c r="E75" s="38">
        <v>0</v>
      </c>
      <c r="F75" s="38">
        <v>0</v>
      </c>
      <c r="G75" s="38">
        <v>0</v>
      </c>
      <c r="H75" s="38">
        <v>0</v>
      </c>
      <c r="I75" s="38">
        <v>0</v>
      </c>
      <c r="J75" s="38">
        <v>0</v>
      </c>
      <c r="K75" s="38">
        <v>0</v>
      </c>
      <c r="L75" s="38">
        <v>0</v>
      </c>
      <c r="M75" s="38">
        <v>0</v>
      </c>
      <c r="N75" s="38">
        <v>0</v>
      </c>
      <c r="O75" s="38">
        <v>0</v>
      </c>
      <c r="P75" s="38">
        <v>0</v>
      </c>
      <c r="Q75" s="38">
        <v>0</v>
      </c>
      <c r="R75" s="38">
        <v>0</v>
      </c>
      <c r="S75" s="38">
        <v>0</v>
      </c>
      <c r="T75" s="38">
        <v>0</v>
      </c>
      <c r="U75" s="38">
        <v>0</v>
      </c>
      <c r="V75" s="38">
        <v>0</v>
      </c>
      <c r="W75" s="38">
        <v>0</v>
      </c>
      <c r="X75" s="38">
        <v>0</v>
      </c>
      <c r="Y75" s="38">
        <v>0</v>
      </c>
      <c r="Z75" s="38">
        <v>0</v>
      </c>
      <c r="AA75" s="38">
        <v>0</v>
      </c>
      <c r="AB75" s="38">
        <v>0</v>
      </c>
      <c r="AC75" s="38">
        <v>0</v>
      </c>
      <c r="AD75" s="38">
        <v>0</v>
      </c>
      <c r="AE75" s="38">
        <v>0</v>
      </c>
      <c r="AF75" s="38">
        <v>0</v>
      </c>
      <c r="AG75" s="38">
        <v>0</v>
      </c>
      <c r="AH75" s="38">
        <v>0</v>
      </c>
      <c r="AI75" s="38">
        <v>0</v>
      </c>
      <c r="AJ75" s="38">
        <v>0</v>
      </c>
      <c r="AK75" s="38">
        <v>0</v>
      </c>
      <c r="AL75" s="38">
        <v>0</v>
      </c>
      <c r="AM75" s="38">
        <v>0</v>
      </c>
    </row>
    <row r="76" spans="1:39" s="29" customFormat="1" ht="9.5" x14ac:dyDescent="0.25">
      <c r="A76" s="37" t="s">
        <v>125</v>
      </c>
      <c r="B76" s="37" t="s">
        <v>160</v>
      </c>
      <c r="C76" s="37" t="s">
        <v>197</v>
      </c>
      <c r="D76" s="38">
        <v>0</v>
      </c>
      <c r="E76" s="38">
        <v>0</v>
      </c>
      <c r="F76" s="38">
        <v>0</v>
      </c>
      <c r="G76" s="38">
        <v>0</v>
      </c>
      <c r="H76" s="38">
        <v>0</v>
      </c>
      <c r="I76" s="38">
        <v>0</v>
      </c>
      <c r="J76" s="38">
        <v>0</v>
      </c>
      <c r="K76" s="38">
        <v>0</v>
      </c>
      <c r="L76" s="38">
        <v>0</v>
      </c>
      <c r="M76" s="38">
        <v>0</v>
      </c>
      <c r="N76" s="38">
        <v>0</v>
      </c>
      <c r="O76" s="38">
        <v>0</v>
      </c>
      <c r="P76" s="38">
        <v>0</v>
      </c>
      <c r="Q76" s="38">
        <v>0</v>
      </c>
      <c r="R76" s="38">
        <v>0</v>
      </c>
      <c r="S76" s="38">
        <v>0</v>
      </c>
      <c r="T76" s="38">
        <v>0</v>
      </c>
      <c r="U76" s="38">
        <v>0</v>
      </c>
      <c r="V76" s="38">
        <v>0</v>
      </c>
      <c r="W76" s="38">
        <v>0</v>
      </c>
      <c r="X76" s="38">
        <v>0</v>
      </c>
      <c r="Y76" s="38">
        <v>0</v>
      </c>
      <c r="Z76" s="38">
        <v>0</v>
      </c>
      <c r="AA76" s="38">
        <v>0</v>
      </c>
      <c r="AB76" s="38">
        <v>0</v>
      </c>
      <c r="AC76" s="38">
        <v>0</v>
      </c>
      <c r="AD76" s="38">
        <v>0</v>
      </c>
      <c r="AE76" s="38">
        <v>0</v>
      </c>
      <c r="AF76" s="38">
        <v>0</v>
      </c>
      <c r="AG76" s="38">
        <v>0</v>
      </c>
      <c r="AH76" s="38">
        <v>0</v>
      </c>
      <c r="AI76" s="38">
        <v>0</v>
      </c>
      <c r="AJ76" s="38">
        <v>0</v>
      </c>
      <c r="AK76" s="38">
        <v>0</v>
      </c>
      <c r="AL76" s="38">
        <v>0</v>
      </c>
      <c r="AM76" s="38">
        <v>0</v>
      </c>
    </row>
    <row r="77" spans="1:39" s="29" customFormat="1" ht="9.5" x14ac:dyDescent="0.25">
      <c r="A77" s="37" t="s">
        <v>125</v>
      </c>
      <c r="B77" s="37" t="s">
        <v>160</v>
      </c>
      <c r="C77" s="37" t="s">
        <v>198</v>
      </c>
      <c r="D77" s="38">
        <v>0</v>
      </c>
      <c r="E77" s="38">
        <v>0</v>
      </c>
      <c r="F77" s="38">
        <v>0</v>
      </c>
      <c r="G77" s="38">
        <v>0</v>
      </c>
      <c r="H77" s="38">
        <v>0</v>
      </c>
      <c r="I77" s="38">
        <v>0</v>
      </c>
      <c r="J77" s="38">
        <v>0</v>
      </c>
      <c r="K77" s="38">
        <v>0</v>
      </c>
      <c r="L77" s="38">
        <v>0</v>
      </c>
      <c r="M77" s="38">
        <v>0</v>
      </c>
      <c r="N77" s="38">
        <v>0</v>
      </c>
      <c r="O77" s="38">
        <v>0</v>
      </c>
      <c r="P77" s="38">
        <v>0</v>
      </c>
      <c r="Q77" s="38">
        <v>0</v>
      </c>
      <c r="R77" s="38">
        <v>0</v>
      </c>
      <c r="S77" s="38">
        <v>0</v>
      </c>
      <c r="T77" s="38">
        <v>0</v>
      </c>
      <c r="U77" s="38">
        <v>0</v>
      </c>
      <c r="V77" s="38">
        <v>0</v>
      </c>
      <c r="W77" s="38">
        <v>0</v>
      </c>
      <c r="X77" s="38">
        <v>0</v>
      </c>
      <c r="Y77" s="38">
        <v>0</v>
      </c>
      <c r="Z77" s="38">
        <v>0</v>
      </c>
      <c r="AA77" s="38">
        <v>0</v>
      </c>
      <c r="AB77" s="38">
        <v>0</v>
      </c>
      <c r="AC77" s="38">
        <v>0</v>
      </c>
      <c r="AD77" s="38">
        <v>0</v>
      </c>
      <c r="AE77" s="38">
        <v>0</v>
      </c>
      <c r="AF77" s="38">
        <v>0</v>
      </c>
      <c r="AG77" s="38">
        <v>0</v>
      </c>
      <c r="AH77" s="38">
        <v>0</v>
      </c>
      <c r="AI77" s="38">
        <v>0</v>
      </c>
      <c r="AJ77" s="38">
        <v>0</v>
      </c>
      <c r="AK77" s="38">
        <v>0</v>
      </c>
      <c r="AL77" s="38">
        <v>0</v>
      </c>
      <c r="AM77" s="38">
        <v>0</v>
      </c>
    </row>
    <row r="78" spans="1:39" s="29" customFormat="1" ht="9.5" x14ac:dyDescent="0.25">
      <c r="A78" s="37" t="s">
        <v>125</v>
      </c>
      <c r="B78" s="37" t="s">
        <v>160</v>
      </c>
      <c r="C78" s="37" t="s">
        <v>27</v>
      </c>
      <c r="D78" s="38">
        <v>0</v>
      </c>
      <c r="E78" s="38">
        <v>0</v>
      </c>
      <c r="F78" s="38">
        <v>0</v>
      </c>
      <c r="G78" s="38">
        <v>0</v>
      </c>
      <c r="H78" s="38">
        <v>0</v>
      </c>
      <c r="I78" s="38">
        <v>0</v>
      </c>
      <c r="J78" s="38">
        <v>0</v>
      </c>
      <c r="K78" s="38">
        <v>0</v>
      </c>
      <c r="L78" s="38">
        <v>0</v>
      </c>
      <c r="M78" s="38">
        <v>0</v>
      </c>
      <c r="N78" s="38">
        <v>0</v>
      </c>
      <c r="O78" s="38">
        <v>0</v>
      </c>
      <c r="P78" s="38">
        <v>0</v>
      </c>
      <c r="Q78" s="38">
        <v>0</v>
      </c>
      <c r="R78" s="38">
        <v>0</v>
      </c>
      <c r="S78" s="38">
        <v>0</v>
      </c>
      <c r="T78" s="38">
        <v>0</v>
      </c>
      <c r="U78" s="38">
        <v>0</v>
      </c>
      <c r="V78" s="38">
        <v>1.65E-4</v>
      </c>
      <c r="W78" s="38">
        <v>0</v>
      </c>
      <c r="X78" s="38">
        <v>0</v>
      </c>
      <c r="Y78" s="38">
        <v>0</v>
      </c>
      <c r="Z78" s="38">
        <v>0</v>
      </c>
      <c r="AA78" s="38">
        <v>0</v>
      </c>
      <c r="AB78" s="38">
        <v>0</v>
      </c>
      <c r="AC78" s="38">
        <v>0</v>
      </c>
      <c r="AD78" s="38">
        <v>0</v>
      </c>
      <c r="AE78" s="38">
        <v>0</v>
      </c>
      <c r="AF78" s="38">
        <v>0</v>
      </c>
      <c r="AG78" s="38">
        <v>0</v>
      </c>
      <c r="AH78" s="38">
        <v>0</v>
      </c>
      <c r="AI78" s="38">
        <v>0</v>
      </c>
      <c r="AJ78" s="38">
        <v>0</v>
      </c>
      <c r="AK78" s="38">
        <v>0</v>
      </c>
      <c r="AL78" s="38">
        <v>0</v>
      </c>
      <c r="AM78" s="38">
        <v>1.65E-4</v>
      </c>
    </row>
    <row r="79" spans="1:39" s="29" customFormat="1" ht="9.5" x14ac:dyDescent="0.25">
      <c r="A79" s="37" t="s">
        <v>125</v>
      </c>
      <c r="B79" s="37" t="s">
        <v>160</v>
      </c>
      <c r="C79" s="37" t="s">
        <v>162</v>
      </c>
      <c r="D79" s="38">
        <v>0</v>
      </c>
      <c r="E79" s="38">
        <v>0</v>
      </c>
      <c r="F79" s="38">
        <v>0</v>
      </c>
      <c r="G79" s="38">
        <v>0</v>
      </c>
      <c r="H79" s="38">
        <v>0</v>
      </c>
      <c r="I79" s="38">
        <v>0</v>
      </c>
      <c r="J79" s="38">
        <v>0</v>
      </c>
      <c r="K79" s="38">
        <v>0</v>
      </c>
      <c r="L79" s="38">
        <v>0</v>
      </c>
      <c r="M79" s="38">
        <v>0</v>
      </c>
      <c r="N79" s="38">
        <v>0</v>
      </c>
      <c r="O79" s="38">
        <v>0</v>
      </c>
      <c r="P79" s="38">
        <v>0</v>
      </c>
      <c r="Q79" s="38">
        <v>0</v>
      </c>
      <c r="R79" s="38">
        <v>0</v>
      </c>
      <c r="S79" s="38">
        <v>0</v>
      </c>
      <c r="T79" s="38">
        <v>0</v>
      </c>
      <c r="U79" s="38">
        <v>0</v>
      </c>
      <c r="V79" s="38">
        <v>0</v>
      </c>
      <c r="W79" s="38">
        <v>0</v>
      </c>
      <c r="X79" s="38">
        <v>0</v>
      </c>
      <c r="Y79" s="38">
        <v>0</v>
      </c>
      <c r="Z79" s="38">
        <v>0</v>
      </c>
      <c r="AA79" s="38">
        <v>0</v>
      </c>
      <c r="AB79" s="38">
        <v>0</v>
      </c>
      <c r="AC79" s="38">
        <v>0</v>
      </c>
      <c r="AD79" s="38">
        <v>0</v>
      </c>
      <c r="AE79" s="38">
        <v>0</v>
      </c>
      <c r="AF79" s="38">
        <v>0</v>
      </c>
      <c r="AG79" s="38">
        <v>0</v>
      </c>
      <c r="AH79" s="38">
        <v>0</v>
      </c>
      <c r="AI79" s="38">
        <v>0</v>
      </c>
      <c r="AJ79" s="38">
        <v>0</v>
      </c>
      <c r="AK79" s="38">
        <v>0</v>
      </c>
      <c r="AL79" s="38">
        <v>0</v>
      </c>
      <c r="AM79" s="38">
        <v>0</v>
      </c>
    </row>
    <row r="80" spans="1:39" s="29" customFormat="1" ht="9.5" x14ac:dyDescent="0.25">
      <c r="A80" s="37" t="s">
        <v>125</v>
      </c>
      <c r="B80" s="37" t="s">
        <v>160</v>
      </c>
      <c r="C80" s="37" t="s">
        <v>124</v>
      </c>
      <c r="D80" s="38">
        <v>0</v>
      </c>
      <c r="E80" s="38">
        <v>0</v>
      </c>
      <c r="F80" s="38">
        <v>0</v>
      </c>
      <c r="G80" s="38">
        <v>0</v>
      </c>
      <c r="H80" s="38">
        <v>0</v>
      </c>
      <c r="I80" s="38">
        <v>0</v>
      </c>
      <c r="J80" s="38">
        <v>0</v>
      </c>
      <c r="K80" s="38">
        <v>0</v>
      </c>
      <c r="L80" s="38">
        <v>0</v>
      </c>
      <c r="M80" s="38">
        <v>0</v>
      </c>
      <c r="N80" s="38">
        <v>0</v>
      </c>
      <c r="O80" s="38">
        <v>0</v>
      </c>
      <c r="P80" s="38">
        <v>0</v>
      </c>
      <c r="Q80" s="38">
        <v>0</v>
      </c>
      <c r="R80" s="38">
        <v>0</v>
      </c>
      <c r="S80" s="38">
        <v>0</v>
      </c>
      <c r="T80" s="38">
        <v>0</v>
      </c>
      <c r="U80" s="38">
        <v>0</v>
      </c>
      <c r="V80" s="38">
        <v>0</v>
      </c>
      <c r="W80" s="38">
        <v>0</v>
      </c>
      <c r="X80" s="38">
        <v>0</v>
      </c>
      <c r="Y80" s="38">
        <v>0</v>
      </c>
      <c r="Z80" s="38">
        <v>0</v>
      </c>
      <c r="AA80" s="38">
        <v>0</v>
      </c>
      <c r="AB80" s="38">
        <v>0</v>
      </c>
      <c r="AC80" s="38">
        <v>0</v>
      </c>
      <c r="AD80" s="38">
        <v>0</v>
      </c>
      <c r="AE80" s="38">
        <v>0</v>
      </c>
      <c r="AF80" s="38">
        <v>0</v>
      </c>
      <c r="AG80" s="38">
        <v>0</v>
      </c>
      <c r="AH80" s="38">
        <v>0</v>
      </c>
      <c r="AI80" s="38">
        <v>0</v>
      </c>
      <c r="AJ80" s="38">
        <v>0</v>
      </c>
      <c r="AK80" s="38">
        <v>0</v>
      </c>
      <c r="AL80" s="38">
        <v>0</v>
      </c>
      <c r="AM80" s="38">
        <v>0</v>
      </c>
    </row>
    <row r="81" spans="1:39" s="29" customFormat="1" ht="9.5" x14ac:dyDescent="0.25">
      <c r="A81" s="37" t="s">
        <v>125</v>
      </c>
      <c r="B81" s="37" t="s">
        <v>160</v>
      </c>
      <c r="C81" s="37" t="s">
        <v>41</v>
      </c>
      <c r="D81" s="38">
        <v>0</v>
      </c>
      <c r="E81" s="38">
        <v>0</v>
      </c>
      <c r="F81" s="38">
        <v>0</v>
      </c>
      <c r="G81" s="38">
        <v>0</v>
      </c>
      <c r="H81" s="38">
        <v>0</v>
      </c>
      <c r="I81" s="38">
        <v>0</v>
      </c>
      <c r="J81" s="38">
        <v>0</v>
      </c>
      <c r="K81" s="38">
        <v>0</v>
      </c>
      <c r="L81" s="38">
        <v>0</v>
      </c>
      <c r="M81" s="38">
        <v>0</v>
      </c>
      <c r="N81" s="38">
        <v>0</v>
      </c>
      <c r="O81" s="38">
        <v>0</v>
      </c>
      <c r="P81" s="38">
        <v>0</v>
      </c>
      <c r="Q81" s="38">
        <v>0</v>
      </c>
      <c r="R81" s="38">
        <v>0</v>
      </c>
      <c r="S81" s="38">
        <v>0</v>
      </c>
      <c r="T81" s="38">
        <v>0</v>
      </c>
      <c r="U81" s="38">
        <v>0</v>
      </c>
      <c r="V81" s="38">
        <v>0</v>
      </c>
      <c r="W81" s="38">
        <v>0</v>
      </c>
      <c r="X81" s="38">
        <v>0</v>
      </c>
      <c r="Y81" s="38">
        <v>0</v>
      </c>
      <c r="Z81" s="38">
        <v>0</v>
      </c>
      <c r="AA81" s="38">
        <v>0</v>
      </c>
      <c r="AB81" s="38">
        <v>0</v>
      </c>
      <c r="AC81" s="38">
        <v>0</v>
      </c>
      <c r="AD81" s="38">
        <v>0</v>
      </c>
      <c r="AE81" s="38">
        <v>0</v>
      </c>
      <c r="AF81" s="38">
        <v>0</v>
      </c>
      <c r="AG81" s="38">
        <v>0</v>
      </c>
      <c r="AH81" s="38">
        <v>0</v>
      </c>
      <c r="AI81" s="38">
        <v>0</v>
      </c>
      <c r="AJ81" s="38">
        <v>0</v>
      </c>
      <c r="AK81" s="38">
        <v>0</v>
      </c>
      <c r="AL81" s="38">
        <v>0</v>
      </c>
      <c r="AM81" s="38">
        <v>0</v>
      </c>
    </row>
    <row r="82" spans="1:39" s="29" customFormat="1" x14ac:dyDescent="0.25">
      <c r="A82" s="35" t="s">
        <v>251</v>
      </c>
      <c r="B82" s="35" t="s">
        <v>251</v>
      </c>
      <c r="C82" s="35" t="s">
        <v>251</v>
      </c>
      <c r="D82" s="36">
        <v>0</v>
      </c>
      <c r="E82" s="36">
        <v>0</v>
      </c>
      <c r="F82" s="36">
        <v>0</v>
      </c>
      <c r="G82" s="36">
        <v>0</v>
      </c>
      <c r="H82" s="36">
        <v>0</v>
      </c>
      <c r="I82" s="36">
        <v>0</v>
      </c>
      <c r="J82" s="36">
        <v>0</v>
      </c>
      <c r="K82" s="36">
        <v>0</v>
      </c>
      <c r="L82" s="36">
        <v>0</v>
      </c>
      <c r="M82" s="36">
        <v>0.11236363636363636</v>
      </c>
      <c r="N82" s="36">
        <v>0</v>
      </c>
      <c r="O82" s="36">
        <v>0</v>
      </c>
      <c r="P82" s="36">
        <v>0</v>
      </c>
      <c r="Q82" s="36">
        <v>1.9636363636363636E-2</v>
      </c>
      <c r="R82" s="36">
        <v>1.2E-2</v>
      </c>
      <c r="S82" s="36">
        <v>0</v>
      </c>
      <c r="T82" s="36">
        <v>0</v>
      </c>
      <c r="U82" s="36">
        <v>0</v>
      </c>
      <c r="V82" s="36">
        <v>0</v>
      </c>
      <c r="W82" s="36">
        <v>1.4181818181818183E-2</v>
      </c>
      <c r="X82" s="36">
        <v>0</v>
      </c>
      <c r="Y82" s="36">
        <v>0</v>
      </c>
      <c r="Z82" s="36">
        <v>0.36436363636363639</v>
      </c>
      <c r="AA82" s="36">
        <v>0</v>
      </c>
      <c r="AB82" s="36">
        <v>0</v>
      </c>
      <c r="AC82" s="36">
        <v>0</v>
      </c>
      <c r="AD82" s="36">
        <v>3.1000000000000003E-2</v>
      </c>
      <c r="AE82" s="36">
        <v>0</v>
      </c>
      <c r="AF82" s="36">
        <v>0</v>
      </c>
      <c r="AG82" s="36">
        <v>0</v>
      </c>
      <c r="AH82" s="36">
        <v>0</v>
      </c>
      <c r="AI82" s="36">
        <v>0</v>
      </c>
      <c r="AJ82" s="36">
        <v>0</v>
      </c>
      <c r="AK82" s="36">
        <v>0</v>
      </c>
      <c r="AL82" s="36">
        <v>0</v>
      </c>
      <c r="AM82" s="36">
        <v>0.55354545454545467</v>
      </c>
    </row>
    <row r="83" spans="1:39" s="29" customFormat="1" ht="9.5" x14ac:dyDescent="0.25">
      <c r="A83" s="37" t="s">
        <v>125</v>
      </c>
      <c r="B83" s="37" t="s">
        <v>135</v>
      </c>
      <c r="C83" s="37" t="s">
        <v>67</v>
      </c>
      <c r="D83" s="38">
        <v>0</v>
      </c>
      <c r="E83" s="38">
        <v>0</v>
      </c>
      <c r="F83" s="38">
        <v>0</v>
      </c>
      <c r="G83" s="38">
        <v>0</v>
      </c>
      <c r="H83" s="38">
        <v>0</v>
      </c>
      <c r="I83" s="38">
        <v>0</v>
      </c>
      <c r="J83" s="38">
        <v>0</v>
      </c>
      <c r="K83" s="38">
        <v>0</v>
      </c>
      <c r="L83" s="38">
        <v>0</v>
      </c>
      <c r="M83" s="38">
        <v>0</v>
      </c>
      <c r="N83" s="38">
        <v>0</v>
      </c>
      <c r="O83" s="38">
        <v>0</v>
      </c>
      <c r="P83" s="38">
        <v>0</v>
      </c>
      <c r="Q83" s="38">
        <v>0</v>
      </c>
      <c r="R83" s="38">
        <v>0</v>
      </c>
      <c r="S83" s="38">
        <v>0</v>
      </c>
      <c r="T83" s="38">
        <v>0</v>
      </c>
      <c r="U83" s="38">
        <v>0</v>
      </c>
      <c r="V83" s="38">
        <v>0</v>
      </c>
      <c r="W83" s="38">
        <v>0</v>
      </c>
      <c r="X83" s="38">
        <v>0</v>
      </c>
      <c r="Y83" s="38">
        <v>0</v>
      </c>
      <c r="Z83" s="38">
        <v>0</v>
      </c>
      <c r="AA83" s="38">
        <v>0</v>
      </c>
      <c r="AB83" s="38">
        <v>0</v>
      </c>
      <c r="AC83" s="38">
        <v>0</v>
      </c>
      <c r="AD83" s="38">
        <v>1E-3</v>
      </c>
      <c r="AE83" s="38">
        <v>0</v>
      </c>
      <c r="AF83" s="38">
        <v>0</v>
      </c>
      <c r="AG83" s="38">
        <v>0</v>
      </c>
      <c r="AH83" s="38">
        <v>0</v>
      </c>
      <c r="AI83" s="38">
        <v>0</v>
      </c>
      <c r="AJ83" s="38">
        <v>0</v>
      </c>
      <c r="AK83" s="38">
        <v>0</v>
      </c>
      <c r="AL83" s="38">
        <v>0</v>
      </c>
      <c r="AM83" s="38">
        <v>1E-3</v>
      </c>
    </row>
    <row r="84" spans="1:39" s="29" customFormat="1" ht="9.5" x14ac:dyDescent="0.25">
      <c r="A84" s="37" t="s">
        <v>125</v>
      </c>
      <c r="B84" s="37" t="s">
        <v>135</v>
      </c>
      <c r="C84" s="37" t="s">
        <v>154</v>
      </c>
      <c r="D84" s="38">
        <v>0</v>
      </c>
      <c r="E84" s="38">
        <v>0</v>
      </c>
      <c r="F84" s="38">
        <v>0</v>
      </c>
      <c r="G84" s="38">
        <v>0</v>
      </c>
      <c r="H84" s="38">
        <v>0</v>
      </c>
      <c r="I84" s="38">
        <v>0</v>
      </c>
      <c r="J84" s="38">
        <v>0</v>
      </c>
      <c r="K84" s="38">
        <v>0</v>
      </c>
      <c r="L84" s="38">
        <v>0</v>
      </c>
      <c r="M84" s="38">
        <v>0</v>
      </c>
      <c r="N84" s="38">
        <v>0</v>
      </c>
      <c r="O84" s="38">
        <v>0</v>
      </c>
      <c r="P84" s="38">
        <v>0</v>
      </c>
      <c r="Q84" s="38">
        <v>0</v>
      </c>
      <c r="R84" s="38">
        <v>0</v>
      </c>
      <c r="S84" s="38">
        <v>0</v>
      </c>
      <c r="T84" s="38">
        <v>0</v>
      </c>
      <c r="U84" s="38">
        <v>0</v>
      </c>
      <c r="V84" s="38">
        <v>0</v>
      </c>
      <c r="W84" s="38">
        <v>0</v>
      </c>
      <c r="X84" s="38">
        <v>0</v>
      </c>
      <c r="Y84" s="38">
        <v>0</v>
      </c>
      <c r="Z84" s="38">
        <v>0</v>
      </c>
      <c r="AA84" s="38">
        <v>0</v>
      </c>
      <c r="AB84" s="38">
        <v>0</v>
      </c>
      <c r="AC84" s="38">
        <v>0</v>
      </c>
      <c r="AD84" s="38">
        <v>0</v>
      </c>
      <c r="AE84" s="38">
        <v>0</v>
      </c>
      <c r="AF84" s="38">
        <v>0</v>
      </c>
      <c r="AG84" s="38">
        <v>0</v>
      </c>
      <c r="AH84" s="38">
        <v>0</v>
      </c>
      <c r="AI84" s="38">
        <v>0</v>
      </c>
      <c r="AJ84" s="38">
        <v>0</v>
      </c>
      <c r="AK84" s="38">
        <v>0</v>
      </c>
      <c r="AL84" s="38">
        <v>0</v>
      </c>
      <c r="AM84" s="38">
        <v>0</v>
      </c>
    </row>
    <row r="85" spans="1:39" s="29" customFormat="1" ht="9.5" x14ac:dyDescent="0.25">
      <c r="A85" s="37" t="s">
        <v>125</v>
      </c>
      <c r="B85" s="37" t="s">
        <v>135</v>
      </c>
      <c r="C85" s="37" t="s">
        <v>199</v>
      </c>
      <c r="D85" s="38">
        <v>0</v>
      </c>
      <c r="E85" s="38">
        <v>0</v>
      </c>
      <c r="F85" s="38">
        <v>0</v>
      </c>
      <c r="G85" s="38">
        <v>0</v>
      </c>
      <c r="H85" s="38">
        <v>0</v>
      </c>
      <c r="I85" s="38">
        <v>0</v>
      </c>
      <c r="J85" s="38">
        <v>0</v>
      </c>
      <c r="K85" s="38">
        <v>0</v>
      </c>
      <c r="L85" s="38">
        <v>0</v>
      </c>
      <c r="M85" s="38">
        <v>0</v>
      </c>
      <c r="N85" s="38">
        <v>0</v>
      </c>
      <c r="O85" s="38">
        <v>0</v>
      </c>
      <c r="P85" s="38">
        <v>0</v>
      </c>
      <c r="Q85" s="38">
        <v>0</v>
      </c>
      <c r="R85" s="38">
        <v>0</v>
      </c>
      <c r="S85" s="38">
        <v>0</v>
      </c>
      <c r="T85" s="38">
        <v>0</v>
      </c>
      <c r="U85" s="38">
        <v>0</v>
      </c>
      <c r="V85" s="38">
        <v>0</v>
      </c>
      <c r="W85" s="38">
        <v>0</v>
      </c>
      <c r="X85" s="38">
        <v>0</v>
      </c>
      <c r="Y85" s="38">
        <v>0</v>
      </c>
      <c r="Z85" s="38">
        <v>0</v>
      </c>
      <c r="AA85" s="38">
        <v>0</v>
      </c>
      <c r="AB85" s="38">
        <v>0</v>
      </c>
      <c r="AC85" s="38">
        <v>0</v>
      </c>
      <c r="AD85" s="38">
        <v>0</v>
      </c>
      <c r="AE85" s="38">
        <v>0</v>
      </c>
      <c r="AF85" s="38">
        <v>0</v>
      </c>
      <c r="AG85" s="38">
        <v>0</v>
      </c>
      <c r="AH85" s="38">
        <v>0</v>
      </c>
      <c r="AI85" s="38">
        <v>0</v>
      </c>
      <c r="AJ85" s="38">
        <v>0</v>
      </c>
      <c r="AK85" s="38">
        <v>0</v>
      </c>
      <c r="AL85" s="38">
        <v>0</v>
      </c>
      <c r="AM85" s="38">
        <v>0</v>
      </c>
    </row>
    <row r="86" spans="1:39" s="29" customFormat="1" ht="9.5" x14ac:dyDescent="0.25">
      <c r="A86" s="37" t="s">
        <v>125</v>
      </c>
      <c r="B86" s="37" t="s">
        <v>135</v>
      </c>
      <c r="C86" s="37" t="s">
        <v>68</v>
      </c>
      <c r="D86" s="38">
        <v>0</v>
      </c>
      <c r="E86" s="38">
        <v>0</v>
      </c>
      <c r="F86" s="38">
        <v>0</v>
      </c>
      <c r="G86" s="38">
        <v>0</v>
      </c>
      <c r="H86" s="38">
        <v>0</v>
      </c>
      <c r="I86" s="38">
        <v>0</v>
      </c>
      <c r="J86" s="38">
        <v>0</v>
      </c>
      <c r="K86" s="38">
        <v>0</v>
      </c>
      <c r="L86" s="38">
        <v>0</v>
      </c>
      <c r="M86" s="38">
        <v>0</v>
      </c>
      <c r="N86" s="38">
        <v>0</v>
      </c>
      <c r="O86" s="38">
        <v>0</v>
      </c>
      <c r="P86" s="38">
        <v>0</v>
      </c>
      <c r="Q86" s="38">
        <v>0</v>
      </c>
      <c r="R86" s="38">
        <v>0</v>
      </c>
      <c r="S86" s="38">
        <v>0</v>
      </c>
      <c r="T86" s="38">
        <v>0</v>
      </c>
      <c r="U86" s="38">
        <v>0</v>
      </c>
      <c r="V86" s="38">
        <v>0</v>
      </c>
      <c r="W86" s="38">
        <v>0</v>
      </c>
      <c r="X86" s="38">
        <v>0</v>
      </c>
      <c r="Y86" s="38">
        <v>0</v>
      </c>
      <c r="Z86" s="38">
        <v>2.5090909090909087E-2</v>
      </c>
      <c r="AA86" s="38">
        <v>0</v>
      </c>
      <c r="AB86" s="38">
        <v>0</v>
      </c>
      <c r="AC86" s="38">
        <v>0</v>
      </c>
      <c r="AD86" s="38">
        <v>8.0000000000000002E-3</v>
      </c>
      <c r="AE86" s="38">
        <v>0</v>
      </c>
      <c r="AF86" s="38">
        <v>0</v>
      </c>
      <c r="AG86" s="38">
        <v>0</v>
      </c>
      <c r="AH86" s="38">
        <v>0</v>
      </c>
      <c r="AI86" s="38">
        <v>0</v>
      </c>
      <c r="AJ86" s="38">
        <v>0</v>
      </c>
      <c r="AK86" s="38">
        <v>0</v>
      </c>
      <c r="AL86" s="38">
        <v>0</v>
      </c>
      <c r="AM86" s="38">
        <v>3.3090909090909087E-2</v>
      </c>
    </row>
    <row r="87" spans="1:39" s="29" customFormat="1" ht="9.5" x14ac:dyDescent="0.25">
      <c r="A87" s="37" t="s">
        <v>125</v>
      </c>
      <c r="B87" s="37" t="s">
        <v>135</v>
      </c>
      <c r="C87" s="37" t="s">
        <v>200</v>
      </c>
      <c r="D87" s="38">
        <v>0</v>
      </c>
      <c r="E87" s="38">
        <v>0</v>
      </c>
      <c r="F87" s="38">
        <v>0</v>
      </c>
      <c r="G87" s="38">
        <v>0</v>
      </c>
      <c r="H87" s="38">
        <v>0</v>
      </c>
      <c r="I87" s="38">
        <v>0</v>
      </c>
      <c r="J87" s="38">
        <v>0</v>
      </c>
      <c r="K87" s="38">
        <v>0</v>
      </c>
      <c r="L87" s="38">
        <v>0</v>
      </c>
      <c r="M87" s="38">
        <v>0</v>
      </c>
      <c r="N87" s="38">
        <v>0</v>
      </c>
      <c r="O87" s="38">
        <v>0</v>
      </c>
      <c r="P87" s="38">
        <v>0</v>
      </c>
      <c r="Q87" s="38">
        <v>0</v>
      </c>
      <c r="R87" s="38">
        <v>0</v>
      </c>
      <c r="S87" s="38">
        <v>0</v>
      </c>
      <c r="T87" s="38">
        <v>0</v>
      </c>
      <c r="U87" s="38">
        <v>0</v>
      </c>
      <c r="V87" s="38">
        <v>0</v>
      </c>
      <c r="W87" s="38">
        <v>0</v>
      </c>
      <c r="X87" s="38">
        <v>0</v>
      </c>
      <c r="Y87" s="38">
        <v>0</v>
      </c>
      <c r="Z87" s="38">
        <v>0</v>
      </c>
      <c r="AA87" s="38">
        <v>0</v>
      </c>
      <c r="AB87" s="38">
        <v>0</v>
      </c>
      <c r="AC87" s="38">
        <v>0</v>
      </c>
      <c r="AD87" s="38">
        <v>0</v>
      </c>
      <c r="AE87" s="38">
        <v>0</v>
      </c>
      <c r="AF87" s="38">
        <v>0</v>
      </c>
      <c r="AG87" s="38">
        <v>0</v>
      </c>
      <c r="AH87" s="38">
        <v>0</v>
      </c>
      <c r="AI87" s="38">
        <v>0</v>
      </c>
      <c r="AJ87" s="38">
        <v>0</v>
      </c>
      <c r="AK87" s="38">
        <v>0</v>
      </c>
      <c r="AL87" s="38">
        <v>0</v>
      </c>
      <c r="AM87" s="38">
        <v>0</v>
      </c>
    </row>
    <row r="88" spans="1:39" s="29" customFormat="1" ht="9.5" x14ac:dyDescent="0.25">
      <c r="A88" s="37" t="s">
        <v>125</v>
      </c>
      <c r="B88" s="37" t="s">
        <v>135</v>
      </c>
      <c r="C88" s="37" t="s">
        <v>57</v>
      </c>
      <c r="D88" s="38">
        <v>0</v>
      </c>
      <c r="E88" s="38">
        <v>0</v>
      </c>
      <c r="F88" s="38">
        <v>0</v>
      </c>
      <c r="G88" s="38">
        <v>0</v>
      </c>
      <c r="H88" s="38">
        <v>0</v>
      </c>
      <c r="I88" s="38">
        <v>0</v>
      </c>
      <c r="J88" s="38">
        <v>0</v>
      </c>
      <c r="K88" s="38">
        <v>0</v>
      </c>
      <c r="L88" s="38">
        <v>0</v>
      </c>
      <c r="M88" s="38">
        <v>0</v>
      </c>
      <c r="N88" s="38">
        <v>0</v>
      </c>
      <c r="O88" s="38">
        <v>0</v>
      </c>
      <c r="P88" s="38">
        <v>0</v>
      </c>
      <c r="Q88" s="38">
        <v>1.9636363636363636E-2</v>
      </c>
      <c r="R88" s="38">
        <v>1.2E-2</v>
      </c>
      <c r="S88" s="38">
        <v>0</v>
      </c>
      <c r="T88" s="38">
        <v>0</v>
      </c>
      <c r="U88" s="38">
        <v>0</v>
      </c>
      <c r="V88" s="38">
        <v>0</v>
      </c>
      <c r="W88" s="38">
        <v>0</v>
      </c>
      <c r="X88" s="38">
        <v>0</v>
      </c>
      <c r="Y88" s="38">
        <v>0</v>
      </c>
      <c r="Z88" s="38">
        <v>0</v>
      </c>
      <c r="AA88" s="38">
        <v>0</v>
      </c>
      <c r="AB88" s="38">
        <v>0</v>
      </c>
      <c r="AC88" s="38">
        <v>0</v>
      </c>
      <c r="AD88" s="38">
        <v>8.0000000000000002E-3</v>
      </c>
      <c r="AE88" s="38">
        <v>0</v>
      </c>
      <c r="AF88" s="38">
        <v>0</v>
      </c>
      <c r="AG88" s="38">
        <v>0</v>
      </c>
      <c r="AH88" s="38">
        <v>0</v>
      </c>
      <c r="AI88" s="38">
        <v>0</v>
      </c>
      <c r="AJ88" s="38">
        <v>0</v>
      </c>
      <c r="AK88" s="38">
        <v>0</v>
      </c>
      <c r="AL88" s="38">
        <v>0</v>
      </c>
      <c r="AM88" s="38">
        <v>3.9636363636363636E-2</v>
      </c>
    </row>
    <row r="89" spans="1:39" s="29" customFormat="1" ht="9.5" x14ac:dyDescent="0.25">
      <c r="A89" s="37" t="s">
        <v>125</v>
      </c>
      <c r="B89" s="37" t="s">
        <v>135</v>
      </c>
      <c r="C89" s="37" t="s">
        <v>201</v>
      </c>
      <c r="D89" s="38">
        <v>0</v>
      </c>
      <c r="E89" s="38">
        <v>0</v>
      </c>
      <c r="F89" s="38">
        <v>0</v>
      </c>
      <c r="G89" s="38">
        <v>0</v>
      </c>
      <c r="H89" s="38">
        <v>0</v>
      </c>
      <c r="I89" s="38">
        <v>0</v>
      </c>
      <c r="J89" s="38">
        <v>0</v>
      </c>
      <c r="K89" s="38">
        <v>0</v>
      </c>
      <c r="L89" s="38">
        <v>0</v>
      </c>
      <c r="M89" s="38">
        <v>0</v>
      </c>
      <c r="N89" s="38">
        <v>0</v>
      </c>
      <c r="O89" s="38">
        <v>0</v>
      </c>
      <c r="P89" s="38">
        <v>0</v>
      </c>
      <c r="Q89" s="38">
        <v>0</v>
      </c>
      <c r="R89" s="38">
        <v>0</v>
      </c>
      <c r="S89" s="38">
        <v>0</v>
      </c>
      <c r="T89" s="38">
        <v>0</v>
      </c>
      <c r="U89" s="38">
        <v>0</v>
      </c>
      <c r="V89" s="38">
        <v>0</v>
      </c>
      <c r="W89" s="38">
        <v>3.2727272727272726E-3</v>
      </c>
      <c r="X89" s="38">
        <v>0</v>
      </c>
      <c r="Y89" s="38">
        <v>0</v>
      </c>
      <c r="Z89" s="38">
        <v>0</v>
      </c>
      <c r="AA89" s="38">
        <v>0</v>
      </c>
      <c r="AB89" s="38">
        <v>0</v>
      </c>
      <c r="AC89" s="38">
        <v>0</v>
      </c>
      <c r="AD89" s="38">
        <v>2E-3</v>
      </c>
      <c r="AE89" s="38">
        <v>0</v>
      </c>
      <c r="AF89" s="38">
        <v>0</v>
      </c>
      <c r="AG89" s="38">
        <v>0</v>
      </c>
      <c r="AH89" s="38">
        <v>0</v>
      </c>
      <c r="AI89" s="38">
        <v>0</v>
      </c>
      <c r="AJ89" s="38">
        <v>0</v>
      </c>
      <c r="AK89" s="38">
        <v>0</v>
      </c>
      <c r="AL89" s="38">
        <v>0</v>
      </c>
      <c r="AM89" s="38">
        <v>5.2727272727272727E-3</v>
      </c>
    </row>
    <row r="90" spans="1:39" s="29" customFormat="1" ht="9.5" x14ac:dyDescent="0.25">
      <c r="A90" s="37" t="s">
        <v>125</v>
      </c>
      <c r="B90" s="37" t="s">
        <v>135</v>
      </c>
      <c r="C90" s="37" t="s">
        <v>202</v>
      </c>
      <c r="D90" s="38">
        <v>0</v>
      </c>
      <c r="E90" s="38">
        <v>0</v>
      </c>
      <c r="F90" s="38">
        <v>0</v>
      </c>
      <c r="G90" s="38">
        <v>0</v>
      </c>
      <c r="H90" s="38">
        <v>0</v>
      </c>
      <c r="I90" s="38">
        <v>0</v>
      </c>
      <c r="J90" s="38">
        <v>0</v>
      </c>
      <c r="K90" s="38">
        <v>0</v>
      </c>
      <c r="L90" s="38">
        <v>0</v>
      </c>
      <c r="M90" s="38">
        <v>0</v>
      </c>
      <c r="N90" s="38">
        <v>0</v>
      </c>
      <c r="O90" s="38">
        <v>0</v>
      </c>
      <c r="P90" s="38">
        <v>0</v>
      </c>
      <c r="Q90" s="38">
        <v>0</v>
      </c>
      <c r="R90" s="38">
        <v>0</v>
      </c>
      <c r="S90" s="38">
        <v>0</v>
      </c>
      <c r="T90" s="38">
        <v>0</v>
      </c>
      <c r="U90" s="38">
        <v>0</v>
      </c>
      <c r="V90" s="38">
        <v>0</v>
      </c>
      <c r="W90" s="38">
        <v>0</v>
      </c>
      <c r="X90" s="38">
        <v>0</v>
      </c>
      <c r="Y90" s="38">
        <v>0</v>
      </c>
      <c r="Z90" s="38">
        <v>0</v>
      </c>
      <c r="AA90" s="38">
        <v>0</v>
      </c>
      <c r="AB90" s="38">
        <v>0</v>
      </c>
      <c r="AC90" s="38">
        <v>0</v>
      </c>
      <c r="AD90" s="38">
        <v>0</v>
      </c>
      <c r="AE90" s="38">
        <v>0</v>
      </c>
      <c r="AF90" s="38">
        <v>0</v>
      </c>
      <c r="AG90" s="38">
        <v>0</v>
      </c>
      <c r="AH90" s="38">
        <v>0</v>
      </c>
      <c r="AI90" s="38">
        <v>0</v>
      </c>
      <c r="AJ90" s="38">
        <v>0</v>
      </c>
      <c r="AK90" s="38">
        <v>0</v>
      </c>
      <c r="AL90" s="38">
        <v>0</v>
      </c>
      <c r="AM90" s="38">
        <v>0</v>
      </c>
    </row>
    <row r="91" spans="1:39" s="29" customFormat="1" ht="9.5" x14ac:dyDescent="0.25">
      <c r="A91" s="37" t="s">
        <v>125</v>
      </c>
      <c r="B91" s="37" t="s">
        <v>135</v>
      </c>
      <c r="C91" s="37" t="s">
        <v>117</v>
      </c>
      <c r="D91" s="38">
        <v>0</v>
      </c>
      <c r="E91" s="38">
        <v>0</v>
      </c>
      <c r="F91" s="38">
        <v>0</v>
      </c>
      <c r="G91" s="38">
        <v>0</v>
      </c>
      <c r="H91" s="38">
        <v>0</v>
      </c>
      <c r="I91" s="38">
        <v>0</v>
      </c>
      <c r="J91" s="38">
        <v>0</v>
      </c>
      <c r="K91" s="38">
        <v>0</v>
      </c>
      <c r="L91" s="38">
        <v>0</v>
      </c>
      <c r="M91" s="38">
        <v>0</v>
      </c>
      <c r="N91" s="38">
        <v>0</v>
      </c>
      <c r="O91" s="38">
        <v>0</v>
      </c>
      <c r="P91" s="38">
        <v>0</v>
      </c>
      <c r="Q91" s="38">
        <v>0</v>
      </c>
      <c r="R91" s="38">
        <v>0</v>
      </c>
      <c r="S91" s="38">
        <v>0</v>
      </c>
      <c r="T91" s="38">
        <v>0</v>
      </c>
      <c r="U91" s="38">
        <v>0</v>
      </c>
      <c r="V91" s="38">
        <v>0</v>
      </c>
      <c r="W91" s="38">
        <v>0</v>
      </c>
      <c r="X91" s="38">
        <v>0</v>
      </c>
      <c r="Y91" s="38">
        <v>0</v>
      </c>
      <c r="Z91" s="38">
        <v>0</v>
      </c>
      <c r="AA91" s="38">
        <v>0</v>
      </c>
      <c r="AB91" s="38">
        <v>0</v>
      </c>
      <c r="AC91" s="38">
        <v>0</v>
      </c>
      <c r="AD91" s="38">
        <v>0</v>
      </c>
      <c r="AE91" s="38">
        <v>0</v>
      </c>
      <c r="AF91" s="38">
        <v>0</v>
      </c>
      <c r="AG91" s="38">
        <v>0</v>
      </c>
      <c r="AH91" s="38">
        <v>0</v>
      </c>
      <c r="AI91" s="38">
        <v>0</v>
      </c>
      <c r="AJ91" s="38">
        <v>0</v>
      </c>
      <c r="AK91" s="38">
        <v>0</v>
      </c>
      <c r="AL91" s="38">
        <v>0</v>
      </c>
      <c r="AM91" s="38">
        <v>0</v>
      </c>
    </row>
    <row r="92" spans="1:39" s="29" customFormat="1" ht="9.5" x14ac:dyDescent="0.25">
      <c r="A92" s="37" t="s">
        <v>125</v>
      </c>
      <c r="B92" s="37" t="s">
        <v>135</v>
      </c>
      <c r="C92" s="37" t="s">
        <v>80</v>
      </c>
      <c r="D92" s="38">
        <v>0</v>
      </c>
      <c r="E92" s="38">
        <v>0</v>
      </c>
      <c r="F92" s="38">
        <v>0</v>
      </c>
      <c r="G92" s="38">
        <v>0</v>
      </c>
      <c r="H92" s="38">
        <v>0</v>
      </c>
      <c r="I92" s="38">
        <v>0</v>
      </c>
      <c r="J92" s="38">
        <v>0</v>
      </c>
      <c r="K92" s="38">
        <v>0</v>
      </c>
      <c r="L92" s="38">
        <v>0</v>
      </c>
      <c r="M92" s="38">
        <v>0</v>
      </c>
      <c r="N92" s="38">
        <v>0</v>
      </c>
      <c r="O92" s="38">
        <v>0</v>
      </c>
      <c r="P92" s="38">
        <v>0</v>
      </c>
      <c r="Q92" s="38">
        <v>0</v>
      </c>
      <c r="R92" s="38">
        <v>0</v>
      </c>
      <c r="S92" s="38">
        <v>0</v>
      </c>
      <c r="T92" s="38">
        <v>0</v>
      </c>
      <c r="U92" s="38">
        <v>0</v>
      </c>
      <c r="V92" s="38">
        <v>0</v>
      </c>
      <c r="W92" s="38">
        <v>0</v>
      </c>
      <c r="X92" s="38">
        <v>0</v>
      </c>
      <c r="Y92" s="38">
        <v>0</v>
      </c>
      <c r="Z92" s="38">
        <v>0</v>
      </c>
      <c r="AA92" s="38">
        <v>0</v>
      </c>
      <c r="AB92" s="38">
        <v>0</v>
      </c>
      <c r="AC92" s="38">
        <v>0</v>
      </c>
      <c r="AD92" s="38">
        <v>0</v>
      </c>
      <c r="AE92" s="38">
        <v>0</v>
      </c>
      <c r="AF92" s="38">
        <v>0</v>
      </c>
      <c r="AG92" s="38">
        <v>0</v>
      </c>
      <c r="AH92" s="38">
        <v>0</v>
      </c>
      <c r="AI92" s="38">
        <v>0</v>
      </c>
      <c r="AJ92" s="38">
        <v>0</v>
      </c>
      <c r="AK92" s="38">
        <v>0</v>
      </c>
      <c r="AL92" s="38">
        <v>0</v>
      </c>
      <c r="AM92" s="38">
        <v>0</v>
      </c>
    </row>
    <row r="93" spans="1:39" s="29" customFormat="1" ht="9.5" x14ac:dyDescent="0.25">
      <c r="A93" s="37" t="s">
        <v>125</v>
      </c>
      <c r="B93" s="37" t="s">
        <v>135</v>
      </c>
      <c r="C93" s="37" t="s">
        <v>155</v>
      </c>
      <c r="D93" s="38">
        <v>0</v>
      </c>
      <c r="E93" s="38">
        <v>0</v>
      </c>
      <c r="F93" s="38">
        <v>0</v>
      </c>
      <c r="G93" s="38">
        <v>0</v>
      </c>
      <c r="H93" s="38">
        <v>0</v>
      </c>
      <c r="I93" s="38">
        <v>0</v>
      </c>
      <c r="J93" s="38">
        <v>0</v>
      </c>
      <c r="K93" s="38">
        <v>0</v>
      </c>
      <c r="L93" s="38">
        <v>0</v>
      </c>
      <c r="M93" s="38">
        <v>0</v>
      </c>
      <c r="N93" s="38">
        <v>0</v>
      </c>
      <c r="O93" s="38">
        <v>0</v>
      </c>
      <c r="P93" s="38">
        <v>0</v>
      </c>
      <c r="Q93" s="38">
        <v>0</v>
      </c>
      <c r="R93" s="38">
        <v>0</v>
      </c>
      <c r="S93" s="38">
        <v>0</v>
      </c>
      <c r="T93" s="38">
        <v>0</v>
      </c>
      <c r="U93" s="38">
        <v>0</v>
      </c>
      <c r="V93" s="38">
        <v>0</v>
      </c>
      <c r="W93" s="38">
        <v>5.454545454545455E-3</v>
      </c>
      <c r="X93" s="38">
        <v>0</v>
      </c>
      <c r="Y93" s="38">
        <v>0</v>
      </c>
      <c r="Z93" s="38">
        <v>0</v>
      </c>
      <c r="AA93" s="38">
        <v>0</v>
      </c>
      <c r="AB93" s="38">
        <v>0</v>
      </c>
      <c r="AC93" s="38">
        <v>0</v>
      </c>
      <c r="AD93" s="38">
        <v>0</v>
      </c>
      <c r="AE93" s="38">
        <v>0</v>
      </c>
      <c r="AF93" s="38">
        <v>0</v>
      </c>
      <c r="AG93" s="38">
        <v>0</v>
      </c>
      <c r="AH93" s="38">
        <v>0</v>
      </c>
      <c r="AI93" s="38">
        <v>0</v>
      </c>
      <c r="AJ93" s="38">
        <v>0</v>
      </c>
      <c r="AK93" s="38">
        <v>0</v>
      </c>
      <c r="AL93" s="38">
        <v>0</v>
      </c>
      <c r="AM93" s="38">
        <v>5.454545454545455E-3</v>
      </c>
    </row>
    <row r="94" spans="1:39" s="29" customFormat="1" ht="9.5" x14ac:dyDescent="0.25">
      <c r="A94" s="37" t="s">
        <v>125</v>
      </c>
      <c r="B94" s="37" t="s">
        <v>135</v>
      </c>
      <c r="C94" s="37" t="s">
        <v>203</v>
      </c>
      <c r="D94" s="38">
        <v>0</v>
      </c>
      <c r="E94" s="38">
        <v>0</v>
      </c>
      <c r="F94" s="38">
        <v>0</v>
      </c>
      <c r="G94" s="38">
        <v>0</v>
      </c>
      <c r="H94" s="38">
        <v>0</v>
      </c>
      <c r="I94" s="38">
        <v>0</v>
      </c>
      <c r="J94" s="38">
        <v>0</v>
      </c>
      <c r="K94" s="38">
        <v>0</v>
      </c>
      <c r="L94" s="38">
        <v>0</v>
      </c>
      <c r="M94" s="38">
        <v>0</v>
      </c>
      <c r="N94" s="38">
        <v>0</v>
      </c>
      <c r="O94" s="38">
        <v>0</v>
      </c>
      <c r="P94" s="38">
        <v>0</v>
      </c>
      <c r="Q94" s="38">
        <v>0</v>
      </c>
      <c r="R94" s="38">
        <v>0</v>
      </c>
      <c r="S94" s="38">
        <v>0</v>
      </c>
      <c r="T94" s="38">
        <v>0</v>
      </c>
      <c r="U94" s="38">
        <v>0</v>
      </c>
      <c r="V94" s="38">
        <v>0</v>
      </c>
      <c r="W94" s="38">
        <v>0</v>
      </c>
      <c r="X94" s="38">
        <v>0</v>
      </c>
      <c r="Y94" s="38">
        <v>0</v>
      </c>
      <c r="Z94" s="38">
        <v>0</v>
      </c>
      <c r="AA94" s="38">
        <v>0</v>
      </c>
      <c r="AB94" s="38">
        <v>0</v>
      </c>
      <c r="AC94" s="38">
        <v>0</v>
      </c>
      <c r="AD94" s="38">
        <v>0</v>
      </c>
      <c r="AE94" s="38">
        <v>0</v>
      </c>
      <c r="AF94" s="38">
        <v>0</v>
      </c>
      <c r="AG94" s="38">
        <v>0</v>
      </c>
      <c r="AH94" s="38">
        <v>0</v>
      </c>
      <c r="AI94" s="38">
        <v>0</v>
      </c>
      <c r="AJ94" s="38">
        <v>0</v>
      </c>
      <c r="AK94" s="38">
        <v>0</v>
      </c>
      <c r="AL94" s="38">
        <v>0</v>
      </c>
      <c r="AM94" s="38">
        <v>0</v>
      </c>
    </row>
    <row r="95" spans="1:39" s="29" customFormat="1" ht="9.5" x14ac:dyDescent="0.25">
      <c r="A95" s="37" t="s">
        <v>125</v>
      </c>
      <c r="B95" s="37" t="s">
        <v>135</v>
      </c>
      <c r="C95" s="37" t="s">
        <v>50</v>
      </c>
      <c r="D95" s="38">
        <v>0</v>
      </c>
      <c r="E95" s="38">
        <v>0</v>
      </c>
      <c r="F95" s="38">
        <v>0</v>
      </c>
      <c r="G95" s="38">
        <v>0</v>
      </c>
      <c r="H95" s="38">
        <v>0</v>
      </c>
      <c r="I95" s="38">
        <v>0</v>
      </c>
      <c r="J95" s="38">
        <v>0</v>
      </c>
      <c r="K95" s="38">
        <v>0</v>
      </c>
      <c r="L95" s="38">
        <v>0</v>
      </c>
      <c r="M95" s="38">
        <v>0.11236363636363636</v>
      </c>
      <c r="N95" s="38">
        <v>0</v>
      </c>
      <c r="O95" s="38">
        <v>0</v>
      </c>
      <c r="P95" s="38">
        <v>0</v>
      </c>
      <c r="Q95" s="38">
        <v>0</v>
      </c>
      <c r="R95" s="38">
        <v>0</v>
      </c>
      <c r="S95" s="38">
        <v>0</v>
      </c>
      <c r="T95" s="38">
        <v>0</v>
      </c>
      <c r="U95" s="38">
        <v>0</v>
      </c>
      <c r="V95" s="38">
        <v>0</v>
      </c>
      <c r="W95" s="38">
        <v>0</v>
      </c>
      <c r="X95" s="38">
        <v>0</v>
      </c>
      <c r="Y95" s="38">
        <v>0</v>
      </c>
      <c r="Z95" s="38">
        <v>0.33709090909090911</v>
      </c>
      <c r="AA95" s="38">
        <v>0</v>
      </c>
      <c r="AB95" s="38">
        <v>0</v>
      </c>
      <c r="AC95" s="38">
        <v>0</v>
      </c>
      <c r="AD95" s="38">
        <v>0</v>
      </c>
      <c r="AE95" s="38">
        <v>0</v>
      </c>
      <c r="AF95" s="38">
        <v>0</v>
      </c>
      <c r="AG95" s="38">
        <v>0</v>
      </c>
      <c r="AH95" s="38">
        <v>0</v>
      </c>
      <c r="AI95" s="38">
        <v>0</v>
      </c>
      <c r="AJ95" s="38">
        <v>0</v>
      </c>
      <c r="AK95" s="38">
        <v>0</v>
      </c>
      <c r="AL95" s="38">
        <v>0</v>
      </c>
      <c r="AM95" s="38">
        <v>0.44945454545454544</v>
      </c>
    </row>
    <row r="96" spans="1:39" s="29" customFormat="1" ht="9.5" x14ac:dyDescent="0.25">
      <c r="A96" s="37" t="s">
        <v>125</v>
      </c>
      <c r="B96" s="37" t="s">
        <v>135</v>
      </c>
      <c r="C96" s="37" t="s">
        <v>78</v>
      </c>
      <c r="D96" s="38">
        <v>0</v>
      </c>
      <c r="E96" s="38">
        <v>0</v>
      </c>
      <c r="F96" s="38">
        <v>0</v>
      </c>
      <c r="G96" s="38">
        <v>0</v>
      </c>
      <c r="H96" s="38">
        <v>0</v>
      </c>
      <c r="I96" s="38">
        <v>0</v>
      </c>
      <c r="J96" s="38">
        <v>0</v>
      </c>
      <c r="K96" s="38">
        <v>0</v>
      </c>
      <c r="L96" s="38">
        <v>0</v>
      </c>
      <c r="M96" s="38">
        <v>0</v>
      </c>
      <c r="N96" s="38">
        <v>0</v>
      </c>
      <c r="O96" s="38">
        <v>0</v>
      </c>
      <c r="P96" s="38">
        <v>0</v>
      </c>
      <c r="Q96" s="38">
        <v>0</v>
      </c>
      <c r="R96" s="38">
        <v>0</v>
      </c>
      <c r="S96" s="38">
        <v>0</v>
      </c>
      <c r="T96" s="38">
        <v>0</v>
      </c>
      <c r="U96" s="38">
        <v>0</v>
      </c>
      <c r="V96" s="38">
        <v>0</v>
      </c>
      <c r="W96" s="38">
        <v>5.454545454545455E-3</v>
      </c>
      <c r="X96" s="38">
        <v>0</v>
      </c>
      <c r="Y96" s="38">
        <v>0</v>
      </c>
      <c r="Z96" s="38">
        <v>0</v>
      </c>
      <c r="AA96" s="38">
        <v>0</v>
      </c>
      <c r="AB96" s="38">
        <v>0</v>
      </c>
      <c r="AC96" s="38">
        <v>0</v>
      </c>
      <c r="AD96" s="38">
        <v>1.2E-2</v>
      </c>
      <c r="AE96" s="38">
        <v>0</v>
      </c>
      <c r="AF96" s="38">
        <v>0</v>
      </c>
      <c r="AG96" s="38">
        <v>0</v>
      </c>
      <c r="AH96" s="38">
        <v>0</v>
      </c>
      <c r="AI96" s="38">
        <v>0</v>
      </c>
      <c r="AJ96" s="38">
        <v>0</v>
      </c>
      <c r="AK96" s="38">
        <v>0</v>
      </c>
      <c r="AL96" s="38">
        <v>0</v>
      </c>
      <c r="AM96" s="38">
        <v>1.7454545454545455E-2</v>
      </c>
    </row>
    <row r="97" spans="1:39" s="29" customFormat="1" ht="9.5" x14ac:dyDescent="0.25">
      <c r="A97" s="37" t="s">
        <v>125</v>
      </c>
      <c r="B97" s="37" t="s">
        <v>135</v>
      </c>
      <c r="C97" s="37" t="s">
        <v>156</v>
      </c>
      <c r="D97" s="38">
        <v>0</v>
      </c>
      <c r="E97" s="38">
        <v>0</v>
      </c>
      <c r="F97" s="38">
        <v>0</v>
      </c>
      <c r="G97" s="38">
        <v>0</v>
      </c>
      <c r="H97" s="38">
        <v>0</v>
      </c>
      <c r="I97" s="38">
        <v>0</v>
      </c>
      <c r="J97" s="38">
        <v>0</v>
      </c>
      <c r="K97" s="38">
        <v>0</v>
      </c>
      <c r="L97" s="38">
        <v>0</v>
      </c>
      <c r="M97" s="38">
        <v>0</v>
      </c>
      <c r="N97" s="38">
        <v>0</v>
      </c>
      <c r="O97" s="38">
        <v>0</v>
      </c>
      <c r="P97" s="38">
        <v>0</v>
      </c>
      <c r="Q97" s="38">
        <v>0</v>
      </c>
      <c r="R97" s="38">
        <v>0</v>
      </c>
      <c r="S97" s="38">
        <v>0</v>
      </c>
      <c r="T97" s="38">
        <v>0</v>
      </c>
      <c r="U97" s="38">
        <v>0</v>
      </c>
      <c r="V97" s="38">
        <v>0</v>
      </c>
      <c r="W97" s="38">
        <v>0</v>
      </c>
      <c r="X97" s="38">
        <v>0</v>
      </c>
      <c r="Y97" s="38">
        <v>0</v>
      </c>
      <c r="Z97" s="38">
        <v>2.1818181818181819E-3</v>
      </c>
      <c r="AA97" s="38">
        <v>0</v>
      </c>
      <c r="AB97" s="38">
        <v>0</v>
      </c>
      <c r="AC97" s="38">
        <v>0</v>
      </c>
      <c r="AD97" s="38">
        <v>0</v>
      </c>
      <c r="AE97" s="38">
        <v>0</v>
      </c>
      <c r="AF97" s="38">
        <v>0</v>
      </c>
      <c r="AG97" s="38">
        <v>0</v>
      </c>
      <c r="AH97" s="38">
        <v>0</v>
      </c>
      <c r="AI97" s="38">
        <v>0</v>
      </c>
      <c r="AJ97" s="38">
        <v>0</v>
      </c>
      <c r="AK97" s="38">
        <v>0</v>
      </c>
      <c r="AL97" s="38">
        <v>0</v>
      </c>
      <c r="AM97" s="38">
        <v>2.1818181818181819E-3</v>
      </c>
    </row>
    <row r="98" spans="1:39" s="29" customFormat="1" ht="9.5" x14ac:dyDescent="0.25">
      <c r="A98" s="37" t="s">
        <v>125</v>
      </c>
      <c r="B98" s="37" t="s">
        <v>135</v>
      </c>
      <c r="C98" s="37" t="s">
        <v>120</v>
      </c>
      <c r="D98" s="38">
        <v>0</v>
      </c>
      <c r="E98" s="38">
        <v>0</v>
      </c>
      <c r="F98" s="38">
        <v>0</v>
      </c>
      <c r="G98" s="38">
        <v>0</v>
      </c>
      <c r="H98" s="38">
        <v>0</v>
      </c>
      <c r="I98" s="38">
        <v>0</v>
      </c>
      <c r="J98" s="38">
        <v>0</v>
      </c>
      <c r="K98" s="38">
        <v>0</v>
      </c>
      <c r="L98" s="38">
        <v>0</v>
      </c>
      <c r="M98" s="38">
        <v>0</v>
      </c>
      <c r="N98" s="38">
        <v>0</v>
      </c>
      <c r="O98" s="38">
        <v>0</v>
      </c>
      <c r="P98" s="38">
        <v>0</v>
      </c>
      <c r="Q98" s="38">
        <v>0</v>
      </c>
      <c r="R98" s="38">
        <v>0</v>
      </c>
      <c r="S98" s="38">
        <v>0</v>
      </c>
      <c r="T98" s="38">
        <v>0</v>
      </c>
      <c r="U98" s="38">
        <v>0</v>
      </c>
      <c r="V98" s="38">
        <v>0</v>
      </c>
      <c r="W98" s="38">
        <v>0</v>
      </c>
      <c r="X98" s="38">
        <v>0</v>
      </c>
      <c r="Y98" s="38">
        <v>0</v>
      </c>
      <c r="Z98" s="38">
        <v>0</v>
      </c>
      <c r="AA98" s="38">
        <v>0</v>
      </c>
      <c r="AB98" s="38">
        <v>0</v>
      </c>
      <c r="AC98" s="38">
        <v>0</v>
      </c>
      <c r="AD98" s="38">
        <v>0</v>
      </c>
      <c r="AE98" s="38">
        <v>0</v>
      </c>
      <c r="AF98" s="38">
        <v>0</v>
      </c>
      <c r="AG98" s="38">
        <v>0</v>
      </c>
      <c r="AH98" s="38">
        <v>0</v>
      </c>
      <c r="AI98" s="38">
        <v>0</v>
      </c>
      <c r="AJ98" s="38">
        <v>0</v>
      </c>
      <c r="AK98" s="38">
        <v>0</v>
      </c>
      <c r="AL98" s="38">
        <v>0</v>
      </c>
      <c r="AM98" s="38">
        <v>0</v>
      </c>
    </row>
    <row r="99" spans="1:39" s="29" customFormat="1" x14ac:dyDescent="0.25">
      <c r="A99" s="35" t="s">
        <v>252</v>
      </c>
      <c r="B99" s="35" t="s">
        <v>252</v>
      </c>
      <c r="C99" s="35" t="s">
        <v>252</v>
      </c>
      <c r="D99" s="36">
        <v>0</v>
      </c>
      <c r="E99" s="36">
        <v>0</v>
      </c>
      <c r="F99" s="36">
        <v>0</v>
      </c>
      <c r="G99" s="36">
        <v>0</v>
      </c>
      <c r="H99" s="36">
        <v>0</v>
      </c>
      <c r="I99" s="36">
        <v>0</v>
      </c>
      <c r="J99" s="36">
        <v>0</v>
      </c>
      <c r="K99" s="36">
        <v>0</v>
      </c>
      <c r="L99" s="36">
        <v>0</v>
      </c>
      <c r="M99" s="36">
        <v>6.5454545454545453E-3</v>
      </c>
      <c r="N99" s="36">
        <v>0</v>
      </c>
      <c r="O99" s="36">
        <v>0</v>
      </c>
      <c r="P99" s="36">
        <v>0</v>
      </c>
      <c r="Q99" s="36">
        <v>4.3636363636363638E-3</v>
      </c>
      <c r="R99" s="36">
        <v>0</v>
      </c>
      <c r="S99" s="36">
        <v>0</v>
      </c>
      <c r="T99" s="36">
        <v>0</v>
      </c>
      <c r="U99" s="36">
        <v>0</v>
      </c>
      <c r="V99" s="36">
        <v>0</v>
      </c>
      <c r="W99" s="36">
        <v>0</v>
      </c>
      <c r="X99" s="36">
        <v>0</v>
      </c>
      <c r="Y99" s="36">
        <v>0</v>
      </c>
      <c r="Z99" s="36">
        <v>2.9454545454545455E-2</v>
      </c>
      <c r="AA99" s="36">
        <v>0</v>
      </c>
      <c r="AB99" s="36">
        <v>0</v>
      </c>
      <c r="AC99" s="36">
        <v>0</v>
      </c>
      <c r="AD99" s="36">
        <v>0</v>
      </c>
      <c r="AE99" s="36">
        <v>0</v>
      </c>
      <c r="AF99" s="36">
        <v>0</v>
      </c>
      <c r="AG99" s="36">
        <v>0</v>
      </c>
      <c r="AH99" s="36">
        <v>0</v>
      </c>
      <c r="AI99" s="36">
        <v>0</v>
      </c>
      <c r="AJ99" s="36">
        <v>0</v>
      </c>
      <c r="AK99" s="36">
        <v>0</v>
      </c>
      <c r="AL99" s="36">
        <v>0</v>
      </c>
      <c r="AM99" s="36">
        <v>4.0363636363636365E-2</v>
      </c>
    </row>
    <row r="100" spans="1:39" s="29" customFormat="1" ht="9.5" x14ac:dyDescent="0.25">
      <c r="A100" s="37" t="s">
        <v>125</v>
      </c>
      <c r="B100" s="37" t="s">
        <v>157</v>
      </c>
      <c r="C100" s="37" t="s">
        <v>42</v>
      </c>
      <c r="D100" s="38">
        <v>0</v>
      </c>
      <c r="E100" s="38">
        <v>0</v>
      </c>
      <c r="F100" s="38">
        <v>0</v>
      </c>
      <c r="G100" s="38">
        <v>0</v>
      </c>
      <c r="H100" s="38">
        <v>0</v>
      </c>
      <c r="I100" s="38">
        <v>0</v>
      </c>
      <c r="J100" s="38">
        <v>0</v>
      </c>
      <c r="K100" s="38">
        <v>0</v>
      </c>
      <c r="L100" s="38">
        <v>0</v>
      </c>
      <c r="M100" s="38">
        <v>0</v>
      </c>
      <c r="N100" s="38">
        <v>0</v>
      </c>
      <c r="O100" s="38">
        <v>0</v>
      </c>
      <c r="P100" s="38">
        <v>0</v>
      </c>
      <c r="Q100" s="38">
        <v>4.3636363636363638E-3</v>
      </c>
      <c r="R100" s="38">
        <v>0</v>
      </c>
      <c r="S100" s="38">
        <v>0</v>
      </c>
      <c r="T100" s="38">
        <v>0</v>
      </c>
      <c r="U100" s="38">
        <v>0</v>
      </c>
      <c r="V100" s="38">
        <v>0</v>
      </c>
      <c r="W100" s="38">
        <v>0</v>
      </c>
      <c r="X100" s="38">
        <v>0</v>
      </c>
      <c r="Y100" s="38">
        <v>0</v>
      </c>
      <c r="Z100" s="38">
        <v>4.3636363636363638E-3</v>
      </c>
      <c r="AA100" s="38">
        <v>0</v>
      </c>
      <c r="AB100" s="38">
        <v>0</v>
      </c>
      <c r="AC100" s="38">
        <v>0</v>
      </c>
      <c r="AD100" s="38">
        <v>0</v>
      </c>
      <c r="AE100" s="38">
        <v>0</v>
      </c>
      <c r="AF100" s="38">
        <v>0</v>
      </c>
      <c r="AG100" s="38">
        <v>0</v>
      </c>
      <c r="AH100" s="38">
        <v>0</v>
      </c>
      <c r="AI100" s="38">
        <v>0</v>
      </c>
      <c r="AJ100" s="38">
        <v>0</v>
      </c>
      <c r="AK100" s="38">
        <v>0</v>
      </c>
      <c r="AL100" s="38">
        <v>0</v>
      </c>
      <c r="AM100" s="38">
        <v>8.7272727272727276E-3</v>
      </c>
    </row>
    <row r="101" spans="1:39" s="29" customFormat="1" ht="9.5" x14ac:dyDescent="0.25">
      <c r="A101" s="37" t="s">
        <v>125</v>
      </c>
      <c r="B101" s="37" t="s">
        <v>157</v>
      </c>
      <c r="C101" s="37" t="s">
        <v>51</v>
      </c>
      <c r="D101" s="38">
        <v>0</v>
      </c>
      <c r="E101" s="38">
        <v>0</v>
      </c>
      <c r="F101" s="38">
        <v>0</v>
      </c>
      <c r="G101" s="38">
        <v>0</v>
      </c>
      <c r="H101" s="38">
        <v>0</v>
      </c>
      <c r="I101" s="38">
        <v>0</v>
      </c>
      <c r="J101" s="38">
        <v>0</v>
      </c>
      <c r="K101" s="38">
        <v>0</v>
      </c>
      <c r="L101" s="38">
        <v>0</v>
      </c>
      <c r="M101" s="38">
        <v>6.5454545454545453E-3</v>
      </c>
      <c r="N101" s="38">
        <v>0</v>
      </c>
      <c r="O101" s="38">
        <v>0</v>
      </c>
      <c r="P101" s="38">
        <v>0</v>
      </c>
      <c r="Q101" s="38">
        <v>0</v>
      </c>
      <c r="R101" s="38">
        <v>0</v>
      </c>
      <c r="S101" s="38">
        <v>0</v>
      </c>
      <c r="T101" s="38">
        <v>0</v>
      </c>
      <c r="U101" s="38">
        <v>0</v>
      </c>
      <c r="V101" s="38">
        <v>0</v>
      </c>
      <c r="W101" s="38">
        <v>0</v>
      </c>
      <c r="X101" s="38">
        <v>0</v>
      </c>
      <c r="Y101" s="38">
        <v>0</v>
      </c>
      <c r="Z101" s="38">
        <v>6.5454545454545453E-3</v>
      </c>
      <c r="AA101" s="38">
        <v>0</v>
      </c>
      <c r="AB101" s="38">
        <v>0</v>
      </c>
      <c r="AC101" s="38">
        <v>0</v>
      </c>
      <c r="AD101" s="38">
        <v>0</v>
      </c>
      <c r="AE101" s="38">
        <v>0</v>
      </c>
      <c r="AF101" s="38">
        <v>0</v>
      </c>
      <c r="AG101" s="38">
        <v>0</v>
      </c>
      <c r="AH101" s="38">
        <v>0</v>
      </c>
      <c r="AI101" s="38">
        <v>0</v>
      </c>
      <c r="AJ101" s="38">
        <v>0</v>
      </c>
      <c r="AK101" s="38">
        <v>0</v>
      </c>
      <c r="AL101" s="38">
        <v>0</v>
      </c>
      <c r="AM101" s="38">
        <v>1.3090909090909091E-2</v>
      </c>
    </row>
    <row r="102" spans="1:39" s="29" customFormat="1" ht="9.5" x14ac:dyDescent="0.25">
      <c r="A102" s="37" t="s">
        <v>125</v>
      </c>
      <c r="B102" s="37" t="s">
        <v>157</v>
      </c>
      <c r="C102" s="37" t="s">
        <v>204</v>
      </c>
      <c r="D102" s="38">
        <v>0</v>
      </c>
      <c r="E102" s="38">
        <v>0</v>
      </c>
      <c r="F102" s="38">
        <v>0</v>
      </c>
      <c r="G102" s="38">
        <v>0</v>
      </c>
      <c r="H102" s="38">
        <v>0</v>
      </c>
      <c r="I102" s="38">
        <v>0</v>
      </c>
      <c r="J102" s="38">
        <v>0</v>
      </c>
      <c r="K102" s="38">
        <v>0</v>
      </c>
      <c r="L102" s="38">
        <v>0</v>
      </c>
      <c r="M102" s="38">
        <v>0</v>
      </c>
      <c r="N102" s="38">
        <v>0</v>
      </c>
      <c r="O102" s="38">
        <v>0</v>
      </c>
      <c r="P102" s="38">
        <v>0</v>
      </c>
      <c r="Q102" s="38">
        <v>0</v>
      </c>
      <c r="R102" s="38">
        <v>0</v>
      </c>
      <c r="S102" s="38">
        <v>0</v>
      </c>
      <c r="T102" s="38">
        <v>0</v>
      </c>
      <c r="U102" s="38">
        <v>0</v>
      </c>
      <c r="V102" s="38">
        <v>0</v>
      </c>
      <c r="W102" s="38">
        <v>0</v>
      </c>
      <c r="X102" s="38">
        <v>0</v>
      </c>
      <c r="Y102" s="38">
        <v>0</v>
      </c>
      <c r="Z102" s="38">
        <v>0</v>
      </c>
      <c r="AA102" s="38">
        <v>0</v>
      </c>
      <c r="AB102" s="38">
        <v>0</v>
      </c>
      <c r="AC102" s="38">
        <v>0</v>
      </c>
      <c r="AD102" s="38">
        <v>0</v>
      </c>
      <c r="AE102" s="38">
        <v>0</v>
      </c>
      <c r="AF102" s="38">
        <v>0</v>
      </c>
      <c r="AG102" s="38">
        <v>0</v>
      </c>
      <c r="AH102" s="38">
        <v>0</v>
      </c>
      <c r="AI102" s="38">
        <v>0</v>
      </c>
      <c r="AJ102" s="38">
        <v>0</v>
      </c>
      <c r="AK102" s="38">
        <v>0</v>
      </c>
      <c r="AL102" s="38">
        <v>0</v>
      </c>
      <c r="AM102" s="38">
        <v>0</v>
      </c>
    </row>
    <row r="103" spans="1:39" s="29" customFormat="1" ht="9.5" x14ac:dyDescent="0.25">
      <c r="A103" s="37" t="s">
        <v>125</v>
      </c>
      <c r="B103" s="37" t="s">
        <v>157</v>
      </c>
      <c r="C103" s="37" t="s">
        <v>158</v>
      </c>
      <c r="D103" s="38">
        <v>0</v>
      </c>
      <c r="E103" s="38">
        <v>0</v>
      </c>
      <c r="F103" s="38">
        <v>0</v>
      </c>
      <c r="G103" s="38">
        <v>0</v>
      </c>
      <c r="H103" s="38">
        <v>0</v>
      </c>
      <c r="I103" s="38">
        <v>0</v>
      </c>
      <c r="J103" s="38">
        <v>0</v>
      </c>
      <c r="K103" s="38">
        <v>0</v>
      </c>
      <c r="L103" s="38">
        <v>0</v>
      </c>
      <c r="M103" s="38">
        <v>0</v>
      </c>
      <c r="N103" s="38">
        <v>0</v>
      </c>
      <c r="O103" s="38">
        <v>0</v>
      </c>
      <c r="P103" s="38">
        <v>0</v>
      </c>
      <c r="Q103" s="38">
        <v>0</v>
      </c>
      <c r="R103" s="38">
        <v>0</v>
      </c>
      <c r="S103" s="38">
        <v>0</v>
      </c>
      <c r="T103" s="38">
        <v>0</v>
      </c>
      <c r="U103" s="38">
        <v>0</v>
      </c>
      <c r="V103" s="38">
        <v>0</v>
      </c>
      <c r="W103" s="38">
        <v>0</v>
      </c>
      <c r="X103" s="38">
        <v>0</v>
      </c>
      <c r="Y103" s="38">
        <v>0</v>
      </c>
      <c r="Z103" s="38">
        <v>0</v>
      </c>
      <c r="AA103" s="38">
        <v>0</v>
      </c>
      <c r="AB103" s="38">
        <v>0</v>
      </c>
      <c r="AC103" s="38">
        <v>0</v>
      </c>
      <c r="AD103" s="38">
        <v>0</v>
      </c>
      <c r="AE103" s="38">
        <v>0</v>
      </c>
      <c r="AF103" s="38">
        <v>0</v>
      </c>
      <c r="AG103" s="38">
        <v>0</v>
      </c>
      <c r="AH103" s="38">
        <v>0</v>
      </c>
      <c r="AI103" s="38">
        <v>0</v>
      </c>
      <c r="AJ103" s="38">
        <v>0</v>
      </c>
      <c r="AK103" s="38">
        <v>0</v>
      </c>
      <c r="AL103" s="38">
        <v>0</v>
      </c>
      <c r="AM103" s="38">
        <v>0</v>
      </c>
    </row>
    <row r="104" spans="1:39" s="29" customFormat="1" ht="9.5" x14ac:dyDescent="0.25">
      <c r="A104" s="37" t="s">
        <v>125</v>
      </c>
      <c r="B104" s="37" t="s">
        <v>157</v>
      </c>
      <c r="C104" s="37" t="s">
        <v>159</v>
      </c>
      <c r="D104" s="38">
        <v>0</v>
      </c>
      <c r="E104" s="38">
        <v>0</v>
      </c>
      <c r="F104" s="38">
        <v>0</v>
      </c>
      <c r="G104" s="38">
        <v>0</v>
      </c>
      <c r="H104" s="38">
        <v>0</v>
      </c>
      <c r="I104" s="38">
        <v>0</v>
      </c>
      <c r="J104" s="38">
        <v>0</v>
      </c>
      <c r="K104" s="38">
        <v>0</v>
      </c>
      <c r="L104" s="38">
        <v>0</v>
      </c>
      <c r="M104" s="38">
        <v>0</v>
      </c>
      <c r="N104" s="38">
        <v>0</v>
      </c>
      <c r="O104" s="38">
        <v>0</v>
      </c>
      <c r="P104" s="38">
        <v>0</v>
      </c>
      <c r="Q104" s="38">
        <v>0</v>
      </c>
      <c r="R104" s="38">
        <v>0</v>
      </c>
      <c r="S104" s="38">
        <v>0</v>
      </c>
      <c r="T104" s="38">
        <v>0</v>
      </c>
      <c r="U104" s="38">
        <v>0</v>
      </c>
      <c r="V104" s="38">
        <v>0</v>
      </c>
      <c r="W104" s="38">
        <v>0</v>
      </c>
      <c r="X104" s="38">
        <v>0</v>
      </c>
      <c r="Y104" s="38">
        <v>0</v>
      </c>
      <c r="Z104" s="38">
        <v>1.090909090909091E-3</v>
      </c>
      <c r="AA104" s="38">
        <v>0</v>
      </c>
      <c r="AB104" s="38">
        <v>0</v>
      </c>
      <c r="AC104" s="38">
        <v>0</v>
      </c>
      <c r="AD104" s="38">
        <v>0</v>
      </c>
      <c r="AE104" s="38">
        <v>0</v>
      </c>
      <c r="AF104" s="38">
        <v>0</v>
      </c>
      <c r="AG104" s="38">
        <v>0</v>
      </c>
      <c r="AH104" s="38">
        <v>0</v>
      </c>
      <c r="AI104" s="38">
        <v>0</v>
      </c>
      <c r="AJ104" s="38">
        <v>0</v>
      </c>
      <c r="AK104" s="38">
        <v>0</v>
      </c>
      <c r="AL104" s="38">
        <v>0</v>
      </c>
      <c r="AM104" s="38">
        <v>1.090909090909091E-3</v>
      </c>
    </row>
    <row r="105" spans="1:39" s="29" customFormat="1" ht="9.5" x14ac:dyDescent="0.25">
      <c r="A105" s="37" t="s">
        <v>125</v>
      </c>
      <c r="B105" s="37" t="s">
        <v>157</v>
      </c>
      <c r="C105" s="37" t="s">
        <v>205</v>
      </c>
      <c r="D105" s="38">
        <v>0</v>
      </c>
      <c r="E105" s="38">
        <v>0</v>
      </c>
      <c r="F105" s="38">
        <v>0</v>
      </c>
      <c r="G105" s="38">
        <v>0</v>
      </c>
      <c r="H105" s="38">
        <v>0</v>
      </c>
      <c r="I105" s="38">
        <v>0</v>
      </c>
      <c r="J105" s="38">
        <v>0</v>
      </c>
      <c r="K105" s="38">
        <v>0</v>
      </c>
      <c r="L105" s="38">
        <v>0</v>
      </c>
      <c r="M105" s="38">
        <v>0</v>
      </c>
      <c r="N105" s="38">
        <v>0</v>
      </c>
      <c r="O105" s="38">
        <v>0</v>
      </c>
      <c r="P105" s="38">
        <v>0</v>
      </c>
      <c r="Q105" s="38">
        <v>0</v>
      </c>
      <c r="R105" s="38">
        <v>0</v>
      </c>
      <c r="S105" s="38">
        <v>0</v>
      </c>
      <c r="T105" s="38">
        <v>0</v>
      </c>
      <c r="U105" s="38">
        <v>0</v>
      </c>
      <c r="V105" s="38">
        <v>0</v>
      </c>
      <c r="W105" s="38">
        <v>0</v>
      </c>
      <c r="X105" s="38">
        <v>0</v>
      </c>
      <c r="Y105" s="38">
        <v>0</v>
      </c>
      <c r="Z105" s="38">
        <v>1.7454545454545455E-2</v>
      </c>
      <c r="AA105" s="38">
        <v>0</v>
      </c>
      <c r="AB105" s="38">
        <v>0</v>
      </c>
      <c r="AC105" s="38">
        <v>0</v>
      </c>
      <c r="AD105" s="38">
        <v>0</v>
      </c>
      <c r="AE105" s="38">
        <v>0</v>
      </c>
      <c r="AF105" s="38">
        <v>0</v>
      </c>
      <c r="AG105" s="38">
        <v>0</v>
      </c>
      <c r="AH105" s="38">
        <v>0</v>
      </c>
      <c r="AI105" s="38">
        <v>0</v>
      </c>
      <c r="AJ105" s="38">
        <v>0</v>
      </c>
      <c r="AK105" s="38">
        <v>0</v>
      </c>
      <c r="AL105" s="38">
        <v>0</v>
      </c>
      <c r="AM105" s="38">
        <v>1.7454545454545455E-2</v>
      </c>
    </row>
    <row r="106" spans="1:39" s="29" customFormat="1" ht="9.5" x14ac:dyDescent="0.25">
      <c r="A106" s="37" t="s">
        <v>125</v>
      </c>
      <c r="B106" s="37" t="s">
        <v>157</v>
      </c>
      <c r="C106" s="37" t="s">
        <v>206</v>
      </c>
      <c r="D106" s="38">
        <v>0</v>
      </c>
      <c r="E106" s="38">
        <v>0</v>
      </c>
      <c r="F106" s="38">
        <v>0</v>
      </c>
      <c r="G106" s="38">
        <v>0</v>
      </c>
      <c r="H106" s="38">
        <v>0</v>
      </c>
      <c r="I106" s="38">
        <v>0</v>
      </c>
      <c r="J106" s="38">
        <v>0</v>
      </c>
      <c r="K106" s="38">
        <v>0</v>
      </c>
      <c r="L106" s="38">
        <v>0</v>
      </c>
      <c r="M106" s="38">
        <v>0</v>
      </c>
      <c r="N106" s="38">
        <v>0</v>
      </c>
      <c r="O106" s="38">
        <v>0</v>
      </c>
      <c r="P106" s="38">
        <v>0</v>
      </c>
      <c r="Q106" s="38">
        <v>0</v>
      </c>
      <c r="R106" s="38">
        <v>0</v>
      </c>
      <c r="S106" s="38">
        <v>0</v>
      </c>
      <c r="T106" s="38">
        <v>0</v>
      </c>
      <c r="U106" s="38">
        <v>0</v>
      </c>
      <c r="V106" s="38">
        <v>0</v>
      </c>
      <c r="W106" s="38">
        <v>0</v>
      </c>
      <c r="X106" s="38">
        <v>0</v>
      </c>
      <c r="Y106" s="38">
        <v>0</v>
      </c>
      <c r="Z106" s="38">
        <v>0</v>
      </c>
      <c r="AA106" s="38">
        <v>0</v>
      </c>
      <c r="AB106" s="38">
        <v>0</v>
      </c>
      <c r="AC106" s="38">
        <v>0</v>
      </c>
      <c r="AD106" s="38">
        <v>0</v>
      </c>
      <c r="AE106" s="38">
        <v>0</v>
      </c>
      <c r="AF106" s="38">
        <v>0</v>
      </c>
      <c r="AG106" s="38">
        <v>0</v>
      </c>
      <c r="AH106" s="38">
        <v>0</v>
      </c>
      <c r="AI106" s="38">
        <v>0</v>
      </c>
      <c r="AJ106" s="38">
        <v>0</v>
      </c>
      <c r="AK106" s="38">
        <v>0</v>
      </c>
      <c r="AL106" s="38">
        <v>0</v>
      </c>
      <c r="AM106" s="38">
        <v>0</v>
      </c>
    </row>
    <row r="107" spans="1:39" s="29" customFormat="1" ht="9.5" x14ac:dyDescent="0.25">
      <c r="A107" s="37" t="s">
        <v>125</v>
      </c>
      <c r="B107" s="37" t="s">
        <v>157</v>
      </c>
      <c r="C107" s="37" t="s">
        <v>69</v>
      </c>
      <c r="D107" s="38">
        <v>0</v>
      </c>
      <c r="E107" s="38">
        <v>0</v>
      </c>
      <c r="F107" s="38">
        <v>0</v>
      </c>
      <c r="G107" s="38">
        <v>0</v>
      </c>
      <c r="H107" s="38">
        <v>0</v>
      </c>
      <c r="I107" s="38">
        <v>0</v>
      </c>
      <c r="J107" s="38">
        <v>0</v>
      </c>
      <c r="K107" s="38">
        <v>0</v>
      </c>
      <c r="L107" s="38">
        <v>0</v>
      </c>
      <c r="M107" s="38">
        <v>0</v>
      </c>
      <c r="N107" s="38">
        <v>0</v>
      </c>
      <c r="O107" s="38">
        <v>0</v>
      </c>
      <c r="P107" s="38">
        <v>0</v>
      </c>
      <c r="Q107" s="38">
        <v>0</v>
      </c>
      <c r="R107" s="38">
        <v>0</v>
      </c>
      <c r="S107" s="38">
        <v>0</v>
      </c>
      <c r="T107" s="38">
        <v>0</v>
      </c>
      <c r="U107" s="38">
        <v>0</v>
      </c>
      <c r="V107" s="38">
        <v>0</v>
      </c>
      <c r="W107" s="38">
        <v>0</v>
      </c>
      <c r="X107" s="38">
        <v>0</v>
      </c>
      <c r="Y107" s="38">
        <v>0</v>
      </c>
      <c r="Z107" s="38">
        <v>0</v>
      </c>
      <c r="AA107" s="38">
        <v>0</v>
      </c>
      <c r="AB107" s="38">
        <v>0</v>
      </c>
      <c r="AC107" s="38">
        <v>0</v>
      </c>
      <c r="AD107" s="38">
        <v>0</v>
      </c>
      <c r="AE107" s="38">
        <v>0</v>
      </c>
      <c r="AF107" s="38">
        <v>0</v>
      </c>
      <c r="AG107" s="38">
        <v>0</v>
      </c>
      <c r="AH107" s="38">
        <v>0</v>
      </c>
      <c r="AI107" s="38">
        <v>0</v>
      </c>
      <c r="AJ107" s="38">
        <v>0</v>
      </c>
      <c r="AK107" s="38">
        <v>0</v>
      </c>
      <c r="AL107" s="38">
        <v>0</v>
      </c>
      <c r="AM107" s="38">
        <v>0</v>
      </c>
    </row>
    <row r="108" spans="1:39" s="29" customFormat="1" ht="9.5" x14ac:dyDescent="0.25">
      <c r="A108" s="37" t="s">
        <v>125</v>
      </c>
      <c r="B108" s="37" t="s">
        <v>157</v>
      </c>
      <c r="C108" s="37" t="s">
        <v>207</v>
      </c>
      <c r="D108" s="38">
        <v>0</v>
      </c>
      <c r="E108" s="38">
        <v>0</v>
      </c>
      <c r="F108" s="38">
        <v>0</v>
      </c>
      <c r="G108" s="38">
        <v>0</v>
      </c>
      <c r="H108" s="38">
        <v>0</v>
      </c>
      <c r="I108" s="38">
        <v>0</v>
      </c>
      <c r="J108" s="38">
        <v>0</v>
      </c>
      <c r="K108" s="38">
        <v>0</v>
      </c>
      <c r="L108" s="38">
        <v>0</v>
      </c>
      <c r="M108" s="38">
        <v>0</v>
      </c>
      <c r="N108" s="38">
        <v>0</v>
      </c>
      <c r="O108" s="38">
        <v>0</v>
      </c>
      <c r="P108" s="38">
        <v>0</v>
      </c>
      <c r="Q108" s="38">
        <v>0</v>
      </c>
      <c r="R108" s="38">
        <v>0</v>
      </c>
      <c r="S108" s="38">
        <v>0</v>
      </c>
      <c r="T108" s="38">
        <v>0</v>
      </c>
      <c r="U108" s="38">
        <v>0</v>
      </c>
      <c r="V108" s="38">
        <v>0</v>
      </c>
      <c r="W108" s="38">
        <v>0</v>
      </c>
      <c r="X108" s="38">
        <v>0</v>
      </c>
      <c r="Y108" s="38">
        <v>0</v>
      </c>
      <c r="Z108" s="38">
        <v>0</v>
      </c>
      <c r="AA108" s="38">
        <v>0</v>
      </c>
      <c r="AB108" s="38">
        <v>0</v>
      </c>
      <c r="AC108" s="38">
        <v>0</v>
      </c>
      <c r="AD108" s="38">
        <v>0</v>
      </c>
      <c r="AE108" s="38">
        <v>0</v>
      </c>
      <c r="AF108" s="38">
        <v>0</v>
      </c>
      <c r="AG108" s="38">
        <v>0</v>
      </c>
      <c r="AH108" s="38">
        <v>0</v>
      </c>
      <c r="AI108" s="38">
        <v>0</v>
      </c>
      <c r="AJ108" s="38">
        <v>0</v>
      </c>
      <c r="AK108" s="38">
        <v>0</v>
      </c>
      <c r="AL108" s="38">
        <v>0</v>
      </c>
      <c r="AM108" s="38">
        <v>0</v>
      </c>
    </row>
    <row r="109" spans="1:39" s="29" customFormat="1" x14ac:dyDescent="0.25">
      <c r="A109" s="35" t="s">
        <v>253</v>
      </c>
      <c r="B109" s="35" t="s">
        <v>253</v>
      </c>
      <c r="C109" s="35" t="s">
        <v>253</v>
      </c>
      <c r="D109" s="36">
        <v>0</v>
      </c>
      <c r="E109" s="36">
        <v>0</v>
      </c>
      <c r="F109" s="36">
        <v>28.543612</v>
      </c>
      <c r="G109" s="36">
        <v>0</v>
      </c>
      <c r="H109" s="36">
        <v>0</v>
      </c>
      <c r="I109" s="36">
        <v>75.738178000000005</v>
      </c>
      <c r="J109" s="36">
        <v>0</v>
      </c>
      <c r="K109" s="36">
        <v>0</v>
      </c>
      <c r="L109" s="36">
        <v>0</v>
      </c>
      <c r="M109" s="36">
        <v>0</v>
      </c>
      <c r="N109" s="36">
        <v>0</v>
      </c>
      <c r="O109" s="36">
        <v>0</v>
      </c>
      <c r="P109" s="36">
        <v>10.4</v>
      </c>
      <c r="Q109" s="36">
        <v>0</v>
      </c>
      <c r="R109" s="36">
        <v>0</v>
      </c>
      <c r="S109" s="36">
        <v>0</v>
      </c>
      <c r="T109" s="36">
        <v>0</v>
      </c>
      <c r="U109" s="36">
        <v>0</v>
      </c>
      <c r="V109" s="36">
        <v>0</v>
      </c>
      <c r="W109" s="36">
        <v>0</v>
      </c>
      <c r="X109" s="36">
        <v>0</v>
      </c>
      <c r="Y109" s="36">
        <v>0</v>
      </c>
      <c r="Z109" s="36">
        <v>0</v>
      </c>
      <c r="AA109" s="36">
        <v>0.99890099999999982</v>
      </c>
      <c r="AB109" s="36">
        <v>0</v>
      </c>
      <c r="AC109" s="36">
        <v>0</v>
      </c>
      <c r="AD109" s="36">
        <v>0</v>
      </c>
      <c r="AE109" s="36">
        <v>0</v>
      </c>
      <c r="AF109" s="36">
        <v>0</v>
      </c>
      <c r="AG109" s="36">
        <v>0</v>
      </c>
      <c r="AH109" s="36">
        <v>0</v>
      </c>
      <c r="AI109" s="36">
        <v>0</v>
      </c>
      <c r="AJ109" s="36">
        <v>0</v>
      </c>
      <c r="AK109" s="36">
        <v>0</v>
      </c>
      <c r="AL109" s="36">
        <v>0</v>
      </c>
      <c r="AM109" s="36">
        <v>115.68069100000001</v>
      </c>
    </row>
    <row r="110" spans="1:39" s="29" customFormat="1" ht="9.5" x14ac:dyDescent="0.25">
      <c r="A110" s="37" t="s">
        <v>125</v>
      </c>
      <c r="B110" s="37" t="s">
        <v>136</v>
      </c>
      <c r="C110" s="37" t="s">
        <v>208</v>
      </c>
      <c r="D110" s="38">
        <v>0</v>
      </c>
      <c r="E110" s="38">
        <v>0</v>
      </c>
      <c r="F110" s="38">
        <v>0</v>
      </c>
      <c r="G110" s="38">
        <v>0</v>
      </c>
      <c r="H110" s="38">
        <v>0</v>
      </c>
      <c r="I110" s="38">
        <v>0</v>
      </c>
      <c r="J110" s="38">
        <v>0</v>
      </c>
      <c r="K110" s="38">
        <v>0</v>
      </c>
      <c r="L110" s="38">
        <v>0</v>
      </c>
      <c r="M110" s="38">
        <v>0</v>
      </c>
      <c r="N110" s="38">
        <v>0</v>
      </c>
      <c r="O110" s="38">
        <v>0</v>
      </c>
      <c r="P110" s="38">
        <v>0</v>
      </c>
      <c r="Q110" s="38">
        <v>0</v>
      </c>
      <c r="R110" s="38">
        <v>0</v>
      </c>
      <c r="S110" s="38">
        <v>0</v>
      </c>
      <c r="T110" s="38">
        <v>0</v>
      </c>
      <c r="U110" s="38">
        <v>0</v>
      </c>
      <c r="V110" s="38">
        <v>0</v>
      </c>
      <c r="W110" s="38">
        <v>0</v>
      </c>
      <c r="X110" s="38">
        <v>0</v>
      </c>
      <c r="Y110" s="38">
        <v>0</v>
      </c>
      <c r="Z110" s="38">
        <v>0</v>
      </c>
      <c r="AA110" s="38">
        <v>0</v>
      </c>
      <c r="AB110" s="38">
        <v>0</v>
      </c>
      <c r="AC110" s="38">
        <v>0</v>
      </c>
      <c r="AD110" s="38">
        <v>0</v>
      </c>
      <c r="AE110" s="38">
        <v>0</v>
      </c>
      <c r="AF110" s="38">
        <v>0</v>
      </c>
      <c r="AG110" s="38">
        <v>0</v>
      </c>
      <c r="AH110" s="38">
        <v>0</v>
      </c>
      <c r="AI110" s="38">
        <v>0</v>
      </c>
      <c r="AJ110" s="38">
        <v>0</v>
      </c>
      <c r="AK110" s="38">
        <v>0</v>
      </c>
      <c r="AL110" s="38">
        <v>0</v>
      </c>
      <c r="AM110" s="38">
        <v>0</v>
      </c>
    </row>
    <row r="111" spans="1:39" s="29" customFormat="1" ht="9.5" x14ac:dyDescent="0.25">
      <c r="A111" s="37" t="s">
        <v>125</v>
      </c>
      <c r="B111" s="37" t="s">
        <v>136</v>
      </c>
      <c r="C111" s="37" t="s">
        <v>209</v>
      </c>
      <c r="D111" s="38">
        <v>0</v>
      </c>
      <c r="E111" s="38">
        <v>0</v>
      </c>
      <c r="F111" s="38">
        <v>0</v>
      </c>
      <c r="G111" s="38">
        <v>0</v>
      </c>
      <c r="H111" s="38">
        <v>0</v>
      </c>
      <c r="I111" s="38">
        <v>0</v>
      </c>
      <c r="J111" s="38">
        <v>0</v>
      </c>
      <c r="K111" s="38">
        <v>0</v>
      </c>
      <c r="L111" s="38">
        <v>0</v>
      </c>
      <c r="M111" s="38">
        <v>0</v>
      </c>
      <c r="N111" s="38">
        <v>0</v>
      </c>
      <c r="O111" s="38">
        <v>0</v>
      </c>
      <c r="P111" s="38">
        <v>0</v>
      </c>
      <c r="Q111" s="38">
        <v>0</v>
      </c>
      <c r="R111" s="38">
        <v>0</v>
      </c>
      <c r="S111" s="38">
        <v>0</v>
      </c>
      <c r="T111" s="38">
        <v>0</v>
      </c>
      <c r="U111" s="38">
        <v>0</v>
      </c>
      <c r="V111" s="38">
        <v>0</v>
      </c>
      <c r="W111" s="38">
        <v>0</v>
      </c>
      <c r="X111" s="38">
        <v>0</v>
      </c>
      <c r="Y111" s="38">
        <v>0</v>
      </c>
      <c r="Z111" s="38">
        <v>0</v>
      </c>
      <c r="AA111" s="38">
        <v>0</v>
      </c>
      <c r="AB111" s="38">
        <v>0</v>
      </c>
      <c r="AC111" s="38">
        <v>0</v>
      </c>
      <c r="AD111" s="38">
        <v>0</v>
      </c>
      <c r="AE111" s="38">
        <v>0</v>
      </c>
      <c r="AF111" s="38">
        <v>0</v>
      </c>
      <c r="AG111" s="38">
        <v>0</v>
      </c>
      <c r="AH111" s="38">
        <v>0</v>
      </c>
      <c r="AI111" s="38">
        <v>0</v>
      </c>
      <c r="AJ111" s="38">
        <v>0</v>
      </c>
      <c r="AK111" s="38">
        <v>0</v>
      </c>
      <c r="AL111" s="38">
        <v>0</v>
      </c>
      <c r="AM111" s="38">
        <v>0</v>
      </c>
    </row>
    <row r="112" spans="1:39" s="29" customFormat="1" ht="9.5" x14ac:dyDescent="0.25">
      <c r="A112" s="37" t="s">
        <v>125</v>
      </c>
      <c r="B112" s="37" t="s">
        <v>136</v>
      </c>
      <c r="C112" s="37" t="s">
        <v>210</v>
      </c>
      <c r="D112" s="38">
        <v>0</v>
      </c>
      <c r="E112" s="38">
        <v>0</v>
      </c>
      <c r="F112" s="38">
        <v>0</v>
      </c>
      <c r="G112" s="38">
        <v>0</v>
      </c>
      <c r="H112" s="38">
        <v>0</v>
      </c>
      <c r="I112" s="38">
        <v>0</v>
      </c>
      <c r="J112" s="38">
        <v>0</v>
      </c>
      <c r="K112" s="38">
        <v>0</v>
      </c>
      <c r="L112" s="38">
        <v>0</v>
      </c>
      <c r="M112" s="38">
        <v>0</v>
      </c>
      <c r="N112" s="38">
        <v>0</v>
      </c>
      <c r="O112" s="38">
        <v>0</v>
      </c>
      <c r="P112" s="38">
        <v>0</v>
      </c>
      <c r="Q112" s="38">
        <v>0</v>
      </c>
      <c r="R112" s="38">
        <v>0</v>
      </c>
      <c r="S112" s="38">
        <v>0</v>
      </c>
      <c r="T112" s="38">
        <v>0</v>
      </c>
      <c r="U112" s="38">
        <v>0</v>
      </c>
      <c r="V112" s="38">
        <v>0</v>
      </c>
      <c r="W112" s="38">
        <v>0</v>
      </c>
      <c r="X112" s="38">
        <v>0</v>
      </c>
      <c r="Y112" s="38">
        <v>0</v>
      </c>
      <c r="Z112" s="38">
        <v>0</v>
      </c>
      <c r="AA112" s="38">
        <v>0</v>
      </c>
      <c r="AB112" s="38">
        <v>0</v>
      </c>
      <c r="AC112" s="38">
        <v>0</v>
      </c>
      <c r="AD112" s="38">
        <v>0</v>
      </c>
      <c r="AE112" s="38">
        <v>0</v>
      </c>
      <c r="AF112" s="38">
        <v>0</v>
      </c>
      <c r="AG112" s="38">
        <v>0</v>
      </c>
      <c r="AH112" s="38">
        <v>0</v>
      </c>
      <c r="AI112" s="38">
        <v>0</v>
      </c>
      <c r="AJ112" s="38">
        <v>0</v>
      </c>
      <c r="AK112" s="38">
        <v>0</v>
      </c>
      <c r="AL112" s="38">
        <v>0</v>
      </c>
      <c r="AM112" s="38">
        <v>0</v>
      </c>
    </row>
    <row r="113" spans="1:39" s="29" customFormat="1" ht="9.5" x14ac:dyDescent="0.25">
      <c r="A113" s="37" t="s">
        <v>125</v>
      </c>
      <c r="B113" s="37" t="s">
        <v>136</v>
      </c>
      <c r="C113" s="37" t="s">
        <v>38</v>
      </c>
      <c r="D113" s="38">
        <v>0</v>
      </c>
      <c r="E113" s="38">
        <v>0</v>
      </c>
      <c r="F113" s="38">
        <v>28.543612</v>
      </c>
      <c r="G113" s="38">
        <v>0</v>
      </c>
      <c r="H113" s="38">
        <v>0</v>
      </c>
      <c r="I113" s="38">
        <v>75.738178000000005</v>
      </c>
      <c r="J113" s="38">
        <v>0</v>
      </c>
      <c r="K113" s="38">
        <v>0</v>
      </c>
      <c r="L113" s="38">
        <v>0</v>
      </c>
      <c r="M113" s="38">
        <v>0</v>
      </c>
      <c r="N113" s="38">
        <v>0</v>
      </c>
      <c r="O113" s="38">
        <v>0</v>
      </c>
      <c r="P113" s="38">
        <v>10.4</v>
      </c>
      <c r="Q113" s="38">
        <v>0</v>
      </c>
      <c r="R113" s="38">
        <v>0</v>
      </c>
      <c r="S113" s="38">
        <v>0</v>
      </c>
      <c r="T113" s="38">
        <v>0</v>
      </c>
      <c r="U113" s="38">
        <v>0</v>
      </c>
      <c r="V113" s="38">
        <v>0</v>
      </c>
      <c r="W113" s="38">
        <v>0</v>
      </c>
      <c r="X113" s="38">
        <v>0</v>
      </c>
      <c r="Y113" s="38">
        <v>0</v>
      </c>
      <c r="Z113" s="38">
        <v>0</v>
      </c>
      <c r="AA113" s="38">
        <v>0.99890099999999982</v>
      </c>
      <c r="AB113" s="38">
        <v>0</v>
      </c>
      <c r="AC113" s="38">
        <v>0</v>
      </c>
      <c r="AD113" s="38">
        <v>0</v>
      </c>
      <c r="AE113" s="38">
        <v>0</v>
      </c>
      <c r="AF113" s="38">
        <v>0</v>
      </c>
      <c r="AG113" s="38">
        <v>0</v>
      </c>
      <c r="AH113" s="38">
        <v>0</v>
      </c>
      <c r="AI113" s="38">
        <v>0</v>
      </c>
      <c r="AJ113" s="38">
        <v>0</v>
      </c>
      <c r="AK113" s="38">
        <v>0</v>
      </c>
      <c r="AL113" s="38">
        <v>0</v>
      </c>
      <c r="AM113" s="38">
        <v>115.68069100000001</v>
      </c>
    </row>
    <row r="114" spans="1:39" s="29" customFormat="1" ht="9.5" x14ac:dyDescent="0.25">
      <c r="A114" s="37" t="s">
        <v>125</v>
      </c>
      <c r="B114" s="37" t="s">
        <v>136</v>
      </c>
      <c r="C114" s="37" t="s">
        <v>211</v>
      </c>
      <c r="D114" s="38">
        <v>0</v>
      </c>
      <c r="E114" s="38">
        <v>0</v>
      </c>
      <c r="F114" s="38">
        <v>0</v>
      </c>
      <c r="G114" s="38">
        <v>0</v>
      </c>
      <c r="H114" s="38">
        <v>0</v>
      </c>
      <c r="I114" s="38">
        <v>0</v>
      </c>
      <c r="J114" s="38">
        <v>0</v>
      </c>
      <c r="K114" s="38">
        <v>0</v>
      </c>
      <c r="L114" s="38">
        <v>0</v>
      </c>
      <c r="M114" s="38">
        <v>0</v>
      </c>
      <c r="N114" s="38">
        <v>0</v>
      </c>
      <c r="O114" s="38">
        <v>0</v>
      </c>
      <c r="P114" s="38">
        <v>0</v>
      </c>
      <c r="Q114" s="38">
        <v>0</v>
      </c>
      <c r="R114" s="38">
        <v>0</v>
      </c>
      <c r="S114" s="38">
        <v>0</v>
      </c>
      <c r="T114" s="38">
        <v>0</v>
      </c>
      <c r="U114" s="38">
        <v>0</v>
      </c>
      <c r="V114" s="38">
        <v>0</v>
      </c>
      <c r="W114" s="38">
        <v>0</v>
      </c>
      <c r="X114" s="38">
        <v>0</v>
      </c>
      <c r="Y114" s="38">
        <v>0</v>
      </c>
      <c r="Z114" s="38">
        <v>0</v>
      </c>
      <c r="AA114" s="38">
        <v>0</v>
      </c>
      <c r="AB114" s="38">
        <v>0</v>
      </c>
      <c r="AC114" s="38">
        <v>0</v>
      </c>
      <c r="AD114" s="38">
        <v>0</v>
      </c>
      <c r="AE114" s="38">
        <v>0</v>
      </c>
      <c r="AF114" s="38">
        <v>0</v>
      </c>
      <c r="AG114" s="38">
        <v>0</v>
      </c>
      <c r="AH114" s="38">
        <v>0</v>
      </c>
      <c r="AI114" s="38">
        <v>0</v>
      </c>
      <c r="AJ114" s="38">
        <v>0</v>
      </c>
      <c r="AK114" s="38">
        <v>0</v>
      </c>
      <c r="AL114" s="38">
        <v>0</v>
      </c>
      <c r="AM114" s="38">
        <v>0</v>
      </c>
    </row>
    <row r="115" spans="1:39" s="29" customFormat="1" x14ac:dyDescent="0.25">
      <c r="A115" s="33" t="s">
        <v>254</v>
      </c>
      <c r="B115" s="33" t="s">
        <v>254</v>
      </c>
      <c r="C115" s="33" t="s">
        <v>254</v>
      </c>
      <c r="D115" s="34">
        <v>3453.1579999999994</v>
      </c>
      <c r="E115" s="34">
        <v>377.85609756097568</v>
      </c>
      <c r="F115" s="34">
        <v>0</v>
      </c>
      <c r="G115" s="34">
        <v>0</v>
      </c>
      <c r="H115" s="34">
        <v>1130.5150000000001</v>
      </c>
      <c r="I115" s="34">
        <v>0</v>
      </c>
      <c r="J115" s="34">
        <v>0</v>
      </c>
      <c r="K115" s="34">
        <v>146</v>
      </c>
      <c r="L115" s="34">
        <v>0</v>
      </c>
      <c r="M115" s="34">
        <v>0</v>
      </c>
      <c r="N115" s="34">
        <v>0</v>
      </c>
      <c r="O115" s="34">
        <v>0</v>
      </c>
      <c r="P115" s="34">
        <v>150.13</v>
      </c>
      <c r="Q115" s="34">
        <v>0</v>
      </c>
      <c r="R115" s="34">
        <v>0</v>
      </c>
      <c r="S115" s="34">
        <v>0</v>
      </c>
      <c r="T115" s="34">
        <v>0</v>
      </c>
      <c r="U115" s="34">
        <v>2.105</v>
      </c>
      <c r="V115" s="34">
        <v>12.384284000000001</v>
      </c>
      <c r="W115" s="34">
        <v>0</v>
      </c>
      <c r="X115" s="34">
        <v>0</v>
      </c>
      <c r="Y115" s="34">
        <v>0</v>
      </c>
      <c r="Z115" s="34">
        <v>1.3090909090909091E-2</v>
      </c>
      <c r="AA115" s="34">
        <v>0</v>
      </c>
      <c r="AB115" s="34">
        <v>0</v>
      </c>
      <c r="AC115" s="34">
        <v>0</v>
      </c>
      <c r="AD115" s="34">
        <v>0</v>
      </c>
      <c r="AE115" s="34">
        <v>0</v>
      </c>
      <c r="AF115" s="34">
        <v>0</v>
      </c>
      <c r="AG115" s="34">
        <v>0</v>
      </c>
      <c r="AH115" s="34">
        <v>0</v>
      </c>
      <c r="AI115" s="34">
        <v>0</v>
      </c>
      <c r="AJ115" s="34">
        <v>0</v>
      </c>
      <c r="AK115" s="34">
        <v>10.498436</v>
      </c>
      <c r="AL115" s="34">
        <v>0</v>
      </c>
      <c r="AM115" s="34">
        <v>5282.6599084700656</v>
      </c>
    </row>
    <row r="116" spans="1:39" s="29" customFormat="1" x14ac:dyDescent="0.25">
      <c r="A116" s="35" t="s">
        <v>254</v>
      </c>
      <c r="B116" s="35" t="s">
        <v>254</v>
      </c>
      <c r="C116" s="35" t="s">
        <v>254</v>
      </c>
      <c r="D116" s="36">
        <v>3453.1579999999994</v>
      </c>
      <c r="E116" s="36">
        <v>377.85609756097568</v>
      </c>
      <c r="F116" s="36">
        <v>0</v>
      </c>
      <c r="G116" s="36">
        <v>0</v>
      </c>
      <c r="H116" s="36">
        <v>1130.5150000000001</v>
      </c>
      <c r="I116" s="36">
        <v>0</v>
      </c>
      <c r="J116" s="36">
        <v>0</v>
      </c>
      <c r="K116" s="36">
        <v>146</v>
      </c>
      <c r="L116" s="36">
        <v>0</v>
      </c>
      <c r="M116" s="36">
        <v>0</v>
      </c>
      <c r="N116" s="36">
        <v>0</v>
      </c>
      <c r="O116" s="36">
        <v>0</v>
      </c>
      <c r="P116" s="36">
        <v>150.13</v>
      </c>
      <c r="Q116" s="36">
        <v>0</v>
      </c>
      <c r="R116" s="36">
        <v>0</v>
      </c>
      <c r="S116" s="36">
        <v>0</v>
      </c>
      <c r="T116" s="36">
        <v>0</v>
      </c>
      <c r="U116" s="36">
        <v>2.105</v>
      </c>
      <c r="V116" s="36">
        <v>12.384284000000001</v>
      </c>
      <c r="W116" s="36">
        <v>0</v>
      </c>
      <c r="X116" s="36">
        <v>0</v>
      </c>
      <c r="Y116" s="36">
        <v>0</v>
      </c>
      <c r="Z116" s="36">
        <v>1.3090909090909091E-2</v>
      </c>
      <c r="AA116" s="36">
        <v>0</v>
      </c>
      <c r="AB116" s="36">
        <v>0</v>
      </c>
      <c r="AC116" s="36">
        <v>0</v>
      </c>
      <c r="AD116" s="36">
        <v>0</v>
      </c>
      <c r="AE116" s="36">
        <v>0</v>
      </c>
      <c r="AF116" s="36">
        <v>0</v>
      </c>
      <c r="AG116" s="36">
        <v>0</v>
      </c>
      <c r="AH116" s="36">
        <v>0</v>
      </c>
      <c r="AI116" s="36">
        <v>0</v>
      </c>
      <c r="AJ116" s="36">
        <v>0</v>
      </c>
      <c r="AK116" s="36">
        <v>10.498436</v>
      </c>
      <c r="AL116" s="36">
        <v>0</v>
      </c>
      <c r="AM116" s="36">
        <v>5282.6599084700656</v>
      </c>
    </row>
    <row r="117" spans="1:39" s="29" customFormat="1" ht="9.5" x14ac:dyDescent="0.25">
      <c r="A117" s="37" t="s">
        <v>137</v>
      </c>
      <c r="B117" s="37" t="s">
        <v>137</v>
      </c>
      <c r="C117" s="37" t="s">
        <v>47</v>
      </c>
      <c r="D117" s="38">
        <v>0</v>
      </c>
      <c r="E117" s="38">
        <v>0</v>
      </c>
      <c r="F117" s="38">
        <v>0</v>
      </c>
      <c r="G117" s="38">
        <v>0</v>
      </c>
      <c r="H117" s="38">
        <v>0</v>
      </c>
      <c r="I117" s="38">
        <v>0</v>
      </c>
      <c r="J117" s="38">
        <v>0</v>
      </c>
      <c r="K117" s="38">
        <v>0</v>
      </c>
      <c r="L117" s="38">
        <v>0</v>
      </c>
      <c r="M117" s="38">
        <v>0</v>
      </c>
      <c r="N117" s="38">
        <v>0</v>
      </c>
      <c r="O117" s="38">
        <v>0</v>
      </c>
      <c r="P117" s="38">
        <v>0</v>
      </c>
      <c r="Q117" s="38">
        <v>0</v>
      </c>
      <c r="R117" s="38">
        <v>0</v>
      </c>
      <c r="S117" s="38">
        <v>0</v>
      </c>
      <c r="T117" s="38">
        <v>0</v>
      </c>
      <c r="U117" s="38">
        <v>2.105</v>
      </c>
      <c r="V117" s="38">
        <v>0</v>
      </c>
      <c r="W117" s="38">
        <v>0</v>
      </c>
      <c r="X117" s="38">
        <v>0</v>
      </c>
      <c r="Y117" s="38">
        <v>0</v>
      </c>
      <c r="Z117" s="38">
        <v>0</v>
      </c>
      <c r="AA117" s="38">
        <v>0</v>
      </c>
      <c r="AB117" s="38">
        <v>0</v>
      </c>
      <c r="AC117" s="38">
        <v>0</v>
      </c>
      <c r="AD117" s="38">
        <v>0</v>
      </c>
      <c r="AE117" s="38">
        <v>0</v>
      </c>
      <c r="AF117" s="38">
        <v>0</v>
      </c>
      <c r="AG117" s="38">
        <v>0</v>
      </c>
      <c r="AH117" s="38">
        <v>0</v>
      </c>
      <c r="AI117" s="38">
        <v>0</v>
      </c>
      <c r="AJ117" s="38">
        <v>0</v>
      </c>
      <c r="AK117" s="38">
        <v>0</v>
      </c>
      <c r="AL117" s="38">
        <v>0</v>
      </c>
      <c r="AM117" s="38">
        <v>2.105</v>
      </c>
    </row>
    <row r="118" spans="1:39" s="29" customFormat="1" ht="9.5" x14ac:dyDescent="0.25">
      <c r="A118" s="37" t="s">
        <v>137</v>
      </c>
      <c r="B118" s="37" t="s">
        <v>137</v>
      </c>
      <c r="C118" s="37" t="s">
        <v>138</v>
      </c>
      <c r="D118" s="38">
        <v>3453.1579999999994</v>
      </c>
      <c r="E118" s="38">
        <v>377.85609756097568</v>
      </c>
      <c r="F118" s="38">
        <v>0</v>
      </c>
      <c r="G118" s="38">
        <v>0</v>
      </c>
      <c r="H118" s="38">
        <v>1130.5150000000001</v>
      </c>
      <c r="I118" s="38">
        <v>0</v>
      </c>
      <c r="J118" s="38">
        <v>0</v>
      </c>
      <c r="K118" s="38">
        <v>146</v>
      </c>
      <c r="L118" s="38">
        <v>0</v>
      </c>
      <c r="M118" s="38">
        <v>0</v>
      </c>
      <c r="N118" s="38">
        <v>0</v>
      </c>
      <c r="O118" s="38">
        <v>0</v>
      </c>
      <c r="P118" s="38">
        <v>150.13</v>
      </c>
      <c r="Q118" s="38">
        <v>0</v>
      </c>
      <c r="R118" s="38">
        <v>0</v>
      </c>
      <c r="S118" s="38">
        <v>0</v>
      </c>
      <c r="T118" s="38">
        <v>0</v>
      </c>
      <c r="U118" s="38">
        <v>0</v>
      </c>
      <c r="V118" s="38">
        <v>12.384284000000001</v>
      </c>
      <c r="W118" s="38">
        <v>0</v>
      </c>
      <c r="X118" s="38">
        <v>0</v>
      </c>
      <c r="Y118" s="38">
        <v>0</v>
      </c>
      <c r="Z118" s="38">
        <v>1.3090909090909091E-2</v>
      </c>
      <c r="AA118" s="38">
        <v>0</v>
      </c>
      <c r="AB118" s="38">
        <v>0</v>
      </c>
      <c r="AC118" s="38">
        <v>0</v>
      </c>
      <c r="AD118" s="38">
        <v>0</v>
      </c>
      <c r="AE118" s="38">
        <v>0</v>
      </c>
      <c r="AF118" s="38">
        <v>0</v>
      </c>
      <c r="AG118" s="38">
        <v>0</v>
      </c>
      <c r="AH118" s="38">
        <v>0</v>
      </c>
      <c r="AI118" s="38">
        <v>0</v>
      </c>
      <c r="AJ118" s="38">
        <v>0</v>
      </c>
      <c r="AK118" s="38">
        <v>10.498436</v>
      </c>
      <c r="AL118" s="38">
        <v>0</v>
      </c>
      <c r="AM118" s="38">
        <v>5280.554908470066</v>
      </c>
    </row>
    <row r="119" spans="1:39" s="29" customFormat="1" x14ac:dyDescent="0.25">
      <c r="A119" s="33" t="s">
        <v>255</v>
      </c>
      <c r="B119" s="33" t="s">
        <v>255</v>
      </c>
      <c r="C119" s="33" t="s">
        <v>255</v>
      </c>
      <c r="D119" s="34">
        <v>854.05665959999999</v>
      </c>
      <c r="E119" s="34">
        <v>0</v>
      </c>
      <c r="F119" s="34">
        <v>0</v>
      </c>
      <c r="G119" s="34">
        <v>0</v>
      </c>
      <c r="H119" s="34">
        <v>0</v>
      </c>
      <c r="I119" s="34">
        <v>0</v>
      </c>
      <c r="J119" s="34">
        <v>0</v>
      </c>
      <c r="K119" s="34">
        <v>0</v>
      </c>
      <c r="L119" s="34">
        <v>0</v>
      </c>
      <c r="M119" s="34">
        <v>1.3090909090909091E-2</v>
      </c>
      <c r="N119" s="34">
        <v>0</v>
      </c>
      <c r="O119" s="34">
        <v>0</v>
      </c>
      <c r="P119" s="34">
        <v>63.4</v>
      </c>
      <c r="Q119" s="34">
        <v>0</v>
      </c>
      <c r="R119" s="34">
        <v>0</v>
      </c>
      <c r="S119" s="34">
        <v>0</v>
      </c>
      <c r="T119" s="34">
        <v>0</v>
      </c>
      <c r="U119" s="34">
        <v>56.231999999999971</v>
      </c>
      <c r="V119" s="34">
        <v>23.357482999999998</v>
      </c>
      <c r="W119" s="34">
        <v>1.090909090909091E-3</v>
      </c>
      <c r="X119" s="34">
        <v>0</v>
      </c>
      <c r="Y119" s="34">
        <v>0</v>
      </c>
      <c r="Z119" s="34">
        <v>1.090909090909091E-3</v>
      </c>
      <c r="AA119" s="34">
        <v>0</v>
      </c>
      <c r="AB119" s="34">
        <v>0</v>
      </c>
      <c r="AC119" s="34">
        <v>0</v>
      </c>
      <c r="AD119" s="34">
        <v>15.592000000000002</v>
      </c>
      <c r="AE119" s="34">
        <v>0</v>
      </c>
      <c r="AF119" s="34">
        <v>31.370596000000006</v>
      </c>
      <c r="AG119" s="34">
        <v>0</v>
      </c>
      <c r="AH119" s="34">
        <v>7.8088464000000002</v>
      </c>
      <c r="AI119" s="34">
        <v>0</v>
      </c>
      <c r="AJ119" s="34">
        <v>0</v>
      </c>
      <c r="AK119" s="34">
        <v>13.523908</v>
      </c>
      <c r="AL119" s="34">
        <v>4.1793400791904975</v>
      </c>
      <c r="AM119" s="34">
        <v>1069.536105806463</v>
      </c>
    </row>
    <row r="120" spans="1:39" s="29" customFormat="1" x14ac:dyDescent="0.25">
      <c r="A120" s="35" t="s">
        <v>256</v>
      </c>
      <c r="B120" s="35" t="s">
        <v>256</v>
      </c>
      <c r="C120" s="35" t="s">
        <v>256</v>
      </c>
      <c r="D120" s="36">
        <v>0</v>
      </c>
      <c r="E120" s="36">
        <v>0</v>
      </c>
      <c r="F120" s="36">
        <v>0</v>
      </c>
      <c r="G120" s="36">
        <v>0</v>
      </c>
      <c r="H120" s="36">
        <v>0</v>
      </c>
      <c r="I120" s="36">
        <v>0</v>
      </c>
      <c r="J120" s="36">
        <v>0</v>
      </c>
      <c r="K120" s="36">
        <v>0</v>
      </c>
      <c r="L120" s="36">
        <v>0</v>
      </c>
      <c r="M120" s="36">
        <v>0</v>
      </c>
      <c r="N120" s="36">
        <v>0</v>
      </c>
      <c r="O120" s="36">
        <v>0</v>
      </c>
      <c r="P120" s="36">
        <v>0</v>
      </c>
      <c r="Q120" s="36">
        <v>0</v>
      </c>
      <c r="R120" s="36">
        <v>0</v>
      </c>
      <c r="S120" s="36">
        <v>0</v>
      </c>
      <c r="T120" s="36">
        <v>0</v>
      </c>
      <c r="U120" s="36">
        <v>9.0000000000000011E-3</v>
      </c>
      <c r="V120" s="36">
        <v>0</v>
      </c>
      <c r="W120" s="36">
        <v>1.090909090909091E-3</v>
      </c>
      <c r="X120" s="36">
        <v>0</v>
      </c>
      <c r="Y120" s="36">
        <v>0</v>
      </c>
      <c r="Z120" s="36">
        <v>0</v>
      </c>
      <c r="AA120" s="36">
        <v>0</v>
      </c>
      <c r="AB120" s="36">
        <v>0</v>
      </c>
      <c r="AC120" s="36">
        <v>0</v>
      </c>
      <c r="AD120" s="36">
        <v>0</v>
      </c>
      <c r="AE120" s="36">
        <v>0</v>
      </c>
      <c r="AF120" s="36">
        <v>0</v>
      </c>
      <c r="AG120" s="36">
        <v>0</v>
      </c>
      <c r="AH120" s="36">
        <v>0</v>
      </c>
      <c r="AI120" s="36">
        <v>0</v>
      </c>
      <c r="AJ120" s="36">
        <v>0</v>
      </c>
      <c r="AK120" s="36">
        <v>0</v>
      </c>
      <c r="AL120" s="36">
        <v>0</v>
      </c>
      <c r="AM120" s="36">
        <v>1.0090909090909091E-2</v>
      </c>
    </row>
    <row r="121" spans="1:39" s="29" customFormat="1" ht="9.5" x14ac:dyDescent="0.25">
      <c r="A121" s="37" t="s">
        <v>257</v>
      </c>
      <c r="B121" s="37" t="s">
        <v>140</v>
      </c>
      <c r="C121" s="37" t="s">
        <v>165</v>
      </c>
      <c r="D121" s="38">
        <v>0</v>
      </c>
      <c r="E121" s="38">
        <v>0</v>
      </c>
      <c r="F121" s="38">
        <v>0</v>
      </c>
      <c r="G121" s="38">
        <v>0</v>
      </c>
      <c r="H121" s="38">
        <v>0</v>
      </c>
      <c r="I121" s="38">
        <v>0</v>
      </c>
      <c r="J121" s="38">
        <v>0</v>
      </c>
      <c r="K121" s="38">
        <v>0</v>
      </c>
      <c r="L121" s="38">
        <v>0</v>
      </c>
      <c r="M121" s="38">
        <v>0</v>
      </c>
      <c r="N121" s="38">
        <v>0</v>
      </c>
      <c r="O121" s="38">
        <v>0</v>
      </c>
      <c r="P121" s="38">
        <v>0</v>
      </c>
      <c r="Q121" s="38">
        <v>0</v>
      </c>
      <c r="R121" s="38">
        <v>0</v>
      </c>
      <c r="S121" s="38">
        <v>0</v>
      </c>
      <c r="T121" s="38">
        <v>0</v>
      </c>
      <c r="U121" s="38">
        <v>0</v>
      </c>
      <c r="V121" s="38">
        <v>0</v>
      </c>
      <c r="W121" s="38">
        <v>0</v>
      </c>
      <c r="X121" s="38">
        <v>0</v>
      </c>
      <c r="Y121" s="38">
        <v>0</v>
      </c>
      <c r="Z121" s="38">
        <v>0</v>
      </c>
      <c r="AA121" s="38">
        <v>0</v>
      </c>
      <c r="AB121" s="38">
        <v>0</v>
      </c>
      <c r="AC121" s="38">
        <v>0</v>
      </c>
      <c r="AD121" s="38">
        <v>0</v>
      </c>
      <c r="AE121" s="38">
        <v>0</v>
      </c>
      <c r="AF121" s="38">
        <v>0</v>
      </c>
      <c r="AG121" s="38">
        <v>0</v>
      </c>
      <c r="AH121" s="38">
        <v>0</v>
      </c>
      <c r="AI121" s="38">
        <v>0</v>
      </c>
      <c r="AJ121" s="38">
        <v>0</v>
      </c>
      <c r="AK121" s="38">
        <v>0</v>
      </c>
      <c r="AL121" s="38">
        <v>0</v>
      </c>
      <c r="AM121" s="38">
        <v>0</v>
      </c>
    </row>
    <row r="122" spans="1:39" s="29" customFormat="1" ht="9.5" x14ac:dyDescent="0.25">
      <c r="A122" s="37" t="s">
        <v>257</v>
      </c>
      <c r="B122" s="37" t="s">
        <v>140</v>
      </c>
      <c r="C122" s="37" t="s">
        <v>24</v>
      </c>
      <c r="D122" s="38">
        <v>0</v>
      </c>
      <c r="E122" s="38">
        <v>0</v>
      </c>
      <c r="F122" s="38">
        <v>0</v>
      </c>
      <c r="G122" s="38">
        <v>0</v>
      </c>
      <c r="H122" s="38">
        <v>0</v>
      </c>
      <c r="I122" s="38">
        <v>0</v>
      </c>
      <c r="J122" s="38">
        <v>0</v>
      </c>
      <c r="K122" s="38">
        <v>0</v>
      </c>
      <c r="L122" s="38">
        <v>0</v>
      </c>
      <c r="M122" s="38">
        <v>0</v>
      </c>
      <c r="N122" s="38">
        <v>0</v>
      </c>
      <c r="O122" s="38">
        <v>0</v>
      </c>
      <c r="P122" s="38">
        <v>0</v>
      </c>
      <c r="Q122" s="38">
        <v>0</v>
      </c>
      <c r="R122" s="38">
        <v>0</v>
      </c>
      <c r="S122" s="38">
        <v>0</v>
      </c>
      <c r="T122" s="38">
        <v>0</v>
      </c>
      <c r="U122" s="38">
        <v>0</v>
      </c>
      <c r="V122" s="38">
        <v>0</v>
      </c>
      <c r="W122" s="38">
        <v>1.090909090909091E-3</v>
      </c>
      <c r="X122" s="38">
        <v>0</v>
      </c>
      <c r="Y122" s="38">
        <v>0</v>
      </c>
      <c r="Z122" s="38">
        <v>0</v>
      </c>
      <c r="AA122" s="38">
        <v>0</v>
      </c>
      <c r="AB122" s="38">
        <v>0</v>
      </c>
      <c r="AC122" s="38">
        <v>0</v>
      </c>
      <c r="AD122" s="38">
        <v>0</v>
      </c>
      <c r="AE122" s="38">
        <v>0</v>
      </c>
      <c r="AF122" s="38">
        <v>0</v>
      </c>
      <c r="AG122" s="38">
        <v>0</v>
      </c>
      <c r="AH122" s="38">
        <v>0</v>
      </c>
      <c r="AI122" s="38">
        <v>0</v>
      </c>
      <c r="AJ122" s="38">
        <v>0</v>
      </c>
      <c r="AK122" s="38">
        <v>0</v>
      </c>
      <c r="AL122" s="38">
        <v>0</v>
      </c>
      <c r="AM122" s="38">
        <v>1.090909090909091E-3</v>
      </c>
    </row>
    <row r="123" spans="1:39" s="29" customFormat="1" ht="9.5" x14ac:dyDescent="0.25">
      <c r="A123" s="37" t="s">
        <v>257</v>
      </c>
      <c r="B123" s="37" t="s">
        <v>140</v>
      </c>
      <c r="C123" s="37" t="s">
        <v>62</v>
      </c>
      <c r="D123" s="38">
        <v>0</v>
      </c>
      <c r="E123" s="38">
        <v>0</v>
      </c>
      <c r="F123" s="38">
        <v>0</v>
      </c>
      <c r="G123" s="38">
        <v>0</v>
      </c>
      <c r="H123" s="38">
        <v>0</v>
      </c>
      <c r="I123" s="38">
        <v>0</v>
      </c>
      <c r="J123" s="38">
        <v>0</v>
      </c>
      <c r="K123" s="38">
        <v>0</v>
      </c>
      <c r="L123" s="38">
        <v>0</v>
      </c>
      <c r="M123" s="38">
        <v>0</v>
      </c>
      <c r="N123" s="38">
        <v>0</v>
      </c>
      <c r="O123" s="38">
        <v>0</v>
      </c>
      <c r="P123" s="38">
        <v>0</v>
      </c>
      <c r="Q123" s="38">
        <v>0</v>
      </c>
      <c r="R123" s="38">
        <v>0</v>
      </c>
      <c r="S123" s="38">
        <v>0</v>
      </c>
      <c r="T123" s="38">
        <v>0</v>
      </c>
      <c r="U123" s="38">
        <v>0</v>
      </c>
      <c r="V123" s="38">
        <v>0</v>
      </c>
      <c r="W123" s="38">
        <v>0</v>
      </c>
      <c r="X123" s="38">
        <v>0</v>
      </c>
      <c r="Y123" s="38">
        <v>0</v>
      </c>
      <c r="Z123" s="38">
        <v>0</v>
      </c>
      <c r="AA123" s="38">
        <v>0</v>
      </c>
      <c r="AB123" s="38">
        <v>0</v>
      </c>
      <c r="AC123" s="38">
        <v>0</v>
      </c>
      <c r="AD123" s="38">
        <v>0</v>
      </c>
      <c r="AE123" s="38">
        <v>0</v>
      </c>
      <c r="AF123" s="38">
        <v>0</v>
      </c>
      <c r="AG123" s="38">
        <v>0</v>
      </c>
      <c r="AH123" s="38">
        <v>0</v>
      </c>
      <c r="AI123" s="38">
        <v>0</v>
      </c>
      <c r="AJ123" s="38">
        <v>0</v>
      </c>
      <c r="AK123" s="38">
        <v>0</v>
      </c>
      <c r="AL123" s="38">
        <v>0</v>
      </c>
      <c r="AM123" s="38">
        <v>0</v>
      </c>
    </row>
    <row r="124" spans="1:39" s="29" customFormat="1" ht="9.5" x14ac:dyDescent="0.25">
      <c r="A124" s="37" t="s">
        <v>257</v>
      </c>
      <c r="B124" s="37" t="s">
        <v>140</v>
      </c>
      <c r="C124" s="37" t="s">
        <v>189</v>
      </c>
      <c r="D124" s="38">
        <v>0</v>
      </c>
      <c r="E124" s="38">
        <v>0</v>
      </c>
      <c r="F124" s="38">
        <v>0</v>
      </c>
      <c r="G124" s="38">
        <v>0</v>
      </c>
      <c r="H124" s="38">
        <v>0</v>
      </c>
      <c r="I124" s="38">
        <v>0</v>
      </c>
      <c r="J124" s="38">
        <v>0</v>
      </c>
      <c r="K124" s="38">
        <v>0</v>
      </c>
      <c r="L124" s="38">
        <v>0</v>
      </c>
      <c r="M124" s="38">
        <v>0</v>
      </c>
      <c r="N124" s="38">
        <v>0</v>
      </c>
      <c r="O124" s="38">
        <v>0</v>
      </c>
      <c r="P124" s="38">
        <v>0</v>
      </c>
      <c r="Q124" s="38">
        <v>0</v>
      </c>
      <c r="R124" s="38">
        <v>0</v>
      </c>
      <c r="S124" s="38">
        <v>0</v>
      </c>
      <c r="T124" s="38">
        <v>0</v>
      </c>
      <c r="U124" s="38">
        <v>0</v>
      </c>
      <c r="V124" s="38">
        <v>0</v>
      </c>
      <c r="W124" s="38">
        <v>0</v>
      </c>
      <c r="X124" s="38">
        <v>0</v>
      </c>
      <c r="Y124" s="38">
        <v>0</v>
      </c>
      <c r="Z124" s="38">
        <v>0</v>
      </c>
      <c r="AA124" s="38">
        <v>0</v>
      </c>
      <c r="AB124" s="38">
        <v>0</v>
      </c>
      <c r="AC124" s="38">
        <v>0</v>
      </c>
      <c r="AD124" s="38">
        <v>0</v>
      </c>
      <c r="AE124" s="38">
        <v>0</v>
      </c>
      <c r="AF124" s="38">
        <v>0</v>
      </c>
      <c r="AG124" s="38">
        <v>0</v>
      </c>
      <c r="AH124" s="38">
        <v>0</v>
      </c>
      <c r="AI124" s="38">
        <v>0</v>
      </c>
      <c r="AJ124" s="38">
        <v>0</v>
      </c>
      <c r="AK124" s="38">
        <v>0</v>
      </c>
      <c r="AL124" s="38">
        <v>0</v>
      </c>
      <c r="AM124" s="38">
        <v>0</v>
      </c>
    </row>
    <row r="125" spans="1:39" s="29" customFormat="1" ht="9.5" x14ac:dyDescent="0.25">
      <c r="A125" s="37" t="s">
        <v>257</v>
      </c>
      <c r="B125" s="37" t="s">
        <v>140</v>
      </c>
      <c r="C125" s="37" t="s">
        <v>166</v>
      </c>
      <c r="D125" s="38">
        <v>0</v>
      </c>
      <c r="E125" s="38">
        <v>0</v>
      </c>
      <c r="F125" s="38">
        <v>0</v>
      </c>
      <c r="G125" s="38">
        <v>0</v>
      </c>
      <c r="H125" s="38">
        <v>0</v>
      </c>
      <c r="I125" s="38">
        <v>0</v>
      </c>
      <c r="J125" s="38">
        <v>0</v>
      </c>
      <c r="K125" s="38">
        <v>0</v>
      </c>
      <c r="L125" s="38">
        <v>0</v>
      </c>
      <c r="M125" s="38">
        <v>0</v>
      </c>
      <c r="N125" s="38">
        <v>0</v>
      </c>
      <c r="O125" s="38">
        <v>0</v>
      </c>
      <c r="P125" s="38">
        <v>0</v>
      </c>
      <c r="Q125" s="38">
        <v>0</v>
      </c>
      <c r="R125" s="38">
        <v>0</v>
      </c>
      <c r="S125" s="38">
        <v>0</v>
      </c>
      <c r="T125" s="38">
        <v>0</v>
      </c>
      <c r="U125" s="38">
        <v>0</v>
      </c>
      <c r="V125" s="38">
        <v>0</v>
      </c>
      <c r="W125" s="38">
        <v>0</v>
      </c>
      <c r="X125" s="38">
        <v>0</v>
      </c>
      <c r="Y125" s="38">
        <v>0</v>
      </c>
      <c r="Z125" s="38">
        <v>0</v>
      </c>
      <c r="AA125" s="38">
        <v>0</v>
      </c>
      <c r="AB125" s="38">
        <v>0</v>
      </c>
      <c r="AC125" s="38">
        <v>0</v>
      </c>
      <c r="AD125" s="38">
        <v>0</v>
      </c>
      <c r="AE125" s="38">
        <v>0</v>
      </c>
      <c r="AF125" s="38">
        <v>0</v>
      </c>
      <c r="AG125" s="38">
        <v>0</v>
      </c>
      <c r="AH125" s="38">
        <v>0</v>
      </c>
      <c r="AI125" s="38">
        <v>0</v>
      </c>
      <c r="AJ125" s="38">
        <v>0</v>
      </c>
      <c r="AK125" s="38">
        <v>0</v>
      </c>
      <c r="AL125" s="38">
        <v>0</v>
      </c>
      <c r="AM125" s="38">
        <v>0</v>
      </c>
    </row>
    <row r="126" spans="1:39" s="29" customFormat="1" ht="9.5" x14ac:dyDescent="0.25">
      <c r="A126" s="37" t="s">
        <v>257</v>
      </c>
      <c r="B126" s="37" t="s">
        <v>140</v>
      </c>
      <c r="C126" s="37" t="s">
        <v>212</v>
      </c>
      <c r="D126" s="38">
        <v>0</v>
      </c>
      <c r="E126" s="38">
        <v>0</v>
      </c>
      <c r="F126" s="38">
        <v>0</v>
      </c>
      <c r="G126" s="38">
        <v>0</v>
      </c>
      <c r="H126" s="38">
        <v>0</v>
      </c>
      <c r="I126" s="38">
        <v>0</v>
      </c>
      <c r="J126" s="38">
        <v>0</v>
      </c>
      <c r="K126" s="38">
        <v>0</v>
      </c>
      <c r="L126" s="38">
        <v>0</v>
      </c>
      <c r="M126" s="38">
        <v>0</v>
      </c>
      <c r="N126" s="38">
        <v>0</v>
      </c>
      <c r="O126" s="38">
        <v>0</v>
      </c>
      <c r="P126" s="38">
        <v>0</v>
      </c>
      <c r="Q126" s="38">
        <v>0</v>
      </c>
      <c r="R126" s="38">
        <v>0</v>
      </c>
      <c r="S126" s="38">
        <v>0</v>
      </c>
      <c r="T126" s="38">
        <v>0</v>
      </c>
      <c r="U126" s="38">
        <v>3.0000000000000001E-3</v>
      </c>
      <c r="V126" s="38">
        <v>0</v>
      </c>
      <c r="W126" s="38">
        <v>0</v>
      </c>
      <c r="X126" s="38">
        <v>0</v>
      </c>
      <c r="Y126" s="38">
        <v>0</v>
      </c>
      <c r="Z126" s="38">
        <v>0</v>
      </c>
      <c r="AA126" s="38">
        <v>0</v>
      </c>
      <c r="AB126" s="38">
        <v>0</v>
      </c>
      <c r="AC126" s="38">
        <v>0</v>
      </c>
      <c r="AD126" s="38">
        <v>0</v>
      </c>
      <c r="AE126" s="38">
        <v>0</v>
      </c>
      <c r="AF126" s="38">
        <v>0</v>
      </c>
      <c r="AG126" s="38">
        <v>0</v>
      </c>
      <c r="AH126" s="38">
        <v>0</v>
      </c>
      <c r="AI126" s="38">
        <v>0</v>
      </c>
      <c r="AJ126" s="38">
        <v>0</v>
      </c>
      <c r="AK126" s="38">
        <v>0</v>
      </c>
      <c r="AL126" s="38">
        <v>0</v>
      </c>
      <c r="AM126" s="38">
        <v>3.0000000000000001E-3</v>
      </c>
    </row>
    <row r="127" spans="1:39" s="29" customFormat="1" ht="9.5" x14ac:dyDescent="0.25">
      <c r="A127" s="37" t="s">
        <v>257</v>
      </c>
      <c r="B127" s="37" t="s">
        <v>140</v>
      </c>
      <c r="C127" s="37" t="s">
        <v>213</v>
      </c>
      <c r="D127" s="38">
        <v>0</v>
      </c>
      <c r="E127" s="38">
        <v>0</v>
      </c>
      <c r="F127" s="38">
        <v>0</v>
      </c>
      <c r="G127" s="38">
        <v>0</v>
      </c>
      <c r="H127" s="38">
        <v>0</v>
      </c>
      <c r="I127" s="38">
        <v>0</v>
      </c>
      <c r="J127" s="38">
        <v>0</v>
      </c>
      <c r="K127" s="38">
        <v>0</v>
      </c>
      <c r="L127" s="38">
        <v>0</v>
      </c>
      <c r="M127" s="38">
        <v>0</v>
      </c>
      <c r="N127" s="38">
        <v>0</v>
      </c>
      <c r="O127" s="38">
        <v>0</v>
      </c>
      <c r="P127" s="38">
        <v>0</v>
      </c>
      <c r="Q127" s="38">
        <v>0</v>
      </c>
      <c r="R127" s="38">
        <v>0</v>
      </c>
      <c r="S127" s="38">
        <v>0</v>
      </c>
      <c r="T127" s="38">
        <v>0</v>
      </c>
      <c r="U127" s="38">
        <v>0</v>
      </c>
      <c r="V127" s="38">
        <v>0</v>
      </c>
      <c r="W127" s="38">
        <v>0</v>
      </c>
      <c r="X127" s="38">
        <v>0</v>
      </c>
      <c r="Y127" s="38">
        <v>0</v>
      </c>
      <c r="Z127" s="38">
        <v>0</v>
      </c>
      <c r="AA127" s="38">
        <v>0</v>
      </c>
      <c r="AB127" s="38">
        <v>0</v>
      </c>
      <c r="AC127" s="38">
        <v>0</v>
      </c>
      <c r="AD127" s="38">
        <v>0</v>
      </c>
      <c r="AE127" s="38">
        <v>0</v>
      </c>
      <c r="AF127" s="38">
        <v>0</v>
      </c>
      <c r="AG127" s="38">
        <v>0</v>
      </c>
      <c r="AH127" s="38">
        <v>0</v>
      </c>
      <c r="AI127" s="38">
        <v>0</v>
      </c>
      <c r="AJ127" s="38">
        <v>0</v>
      </c>
      <c r="AK127" s="38">
        <v>0</v>
      </c>
      <c r="AL127" s="38">
        <v>0</v>
      </c>
      <c r="AM127" s="38">
        <v>0</v>
      </c>
    </row>
    <row r="128" spans="1:39" s="29" customFormat="1" ht="9.5" x14ac:dyDescent="0.25">
      <c r="A128" s="37" t="s">
        <v>257</v>
      </c>
      <c r="B128" s="37" t="s">
        <v>140</v>
      </c>
      <c r="C128" s="37" t="s">
        <v>97</v>
      </c>
      <c r="D128" s="38">
        <v>0</v>
      </c>
      <c r="E128" s="38">
        <v>0</v>
      </c>
      <c r="F128" s="38">
        <v>0</v>
      </c>
      <c r="G128" s="38">
        <v>0</v>
      </c>
      <c r="H128" s="38">
        <v>0</v>
      </c>
      <c r="I128" s="38">
        <v>0</v>
      </c>
      <c r="J128" s="38">
        <v>0</v>
      </c>
      <c r="K128" s="38">
        <v>0</v>
      </c>
      <c r="L128" s="38">
        <v>0</v>
      </c>
      <c r="M128" s="38">
        <v>0</v>
      </c>
      <c r="N128" s="38">
        <v>0</v>
      </c>
      <c r="O128" s="38">
        <v>0</v>
      </c>
      <c r="P128" s="38">
        <v>0</v>
      </c>
      <c r="Q128" s="38">
        <v>0</v>
      </c>
      <c r="R128" s="38">
        <v>0</v>
      </c>
      <c r="S128" s="38">
        <v>0</v>
      </c>
      <c r="T128" s="38">
        <v>0</v>
      </c>
      <c r="U128" s="38">
        <v>6.0000000000000001E-3</v>
      </c>
      <c r="V128" s="38">
        <v>0</v>
      </c>
      <c r="W128" s="38">
        <v>0</v>
      </c>
      <c r="X128" s="38">
        <v>0</v>
      </c>
      <c r="Y128" s="38">
        <v>0</v>
      </c>
      <c r="Z128" s="38">
        <v>0</v>
      </c>
      <c r="AA128" s="38">
        <v>0</v>
      </c>
      <c r="AB128" s="38">
        <v>0</v>
      </c>
      <c r="AC128" s="38">
        <v>0</v>
      </c>
      <c r="AD128" s="38">
        <v>0</v>
      </c>
      <c r="AE128" s="38">
        <v>0</v>
      </c>
      <c r="AF128" s="38">
        <v>0</v>
      </c>
      <c r="AG128" s="38">
        <v>0</v>
      </c>
      <c r="AH128" s="38">
        <v>0</v>
      </c>
      <c r="AI128" s="38">
        <v>0</v>
      </c>
      <c r="AJ128" s="38">
        <v>0</v>
      </c>
      <c r="AK128" s="38">
        <v>0</v>
      </c>
      <c r="AL128" s="38">
        <v>0</v>
      </c>
      <c r="AM128" s="38">
        <v>6.0000000000000001E-3</v>
      </c>
    </row>
    <row r="129" spans="1:39" s="29" customFormat="1" x14ac:dyDescent="0.25">
      <c r="A129" s="35" t="s">
        <v>258</v>
      </c>
      <c r="B129" s="35" t="s">
        <v>258</v>
      </c>
      <c r="C129" s="35" t="s">
        <v>258</v>
      </c>
      <c r="D129" s="36">
        <v>250</v>
      </c>
      <c r="E129" s="36">
        <v>0</v>
      </c>
      <c r="F129" s="36">
        <v>0</v>
      </c>
      <c r="G129" s="36">
        <v>0</v>
      </c>
      <c r="H129" s="36">
        <v>0</v>
      </c>
      <c r="I129" s="36">
        <v>0</v>
      </c>
      <c r="J129" s="36">
        <v>0</v>
      </c>
      <c r="K129" s="36">
        <v>0</v>
      </c>
      <c r="L129" s="36">
        <v>0</v>
      </c>
      <c r="M129" s="36">
        <v>0</v>
      </c>
      <c r="N129" s="36">
        <v>0</v>
      </c>
      <c r="O129" s="36">
        <v>0</v>
      </c>
      <c r="P129" s="36">
        <v>40</v>
      </c>
      <c r="Q129" s="36">
        <v>0</v>
      </c>
      <c r="R129" s="36">
        <v>0</v>
      </c>
      <c r="S129" s="36">
        <v>0</v>
      </c>
      <c r="T129" s="36">
        <v>0</v>
      </c>
      <c r="U129" s="36">
        <v>7.6889999999999743</v>
      </c>
      <c r="V129" s="36">
        <v>0</v>
      </c>
      <c r="W129" s="36">
        <v>0</v>
      </c>
      <c r="X129" s="36">
        <v>0</v>
      </c>
      <c r="Y129" s="36">
        <v>0</v>
      </c>
      <c r="Z129" s="36">
        <v>0</v>
      </c>
      <c r="AA129" s="36">
        <v>0</v>
      </c>
      <c r="AB129" s="36">
        <v>0</v>
      </c>
      <c r="AC129" s="36">
        <v>0</v>
      </c>
      <c r="AD129" s="36">
        <v>0</v>
      </c>
      <c r="AE129" s="36">
        <v>0</v>
      </c>
      <c r="AF129" s="36">
        <v>0</v>
      </c>
      <c r="AG129" s="36">
        <v>0</v>
      </c>
      <c r="AH129" s="36">
        <v>0</v>
      </c>
      <c r="AI129" s="36">
        <v>0</v>
      </c>
      <c r="AJ129" s="36">
        <v>0</v>
      </c>
      <c r="AK129" s="36">
        <v>0</v>
      </c>
      <c r="AL129" s="36">
        <v>4.1793400791904975</v>
      </c>
      <c r="AM129" s="36">
        <v>301.86834007919049</v>
      </c>
    </row>
    <row r="130" spans="1:39" s="29" customFormat="1" ht="9.5" x14ac:dyDescent="0.25">
      <c r="A130" s="37" t="s">
        <v>257</v>
      </c>
      <c r="B130" s="37" t="s">
        <v>139</v>
      </c>
      <c r="C130" s="37" t="s">
        <v>163</v>
      </c>
      <c r="D130" s="38">
        <v>0</v>
      </c>
      <c r="E130" s="38">
        <v>0</v>
      </c>
      <c r="F130" s="38">
        <v>0</v>
      </c>
      <c r="G130" s="38">
        <v>0</v>
      </c>
      <c r="H130" s="38">
        <v>0</v>
      </c>
      <c r="I130" s="38">
        <v>0</v>
      </c>
      <c r="J130" s="38">
        <v>0</v>
      </c>
      <c r="K130" s="38">
        <v>0</v>
      </c>
      <c r="L130" s="38">
        <v>0</v>
      </c>
      <c r="M130" s="38">
        <v>0</v>
      </c>
      <c r="N130" s="38">
        <v>0</v>
      </c>
      <c r="O130" s="38">
        <v>0</v>
      </c>
      <c r="P130" s="38">
        <v>0</v>
      </c>
      <c r="Q130" s="38">
        <v>0</v>
      </c>
      <c r="R130" s="38">
        <v>0</v>
      </c>
      <c r="S130" s="38">
        <v>0</v>
      </c>
      <c r="T130" s="38">
        <v>0</v>
      </c>
      <c r="U130" s="38">
        <v>6.0000000000000001E-3</v>
      </c>
      <c r="V130" s="38">
        <v>0</v>
      </c>
      <c r="W130" s="38">
        <v>0</v>
      </c>
      <c r="X130" s="38">
        <v>0</v>
      </c>
      <c r="Y130" s="38">
        <v>0</v>
      </c>
      <c r="Z130" s="38">
        <v>0</v>
      </c>
      <c r="AA130" s="38">
        <v>0</v>
      </c>
      <c r="AB130" s="38">
        <v>0</v>
      </c>
      <c r="AC130" s="38">
        <v>0</v>
      </c>
      <c r="AD130" s="38">
        <v>0</v>
      </c>
      <c r="AE130" s="38">
        <v>0</v>
      </c>
      <c r="AF130" s="38">
        <v>0</v>
      </c>
      <c r="AG130" s="38">
        <v>0</v>
      </c>
      <c r="AH130" s="38">
        <v>0</v>
      </c>
      <c r="AI130" s="38">
        <v>0</v>
      </c>
      <c r="AJ130" s="38">
        <v>0</v>
      </c>
      <c r="AK130" s="38">
        <v>0</v>
      </c>
      <c r="AL130" s="38">
        <v>0</v>
      </c>
      <c r="AM130" s="38">
        <v>6.0000000000000001E-3</v>
      </c>
    </row>
    <row r="131" spans="1:39" s="29" customFormat="1" ht="9.5" x14ac:dyDescent="0.25">
      <c r="A131" s="37" t="s">
        <v>257</v>
      </c>
      <c r="B131" s="37" t="s">
        <v>139</v>
      </c>
      <c r="C131" s="37" t="s">
        <v>34</v>
      </c>
      <c r="D131" s="38">
        <v>0</v>
      </c>
      <c r="E131" s="38">
        <v>0</v>
      </c>
      <c r="F131" s="38">
        <v>0</v>
      </c>
      <c r="G131" s="38">
        <v>0</v>
      </c>
      <c r="H131" s="38">
        <v>0</v>
      </c>
      <c r="I131" s="38">
        <v>0</v>
      </c>
      <c r="J131" s="38">
        <v>0</v>
      </c>
      <c r="K131" s="38">
        <v>0</v>
      </c>
      <c r="L131" s="38">
        <v>0</v>
      </c>
      <c r="M131" s="38">
        <v>0</v>
      </c>
      <c r="N131" s="38">
        <v>0</v>
      </c>
      <c r="O131" s="38">
        <v>0</v>
      </c>
      <c r="P131" s="38">
        <v>0</v>
      </c>
      <c r="Q131" s="38">
        <v>0</v>
      </c>
      <c r="R131" s="38">
        <v>0</v>
      </c>
      <c r="S131" s="38">
        <v>0</v>
      </c>
      <c r="T131" s="38">
        <v>0</v>
      </c>
      <c r="U131" s="38">
        <v>0</v>
      </c>
      <c r="V131" s="38">
        <v>0</v>
      </c>
      <c r="W131" s="38">
        <v>0</v>
      </c>
      <c r="X131" s="38">
        <v>0</v>
      </c>
      <c r="Y131" s="38">
        <v>0</v>
      </c>
      <c r="Z131" s="38">
        <v>0</v>
      </c>
      <c r="AA131" s="38">
        <v>0</v>
      </c>
      <c r="AB131" s="38">
        <v>0</v>
      </c>
      <c r="AC131" s="38">
        <v>0</v>
      </c>
      <c r="AD131" s="38">
        <v>0</v>
      </c>
      <c r="AE131" s="38">
        <v>0</v>
      </c>
      <c r="AF131" s="38">
        <v>0</v>
      </c>
      <c r="AG131" s="38">
        <v>0</v>
      </c>
      <c r="AH131" s="38">
        <v>0</v>
      </c>
      <c r="AI131" s="38">
        <v>0</v>
      </c>
      <c r="AJ131" s="38">
        <v>0</v>
      </c>
      <c r="AK131" s="38">
        <v>0</v>
      </c>
      <c r="AL131" s="38">
        <v>0</v>
      </c>
      <c r="AM131" s="38">
        <v>0</v>
      </c>
    </row>
    <row r="132" spans="1:39" s="29" customFormat="1" ht="9.5" x14ac:dyDescent="0.25">
      <c r="A132" s="37" t="s">
        <v>257</v>
      </c>
      <c r="B132" s="37" t="s">
        <v>139</v>
      </c>
      <c r="C132" s="37" t="s">
        <v>31</v>
      </c>
      <c r="D132" s="38">
        <v>0</v>
      </c>
      <c r="E132" s="38">
        <v>0</v>
      </c>
      <c r="F132" s="38">
        <v>0</v>
      </c>
      <c r="G132" s="38">
        <v>0</v>
      </c>
      <c r="H132" s="38">
        <v>0</v>
      </c>
      <c r="I132" s="38">
        <v>0</v>
      </c>
      <c r="J132" s="38">
        <v>0</v>
      </c>
      <c r="K132" s="38">
        <v>0</v>
      </c>
      <c r="L132" s="38">
        <v>0</v>
      </c>
      <c r="M132" s="38">
        <v>0</v>
      </c>
      <c r="N132" s="38">
        <v>0</v>
      </c>
      <c r="O132" s="38">
        <v>0</v>
      </c>
      <c r="P132" s="38">
        <v>0</v>
      </c>
      <c r="Q132" s="38">
        <v>0</v>
      </c>
      <c r="R132" s="38">
        <v>0</v>
      </c>
      <c r="S132" s="38">
        <v>0</v>
      </c>
      <c r="T132" s="38">
        <v>0</v>
      </c>
      <c r="U132" s="38">
        <v>0</v>
      </c>
      <c r="V132" s="38">
        <v>0</v>
      </c>
      <c r="W132" s="38">
        <v>0</v>
      </c>
      <c r="X132" s="38">
        <v>0</v>
      </c>
      <c r="Y132" s="38">
        <v>0</v>
      </c>
      <c r="Z132" s="38">
        <v>0</v>
      </c>
      <c r="AA132" s="38">
        <v>0</v>
      </c>
      <c r="AB132" s="38">
        <v>0</v>
      </c>
      <c r="AC132" s="38">
        <v>0</v>
      </c>
      <c r="AD132" s="38">
        <v>0</v>
      </c>
      <c r="AE132" s="38">
        <v>0</v>
      </c>
      <c r="AF132" s="38">
        <v>0</v>
      </c>
      <c r="AG132" s="38">
        <v>0</v>
      </c>
      <c r="AH132" s="38">
        <v>0</v>
      </c>
      <c r="AI132" s="38">
        <v>0</v>
      </c>
      <c r="AJ132" s="38">
        <v>0</v>
      </c>
      <c r="AK132" s="38">
        <v>0</v>
      </c>
      <c r="AL132" s="38">
        <v>0.27957605087389514</v>
      </c>
      <c r="AM132" s="38">
        <v>0.27957605087389514</v>
      </c>
    </row>
    <row r="133" spans="1:39" s="29" customFormat="1" ht="9.5" x14ac:dyDescent="0.25">
      <c r="A133" s="37" t="s">
        <v>257</v>
      </c>
      <c r="B133" s="37" t="s">
        <v>139</v>
      </c>
      <c r="C133" s="37" t="s">
        <v>32</v>
      </c>
      <c r="D133" s="38">
        <v>0</v>
      </c>
      <c r="E133" s="38">
        <v>0</v>
      </c>
      <c r="F133" s="38">
        <v>0</v>
      </c>
      <c r="G133" s="38">
        <v>0</v>
      </c>
      <c r="H133" s="38">
        <v>0</v>
      </c>
      <c r="I133" s="38">
        <v>0</v>
      </c>
      <c r="J133" s="38">
        <v>0</v>
      </c>
      <c r="K133" s="38">
        <v>0</v>
      </c>
      <c r="L133" s="38">
        <v>0</v>
      </c>
      <c r="M133" s="38">
        <v>0</v>
      </c>
      <c r="N133" s="38">
        <v>0</v>
      </c>
      <c r="O133" s="38">
        <v>0</v>
      </c>
      <c r="P133" s="38">
        <v>0</v>
      </c>
      <c r="Q133" s="38">
        <v>0</v>
      </c>
      <c r="R133" s="38">
        <v>0</v>
      </c>
      <c r="S133" s="38">
        <v>0</v>
      </c>
      <c r="T133" s="38">
        <v>0</v>
      </c>
      <c r="U133" s="38">
        <v>0</v>
      </c>
      <c r="V133" s="38">
        <v>0</v>
      </c>
      <c r="W133" s="38">
        <v>0</v>
      </c>
      <c r="X133" s="38">
        <v>0</v>
      </c>
      <c r="Y133" s="38">
        <v>0</v>
      </c>
      <c r="Z133" s="38">
        <v>0</v>
      </c>
      <c r="AA133" s="38">
        <v>0</v>
      </c>
      <c r="AB133" s="38">
        <v>0</v>
      </c>
      <c r="AC133" s="38">
        <v>0</v>
      </c>
      <c r="AD133" s="38">
        <v>0</v>
      </c>
      <c r="AE133" s="38">
        <v>0</v>
      </c>
      <c r="AF133" s="38">
        <v>0</v>
      </c>
      <c r="AG133" s="38">
        <v>0</v>
      </c>
      <c r="AH133" s="38">
        <v>0</v>
      </c>
      <c r="AI133" s="38">
        <v>0</v>
      </c>
      <c r="AJ133" s="38">
        <v>0</v>
      </c>
      <c r="AK133" s="38">
        <v>0</v>
      </c>
      <c r="AL133" s="38">
        <v>3.8997640283166022</v>
      </c>
      <c r="AM133" s="38">
        <v>3.8997640283166022</v>
      </c>
    </row>
    <row r="134" spans="1:39" s="29" customFormat="1" ht="9.5" x14ac:dyDescent="0.25">
      <c r="A134" s="37" t="s">
        <v>257</v>
      </c>
      <c r="B134" s="37" t="s">
        <v>139</v>
      </c>
      <c r="C134" s="37" t="s">
        <v>164</v>
      </c>
      <c r="D134" s="38">
        <v>0</v>
      </c>
      <c r="E134" s="38">
        <v>0</v>
      </c>
      <c r="F134" s="38">
        <v>0</v>
      </c>
      <c r="G134" s="38">
        <v>0</v>
      </c>
      <c r="H134" s="38">
        <v>0</v>
      </c>
      <c r="I134" s="38">
        <v>0</v>
      </c>
      <c r="J134" s="38">
        <v>0</v>
      </c>
      <c r="K134" s="38">
        <v>0</v>
      </c>
      <c r="L134" s="38">
        <v>0</v>
      </c>
      <c r="M134" s="38">
        <v>0</v>
      </c>
      <c r="N134" s="38">
        <v>0</v>
      </c>
      <c r="O134" s="38">
        <v>0</v>
      </c>
      <c r="P134" s="38">
        <v>0</v>
      </c>
      <c r="Q134" s="38">
        <v>0</v>
      </c>
      <c r="R134" s="38">
        <v>0</v>
      </c>
      <c r="S134" s="38">
        <v>0</v>
      </c>
      <c r="T134" s="38">
        <v>0</v>
      </c>
      <c r="U134" s="38">
        <v>6.0000000000000001E-3</v>
      </c>
      <c r="V134" s="38">
        <v>0</v>
      </c>
      <c r="W134" s="38">
        <v>0</v>
      </c>
      <c r="X134" s="38">
        <v>0</v>
      </c>
      <c r="Y134" s="38">
        <v>0</v>
      </c>
      <c r="Z134" s="38">
        <v>0</v>
      </c>
      <c r="AA134" s="38">
        <v>0</v>
      </c>
      <c r="AB134" s="38">
        <v>0</v>
      </c>
      <c r="AC134" s="38">
        <v>0</v>
      </c>
      <c r="AD134" s="38">
        <v>0</v>
      </c>
      <c r="AE134" s="38">
        <v>0</v>
      </c>
      <c r="AF134" s="38">
        <v>0</v>
      </c>
      <c r="AG134" s="38">
        <v>0</v>
      </c>
      <c r="AH134" s="38">
        <v>0</v>
      </c>
      <c r="AI134" s="38">
        <v>0</v>
      </c>
      <c r="AJ134" s="38">
        <v>0</v>
      </c>
      <c r="AK134" s="38">
        <v>0</v>
      </c>
      <c r="AL134" s="38">
        <v>0</v>
      </c>
      <c r="AM134" s="38">
        <v>6.0000000000000001E-3</v>
      </c>
    </row>
    <row r="135" spans="1:39" s="29" customFormat="1" ht="9.5" x14ac:dyDescent="0.25">
      <c r="A135" s="37" t="s">
        <v>257</v>
      </c>
      <c r="B135" s="37" t="s">
        <v>139</v>
      </c>
      <c r="C135" s="37" t="s">
        <v>3</v>
      </c>
      <c r="D135" s="38">
        <v>250</v>
      </c>
      <c r="E135" s="38">
        <v>0</v>
      </c>
      <c r="F135" s="38">
        <v>0</v>
      </c>
      <c r="G135" s="38">
        <v>0</v>
      </c>
      <c r="H135" s="38">
        <v>0</v>
      </c>
      <c r="I135" s="38">
        <v>0</v>
      </c>
      <c r="J135" s="38">
        <v>0</v>
      </c>
      <c r="K135" s="38">
        <v>0</v>
      </c>
      <c r="L135" s="38">
        <v>0</v>
      </c>
      <c r="M135" s="38">
        <v>0</v>
      </c>
      <c r="N135" s="38">
        <v>0</v>
      </c>
      <c r="O135" s="38">
        <v>0</v>
      </c>
      <c r="P135" s="38">
        <v>40</v>
      </c>
      <c r="Q135" s="38">
        <v>0</v>
      </c>
      <c r="R135" s="38">
        <v>0</v>
      </c>
      <c r="S135" s="38">
        <v>0</v>
      </c>
      <c r="T135" s="38">
        <v>0</v>
      </c>
      <c r="U135" s="38">
        <v>7.6769999999999747</v>
      </c>
      <c r="V135" s="38">
        <v>0</v>
      </c>
      <c r="W135" s="38">
        <v>0</v>
      </c>
      <c r="X135" s="38">
        <v>0</v>
      </c>
      <c r="Y135" s="38">
        <v>0</v>
      </c>
      <c r="Z135" s="38">
        <v>0</v>
      </c>
      <c r="AA135" s="38">
        <v>0</v>
      </c>
      <c r="AB135" s="38">
        <v>0</v>
      </c>
      <c r="AC135" s="38">
        <v>0</v>
      </c>
      <c r="AD135" s="38">
        <v>0</v>
      </c>
      <c r="AE135" s="38">
        <v>0</v>
      </c>
      <c r="AF135" s="38">
        <v>0</v>
      </c>
      <c r="AG135" s="38">
        <v>0</v>
      </c>
      <c r="AH135" s="38">
        <v>0</v>
      </c>
      <c r="AI135" s="38">
        <v>0</v>
      </c>
      <c r="AJ135" s="38">
        <v>0</v>
      </c>
      <c r="AK135" s="38">
        <v>0</v>
      </c>
      <c r="AL135" s="38">
        <v>0</v>
      </c>
      <c r="AM135" s="38">
        <v>297.67699999999996</v>
      </c>
    </row>
    <row r="136" spans="1:39" s="29" customFormat="1" ht="9.5" x14ac:dyDescent="0.25">
      <c r="A136" s="37" t="s">
        <v>257</v>
      </c>
      <c r="B136" s="37" t="s">
        <v>139</v>
      </c>
      <c r="C136" s="37" t="s">
        <v>39</v>
      </c>
      <c r="D136" s="38">
        <v>0</v>
      </c>
      <c r="E136" s="38">
        <v>0</v>
      </c>
      <c r="F136" s="38">
        <v>0</v>
      </c>
      <c r="G136" s="38">
        <v>0</v>
      </c>
      <c r="H136" s="38">
        <v>0</v>
      </c>
      <c r="I136" s="38">
        <v>0</v>
      </c>
      <c r="J136" s="38">
        <v>0</v>
      </c>
      <c r="K136" s="38">
        <v>0</v>
      </c>
      <c r="L136" s="38">
        <v>0</v>
      </c>
      <c r="M136" s="38">
        <v>0</v>
      </c>
      <c r="N136" s="38">
        <v>0</v>
      </c>
      <c r="O136" s="38">
        <v>0</v>
      </c>
      <c r="P136" s="38">
        <v>0</v>
      </c>
      <c r="Q136" s="38">
        <v>0</v>
      </c>
      <c r="R136" s="38">
        <v>0</v>
      </c>
      <c r="S136" s="38">
        <v>0</v>
      </c>
      <c r="T136" s="38">
        <v>0</v>
      </c>
      <c r="U136" s="38">
        <v>0</v>
      </c>
      <c r="V136" s="38">
        <v>0</v>
      </c>
      <c r="W136" s="38">
        <v>0</v>
      </c>
      <c r="X136" s="38">
        <v>0</v>
      </c>
      <c r="Y136" s="38">
        <v>0</v>
      </c>
      <c r="Z136" s="38">
        <v>0</v>
      </c>
      <c r="AA136" s="38">
        <v>0</v>
      </c>
      <c r="AB136" s="38">
        <v>0</v>
      </c>
      <c r="AC136" s="38">
        <v>0</v>
      </c>
      <c r="AD136" s="38">
        <v>0</v>
      </c>
      <c r="AE136" s="38">
        <v>0</v>
      </c>
      <c r="AF136" s="38">
        <v>0</v>
      </c>
      <c r="AG136" s="38">
        <v>0</v>
      </c>
      <c r="AH136" s="38">
        <v>0</v>
      </c>
      <c r="AI136" s="38">
        <v>0</v>
      </c>
      <c r="AJ136" s="38">
        <v>0</v>
      </c>
      <c r="AK136" s="38">
        <v>0</v>
      </c>
      <c r="AL136" s="38">
        <v>0</v>
      </c>
      <c r="AM136" s="38">
        <v>0</v>
      </c>
    </row>
    <row r="137" spans="1:39" s="29" customFormat="1" ht="9.5" x14ac:dyDescent="0.25">
      <c r="A137" s="37" t="s">
        <v>257</v>
      </c>
      <c r="B137" s="37" t="s">
        <v>139</v>
      </c>
      <c r="C137" s="37" t="s">
        <v>46</v>
      </c>
      <c r="D137" s="38">
        <v>0</v>
      </c>
      <c r="E137" s="38">
        <v>0</v>
      </c>
      <c r="F137" s="38">
        <v>0</v>
      </c>
      <c r="G137" s="38">
        <v>0</v>
      </c>
      <c r="H137" s="38">
        <v>0</v>
      </c>
      <c r="I137" s="38">
        <v>0</v>
      </c>
      <c r="J137" s="38">
        <v>0</v>
      </c>
      <c r="K137" s="38">
        <v>0</v>
      </c>
      <c r="L137" s="38">
        <v>0</v>
      </c>
      <c r="M137" s="38">
        <v>0</v>
      </c>
      <c r="N137" s="38">
        <v>0</v>
      </c>
      <c r="O137" s="38">
        <v>0</v>
      </c>
      <c r="P137" s="38">
        <v>0</v>
      </c>
      <c r="Q137" s="38">
        <v>0</v>
      </c>
      <c r="R137" s="38">
        <v>0</v>
      </c>
      <c r="S137" s="38">
        <v>0</v>
      </c>
      <c r="T137" s="38">
        <v>0</v>
      </c>
      <c r="U137" s="38">
        <v>0</v>
      </c>
      <c r="V137" s="38">
        <v>0</v>
      </c>
      <c r="W137" s="38">
        <v>0</v>
      </c>
      <c r="X137" s="38">
        <v>0</v>
      </c>
      <c r="Y137" s="38">
        <v>0</v>
      </c>
      <c r="Z137" s="38">
        <v>0</v>
      </c>
      <c r="AA137" s="38">
        <v>0</v>
      </c>
      <c r="AB137" s="38">
        <v>0</v>
      </c>
      <c r="AC137" s="38">
        <v>0</v>
      </c>
      <c r="AD137" s="38">
        <v>0</v>
      </c>
      <c r="AE137" s="38">
        <v>0</v>
      </c>
      <c r="AF137" s="38">
        <v>0</v>
      </c>
      <c r="AG137" s="38">
        <v>0</v>
      </c>
      <c r="AH137" s="38">
        <v>0</v>
      </c>
      <c r="AI137" s="38">
        <v>0</v>
      </c>
      <c r="AJ137" s="38">
        <v>0</v>
      </c>
      <c r="AK137" s="38">
        <v>0</v>
      </c>
      <c r="AL137" s="38">
        <v>0</v>
      </c>
      <c r="AM137" s="38">
        <v>0</v>
      </c>
    </row>
    <row r="138" spans="1:39" s="29" customFormat="1" x14ac:dyDescent="0.25">
      <c r="A138" s="35" t="s">
        <v>259</v>
      </c>
      <c r="B138" s="35" t="s">
        <v>259</v>
      </c>
      <c r="C138" s="35" t="s">
        <v>259</v>
      </c>
      <c r="D138" s="36">
        <v>604.05665959999999</v>
      </c>
      <c r="E138" s="36">
        <v>0</v>
      </c>
      <c r="F138" s="36">
        <v>0</v>
      </c>
      <c r="G138" s="36">
        <v>0</v>
      </c>
      <c r="H138" s="36">
        <v>0</v>
      </c>
      <c r="I138" s="36">
        <v>0</v>
      </c>
      <c r="J138" s="36">
        <v>0</v>
      </c>
      <c r="K138" s="36">
        <v>0</v>
      </c>
      <c r="L138" s="36">
        <v>0</v>
      </c>
      <c r="M138" s="36">
        <v>1.3090909090909091E-2</v>
      </c>
      <c r="N138" s="36">
        <v>0</v>
      </c>
      <c r="O138" s="36">
        <v>0</v>
      </c>
      <c r="P138" s="36">
        <v>23.4</v>
      </c>
      <c r="Q138" s="36">
        <v>0</v>
      </c>
      <c r="R138" s="36">
        <v>0</v>
      </c>
      <c r="S138" s="36">
        <v>0</v>
      </c>
      <c r="T138" s="36">
        <v>0</v>
      </c>
      <c r="U138" s="36">
        <v>48.533999999999999</v>
      </c>
      <c r="V138" s="36">
        <v>23.357482999999998</v>
      </c>
      <c r="W138" s="36">
        <v>0</v>
      </c>
      <c r="X138" s="36">
        <v>0</v>
      </c>
      <c r="Y138" s="36">
        <v>0</v>
      </c>
      <c r="Z138" s="36">
        <v>1.090909090909091E-3</v>
      </c>
      <c r="AA138" s="36">
        <v>0</v>
      </c>
      <c r="AB138" s="36">
        <v>0</v>
      </c>
      <c r="AC138" s="36">
        <v>0</v>
      </c>
      <c r="AD138" s="36">
        <v>15.592000000000002</v>
      </c>
      <c r="AE138" s="36">
        <v>0</v>
      </c>
      <c r="AF138" s="36">
        <v>31.370596000000006</v>
      </c>
      <c r="AG138" s="36">
        <v>0</v>
      </c>
      <c r="AH138" s="36">
        <v>7.8088464000000002</v>
      </c>
      <c r="AI138" s="36">
        <v>0</v>
      </c>
      <c r="AJ138" s="36">
        <v>0</v>
      </c>
      <c r="AK138" s="36">
        <v>13.523908</v>
      </c>
      <c r="AL138" s="36">
        <v>0</v>
      </c>
      <c r="AM138" s="36">
        <v>767.6576748181817</v>
      </c>
    </row>
    <row r="139" spans="1:39" s="29" customFormat="1" ht="9.5" x14ac:dyDescent="0.25">
      <c r="A139" s="37" t="s">
        <v>257</v>
      </c>
      <c r="B139" s="37" t="s">
        <v>141</v>
      </c>
      <c r="C139" s="37" t="s">
        <v>61</v>
      </c>
      <c r="D139" s="38">
        <v>0</v>
      </c>
      <c r="E139" s="38">
        <v>0</v>
      </c>
      <c r="F139" s="38">
        <v>0</v>
      </c>
      <c r="G139" s="38">
        <v>0</v>
      </c>
      <c r="H139" s="38">
        <v>0</v>
      </c>
      <c r="I139" s="38">
        <v>0</v>
      </c>
      <c r="J139" s="38">
        <v>0</v>
      </c>
      <c r="K139" s="38">
        <v>0</v>
      </c>
      <c r="L139" s="38">
        <v>0</v>
      </c>
      <c r="M139" s="38">
        <v>0</v>
      </c>
      <c r="N139" s="38">
        <v>0</v>
      </c>
      <c r="O139" s="38">
        <v>0</v>
      </c>
      <c r="P139" s="38">
        <v>0</v>
      </c>
      <c r="Q139" s="38">
        <v>0</v>
      </c>
      <c r="R139" s="38">
        <v>0</v>
      </c>
      <c r="S139" s="38">
        <v>0</v>
      </c>
      <c r="T139" s="38">
        <v>0</v>
      </c>
      <c r="U139" s="38">
        <v>0</v>
      </c>
      <c r="V139" s="38">
        <v>0</v>
      </c>
      <c r="W139" s="38">
        <v>0</v>
      </c>
      <c r="X139" s="38">
        <v>0</v>
      </c>
      <c r="Y139" s="38">
        <v>0</v>
      </c>
      <c r="Z139" s="38">
        <v>0</v>
      </c>
      <c r="AA139" s="38">
        <v>0</v>
      </c>
      <c r="AB139" s="38">
        <v>0</v>
      </c>
      <c r="AC139" s="38">
        <v>0</v>
      </c>
      <c r="AD139" s="38">
        <v>0</v>
      </c>
      <c r="AE139" s="38">
        <v>0</v>
      </c>
      <c r="AF139" s="38">
        <v>0</v>
      </c>
      <c r="AG139" s="38">
        <v>0</v>
      </c>
      <c r="AH139" s="38">
        <v>0</v>
      </c>
      <c r="AI139" s="38">
        <v>0</v>
      </c>
      <c r="AJ139" s="38">
        <v>0</v>
      </c>
      <c r="AK139" s="38">
        <v>2.1000000000000001E-2</v>
      </c>
      <c r="AL139" s="38">
        <v>0</v>
      </c>
      <c r="AM139" s="38">
        <v>2.1000000000000001E-2</v>
      </c>
    </row>
    <row r="140" spans="1:39" s="29" customFormat="1" ht="9.5" x14ac:dyDescent="0.25">
      <c r="A140" s="37" t="s">
        <v>257</v>
      </c>
      <c r="B140" s="37" t="s">
        <v>141</v>
      </c>
      <c r="C140" s="37" t="s">
        <v>167</v>
      </c>
      <c r="D140" s="38">
        <v>0</v>
      </c>
      <c r="E140" s="38">
        <v>0</v>
      </c>
      <c r="F140" s="38">
        <v>0</v>
      </c>
      <c r="G140" s="38">
        <v>0</v>
      </c>
      <c r="H140" s="38">
        <v>0</v>
      </c>
      <c r="I140" s="38">
        <v>0</v>
      </c>
      <c r="J140" s="38">
        <v>0</v>
      </c>
      <c r="K140" s="38">
        <v>0</v>
      </c>
      <c r="L140" s="38">
        <v>0</v>
      </c>
      <c r="M140" s="38">
        <v>0</v>
      </c>
      <c r="N140" s="38">
        <v>0</v>
      </c>
      <c r="O140" s="38">
        <v>0</v>
      </c>
      <c r="P140" s="38">
        <v>0</v>
      </c>
      <c r="Q140" s="38">
        <v>0</v>
      </c>
      <c r="R140" s="38">
        <v>0</v>
      </c>
      <c r="S140" s="38">
        <v>0</v>
      </c>
      <c r="T140" s="38">
        <v>0</v>
      </c>
      <c r="U140" s="38">
        <v>0</v>
      </c>
      <c r="V140" s="38">
        <v>0</v>
      </c>
      <c r="W140" s="38">
        <v>0</v>
      </c>
      <c r="X140" s="38">
        <v>0</v>
      </c>
      <c r="Y140" s="38">
        <v>0</v>
      </c>
      <c r="Z140" s="38">
        <v>0</v>
      </c>
      <c r="AA140" s="38">
        <v>0</v>
      </c>
      <c r="AB140" s="38">
        <v>0</v>
      </c>
      <c r="AC140" s="38">
        <v>0</v>
      </c>
      <c r="AD140" s="38">
        <v>0</v>
      </c>
      <c r="AE140" s="38">
        <v>0</v>
      </c>
      <c r="AF140" s="38">
        <v>0</v>
      </c>
      <c r="AG140" s="38">
        <v>0</v>
      </c>
      <c r="AH140" s="38">
        <v>0</v>
      </c>
      <c r="AI140" s="38">
        <v>0</v>
      </c>
      <c r="AJ140" s="38">
        <v>0</v>
      </c>
      <c r="AK140" s="38">
        <v>0</v>
      </c>
      <c r="AL140" s="38">
        <v>0</v>
      </c>
      <c r="AM140" s="38">
        <v>0</v>
      </c>
    </row>
    <row r="141" spans="1:39" s="29" customFormat="1" ht="9.5" x14ac:dyDescent="0.25">
      <c r="A141" s="37" t="s">
        <v>257</v>
      </c>
      <c r="B141" s="37" t="s">
        <v>141</v>
      </c>
      <c r="C141" s="37" t="s">
        <v>48</v>
      </c>
      <c r="D141" s="38">
        <v>353.04267800000002</v>
      </c>
      <c r="E141" s="38">
        <v>0</v>
      </c>
      <c r="F141" s="38">
        <v>0</v>
      </c>
      <c r="G141" s="38">
        <v>0</v>
      </c>
      <c r="H141" s="38">
        <v>0</v>
      </c>
      <c r="I141" s="38">
        <v>0</v>
      </c>
      <c r="J141" s="38">
        <v>0</v>
      </c>
      <c r="K141" s="38">
        <v>0</v>
      </c>
      <c r="L141" s="38">
        <v>0</v>
      </c>
      <c r="M141" s="38">
        <v>0</v>
      </c>
      <c r="N141" s="38">
        <v>0</v>
      </c>
      <c r="O141" s="38">
        <v>0</v>
      </c>
      <c r="P141" s="38">
        <v>0</v>
      </c>
      <c r="Q141" s="38">
        <v>0</v>
      </c>
      <c r="R141" s="38">
        <v>0</v>
      </c>
      <c r="S141" s="38">
        <v>0</v>
      </c>
      <c r="T141" s="38">
        <v>0</v>
      </c>
      <c r="U141" s="38">
        <v>0</v>
      </c>
      <c r="V141" s="38">
        <v>0</v>
      </c>
      <c r="W141" s="38">
        <v>0</v>
      </c>
      <c r="X141" s="38">
        <v>0</v>
      </c>
      <c r="Y141" s="38">
        <v>0</v>
      </c>
      <c r="Z141" s="38">
        <v>1.090909090909091E-3</v>
      </c>
      <c r="AA141" s="38">
        <v>0</v>
      </c>
      <c r="AB141" s="38">
        <v>0</v>
      </c>
      <c r="AC141" s="38">
        <v>0</v>
      </c>
      <c r="AD141" s="38">
        <v>0</v>
      </c>
      <c r="AE141" s="38">
        <v>0</v>
      </c>
      <c r="AF141" s="38">
        <v>0</v>
      </c>
      <c r="AG141" s="38">
        <v>0</v>
      </c>
      <c r="AH141" s="38">
        <v>0</v>
      </c>
      <c r="AI141" s="38">
        <v>0</v>
      </c>
      <c r="AJ141" s="38">
        <v>0</v>
      </c>
      <c r="AK141" s="38">
        <v>0</v>
      </c>
      <c r="AL141" s="38">
        <v>0</v>
      </c>
      <c r="AM141" s="38">
        <v>353.04376890909094</v>
      </c>
    </row>
    <row r="142" spans="1:39" s="29" customFormat="1" ht="9.5" x14ac:dyDescent="0.25">
      <c r="A142" s="37" t="s">
        <v>257</v>
      </c>
      <c r="B142" s="37" t="s">
        <v>141</v>
      </c>
      <c r="C142" s="37" t="s">
        <v>8</v>
      </c>
      <c r="D142" s="38">
        <v>202.33899360000001</v>
      </c>
      <c r="E142" s="38">
        <v>0</v>
      </c>
      <c r="F142" s="38">
        <v>0</v>
      </c>
      <c r="G142" s="38">
        <v>0</v>
      </c>
      <c r="H142" s="38">
        <v>0</v>
      </c>
      <c r="I142" s="38">
        <v>0</v>
      </c>
      <c r="J142" s="38">
        <v>0</v>
      </c>
      <c r="K142" s="38">
        <v>0</v>
      </c>
      <c r="L142" s="38">
        <v>0</v>
      </c>
      <c r="M142" s="38">
        <v>0</v>
      </c>
      <c r="N142" s="38">
        <v>0</v>
      </c>
      <c r="O142" s="38">
        <v>0</v>
      </c>
      <c r="P142" s="38">
        <v>23.4</v>
      </c>
      <c r="Q142" s="38">
        <v>0</v>
      </c>
      <c r="R142" s="38">
        <v>0</v>
      </c>
      <c r="S142" s="38">
        <v>0</v>
      </c>
      <c r="T142" s="38">
        <v>0</v>
      </c>
      <c r="U142" s="38">
        <v>48.530999999999999</v>
      </c>
      <c r="V142" s="38">
        <v>23.357482999999998</v>
      </c>
      <c r="W142" s="38">
        <v>0</v>
      </c>
      <c r="X142" s="38">
        <v>0</v>
      </c>
      <c r="Y142" s="38">
        <v>0</v>
      </c>
      <c r="Z142" s="38">
        <v>0</v>
      </c>
      <c r="AA142" s="38">
        <v>0</v>
      </c>
      <c r="AB142" s="38">
        <v>0</v>
      </c>
      <c r="AC142" s="38">
        <v>0</v>
      </c>
      <c r="AD142" s="38">
        <v>15.592000000000002</v>
      </c>
      <c r="AE142" s="38">
        <v>0</v>
      </c>
      <c r="AF142" s="38">
        <v>31.26286266666667</v>
      </c>
      <c r="AG142" s="38">
        <v>0</v>
      </c>
      <c r="AH142" s="38">
        <v>7.8088464000000002</v>
      </c>
      <c r="AI142" s="38">
        <v>0</v>
      </c>
      <c r="AJ142" s="38">
        <v>0</v>
      </c>
      <c r="AK142" s="38">
        <v>13.052907999999999</v>
      </c>
      <c r="AL142" s="38">
        <v>0</v>
      </c>
      <c r="AM142" s="38">
        <v>365.34409366666665</v>
      </c>
    </row>
    <row r="143" spans="1:39" s="29" customFormat="1" ht="9.5" x14ac:dyDescent="0.25">
      <c r="A143" s="37" t="s">
        <v>257</v>
      </c>
      <c r="B143" s="37" t="s">
        <v>141</v>
      </c>
      <c r="C143" s="37" t="s">
        <v>20</v>
      </c>
      <c r="D143" s="38">
        <v>48.674987999999999</v>
      </c>
      <c r="E143" s="38">
        <v>0</v>
      </c>
      <c r="F143" s="38">
        <v>0</v>
      </c>
      <c r="G143" s="38">
        <v>0</v>
      </c>
      <c r="H143" s="38">
        <v>0</v>
      </c>
      <c r="I143" s="38">
        <v>0</v>
      </c>
      <c r="J143" s="38">
        <v>0</v>
      </c>
      <c r="K143" s="38">
        <v>0</v>
      </c>
      <c r="L143" s="38">
        <v>0</v>
      </c>
      <c r="M143" s="38">
        <v>0</v>
      </c>
      <c r="N143" s="38">
        <v>0</v>
      </c>
      <c r="O143" s="38">
        <v>0</v>
      </c>
      <c r="P143" s="38">
        <v>0</v>
      </c>
      <c r="Q143" s="38">
        <v>0</v>
      </c>
      <c r="R143" s="38">
        <v>0</v>
      </c>
      <c r="S143" s="38">
        <v>0</v>
      </c>
      <c r="T143" s="38">
        <v>0</v>
      </c>
      <c r="U143" s="38">
        <v>0</v>
      </c>
      <c r="V143" s="38">
        <v>0</v>
      </c>
      <c r="W143" s="38">
        <v>0</v>
      </c>
      <c r="X143" s="38">
        <v>0</v>
      </c>
      <c r="Y143" s="38">
        <v>0</v>
      </c>
      <c r="Z143" s="38">
        <v>0</v>
      </c>
      <c r="AA143" s="38">
        <v>0</v>
      </c>
      <c r="AB143" s="38">
        <v>0</v>
      </c>
      <c r="AC143" s="38">
        <v>0</v>
      </c>
      <c r="AD143" s="38">
        <v>0</v>
      </c>
      <c r="AE143" s="38">
        <v>0</v>
      </c>
      <c r="AF143" s="38">
        <v>0</v>
      </c>
      <c r="AG143" s="38">
        <v>0</v>
      </c>
      <c r="AH143" s="38">
        <v>0</v>
      </c>
      <c r="AI143" s="38">
        <v>0</v>
      </c>
      <c r="AJ143" s="38">
        <v>0</v>
      </c>
      <c r="AK143" s="38">
        <v>0</v>
      </c>
      <c r="AL143" s="38">
        <v>0</v>
      </c>
      <c r="AM143" s="38">
        <v>48.674987999999999</v>
      </c>
    </row>
    <row r="144" spans="1:39" s="29" customFormat="1" ht="9.5" x14ac:dyDescent="0.25">
      <c r="A144" s="37" t="s">
        <v>257</v>
      </c>
      <c r="B144" s="37" t="s">
        <v>141</v>
      </c>
      <c r="C144" s="37" t="s">
        <v>16</v>
      </c>
      <c r="D144" s="38">
        <v>0</v>
      </c>
      <c r="E144" s="38">
        <v>0</v>
      </c>
      <c r="F144" s="38">
        <v>0</v>
      </c>
      <c r="G144" s="38">
        <v>0</v>
      </c>
      <c r="H144" s="38">
        <v>0</v>
      </c>
      <c r="I144" s="38">
        <v>0</v>
      </c>
      <c r="J144" s="38">
        <v>0</v>
      </c>
      <c r="K144" s="38">
        <v>0</v>
      </c>
      <c r="L144" s="38">
        <v>0</v>
      </c>
      <c r="M144" s="38">
        <v>1.3090909090909091E-2</v>
      </c>
      <c r="N144" s="38">
        <v>0</v>
      </c>
      <c r="O144" s="38">
        <v>0</v>
      </c>
      <c r="P144" s="38">
        <v>0</v>
      </c>
      <c r="Q144" s="38">
        <v>0</v>
      </c>
      <c r="R144" s="38">
        <v>0</v>
      </c>
      <c r="S144" s="38">
        <v>0</v>
      </c>
      <c r="T144" s="38">
        <v>0</v>
      </c>
      <c r="U144" s="38">
        <v>0</v>
      </c>
      <c r="V144" s="38">
        <v>0</v>
      </c>
      <c r="W144" s="38">
        <v>0</v>
      </c>
      <c r="X144" s="38">
        <v>0</v>
      </c>
      <c r="Y144" s="38">
        <v>0</v>
      </c>
      <c r="Z144" s="38">
        <v>0</v>
      </c>
      <c r="AA144" s="38">
        <v>0</v>
      </c>
      <c r="AB144" s="38">
        <v>0</v>
      </c>
      <c r="AC144" s="38">
        <v>0</v>
      </c>
      <c r="AD144" s="38">
        <v>0</v>
      </c>
      <c r="AE144" s="38">
        <v>0</v>
      </c>
      <c r="AF144" s="38">
        <v>0</v>
      </c>
      <c r="AG144" s="38">
        <v>0</v>
      </c>
      <c r="AH144" s="38">
        <v>0</v>
      </c>
      <c r="AI144" s="38">
        <v>0</v>
      </c>
      <c r="AJ144" s="38">
        <v>0</v>
      </c>
      <c r="AK144" s="38">
        <v>0</v>
      </c>
      <c r="AL144" s="38">
        <v>0</v>
      </c>
      <c r="AM144" s="38">
        <v>1.3090909090909091E-2</v>
      </c>
    </row>
    <row r="145" spans="1:39" s="29" customFormat="1" ht="9.5" x14ac:dyDescent="0.25">
      <c r="A145" s="37" t="s">
        <v>257</v>
      </c>
      <c r="B145" s="37" t="s">
        <v>141</v>
      </c>
      <c r="C145" s="37" t="s">
        <v>214</v>
      </c>
      <c r="D145" s="38">
        <v>0</v>
      </c>
      <c r="E145" s="38">
        <v>0</v>
      </c>
      <c r="F145" s="38">
        <v>0</v>
      </c>
      <c r="G145" s="38">
        <v>0</v>
      </c>
      <c r="H145" s="38">
        <v>0</v>
      </c>
      <c r="I145" s="38">
        <v>0</v>
      </c>
      <c r="J145" s="38">
        <v>0</v>
      </c>
      <c r="K145" s="38">
        <v>0</v>
      </c>
      <c r="L145" s="38">
        <v>0</v>
      </c>
      <c r="M145" s="38">
        <v>0</v>
      </c>
      <c r="N145" s="38">
        <v>0</v>
      </c>
      <c r="O145" s="38">
        <v>0</v>
      </c>
      <c r="P145" s="38">
        <v>0</v>
      </c>
      <c r="Q145" s="38">
        <v>0</v>
      </c>
      <c r="R145" s="38">
        <v>0</v>
      </c>
      <c r="S145" s="38">
        <v>0</v>
      </c>
      <c r="T145" s="38">
        <v>0</v>
      </c>
      <c r="U145" s="38">
        <v>0</v>
      </c>
      <c r="V145" s="38">
        <v>0</v>
      </c>
      <c r="W145" s="38">
        <v>0</v>
      </c>
      <c r="X145" s="38">
        <v>0</v>
      </c>
      <c r="Y145" s="38">
        <v>0</v>
      </c>
      <c r="Z145" s="38">
        <v>0</v>
      </c>
      <c r="AA145" s="38">
        <v>0</v>
      </c>
      <c r="AB145" s="38">
        <v>0</v>
      </c>
      <c r="AC145" s="38">
        <v>0</v>
      </c>
      <c r="AD145" s="38">
        <v>0</v>
      </c>
      <c r="AE145" s="38">
        <v>0</v>
      </c>
      <c r="AF145" s="38">
        <v>0</v>
      </c>
      <c r="AG145" s="38">
        <v>0</v>
      </c>
      <c r="AH145" s="38">
        <v>0</v>
      </c>
      <c r="AI145" s="38">
        <v>0</v>
      </c>
      <c r="AJ145" s="38">
        <v>0</v>
      </c>
      <c r="AK145" s="38">
        <v>0</v>
      </c>
      <c r="AL145" s="38">
        <v>0</v>
      </c>
      <c r="AM145" s="38">
        <v>0</v>
      </c>
    </row>
    <row r="146" spans="1:39" s="29" customFormat="1" ht="9.5" x14ac:dyDescent="0.25">
      <c r="A146" s="37" t="s">
        <v>257</v>
      </c>
      <c r="B146" s="37" t="s">
        <v>141</v>
      </c>
      <c r="C146" s="37" t="s">
        <v>60</v>
      </c>
      <c r="D146" s="38">
        <v>0</v>
      </c>
      <c r="E146" s="38">
        <v>0</v>
      </c>
      <c r="F146" s="38">
        <v>0</v>
      </c>
      <c r="G146" s="38">
        <v>0</v>
      </c>
      <c r="H146" s="38">
        <v>0</v>
      </c>
      <c r="I146" s="38">
        <v>0</v>
      </c>
      <c r="J146" s="38">
        <v>0</v>
      </c>
      <c r="K146" s="38">
        <v>0</v>
      </c>
      <c r="L146" s="38">
        <v>0</v>
      </c>
      <c r="M146" s="38">
        <v>0</v>
      </c>
      <c r="N146" s="38">
        <v>0</v>
      </c>
      <c r="O146" s="38">
        <v>0</v>
      </c>
      <c r="P146" s="38">
        <v>0</v>
      </c>
      <c r="Q146" s="38">
        <v>0</v>
      </c>
      <c r="R146" s="38">
        <v>0</v>
      </c>
      <c r="S146" s="38">
        <v>0</v>
      </c>
      <c r="T146" s="38">
        <v>0</v>
      </c>
      <c r="U146" s="38">
        <v>0</v>
      </c>
      <c r="V146" s="38">
        <v>0</v>
      </c>
      <c r="W146" s="38">
        <v>0</v>
      </c>
      <c r="X146" s="38">
        <v>0</v>
      </c>
      <c r="Y146" s="38">
        <v>0</v>
      </c>
      <c r="Z146" s="38">
        <v>0</v>
      </c>
      <c r="AA146" s="38">
        <v>0</v>
      </c>
      <c r="AB146" s="38">
        <v>0</v>
      </c>
      <c r="AC146" s="38">
        <v>0</v>
      </c>
      <c r="AD146" s="38">
        <v>0</v>
      </c>
      <c r="AE146" s="38">
        <v>0</v>
      </c>
      <c r="AF146" s="38">
        <v>0</v>
      </c>
      <c r="AG146" s="38">
        <v>0</v>
      </c>
      <c r="AH146" s="38">
        <v>0</v>
      </c>
      <c r="AI146" s="38">
        <v>0</v>
      </c>
      <c r="AJ146" s="38">
        <v>0</v>
      </c>
      <c r="AK146" s="38">
        <v>0</v>
      </c>
      <c r="AL146" s="38">
        <v>0</v>
      </c>
      <c r="AM146" s="38">
        <v>0</v>
      </c>
    </row>
    <row r="147" spans="1:39" s="29" customFormat="1" ht="9.5" x14ac:dyDescent="0.25">
      <c r="A147" s="37" t="s">
        <v>257</v>
      </c>
      <c r="B147" s="37" t="s">
        <v>141</v>
      </c>
      <c r="C147" s="37" t="s">
        <v>123</v>
      </c>
      <c r="D147" s="38">
        <v>0</v>
      </c>
      <c r="E147" s="38">
        <v>0</v>
      </c>
      <c r="F147" s="38">
        <v>0</v>
      </c>
      <c r="G147" s="38">
        <v>0</v>
      </c>
      <c r="H147" s="38">
        <v>0</v>
      </c>
      <c r="I147" s="38">
        <v>0</v>
      </c>
      <c r="J147" s="38">
        <v>0</v>
      </c>
      <c r="K147" s="38">
        <v>0</v>
      </c>
      <c r="L147" s="38">
        <v>0</v>
      </c>
      <c r="M147" s="38">
        <v>0</v>
      </c>
      <c r="N147" s="38">
        <v>0</v>
      </c>
      <c r="O147" s="38">
        <v>0</v>
      </c>
      <c r="P147" s="38">
        <v>0</v>
      </c>
      <c r="Q147" s="38">
        <v>0</v>
      </c>
      <c r="R147" s="38">
        <v>0</v>
      </c>
      <c r="S147" s="38">
        <v>0</v>
      </c>
      <c r="T147" s="38">
        <v>0</v>
      </c>
      <c r="U147" s="38">
        <v>0</v>
      </c>
      <c r="V147" s="38">
        <v>0</v>
      </c>
      <c r="W147" s="38">
        <v>0</v>
      </c>
      <c r="X147" s="38">
        <v>0</v>
      </c>
      <c r="Y147" s="38">
        <v>0</v>
      </c>
      <c r="Z147" s="38">
        <v>0</v>
      </c>
      <c r="AA147" s="38">
        <v>0</v>
      </c>
      <c r="AB147" s="38">
        <v>0</v>
      </c>
      <c r="AC147" s="38">
        <v>0</v>
      </c>
      <c r="AD147" s="38">
        <v>0</v>
      </c>
      <c r="AE147" s="38">
        <v>0</v>
      </c>
      <c r="AF147" s="38">
        <v>8.1066666666666648E-2</v>
      </c>
      <c r="AG147" s="38">
        <v>0</v>
      </c>
      <c r="AH147" s="38">
        <v>0</v>
      </c>
      <c r="AI147" s="38">
        <v>0</v>
      </c>
      <c r="AJ147" s="38">
        <v>0</v>
      </c>
      <c r="AK147" s="38">
        <v>0.21000000000000002</v>
      </c>
      <c r="AL147" s="38">
        <v>0</v>
      </c>
      <c r="AM147" s="38">
        <v>0.2910666666666667</v>
      </c>
    </row>
    <row r="148" spans="1:39" s="29" customFormat="1" ht="9.5" x14ac:dyDescent="0.25">
      <c r="A148" s="37" t="s">
        <v>257</v>
      </c>
      <c r="B148" s="37" t="s">
        <v>141</v>
      </c>
      <c r="C148" s="37" t="s">
        <v>23</v>
      </c>
      <c r="D148" s="38">
        <v>0</v>
      </c>
      <c r="E148" s="38">
        <v>0</v>
      </c>
      <c r="F148" s="38">
        <v>0</v>
      </c>
      <c r="G148" s="38">
        <v>0</v>
      </c>
      <c r="H148" s="38">
        <v>0</v>
      </c>
      <c r="I148" s="38">
        <v>0</v>
      </c>
      <c r="J148" s="38">
        <v>0</v>
      </c>
      <c r="K148" s="38">
        <v>0</v>
      </c>
      <c r="L148" s="38">
        <v>0</v>
      </c>
      <c r="M148" s="38">
        <v>0</v>
      </c>
      <c r="N148" s="38">
        <v>0</v>
      </c>
      <c r="O148" s="38">
        <v>0</v>
      </c>
      <c r="P148" s="38">
        <v>0</v>
      </c>
      <c r="Q148" s="38">
        <v>0</v>
      </c>
      <c r="R148" s="38">
        <v>0</v>
      </c>
      <c r="S148" s="38">
        <v>0</v>
      </c>
      <c r="T148" s="38">
        <v>0</v>
      </c>
      <c r="U148" s="38">
        <v>0</v>
      </c>
      <c r="V148" s="38">
        <v>0</v>
      </c>
      <c r="W148" s="38">
        <v>0</v>
      </c>
      <c r="X148" s="38">
        <v>0</v>
      </c>
      <c r="Y148" s="38">
        <v>0</v>
      </c>
      <c r="Z148" s="38">
        <v>0</v>
      </c>
      <c r="AA148" s="38">
        <v>0</v>
      </c>
      <c r="AB148" s="38">
        <v>0</v>
      </c>
      <c r="AC148" s="38">
        <v>0</v>
      </c>
      <c r="AD148" s="38">
        <v>0</v>
      </c>
      <c r="AE148" s="38">
        <v>0</v>
      </c>
      <c r="AF148" s="38">
        <v>0</v>
      </c>
      <c r="AG148" s="38">
        <v>0</v>
      </c>
      <c r="AH148" s="38">
        <v>0</v>
      </c>
      <c r="AI148" s="38">
        <v>0</v>
      </c>
      <c r="AJ148" s="38">
        <v>0</v>
      </c>
      <c r="AK148" s="38">
        <v>0</v>
      </c>
      <c r="AL148" s="38">
        <v>0</v>
      </c>
      <c r="AM148" s="38">
        <v>0</v>
      </c>
    </row>
    <row r="149" spans="1:39" s="29" customFormat="1" ht="9.5" x14ac:dyDescent="0.25">
      <c r="A149" s="37" t="s">
        <v>257</v>
      </c>
      <c r="B149" s="37" t="s">
        <v>141</v>
      </c>
      <c r="C149" s="37" t="s">
        <v>96</v>
      </c>
      <c r="D149" s="38">
        <v>0</v>
      </c>
      <c r="E149" s="38">
        <v>0</v>
      </c>
      <c r="F149" s="38">
        <v>0</v>
      </c>
      <c r="G149" s="38">
        <v>0</v>
      </c>
      <c r="H149" s="38">
        <v>0</v>
      </c>
      <c r="I149" s="38">
        <v>0</v>
      </c>
      <c r="J149" s="38">
        <v>0</v>
      </c>
      <c r="K149" s="38">
        <v>0</v>
      </c>
      <c r="L149" s="38">
        <v>0</v>
      </c>
      <c r="M149" s="38">
        <v>0</v>
      </c>
      <c r="N149" s="38">
        <v>0</v>
      </c>
      <c r="O149" s="38">
        <v>0</v>
      </c>
      <c r="P149" s="38">
        <v>0</v>
      </c>
      <c r="Q149" s="38">
        <v>0</v>
      </c>
      <c r="R149" s="38">
        <v>0</v>
      </c>
      <c r="S149" s="38">
        <v>0</v>
      </c>
      <c r="T149" s="38">
        <v>0</v>
      </c>
      <c r="U149" s="38">
        <v>3.0000000000000001E-3</v>
      </c>
      <c r="V149" s="38">
        <v>0</v>
      </c>
      <c r="W149" s="38">
        <v>0</v>
      </c>
      <c r="X149" s="38">
        <v>0</v>
      </c>
      <c r="Y149" s="38">
        <v>0</v>
      </c>
      <c r="Z149" s="38">
        <v>0</v>
      </c>
      <c r="AA149" s="38">
        <v>0</v>
      </c>
      <c r="AB149" s="38">
        <v>0</v>
      </c>
      <c r="AC149" s="38">
        <v>0</v>
      </c>
      <c r="AD149" s="38">
        <v>0</v>
      </c>
      <c r="AE149" s="38">
        <v>0</v>
      </c>
      <c r="AF149" s="38">
        <v>0</v>
      </c>
      <c r="AG149" s="38">
        <v>0</v>
      </c>
      <c r="AH149" s="38">
        <v>0</v>
      </c>
      <c r="AI149" s="38">
        <v>0</v>
      </c>
      <c r="AJ149" s="38">
        <v>0</v>
      </c>
      <c r="AK149" s="38">
        <v>0</v>
      </c>
      <c r="AL149" s="38">
        <v>0</v>
      </c>
      <c r="AM149" s="38">
        <v>3.0000000000000001E-3</v>
      </c>
    </row>
    <row r="150" spans="1:39" s="29" customFormat="1" ht="9.5" x14ac:dyDescent="0.25">
      <c r="A150" s="37" t="s">
        <v>257</v>
      </c>
      <c r="B150" s="37" t="s">
        <v>141</v>
      </c>
      <c r="C150" s="37" t="s">
        <v>36</v>
      </c>
      <c r="D150" s="38">
        <v>0</v>
      </c>
      <c r="E150" s="38">
        <v>0</v>
      </c>
      <c r="F150" s="38">
        <v>0</v>
      </c>
      <c r="G150" s="38">
        <v>0</v>
      </c>
      <c r="H150" s="38">
        <v>0</v>
      </c>
      <c r="I150" s="38">
        <v>0</v>
      </c>
      <c r="J150" s="38">
        <v>0</v>
      </c>
      <c r="K150" s="38">
        <v>0</v>
      </c>
      <c r="L150" s="38">
        <v>0</v>
      </c>
      <c r="M150" s="38">
        <v>0</v>
      </c>
      <c r="N150" s="38">
        <v>0</v>
      </c>
      <c r="O150" s="38">
        <v>0</v>
      </c>
      <c r="P150" s="38">
        <v>0</v>
      </c>
      <c r="Q150" s="38">
        <v>0</v>
      </c>
      <c r="R150" s="38">
        <v>0</v>
      </c>
      <c r="S150" s="38">
        <v>0</v>
      </c>
      <c r="T150" s="38">
        <v>0</v>
      </c>
      <c r="U150" s="38">
        <v>0</v>
      </c>
      <c r="V150" s="38">
        <v>0</v>
      </c>
      <c r="W150" s="38">
        <v>0</v>
      </c>
      <c r="X150" s="38">
        <v>0</v>
      </c>
      <c r="Y150" s="38">
        <v>0</v>
      </c>
      <c r="Z150" s="38">
        <v>0</v>
      </c>
      <c r="AA150" s="38">
        <v>0</v>
      </c>
      <c r="AB150" s="38">
        <v>0</v>
      </c>
      <c r="AC150" s="38">
        <v>0</v>
      </c>
      <c r="AD150" s="38">
        <v>0</v>
      </c>
      <c r="AE150" s="38">
        <v>0</v>
      </c>
      <c r="AF150" s="38">
        <v>2.6666666666666665E-2</v>
      </c>
      <c r="AG150" s="38">
        <v>0</v>
      </c>
      <c r="AH150" s="38">
        <v>0</v>
      </c>
      <c r="AI150" s="38">
        <v>0</v>
      </c>
      <c r="AJ150" s="38">
        <v>0</v>
      </c>
      <c r="AK150" s="38">
        <v>0.24</v>
      </c>
      <c r="AL150" s="38">
        <v>0</v>
      </c>
      <c r="AM150" s="38">
        <v>0.26666666666666666</v>
      </c>
    </row>
    <row r="151" spans="1:39" s="29" customFormat="1" ht="9.5" x14ac:dyDescent="0.25">
      <c r="A151" s="37" t="s">
        <v>257</v>
      </c>
      <c r="B151" s="37" t="s">
        <v>141</v>
      </c>
      <c r="C151" s="37" t="s">
        <v>95</v>
      </c>
      <c r="D151" s="38">
        <v>0</v>
      </c>
      <c r="E151" s="38">
        <v>0</v>
      </c>
      <c r="F151" s="38">
        <v>0</v>
      </c>
      <c r="G151" s="38">
        <v>0</v>
      </c>
      <c r="H151" s="38">
        <v>0</v>
      </c>
      <c r="I151" s="38">
        <v>0</v>
      </c>
      <c r="J151" s="38">
        <v>0</v>
      </c>
      <c r="K151" s="38">
        <v>0</v>
      </c>
      <c r="L151" s="38">
        <v>0</v>
      </c>
      <c r="M151" s="38">
        <v>0</v>
      </c>
      <c r="N151" s="38">
        <v>0</v>
      </c>
      <c r="O151" s="38">
        <v>0</v>
      </c>
      <c r="P151" s="38">
        <v>0</v>
      </c>
      <c r="Q151" s="38">
        <v>0</v>
      </c>
      <c r="R151" s="38">
        <v>0</v>
      </c>
      <c r="S151" s="38">
        <v>0</v>
      </c>
      <c r="T151" s="38">
        <v>0</v>
      </c>
      <c r="U151" s="38">
        <v>0</v>
      </c>
      <c r="V151" s="38">
        <v>0</v>
      </c>
      <c r="W151" s="38">
        <v>0</v>
      </c>
      <c r="X151" s="38">
        <v>0</v>
      </c>
      <c r="Y151" s="38">
        <v>0</v>
      </c>
      <c r="Z151" s="38">
        <v>0</v>
      </c>
      <c r="AA151" s="38">
        <v>0</v>
      </c>
      <c r="AB151" s="38">
        <v>0</v>
      </c>
      <c r="AC151" s="38">
        <v>0</v>
      </c>
      <c r="AD151" s="38">
        <v>0</v>
      </c>
      <c r="AE151" s="38">
        <v>0</v>
      </c>
      <c r="AF151" s="38">
        <v>0</v>
      </c>
      <c r="AG151" s="38">
        <v>0</v>
      </c>
      <c r="AH151" s="38">
        <v>0</v>
      </c>
      <c r="AI151" s="38">
        <v>0</v>
      </c>
      <c r="AJ151" s="38">
        <v>0</v>
      </c>
      <c r="AK151" s="38">
        <v>0</v>
      </c>
      <c r="AL151" s="38">
        <v>0</v>
      </c>
      <c r="AM151" s="38">
        <v>0</v>
      </c>
    </row>
    <row r="152" spans="1:39" s="29" customFormat="1" x14ac:dyDescent="0.25">
      <c r="A152" s="33" t="s">
        <v>260</v>
      </c>
      <c r="B152" s="33" t="s">
        <v>260</v>
      </c>
      <c r="C152" s="33" t="s">
        <v>260</v>
      </c>
      <c r="D152" s="34">
        <v>10.993111000000001</v>
      </c>
      <c r="E152" s="34">
        <v>754.7268292682927</v>
      </c>
      <c r="F152" s="34">
        <v>1007.6575042727272</v>
      </c>
      <c r="G152" s="34">
        <v>38</v>
      </c>
      <c r="H152" s="34">
        <v>0</v>
      </c>
      <c r="I152" s="34">
        <v>488.70850854545461</v>
      </c>
      <c r="J152" s="34">
        <v>735.82638400000008</v>
      </c>
      <c r="K152" s="34">
        <v>241.14923890909091</v>
      </c>
      <c r="L152" s="34">
        <v>1020.7909276363637</v>
      </c>
      <c r="M152" s="34">
        <v>0</v>
      </c>
      <c r="N152" s="34">
        <v>525.57600000000002</v>
      </c>
      <c r="O152" s="34">
        <v>406.75646218181816</v>
      </c>
      <c r="P152" s="34">
        <v>0</v>
      </c>
      <c r="Q152" s="34">
        <v>0</v>
      </c>
      <c r="R152" s="34">
        <v>2.6000000000000002E-2</v>
      </c>
      <c r="S152" s="34">
        <v>20.772194666666667</v>
      </c>
      <c r="T152" s="34">
        <v>0</v>
      </c>
      <c r="U152" s="34">
        <v>0.24100000000000005</v>
      </c>
      <c r="V152" s="34">
        <v>22.797882999999999</v>
      </c>
      <c r="W152" s="34">
        <v>0</v>
      </c>
      <c r="X152" s="34">
        <v>128.40058672727272</v>
      </c>
      <c r="Y152" s="34">
        <v>0</v>
      </c>
      <c r="Z152" s="34">
        <v>1.090909090909091E-3</v>
      </c>
      <c r="AA152" s="34">
        <v>61.491191181818188</v>
      </c>
      <c r="AB152" s="34">
        <v>25.843763636363633</v>
      </c>
      <c r="AC152" s="34">
        <v>0</v>
      </c>
      <c r="AD152" s="34">
        <v>9</v>
      </c>
      <c r="AE152" s="34">
        <v>0</v>
      </c>
      <c r="AF152" s="34">
        <v>0</v>
      </c>
      <c r="AG152" s="34">
        <v>34.148267000000004</v>
      </c>
      <c r="AH152" s="34">
        <v>9.6182809999999996</v>
      </c>
      <c r="AI152" s="34">
        <v>1.2107999999999999</v>
      </c>
      <c r="AJ152" s="34">
        <v>0</v>
      </c>
      <c r="AK152" s="34">
        <v>14.983199000000003</v>
      </c>
      <c r="AL152" s="34">
        <v>0</v>
      </c>
      <c r="AM152" s="34">
        <v>5558.7192229349585</v>
      </c>
    </row>
    <row r="153" spans="1:39" s="29" customFormat="1" x14ac:dyDescent="0.25">
      <c r="A153" s="35" t="s">
        <v>261</v>
      </c>
      <c r="B153" s="35" t="s">
        <v>261</v>
      </c>
      <c r="C153" s="35" t="s">
        <v>261</v>
      </c>
      <c r="D153" s="36">
        <v>0</v>
      </c>
      <c r="E153" s="36">
        <v>383.60975609756099</v>
      </c>
      <c r="F153" s="36">
        <v>0</v>
      </c>
      <c r="G153" s="36">
        <v>38</v>
      </c>
      <c r="H153" s="36">
        <v>0</v>
      </c>
      <c r="I153" s="36">
        <v>0</v>
      </c>
      <c r="J153" s="36">
        <v>2.4407000000000001</v>
      </c>
      <c r="K153" s="36">
        <v>176.38542763636363</v>
      </c>
      <c r="L153" s="36">
        <v>0</v>
      </c>
      <c r="M153" s="36">
        <v>0</v>
      </c>
      <c r="N153" s="36">
        <v>0</v>
      </c>
      <c r="O153" s="36">
        <v>0</v>
      </c>
      <c r="P153" s="36">
        <v>0</v>
      </c>
      <c r="Q153" s="36">
        <v>0</v>
      </c>
      <c r="R153" s="36">
        <v>1.7000000000000001E-2</v>
      </c>
      <c r="S153" s="36">
        <v>20.745333333333335</v>
      </c>
      <c r="T153" s="36">
        <v>0</v>
      </c>
      <c r="U153" s="36">
        <v>4.200000000000001E-2</v>
      </c>
      <c r="V153" s="36">
        <v>11.443225</v>
      </c>
      <c r="W153" s="36">
        <v>0</v>
      </c>
      <c r="X153" s="36">
        <v>0</v>
      </c>
      <c r="Y153" s="36">
        <v>0</v>
      </c>
      <c r="Z153" s="36">
        <v>0</v>
      </c>
      <c r="AA153" s="36">
        <v>0</v>
      </c>
      <c r="AB153" s="36">
        <v>0</v>
      </c>
      <c r="AC153" s="36">
        <v>0</v>
      </c>
      <c r="AD153" s="36">
        <v>9</v>
      </c>
      <c r="AE153" s="36">
        <v>0</v>
      </c>
      <c r="AF153" s="36">
        <v>0</v>
      </c>
      <c r="AG153" s="36">
        <v>0</v>
      </c>
      <c r="AH153" s="36">
        <v>9.6182809999999996</v>
      </c>
      <c r="AI153" s="36">
        <v>1.2107999999999999</v>
      </c>
      <c r="AJ153" s="36">
        <v>0</v>
      </c>
      <c r="AK153" s="36">
        <v>14.983199000000003</v>
      </c>
      <c r="AL153" s="36">
        <v>0</v>
      </c>
      <c r="AM153" s="36">
        <v>667.49572206725793</v>
      </c>
    </row>
    <row r="154" spans="1:39" s="29" customFormat="1" ht="9.5" x14ac:dyDescent="0.25">
      <c r="A154" s="37" t="s">
        <v>188</v>
      </c>
      <c r="B154" s="37" t="s">
        <v>142</v>
      </c>
      <c r="C154" s="37" t="s">
        <v>102</v>
      </c>
      <c r="D154" s="38">
        <v>0</v>
      </c>
      <c r="E154" s="38">
        <v>0</v>
      </c>
      <c r="F154" s="38">
        <v>0</v>
      </c>
      <c r="G154" s="38">
        <v>0</v>
      </c>
      <c r="H154" s="38">
        <v>0</v>
      </c>
      <c r="I154" s="38">
        <v>0</v>
      </c>
      <c r="J154" s="38">
        <v>0</v>
      </c>
      <c r="K154" s="38">
        <v>0</v>
      </c>
      <c r="L154" s="38">
        <v>0</v>
      </c>
      <c r="M154" s="38">
        <v>0</v>
      </c>
      <c r="N154" s="38">
        <v>0</v>
      </c>
      <c r="O154" s="38">
        <v>0</v>
      </c>
      <c r="P154" s="38">
        <v>0</v>
      </c>
      <c r="Q154" s="38">
        <v>0</v>
      </c>
      <c r="R154" s="38">
        <v>0</v>
      </c>
      <c r="S154" s="38">
        <v>0</v>
      </c>
      <c r="T154" s="38">
        <v>0</v>
      </c>
      <c r="U154" s="38">
        <v>0</v>
      </c>
      <c r="V154" s="38">
        <v>0</v>
      </c>
      <c r="W154" s="38">
        <v>0</v>
      </c>
      <c r="X154" s="38">
        <v>0</v>
      </c>
      <c r="Y154" s="38">
        <v>0</v>
      </c>
      <c r="Z154" s="38">
        <v>0</v>
      </c>
      <c r="AA154" s="38">
        <v>0</v>
      </c>
      <c r="AB154" s="38">
        <v>0</v>
      </c>
      <c r="AC154" s="38">
        <v>0</v>
      </c>
      <c r="AD154" s="38">
        <v>0</v>
      </c>
      <c r="AE154" s="38">
        <v>0</v>
      </c>
      <c r="AF154" s="38">
        <v>0</v>
      </c>
      <c r="AG154" s="38">
        <v>0</v>
      </c>
      <c r="AH154" s="38">
        <v>0</v>
      </c>
      <c r="AI154" s="38">
        <v>0</v>
      </c>
      <c r="AJ154" s="38">
        <v>0</v>
      </c>
      <c r="AK154" s="38">
        <v>0</v>
      </c>
      <c r="AL154" s="38">
        <v>0</v>
      </c>
      <c r="AM154" s="38">
        <v>0</v>
      </c>
    </row>
    <row r="155" spans="1:39" s="29" customFormat="1" ht="9.5" x14ac:dyDescent="0.25">
      <c r="A155" s="37" t="s">
        <v>188</v>
      </c>
      <c r="B155" s="37" t="s">
        <v>142</v>
      </c>
      <c r="C155" s="37" t="s">
        <v>90</v>
      </c>
      <c r="D155" s="38">
        <v>0</v>
      </c>
      <c r="E155" s="38">
        <v>0</v>
      </c>
      <c r="F155" s="38">
        <v>0</v>
      </c>
      <c r="G155" s="38">
        <v>0</v>
      </c>
      <c r="H155" s="38">
        <v>0</v>
      </c>
      <c r="I155" s="38">
        <v>0</v>
      </c>
      <c r="J155" s="38">
        <v>0</v>
      </c>
      <c r="K155" s="38">
        <v>0</v>
      </c>
      <c r="L155" s="38">
        <v>0</v>
      </c>
      <c r="M155" s="38">
        <v>0</v>
      </c>
      <c r="N155" s="38">
        <v>0</v>
      </c>
      <c r="O155" s="38">
        <v>0</v>
      </c>
      <c r="P155" s="38">
        <v>0</v>
      </c>
      <c r="Q155" s="38">
        <v>0</v>
      </c>
      <c r="R155" s="38">
        <v>0</v>
      </c>
      <c r="S155" s="38">
        <v>0</v>
      </c>
      <c r="T155" s="38">
        <v>0</v>
      </c>
      <c r="U155" s="38">
        <v>0</v>
      </c>
      <c r="V155" s="38">
        <v>0</v>
      </c>
      <c r="W155" s="38">
        <v>0</v>
      </c>
      <c r="X155" s="38">
        <v>0</v>
      </c>
      <c r="Y155" s="38">
        <v>0</v>
      </c>
      <c r="Z155" s="38">
        <v>0</v>
      </c>
      <c r="AA155" s="38">
        <v>0</v>
      </c>
      <c r="AB155" s="38">
        <v>0</v>
      </c>
      <c r="AC155" s="38">
        <v>0</v>
      </c>
      <c r="AD155" s="38">
        <v>0</v>
      </c>
      <c r="AE155" s="38">
        <v>0</v>
      </c>
      <c r="AF155" s="38">
        <v>0</v>
      </c>
      <c r="AG155" s="38">
        <v>0</v>
      </c>
      <c r="AH155" s="38">
        <v>0</v>
      </c>
      <c r="AI155" s="38">
        <v>0</v>
      </c>
      <c r="AJ155" s="38">
        <v>0</v>
      </c>
      <c r="AK155" s="38">
        <v>0</v>
      </c>
      <c r="AL155" s="38">
        <v>0</v>
      </c>
      <c r="AM155" s="38">
        <v>0</v>
      </c>
    </row>
    <row r="156" spans="1:39" s="29" customFormat="1" ht="9.5" x14ac:dyDescent="0.25">
      <c r="A156" s="37" t="s">
        <v>188</v>
      </c>
      <c r="B156" s="37" t="s">
        <v>142</v>
      </c>
      <c r="C156" s="37" t="s">
        <v>92</v>
      </c>
      <c r="D156" s="38">
        <v>0</v>
      </c>
      <c r="E156" s="38">
        <v>0</v>
      </c>
      <c r="F156" s="38">
        <v>0</v>
      </c>
      <c r="G156" s="38">
        <v>0</v>
      </c>
      <c r="H156" s="38">
        <v>0</v>
      </c>
      <c r="I156" s="38">
        <v>0</v>
      </c>
      <c r="J156" s="38">
        <v>0</v>
      </c>
      <c r="K156" s="38">
        <v>0</v>
      </c>
      <c r="L156" s="38">
        <v>0</v>
      </c>
      <c r="M156" s="38">
        <v>0</v>
      </c>
      <c r="N156" s="38">
        <v>0</v>
      </c>
      <c r="O156" s="38">
        <v>0</v>
      </c>
      <c r="P156" s="38">
        <v>0</v>
      </c>
      <c r="Q156" s="38">
        <v>0</v>
      </c>
      <c r="R156" s="38">
        <v>0</v>
      </c>
      <c r="S156" s="38">
        <v>0</v>
      </c>
      <c r="T156" s="38">
        <v>0</v>
      </c>
      <c r="U156" s="38">
        <v>0</v>
      </c>
      <c r="V156" s="38">
        <v>0.37542499999999995</v>
      </c>
      <c r="W156" s="38">
        <v>0</v>
      </c>
      <c r="X156" s="38">
        <v>0</v>
      </c>
      <c r="Y156" s="38">
        <v>0</v>
      </c>
      <c r="Z156" s="38">
        <v>0</v>
      </c>
      <c r="AA156" s="38">
        <v>0</v>
      </c>
      <c r="AB156" s="38">
        <v>0</v>
      </c>
      <c r="AC156" s="38">
        <v>0</v>
      </c>
      <c r="AD156" s="38">
        <v>0</v>
      </c>
      <c r="AE156" s="38">
        <v>0</v>
      </c>
      <c r="AF156" s="38">
        <v>0</v>
      </c>
      <c r="AG156" s="38">
        <v>0</v>
      </c>
      <c r="AH156" s="38">
        <v>0</v>
      </c>
      <c r="AI156" s="38">
        <v>0</v>
      </c>
      <c r="AJ156" s="38">
        <v>0</v>
      </c>
      <c r="AK156" s="38">
        <v>0</v>
      </c>
      <c r="AL156" s="38">
        <v>0</v>
      </c>
      <c r="AM156" s="38">
        <v>0.37542499999999995</v>
      </c>
    </row>
    <row r="157" spans="1:39" s="29" customFormat="1" ht="9.5" x14ac:dyDescent="0.25">
      <c r="A157" s="37" t="s">
        <v>188</v>
      </c>
      <c r="B157" s="37" t="s">
        <v>142</v>
      </c>
      <c r="C157" s="37" t="s">
        <v>35</v>
      </c>
      <c r="D157" s="38">
        <v>0</v>
      </c>
      <c r="E157" s="38">
        <v>43.902439024390247</v>
      </c>
      <c r="F157" s="38">
        <v>0</v>
      </c>
      <c r="G157" s="38">
        <v>0</v>
      </c>
      <c r="H157" s="38">
        <v>0</v>
      </c>
      <c r="I157" s="38">
        <v>0</v>
      </c>
      <c r="J157" s="38">
        <v>0</v>
      </c>
      <c r="K157" s="38">
        <v>23.985427636363635</v>
      </c>
      <c r="L157" s="38">
        <v>0</v>
      </c>
      <c r="M157" s="38">
        <v>0</v>
      </c>
      <c r="N157" s="38">
        <v>0</v>
      </c>
      <c r="O157" s="38">
        <v>0</v>
      </c>
      <c r="P157" s="38">
        <v>0</v>
      </c>
      <c r="Q157" s="38">
        <v>0</v>
      </c>
      <c r="R157" s="38">
        <v>0</v>
      </c>
      <c r="S157" s="38">
        <v>0</v>
      </c>
      <c r="T157" s="38">
        <v>0</v>
      </c>
      <c r="U157" s="38">
        <v>4.1000000000000009E-2</v>
      </c>
      <c r="V157" s="38">
        <v>11</v>
      </c>
      <c r="W157" s="38">
        <v>0</v>
      </c>
      <c r="X157" s="38">
        <v>0</v>
      </c>
      <c r="Y157" s="38">
        <v>0</v>
      </c>
      <c r="Z157" s="38">
        <v>0</v>
      </c>
      <c r="AA157" s="38">
        <v>0</v>
      </c>
      <c r="AB157" s="38">
        <v>0</v>
      </c>
      <c r="AC157" s="38">
        <v>0</v>
      </c>
      <c r="AD157" s="38">
        <v>0</v>
      </c>
      <c r="AE157" s="38">
        <v>0</v>
      </c>
      <c r="AF157" s="38">
        <v>0</v>
      </c>
      <c r="AG157" s="38">
        <v>0</v>
      </c>
      <c r="AH157" s="38">
        <v>0</v>
      </c>
      <c r="AI157" s="38">
        <v>0</v>
      </c>
      <c r="AJ157" s="38">
        <v>0</v>
      </c>
      <c r="AK157" s="38">
        <v>0</v>
      </c>
      <c r="AL157" s="38">
        <v>0</v>
      </c>
      <c r="AM157" s="38">
        <v>78.928866660753883</v>
      </c>
    </row>
    <row r="158" spans="1:39" s="29" customFormat="1" ht="9.5" x14ac:dyDescent="0.25">
      <c r="A158" s="37" t="s">
        <v>188</v>
      </c>
      <c r="B158" s="37" t="s">
        <v>142</v>
      </c>
      <c r="C158" s="37" t="s">
        <v>58</v>
      </c>
      <c r="D158" s="38">
        <v>0</v>
      </c>
      <c r="E158" s="38">
        <v>46.707317073170728</v>
      </c>
      <c r="F158" s="38">
        <v>0</v>
      </c>
      <c r="G158" s="38">
        <v>0</v>
      </c>
      <c r="H158" s="38">
        <v>0</v>
      </c>
      <c r="I158" s="38">
        <v>0</v>
      </c>
      <c r="J158" s="38">
        <v>0</v>
      </c>
      <c r="K158" s="38">
        <v>0</v>
      </c>
      <c r="L158" s="38">
        <v>0</v>
      </c>
      <c r="M158" s="38">
        <v>0</v>
      </c>
      <c r="N158" s="38">
        <v>0</v>
      </c>
      <c r="O158" s="38">
        <v>0</v>
      </c>
      <c r="P158" s="38">
        <v>0</v>
      </c>
      <c r="Q158" s="38">
        <v>0</v>
      </c>
      <c r="R158" s="38">
        <v>0</v>
      </c>
      <c r="S158" s="38">
        <v>0</v>
      </c>
      <c r="T158" s="38">
        <v>0</v>
      </c>
      <c r="U158" s="38">
        <v>0</v>
      </c>
      <c r="V158" s="38">
        <v>0</v>
      </c>
      <c r="W158" s="38">
        <v>0</v>
      </c>
      <c r="X158" s="38">
        <v>0</v>
      </c>
      <c r="Y158" s="38">
        <v>0</v>
      </c>
      <c r="Z158" s="38">
        <v>0</v>
      </c>
      <c r="AA158" s="38">
        <v>0</v>
      </c>
      <c r="AB158" s="38">
        <v>0</v>
      </c>
      <c r="AC158" s="38">
        <v>0</v>
      </c>
      <c r="AD158" s="38">
        <v>0</v>
      </c>
      <c r="AE158" s="38">
        <v>0</v>
      </c>
      <c r="AF158" s="38">
        <v>0</v>
      </c>
      <c r="AG158" s="38">
        <v>0</v>
      </c>
      <c r="AH158" s="38">
        <v>0</v>
      </c>
      <c r="AI158" s="38">
        <v>0</v>
      </c>
      <c r="AJ158" s="38">
        <v>0</v>
      </c>
      <c r="AK158" s="38">
        <v>0</v>
      </c>
      <c r="AL158" s="38">
        <v>0</v>
      </c>
      <c r="AM158" s="38">
        <v>46.707317073170728</v>
      </c>
    </row>
    <row r="159" spans="1:39" s="29" customFormat="1" ht="9.5" x14ac:dyDescent="0.25">
      <c r="A159" s="37" t="s">
        <v>188</v>
      </c>
      <c r="B159" s="37" t="s">
        <v>142</v>
      </c>
      <c r="C159" s="37" t="s">
        <v>100</v>
      </c>
      <c r="D159" s="38">
        <v>0</v>
      </c>
      <c r="E159" s="38">
        <v>0</v>
      </c>
      <c r="F159" s="38">
        <v>0</v>
      </c>
      <c r="G159" s="38">
        <v>0</v>
      </c>
      <c r="H159" s="38">
        <v>0</v>
      </c>
      <c r="I159" s="38">
        <v>0</v>
      </c>
      <c r="J159" s="38">
        <v>0</v>
      </c>
      <c r="K159" s="38">
        <v>0</v>
      </c>
      <c r="L159" s="38">
        <v>0</v>
      </c>
      <c r="M159" s="38">
        <v>0</v>
      </c>
      <c r="N159" s="38">
        <v>0</v>
      </c>
      <c r="O159" s="38">
        <v>0</v>
      </c>
      <c r="P159" s="38">
        <v>0</v>
      </c>
      <c r="Q159" s="38">
        <v>0</v>
      </c>
      <c r="R159" s="38">
        <v>0</v>
      </c>
      <c r="S159" s="38">
        <v>0</v>
      </c>
      <c r="T159" s="38">
        <v>0</v>
      </c>
      <c r="U159" s="38">
        <v>0</v>
      </c>
      <c r="V159" s="38">
        <v>8.6600000000000002E-4</v>
      </c>
      <c r="W159" s="38">
        <v>0</v>
      </c>
      <c r="X159" s="38">
        <v>0</v>
      </c>
      <c r="Y159" s="38">
        <v>0</v>
      </c>
      <c r="Z159" s="38">
        <v>0</v>
      </c>
      <c r="AA159" s="38">
        <v>0</v>
      </c>
      <c r="AB159" s="38">
        <v>0</v>
      </c>
      <c r="AC159" s="38">
        <v>0</v>
      </c>
      <c r="AD159" s="38">
        <v>0</v>
      </c>
      <c r="AE159" s="38">
        <v>0</v>
      </c>
      <c r="AF159" s="38">
        <v>0</v>
      </c>
      <c r="AG159" s="38">
        <v>0</v>
      </c>
      <c r="AH159" s="38">
        <v>0</v>
      </c>
      <c r="AI159" s="38">
        <v>0</v>
      </c>
      <c r="AJ159" s="38">
        <v>0</v>
      </c>
      <c r="AK159" s="38">
        <v>0</v>
      </c>
      <c r="AL159" s="38">
        <v>0</v>
      </c>
      <c r="AM159" s="38">
        <v>8.6600000000000002E-4</v>
      </c>
    </row>
    <row r="160" spans="1:39" s="29" customFormat="1" ht="9.5" x14ac:dyDescent="0.25">
      <c r="A160" s="37" t="s">
        <v>188</v>
      </c>
      <c r="B160" s="37" t="s">
        <v>142</v>
      </c>
      <c r="C160" s="37" t="s">
        <v>88</v>
      </c>
      <c r="D160" s="38">
        <v>0</v>
      </c>
      <c r="E160" s="38">
        <v>0</v>
      </c>
      <c r="F160" s="38">
        <v>0</v>
      </c>
      <c r="G160" s="38">
        <v>0</v>
      </c>
      <c r="H160" s="38">
        <v>0</v>
      </c>
      <c r="I160" s="38">
        <v>0</v>
      </c>
      <c r="J160" s="38">
        <v>0</v>
      </c>
      <c r="K160" s="38">
        <v>0</v>
      </c>
      <c r="L160" s="38">
        <v>0</v>
      </c>
      <c r="M160" s="38">
        <v>0</v>
      </c>
      <c r="N160" s="38">
        <v>0</v>
      </c>
      <c r="O160" s="38">
        <v>0</v>
      </c>
      <c r="P160" s="38">
        <v>0</v>
      </c>
      <c r="Q160" s="38">
        <v>0</v>
      </c>
      <c r="R160" s="38">
        <v>1.7000000000000001E-2</v>
      </c>
      <c r="S160" s="38">
        <v>0</v>
      </c>
      <c r="T160" s="38">
        <v>0</v>
      </c>
      <c r="U160" s="38">
        <v>0</v>
      </c>
      <c r="V160" s="38">
        <v>3.3999999999999996E-2</v>
      </c>
      <c r="W160" s="38">
        <v>0</v>
      </c>
      <c r="X160" s="38">
        <v>0</v>
      </c>
      <c r="Y160" s="38">
        <v>0</v>
      </c>
      <c r="Z160" s="38">
        <v>0</v>
      </c>
      <c r="AA160" s="38">
        <v>0</v>
      </c>
      <c r="AB160" s="38">
        <v>0</v>
      </c>
      <c r="AC160" s="38">
        <v>0</v>
      </c>
      <c r="AD160" s="38">
        <v>0</v>
      </c>
      <c r="AE160" s="38">
        <v>0</v>
      </c>
      <c r="AF160" s="38">
        <v>0</v>
      </c>
      <c r="AG160" s="38">
        <v>0</v>
      </c>
      <c r="AH160" s="38">
        <v>0</v>
      </c>
      <c r="AI160" s="38">
        <v>0</v>
      </c>
      <c r="AJ160" s="38">
        <v>0</v>
      </c>
      <c r="AK160" s="38">
        <v>0</v>
      </c>
      <c r="AL160" s="38">
        <v>0</v>
      </c>
      <c r="AM160" s="38">
        <v>5.0999999999999997E-2</v>
      </c>
    </row>
    <row r="161" spans="1:39" s="29" customFormat="1" ht="9.5" x14ac:dyDescent="0.25">
      <c r="A161" s="37" t="s">
        <v>188</v>
      </c>
      <c r="B161" s="37" t="s">
        <v>142</v>
      </c>
      <c r="C161" s="37" t="s">
        <v>66</v>
      </c>
      <c r="D161" s="38">
        <v>0</v>
      </c>
      <c r="E161" s="38">
        <v>0</v>
      </c>
      <c r="F161" s="38">
        <v>0</v>
      </c>
      <c r="G161" s="38">
        <v>0</v>
      </c>
      <c r="H161" s="38">
        <v>0</v>
      </c>
      <c r="I161" s="38">
        <v>0</v>
      </c>
      <c r="J161" s="38">
        <v>0</v>
      </c>
      <c r="K161" s="38">
        <v>0</v>
      </c>
      <c r="L161" s="38">
        <v>0</v>
      </c>
      <c r="M161" s="38">
        <v>0</v>
      </c>
      <c r="N161" s="38">
        <v>0</v>
      </c>
      <c r="O161" s="38">
        <v>0</v>
      </c>
      <c r="P161" s="38">
        <v>0</v>
      </c>
      <c r="Q161" s="38">
        <v>0</v>
      </c>
      <c r="R161" s="38">
        <v>0</v>
      </c>
      <c r="S161" s="38">
        <v>0</v>
      </c>
      <c r="T161" s="38">
        <v>0</v>
      </c>
      <c r="U161" s="38">
        <v>0</v>
      </c>
      <c r="V161" s="38">
        <v>0</v>
      </c>
      <c r="W161" s="38">
        <v>0</v>
      </c>
      <c r="X161" s="38">
        <v>0</v>
      </c>
      <c r="Y161" s="38">
        <v>0</v>
      </c>
      <c r="Z161" s="38">
        <v>0</v>
      </c>
      <c r="AA161" s="38">
        <v>0</v>
      </c>
      <c r="AB161" s="38">
        <v>0</v>
      </c>
      <c r="AC161" s="38">
        <v>0</v>
      </c>
      <c r="AD161" s="38">
        <v>0</v>
      </c>
      <c r="AE161" s="38">
        <v>0</v>
      </c>
      <c r="AF161" s="38">
        <v>0</v>
      </c>
      <c r="AG161" s="38">
        <v>0</v>
      </c>
      <c r="AH161" s="38">
        <v>0</v>
      </c>
      <c r="AI161" s="38">
        <v>0</v>
      </c>
      <c r="AJ161" s="38">
        <v>0</v>
      </c>
      <c r="AK161" s="38">
        <v>0</v>
      </c>
      <c r="AL161" s="38">
        <v>0</v>
      </c>
      <c r="AM161" s="38">
        <v>0</v>
      </c>
    </row>
    <row r="162" spans="1:39" s="29" customFormat="1" ht="9.5" x14ac:dyDescent="0.25">
      <c r="A162" s="37" t="s">
        <v>188</v>
      </c>
      <c r="B162" s="37" t="s">
        <v>142</v>
      </c>
      <c r="C162" s="37" t="s">
        <v>98</v>
      </c>
      <c r="D162" s="38">
        <v>0</v>
      </c>
      <c r="E162" s="38">
        <v>0</v>
      </c>
      <c r="F162" s="38">
        <v>0</v>
      </c>
      <c r="G162" s="38">
        <v>0</v>
      </c>
      <c r="H162" s="38">
        <v>0</v>
      </c>
      <c r="I162" s="38">
        <v>0</v>
      </c>
      <c r="J162" s="38">
        <v>0</v>
      </c>
      <c r="K162" s="38">
        <v>0</v>
      </c>
      <c r="L162" s="38">
        <v>0</v>
      </c>
      <c r="M162" s="38">
        <v>0</v>
      </c>
      <c r="N162" s="38">
        <v>0</v>
      </c>
      <c r="O162" s="38">
        <v>0</v>
      </c>
      <c r="P162" s="38">
        <v>0</v>
      </c>
      <c r="Q162" s="38">
        <v>0</v>
      </c>
      <c r="R162" s="38">
        <v>0</v>
      </c>
      <c r="S162" s="38">
        <v>0</v>
      </c>
      <c r="T162" s="38">
        <v>0</v>
      </c>
      <c r="U162" s="38">
        <v>1E-3</v>
      </c>
      <c r="V162" s="38">
        <v>0</v>
      </c>
      <c r="W162" s="38">
        <v>0</v>
      </c>
      <c r="X162" s="38">
        <v>0</v>
      </c>
      <c r="Y162" s="38">
        <v>0</v>
      </c>
      <c r="Z162" s="38">
        <v>0</v>
      </c>
      <c r="AA162" s="38">
        <v>0</v>
      </c>
      <c r="AB162" s="38">
        <v>0</v>
      </c>
      <c r="AC162" s="38">
        <v>0</v>
      </c>
      <c r="AD162" s="38">
        <v>0</v>
      </c>
      <c r="AE162" s="38">
        <v>0</v>
      </c>
      <c r="AF162" s="38">
        <v>0</v>
      </c>
      <c r="AG162" s="38">
        <v>0</v>
      </c>
      <c r="AH162" s="38">
        <v>0</v>
      </c>
      <c r="AI162" s="38">
        <v>0</v>
      </c>
      <c r="AJ162" s="38">
        <v>0</v>
      </c>
      <c r="AK162" s="38">
        <v>0</v>
      </c>
      <c r="AL162" s="38">
        <v>0</v>
      </c>
      <c r="AM162" s="38">
        <v>1E-3</v>
      </c>
    </row>
    <row r="163" spans="1:39" s="29" customFormat="1" ht="9.5" x14ac:dyDescent="0.25">
      <c r="A163" s="37" t="s">
        <v>188</v>
      </c>
      <c r="B163" s="37" t="s">
        <v>142</v>
      </c>
      <c r="C163" s="37" t="s">
        <v>99</v>
      </c>
      <c r="D163" s="38">
        <v>0</v>
      </c>
      <c r="E163" s="38">
        <v>0</v>
      </c>
      <c r="F163" s="38">
        <v>0</v>
      </c>
      <c r="G163" s="38">
        <v>0</v>
      </c>
      <c r="H163" s="38">
        <v>0</v>
      </c>
      <c r="I163" s="38">
        <v>0</v>
      </c>
      <c r="J163" s="38">
        <v>0</v>
      </c>
      <c r="K163" s="38">
        <v>0</v>
      </c>
      <c r="L163" s="38">
        <v>0</v>
      </c>
      <c r="M163" s="38">
        <v>0</v>
      </c>
      <c r="N163" s="38">
        <v>0</v>
      </c>
      <c r="O163" s="38">
        <v>0</v>
      </c>
      <c r="P163" s="38">
        <v>0</v>
      </c>
      <c r="Q163" s="38">
        <v>0</v>
      </c>
      <c r="R163" s="38">
        <v>0</v>
      </c>
      <c r="S163" s="38">
        <v>0.74533333333333318</v>
      </c>
      <c r="T163" s="38">
        <v>0</v>
      </c>
      <c r="U163" s="38">
        <v>0</v>
      </c>
      <c r="V163" s="38">
        <v>0</v>
      </c>
      <c r="W163" s="38">
        <v>0</v>
      </c>
      <c r="X163" s="38">
        <v>0</v>
      </c>
      <c r="Y163" s="38">
        <v>0</v>
      </c>
      <c r="Z163" s="38">
        <v>0</v>
      </c>
      <c r="AA163" s="38">
        <v>0</v>
      </c>
      <c r="AB163" s="38">
        <v>0</v>
      </c>
      <c r="AC163" s="38">
        <v>0</v>
      </c>
      <c r="AD163" s="38">
        <v>0</v>
      </c>
      <c r="AE163" s="38">
        <v>0</v>
      </c>
      <c r="AF163" s="38">
        <v>0</v>
      </c>
      <c r="AG163" s="38">
        <v>0</v>
      </c>
      <c r="AH163" s="38">
        <v>0</v>
      </c>
      <c r="AI163" s="38">
        <v>0</v>
      </c>
      <c r="AJ163" s="38">
        <v>0</v>
      </c>
      <c r="AK163" s="38">
        <v>0</v>
      </c>
      <c r="AL163" s="38">
        <v>0</v>
      </c>
      <c r="AM163" s="38">
        <v>0.74533333333333318</v>
      </c>
    </row>
    <row r="164" spans="1:39" s="29" customFormat="1" ht="9.5" x14ac:dyDescent="0.25">
      <c r="A164" s="37" t="s">
        <v>188</v>
      </c>
      <c r="B164" s="37" t="s">
        <v>142</v>
      </c>
      <c r="C164" s="37" t="s">
        <v>177</v>
      </c>
      <c r="D164" s="38">
        <v>0</v>
      </c>
      <c r="E164" s="38">
        <v>0</v>
      </c>
      <c r="F164" s="38">
        <v>0</v>
      </c>
      <c r="G164" s="38">
        <v>0</v>
      </c>
      <c r="H164" s="38">
        <v>0</v>
      </c>
      <c r="I164" s="38">
        <v>0</v>
      </c>
      <c r="J164" s="38">
        <v>0</v>
      </c>
      <c r="K164" s="38">
        <v>0</v>
      </c>
      <c r="L164" s="38">
        <v>0</v>
      </c>
      <c r="M164" s="38">
        <v>0</v>
      </c>
      <c r="N164" s="38">
        <v>0</v>
      </c>
      <c r="O164" s="38">
        <v>0</v>
      </c>
      <c r="P164" s="38">
        <v>0</v>
      </c>
      <c r="Q164" s="38">
        <v>0</v>
      </c>
      <c r="R164" s="38">
        <v>0</v>
      </c>
      <c r="S164" s="38">
        <v>0</v>
      </c>
      <c r="T164" s="38">
        <v>0</v>
      </c>
      <c r="U164" s="38">
        <v>0</v>
      </c>
      <c r="V164" s="38">
        <v>3.2933999999999998E-2</v>
      </c>
      <c r="W164" s="38">
        <v>0</v>
      </c>
      <c r="X164" s="38">
        <v>0</v>
      </c>
      <c r="Y164" s="38">
        <v>0</v>
      </c>
      <c r="Z164" s="38">
        <v>0</v>
      </c>
      <c r="AA164" s="38">
        <v>0</v>
      </c>
      <c r="AB164" s="38">
        <v>0</v>
      </c>
      <c r="AC164" s="38">
        <v>0</v>
      </c>
      <c r="AD164" s="38">
        <v>0</v>
      </c>
      <c r="AE164" s="38">
        <v>0</v>
      </c>
      <c r="AF164" s="38">
        <v>0</v>
      </c>
      <c r="AG164" s="38">
        <v>0</v>
      </c>
      <c r="AH164" s="38">
        <v>0</v>
      </c>
      <c r="AI164" s="38">
        <v>0</v>
      </c>
      <c r="AJ164" s="38">
        <v>0</v>
      </c>
      <c r="AK164" s="38">
        <v>0</v>
      </c>
      <c r="AL164" s="38">
        <v>0</v>
      </c>
      <c r="AM164" s="38">
        <v>3.2933999999999998E-2</v>
      </c>
    </row>
    <row r="165" spans="1:39" s="29" customFormat="1" ht="9.5" x14ac:dyDescent="0.25">
      <c r="A165" s="37" t="s">
        <v>188</v>
      </c>
      <c r="B165" s="37" t="s">
        <v>142</v>
      </c>
      <c r="C165" s="37" t="s">
        <v>64</v>
      </c>
      <c r="D165" s="38">
        <v>0</v>
      </c>
      <c r="E165" s="38">
        <v>293</v>
      </c>
      <c r="F165" s="38">
        <v>0</v>
      </c>
      <c r="G165" s="38">
        <v>38</v>
      </c>
      <c r="H165" s="38">
        <v>0</v>
      </c>
      <c r="I165" s="38">
        <v>0</v>
      </c>
      <c r="J165" s="38">
        <v>2.4407000000000001</v>
      </c>
      <c r="K165" s="38">
        <v>152.4</v>
      </c>
      <c r="L165" s="38">
        <v>0</v>
      </c>
      <c r="M165" s="38">
        <v>0</v>
      </c>
      <c r="N165" s="38">
        <v>0</v>
      </c>
      <c r="O165" s="38">
        <v>0</v>
      </c>
      <c r="P165" s="38">
        <v>0</v>
      </c>
      <c r="Q165" s="38">
        <v>0</v>
      </c>
      <c r="R165" s="38">
        <v>0</v>
      </c>
      <c r="S165" s="38">
        <v>20</v>
      </c>
      <c r="T165" s="38">
        <v>0</v>
      </c>
      <c r="U165" s="38">
        <v>0</v>
      </c>
      <c r="V165" s="38">
        <v>0</v>
      </c>
      <c r="W165" s="38">
        <v>0</v>
      </c>
      <c r="X165" s="38">
        <v>0</v>
      </c>
      <c r="Y165" s="38">
        <v>0</v>
      </c>
      <c r="Z165" s="38">
        <v>0</v>
      </c>
      <c r="AA165" s="38">
        <v>0</v>
      </c>
      <c r="AB165" s="38">
        <v>0</v>
      </c>
      <c r="AC165" s="38">
        <v>0</v>
      </c>
      <c r="AD165" s="38">
        <v>9</v>
      </c>
      <c r="AE165" s="38">
        <v>0</v>
      </c>
      <c r="AF165" s="38">
        <v>0</v>
      </c>
      <c r="AG165" s="38">
        <v>0</v>
      </c>
      <c r="AH165" s="38">
        <v>9.6182809999999996</v>
      </c>
      <c r="AI165" s="38">
        <v>1.2107999999999999</v>
      </c>
      <c r="AJ165" s="38">
        <v>0</v>
      </c>
      <c r="AK165" s="38">
        <v>14.983199000000003</v>
      </c>
      <c r="AL165" s="38">
        <v>0</v>
      </c>
      <c r="AM165" s="38">
        <v>540.65297999999996</v>
      </c>
    </row>
    <row r="166" spans="1:39" s="29" customFormat="1" ht="9.5" x14ac:dyDescent="0.25">
      <c r="A166" s="37" t="s">
        <v>188</v>
      </c>
      <c r="B166" s="37" t="s">
        <v>142</v>
      </c>
      <c r="C166" s="37" t="s">
        <v>143</v>
      </c>
      <c r="D166" s="38">
        <v>0</v>
      </c>
      <c r="E166" s="38">
        <v>0</v>
      </c>
      <c r="F166" s="38">
        <v>0</v>
      </c>
      <c r="G166" s="38">
        <v>0</v>
      </c>
      <c r="H166" s="38">
        <v>0</v>
      </c>
      <c r="I166" s="38">
        <v>0</v>
      </c>
      <c r="J166" s="38">
        <v>0</v>
      </c>
      <c r="K166" s="38">
        <v>0</v>
      </c>
      <c r="L166" s="38">
        <v>0</v>
      </c>
      <c r="M166" s="38">
        <v>0</v>
      </c>
      <c r="N166" s="38">
        <v>0</v>
      </c>
      <c r="O166" s="38">
        <v>0</v>
      </c>
      <c r="P166" s="38">
        <v>0</v>
      </c>
      <c r="Q166" s="38">
        <v>0</v>
      </c>
      <c r="R166" s="38">
        <v>0</v>
      </c>
      <c r="S166" s="38">
        <v>0</v>
      </c>
      <c r="T166" s="38">
        <v>0</v>
      </c>
      <c r="U166" s="38">
        <v>0</v>
      </c>
      <c r="V166" s="38">
        <v>0</v>
      </c>
      <c r="W166" s="38">
        <v>0</v>
      </c>
      <c r="X166" s="38">
        <v>0</v>
      </c>
      <c r="Y166" s="38">
        <v>0</v>
      </c>
      <c r="Z166" s="38">
        <v>0</v>
      </c>
      <c r="AA166" s="38">
        <v>0</v>
      </c>
      <c r="AB166" s="38">
        <v>0</v>
      </c>
      <c r="AC166" s="38">
        <v>0</v>
      </c>
      <c r="AD166" s="38">
        <v>0</v>
      </c>
      <c r="AE166" s="38">
        <v>0</v>
      </c>
      <c r="AF166" s="38">
        <v>0</v>
      </c>
      <c r="AG166" s="38">
        <v>0</v>
      </c>
      <c r="AH166" s="38">
        <v>0</v>
      </c>
      <c r="AI166" s="38">
        <v>0</v>
      </c>
      <c r="AJ166" s="38">
        <v>0</v>
      </c>
      <c r="AK166" s="38">
        <v>0</v>
      </c>
      <c r="AL166" s="38">
        <v>0</v>
      </c>
      <c r="AM166" s="38">
        <v>0</v>
      </c>
    </row>
    <row r="167" spans="1:39" s="29" customFormat="1" ht="9.5" x14ac:dyDescent="0.25">
      <c r="A167" s="37" t="s">
        <v>188</v>
      </c>
      <c r="B167" s="37" t="s">
        <v>142</v>
      </c>
      <c r="C167" s="37" t="s">
        <v>37</v>
      </c>
      <c r="D167" s="38">
        <v>0</v>
      </c>
      <c r="E167" s="38">
        <v>0</v>
      </c>
      <c r="F167" s="38">
        <v>0</v>
      </c>
      <c r="G167" s="38">
        <v>0</v>
      </c>
      <c r="H167" s="38">
        <v>0</v>
      </c>
      <c r="I167" s="38">
        <v>0</v>
      </c>
      <c r="J167" s="38">
        <v>0</v>
      </c>
      <c r="K167" s="38">
        <v>0</v>
      </c>
      <c r="L167" s="38">
        <v>0</v>
      </c>
      <c r="M167" s="38">
        <v>0</v>
      </c>
      <c r="N167" s="38">
        <v>0</v>
      </c>
      <c r="O167" s="38">
        <v>0</v>
      </c>
      <c r="P167" s="38">
        <v>0</v>
      </c>
      <c r="Q167" s="38">
        <v>0</v>
      </c>
      <c r="R167" s="38">
        <v>0</v>
      </c>
      <c r="S167" s="38">
        <v>0</v>
      </c>
      <c r="T167" s="38">
        <v>0</v>
      </c>
      <c r="U167" s="38">
        <v>0</v>
      </c>
      <c r="V167" s="38">
        <v>0</v>
      </c>
      <c r="W167" s="38">
        <v>0</v>
      </c>
      <c r="X167" s="38">
        <v>0</v>
      </c>
      <c r="Y167" s="38">
        <v>0</v>
      </c>
      <c r="Z167" s="38">
        <v>0</v>
      </c>
      <c r="AA167" s="38">
        <v>0</v>
      </c>
      <c r="AB167" s="38">
        <v>0</v>
      </c>
      <c r="AC167" s="38">
        <v>0</v>
      </c>
      <c r="AD167" s="38">
        <v>0</v>
      </c>
      <c r="AE167" s="38">
        <v>0</v>
      </c>
      <c r="AF167" s="38">
        <v>0</v>
      </c>
      <c r="AG167" s="38">
        <v>0</v>
      </c>
      <c r="AH167" s="38">
        <v>0</v>
      </c>
      <c r="AI167" s="38">
        <v>0</v>
      </c>
      <c r="AJ167" s="38">
        <v>0</v>
      </c>
      <c r="AK167" s="38">
        <v>0</v>
      </c>
      <c r="AL167" s="38">
        <v>0</v>
      </c>
      <c r="AM167" s="38">
        <v>0</v>
      </c>
    </row>
    <row r="168" spans="1:39" s="29" customFormat="1" x14ac:dyDescent="0.25">
      <c r="A168" s="35" t="s">
        <v>262</v>
      </c>
      <c r="B168" s="35" t="s">
        <v>262</v>
      </c>
      <c r="C168" s="35" t="s">
        <v>262</v>
      </c>
      <c r="D168" s="36">
        <v>0</v>
      </c>
      <c r="E168" s="36">
        <v>371.11707317073177</v>
      </c>
      <c r="F168" s="36">
        <v>411.06217090909092</v>
      </c>
      <c r="G168" s="36">
        <v>0</v>
      </c>
      <c r="H168" s="36">
        <v>0</v>
      </c>
      <c r="I168" s="36">
        <v>449.37666327272734</v>
      </c>
      <c r="J168" s="36">
        <v>640.20000000000005</v>
      </c>
      <c r="K168" s="36">
        <v>64.763811272727267</v>
      </c>
      <c r="L168" s="36">
        <v>88.8078</v>
      </c>
      <c r="M168" s="36">
        <v>0</v>
      </c>
      <c r="N168" s="36">
        <v>15</v>
      </c>
      <c r="O168" s="36">
        <v>14.979577090909091</v>
      </c>
      <c r="P168" s="36">
        <v>0</v>
      </c>
      <c r="Q168" s="36">
        <v>0</v>
      </c>
      <c r="R168" s="36">
        <v>0</v>
      </c>
      <c r="S168" s="36">
        <v>0</v>
      </c>
      <c r="T168" s="36">
        <v>0</v>
      </c>
      <c r="U168" s="36">
        <v>1E-3</v>
      </c>
      <c r="V168" s="36">
        <v>11.354657999999999</v>
      </c>
      <c r="W168" s="36">
        <v>0</v>
      </c>
      <c r="X168" s="36">
        <v>0</v>
      </c>
      <c r="Y168" s="36">
        <v>0</v>
      </c>
      <c r="Z168" s="36">
        <v>1.090909090909091E-3</v>
      </c>
      <c r="AA168" s="36">
        <v>20.022096000000001</v>
      </c>
      <c r="AB168" s="36">
        <v>16.363636363636363</v>
      </c>
      <c r="AC168" s="36">
        <v>0</v>
      </c>
      <c r="AD168" s="36">
        <v>0</v>
      </c>
      <c r="AE168" s="36">
        <v>0</v>
      </c>
      <c r="AF168" s="36">
        <v>0</v>
      </c>
      <c r="AG168" s="36">
        <v>22.248000000000001</v>
      </c>
      <c r="AH168" s="36">
        <v>0</v>
      </c>
      <c r="AI168" s="36">
        <v>0</v>
      </c>
      <c r="AJ168" s="36">
        <v>0</v>
      </c>
      <c r="AK168" s="36">
        <v>0</v>
      </c>
      <c r="AL168" s="36">
        <v>0</v>
      </c>
      <c r="AM168" s="36">
        <v>2125.2975769889149</v>
      </c>
    </row>
    <row r="169" spans="1:39" s="29" customFormat="1" ht="9.5" x14ac:dyDescent="0.25">
      <c r="A169" s="37" t="s">
        <v>188</v>
      </c>
      <c r="B169" s="37" t="s">
        <v>145</v>
      </c>
      <c r="C169" s="37" t="s">
        <v>93</v>
      </c>
      <c r="D169" s="38">
        <v>0</v>
      </c>
      <c r="E169" s="38">
        <v>0</v>
      </c>
      <c r="F169" s="38">
        <v>0</v>
      </c>
      <c r="G169" s="38">
        <v>0</v>
      </c>
      <c r="H169" s="38">
        <v>0</v>
      </c>
      <c r="I169" s="38">
        <v>0</v>
      </c>
      <c r="J169" s="38">
        <v>0</v>
      </c>
      <c r="K169" s="38">
        <v>0</v>
      </c>
      <c r="L169" s="38">
        <v>0</v>
      </c>
      <c r="M169" s="38">
        <v>0</v>
      </c>
      <c r="N169" s="38">
        <v>0</v>
      </c>
      <c r="O169" s="38">
        <v>0</v>
      </c>
      <c r="P169" s="38">
        <v>0</v>
      </c>
      <c r="Q169" s="38">
        <v>0</v>
      </c>
      <c r="R169" s="38">
        <v>0</v>
      </c>
      <c r="S169" s="38">
        <v>0</v>
      </c>
      <c r="T169" s="38">
        <v>0</v>
      </c>
      <c r="U169" s="38">
        <v>0</v>
      </c>
      <c r="V169" s="38">
        <v>0</v>
      </c>
      <c r="W169" s="38">
        <v>0</v>
      </c>
      <c r="X169" s="38">
        <v>0</v>
      </c>
      <c r="Y169" s="38">
        <v>0</v>
      </c>
      <c r="Z169" s="38">
        <v>0</v>
      </c>
      <c r="AA169" s="38">
        <v>0</v>
      </c>
      <c r="AB169" s="38">
        <v>0</v>
      </c>
      <c r="AC169" s="38">
        <v>0</v>
      </c>
      <c r="AD169" s="38">
        <v>0</v>
      </c>
      <c r="AE169" s="38">
        <v>0</v>
      </c>
      <c r="AF169" s="38">
        <v>0</v>
      </c>
      <c r="AG169" s="38">
        <v>0</v>
      </c>
      <c r="AH169" s="38">
        <v>0</v>
      </c>
      <c r="AI169" s="38">
        <v>0</v>
      </c>
      <c r="AJ169" s="38">
        <v>0</v>
      </c>
      <c r="AK169" s="38">
        <v>0</v>
      </c>
      <c r="AL169" s="38">
        <v>0</v>
      </c>
      <c r="AM169" s="38">
        <v>0</v>
      </c>
    </row>
    <row r="170" spans="1:39" s="29" customFormat="1" ht="9.5" x14ac:dyDescent="0.25">
      <c r="A170" s="37" t="s">
        <v>188</v>
      </c>
      <c r="B170" s="37" t="s">
        <v>145</v>
      </c>
      <c r="C170" s="37" t="s">
        <v>9</v>
      </c>
      <c r="D170" s="38">
        <v>0</v>
      </c>
      <c r="E170" s="38">
        <v>0</v>
      </c>
      <c r="F170" s="38">
        <v>0</v>
      </c>
      <c r="G170" s="38">
        <v>0</v>
      </c>
      <c r="H170" s="38">
        <v>0</v>
      </c>
      <c r="I170" s="38">
        <v>0</v>
      </c>
      <c r="J170" s="38">
        <v>0</v>
      </c>
      <c r="K170" s="38">
        <v>0</v>
      </c>
      <c r="L170" s="38">
        <v>0</v>
      </c>
      <c r="M170" s="38">
        <v>0</v>
      </c>
      <c r="N170" s="38">
        <v>0</v>
      </c>
      <c r="O170" s="38">
        <v>0</v>
      </c>
      <c r="P170" s="38">
        <v>0</v>
      </c>
      <c r="Q170" s="38">
        <v>0</v>
      </c>
      <c r="R170" s="38">
        <v>0</v>
      </c>
      <c r="S170" s="38">
        <v>0</v>
      </c>
      <c r="T170" s="38">
        <v>0</v>
      </c>
      <c r="U170" s="38">
        <v>0</v>
      </c>
      <c r="V170" s="38">
        <v>0</v>
      </c>
      <c r="W170" s="38">
        <v>0</v>
      </c>
      <c r="X170" s="38">
        <v>0</v>
      </c>
      <c r="Y170" s="38">
        <v>0</v>
      </c>
      <c r="Z170" s="38">
        <v>0</v>
      </c>
      <c r="AA170" s="38">
        <v>0</v>
      </c>
      <c r="AB170" s="38">
        <v>0</v>
      </c>
      <c r="AC170" s="38">
        <v>0</v>
      </c>
      <c r="AD170" s="38">
        <v>0</v>
      </c>
      <c r="AE170" s="38">
        <v>0</v>
      </c>
      <c r="AF170" s="38">
        <v>0</v>
      </c>
      <c r="AG170" s="38">
        <v>0</v>
      </c>
      <c r="AH170" s="38">
        <v>0</v>
      </c>
      <c r="AI170" s="38">
        <v>0</v>
      </c>
      <c r="AJ170" s="38">
        <v>0</v>
      </c>
      <c r="AK170" s="38">
        <v>0</v>
      </c>
      <c r="AL170" s="38">
        <v>0</v>
      </c>
      <c r="AM170" s="38">
        <v>0</v>
      </c>
    </row>
    <row r="171" spans="1:39" s="29" customFormat="1" ht="9.5" x14ac:dyDescent="0.25">
      <c r="A171" s="37" t="s">
        <v>188</v>
      </c>
      <c r="B171" s="37" t="s">
        <v>145</v>
      </c>
      <c r="C171" s="37" t="s">
        <v>215</v>
      </c>
      <c r="D171" s="38">
        <v>0</v>
      </c>
      <c r="E171" s="38">
        <v>0</v>
      </c>
      <c r="F171" s="38">
        <v>0</v>
      </c>
      <c r="G171" s="38">
        <v>0</v>
      </c>
      <c r="H171" s="38">
        <v>0</v>
      </c>
      <c r="I171" s="38">
        <v>0</v>
      </c>
      <c r="J171" s="38">
        <v>0</v>
      </c>
      <c r="K171" s="38">
        <v>0</v>
      </c>
      <c r="L171" s="38">
        <v>0</v>
      </c>
      <c r="M171" s="38">
        <v>0</v>
      </c>
      <c r="N171" s="38">
        <v>0</v>
      </c>
      <c r="O171" s="38">
        <v>0</v>
      </c>
      <c r="P171" s="38">
        <v>0</v>
      </c>
      <c r="Q171" s="38">
        <v>0</v>
      </c>
      <c r="R171" s="38">
        <v>0</v>
      </c>
      <c r="S171" s="38">
        <v>0</v>
      </c>
      <c r="T171" s="38">
        <v>0</v>
      </c>
      <c r="U171" s="38">
        <v>0</v>
      </c>
      <c r="V171" s="38">
        <v>0</v>
      </c>
      <c r="W171" s="38">
        <v>0</v>
      </c>
      <c r="X171" s="38">
        <v>0</v>
      </c>
      <c r="Y171" s="38">
        <v>0</v>
      </c>
      <c r="Z171" s="38">
        <v>0</v>
      </c>
      <c r="AA171" s="38">
        <v>0</v>
      </c>
      <c r="AB171" s="38">
        <v>0</v>
      </c>
      <c r="AC171" s="38">
        <v>0</v>
      </c>
      <c r="AD171" s="38">
        <v>0</v>
      </c>
      <c r="AE171" s="38">
        <v>0</v>
      </c>
      <c r="AF171" s="38">
        <v>0</v>
      </c>
      <c r="AG171" s="38">
        <v>0</v>
      </c>
      <c r="AH171" s="38">
        <v>0</v>
      </c>
      <c r="AI171" s="38">
        <v>0</v>
      </c>
      <c r="AJ171" s="38">
        <v>0</v>
      </c>
      <c r="AK171" s="38">
        <v>0</v>
      </c>
      <c r="AL171" s="38">
        <v>0</v>
      </c>
      <c r="AM171" s="38">
        <v>0</v>
      </c>
    </row>
    <row r="172" spans="1:39" s="29" customFormat="1" ht="9.5" x14ac:dyDescent="0.25">
      <c r="A172" s="37" t="s">
        <v>188</v>
      </c>
      <c r="B172" s="37" t="s">
        <v>145</v>
      </c>
      <c r="C172" s="37" t="s">
        <v>2</v>
      </c>
      <c r="D172" s="38">
        <v>0</v>
      </c>
      <c r="E172" s="38">
        <v>371.11707317073177</v>
      </c>
      <c r="F172" s="38">
        <v>411.06217090909092</v>
      </c>
      <c r="G172" s="38">
        <v>0</v>
      </c>
      <c r="H172" s="38">
        <v>0</v>
      </c>
      <c r="I172" s="38">
        <v>449.37666327272734</v>
      </c>
      <c r="J172" s="38">
        <v>640.20000000000005</v>
      </c>
      <c r="K172" s="38">
        <v>64.763811272727267</v>
      </c>
      <c r="L172" s="38">
        <v>88.8078</v>
      </c>
      <c r="M172" s="38">
        <v>0</v>
      </c>
      <c r="N172" s="38">
        <v>15</v>
      </c>
      <c r="O172" s="38">
        <v>14.946269454545455</v>
      </c>
      <c r="P172" s="38">
        <v>0</v>
      </c>
      <c r="Q172" s="38">
        <v>0</v>
      </c>
      <c r="R172" s="38">
        <v>0</v>
      </c>
      <c r="S172" s="38">
        <v>0</v>
      </c>
      <c r="T172" s="38">
        <v>0</v>
      </c>
      <c r="U172" s="38">
        <v>1E-3</v>
      </c>
      <c r="V172" s="38">
        <v>11.354657999999999</v>
      </c>
      <c r="W172" s="38">
        <v>0</v>
      </c>
      <c r="X172" s="38">
        <v>0</v>
      </c>
      <c r="Y172" s="38">
        <v>0</v>
      </c>
      <c r="Z172" s="38">
        <v>1.090909090909091E-3</v>
      </c>
      <c r="AA172" s="38">
        <v>20.022096000000001</v>
      </c>
      <c r="AB172" s="38">
        <v>16.363636363636363</v>
      </c>
      <c r="AC172" s="38">
        <v>0</v>
      </c>
      <c r="AD172" s="38">
        <v>0</v>
      </c>
      <c r="AE172" s="38">
        <v>0</v>
      </c>
      <c r="AF172" s="38">
        <v>0</v>
      </c>
      <c r="AG172" s="38">
        <v>22.248000000000001</v>
      </c>
      <c r="AH172" s="38">
        <v>0</v>
      </c>
      <c r="AI172" s="38">
        <v>0</v>
      </c>
      <c r="AJ172" s="38">
        <v>0</v>
      </c>
      <c r="AK172" s="38">
        <v>0</v>
      </c>
      <c r="AL172" s="38">
        <v>0</v>
      </c>
      <c r="AM172" s="38">
        <v>2125.2642693525509</v>
      </c>
    </row>
    <row r="173" spans="1:39" s="29" customFormat="1" ht="9.5" x14ac:dyDescent="0.25">
      <c r="A173" s="37" t="s">
        <v>188</v>
      </c>
      <c r="B173" s="37" t="s">
        <v>145</v>
      </c>
      <c r="C173" s="37" t="s">
        <v>169</v>
      </c>
      <c r="D173" s="38">
        <v>0</v>
      </c>
      <c r="E173" s="38">
        <v>0</v>
      </c>
      <c r="F173" s="38">
        <v>0</v>
      </c>
      <c r="G173" s="38">
        <v>0</v>
      </c>
      <c r="H173" s="38">
        <v>0</v>
      </c>
      <c r="I173" s="38">
        <v>0</v>
      </c>
      <c r="J173" s="38">
        <v>0</v>
      </c>
      <c r="K173" s="38">
        <v>0</v>
      </c>
      <c r="L173" s="38">
        <v>0</v>
      </c>
      <c r="M173" s="38">
        <v>0</v>
      </c>
      <c r="N173" s="38">
        <v>0</v>
      </c>
      <c r="O173" s="38">
        <v>0</v>
      </c>
      <c r="P173" s="38">
        <v>0</v>
      </c>
      <c r="Q173" s="38">
        <v>0</v>
      </c>
      <c r="R173" s="38">
        <v>0</v>
      </c>
      <c r="S173" s="38">
        <v>0</v>
      </c>
      <c r="T173" s="38">
        <v>0</v>
      </c>
      <c r="U173" s="38">
        <v>0</v>
      </c>
      <c r="V173" s="38">
        <v>0</v>
      </c>
      <c r="W173" s="38">
        <v>0</v>
      </c>
      <c r="X173" s="38">
        <v>0</v>
      </c>
      <c r="Y173" s="38">
        <v>0</v>
      </c>
      <c r="Z173" s="38">
        <v>0</v>
      </c>
      <c r="AA173" s="38">
        <v>0</v>
      </c>
      <c r="AB173" s="38">
        <v>0</v>
      </c>
      <c r="AC173" s="38">
        <v>0</v>
      </c>
      <c r="AD173" s="38">
        <v>0</v>
      </c>
      <c r="AE173" s="38">
        <v>0</v>
      </c>
      <c r="AF173" s="38">
        <v>0</v>
      </c>
      <c r="AG173" s="38">
        <v>0</v>
      </c>
      <c r="AH173" s="38">
        <v>0</v>
      </c>
      <c r="AI173" s="38">
        <v>0</v>
      </c>
      <c r="AJ173" s="38">
        <v>0</v>
      </c>
      <c r="AK173" s="38">
        <v>0</v>
      </c>
      <c r="AL173" s="38">
        <v>0</v>
      </c>
      <c r="AM173" s="38">
        <v>0</v>
      </c>
    </row>
    <row r="174" spans="1:39" s="29" customFormat="1" ht="9.5" x14ac:dyDescent="0.25">
      <c r="A174" s="37" t="s">
        <v>188</v>
      </c>
      <c r="B174" s="37" t="s">
        <v>145</v>
      </c>
      <c r="C174" s="37" t="s">
        <v>29</v>
      </c>
      <c r="D174" s="38">
        <v>0</v>
      </c>
      <c r="E174" s="38">
        <v>0</v>
      </c>
      <c r="F174" s="38">
        <v>0</v>
      </c>
      <c r="G174" s="38">
        <v>0</v>
      </c>
      <c r="H174" s="38">
        <v>0</v>
      </c>
      <c r="I174" s="38">
        <v>0</v>
      </c>
      <c r="J174" s="38">
        <v>0</v>
      </c>
      <c r="K174" s="38">
        <v>0</v>
      </c>
      <c r="L174" s="38">
        <v>0</v>
      </c>
      <c r="M174" s="38">
        <v>0</v>
      </c>
      <c r="N174" s="38">
        <v>0</v>
      </c>
      <c r="O174" s="38">
        <v>0</v>
      </c>
      <c r="P174" s="38">
        <v>0</v>
      </c>
      <c r="Q174" s="38">
        <v>0</v>
      </c>
      <c r="R174" s="38">
        <v>0</v>
      </c>
      <c r="S174" s="38">
        <v>0</v>
      </c>
      <c r="T174" s="38">
        <v>0</v>
      </c>
      <c r="U174" s="38">
        <v>0</v>
      </c>
      <c r="V174" s="38">
        <v>0</v>
      </c>
      <c r="W174" s="38">
        <v>0</v>
      </c>
      <c r="X174" s="38">
        <v>0</v>
      </c>
      <c r="Y174" s="38">
        <v>0</v>
      </c>
      <c r="Z174" s="38">
        <v>0</v>
      </c>
      <c r="AA174" s="38">
        <v>0</v>
      </c>
      <c r="AB174" s="38">
        <v>0</v>
      </c>
      <c r="AC174" s="38">
        <v>0</v>
      </c>
      <c r="AD174" s="38">
        <v>0</v>
      </c>
      <c r="AE174" s="38">
        <v>0</v>
      </c>
      <c r="AF174" s="38">
        <v>0</v>
      </c>
      <c r="AG174" s="38">
        <v>0</v>
      </c>
      <c r="AH174" s="38">
        <v>0</v>
      </c>
      <c r="AI174" s="38">
        <v>0</v>
      </c>
      <c r="AJ174" s="38">
        <v>0</v>
      </c>
      <c r="AK174" s="38">
        <v>0</v>
      </c>
      <c r="AL174" s="38">
        <v>0</v>
      </c>
      <c r="AM174" s="38">
        <v>0</v>
      </c>
    </row>
    <row r="175" spans="1:39" s="29" customFormat="1" ht="9.5" x14ac:dyDescent="0.25">
      <c r="A175" s="37" t="s">
        <v>188</v>
      </c>
      <c r="B175" s="37" t="s">
        <v>145</v>
      </c>
      <c r="C175" s="37" t="s">
        <v>30</v>
      </c>
      <c r="D175" s="38">
        <v>0</v>
      </c>
      <c r="E175" s="38">
        <v>0</v>
      </c>
      <c r="F175" s="38">
        <v>0</v>
      </c>
      <c r="G175" s="38">
        <v>0</v>
      </c>
      <c r="H175" s="38">
        <v>0</v>
      </c>
      <c r="I175" s="38">
        <v>0</v>
      </c>
      <c r="J175" s="38">
        <v>0</v>
      </c>
      <c r="K175" s="38">
        <v>0</v>
      </c>
      <c r="L175" s="38">
        <v>0</v>
      </c>
      <c r="M175" s="38">
        <v>0</v>
      </c>
      <c r="N175" s="38">
        <v>0</v>
      </c>
      <c r="O175" s="38">
        <v>0</v>
      </c>
      <c r="P175" s="38">
        <v>0</v>
      </c>
      <c r="Q175" s="38">
        <v>0</v>
      </c>
      <c r="R175" s="38">
        <v>0</v>
      </c>
      <c r="S175" s="38">
        <v>0</v>
      </c>
      <c r="T175" s="38">
        <v>0</v>
      </c>
      <c r="U175" s="38">
        <v>0</v>
      </c>
      <c r="V175" s="38">
        <v>0</v>
      </c>
      <c r="W175" s="38">
        <v>0</v>
      </c>
      <c r="X175" s="38">
        <v>0</v>
      </c>
      <c r="Y175" s="38">
        <v>0</v>
      </c>
      <c r="Z175" s="38">
        <v>0</v>
      </c>
      <c r="AA175" s="38">
        <v>0</v>
      </c>
      <c r="AB175" s="38">
        <v>0</v>
      </c>
      <c r="AC175" s="38">
        <v>0</v>
      </c>
      <c r="AD175" s="38">
        <v>0</v>
      </c>
      <c r="AE175" s="38">
        <v>0</v>
      </c>
      <c r="AF175" s="38">
        <v>0</v>
      </c>
      <c r="AG175" s="38">
        <v>0</v>
      </c>
      <c r="AH175" s="38">
        <v>0</v>
      </c>
      <c r="AI175" s="38">
        <v>0</v>
      </c>
      <c r="AJ175" s="38">
        <v>0</v>
      </c>
      <c r="AK175" s="38">
        <v>0</v>
      </c>
      <c r="AL175" s="38">
        <v>0</v>
      </c>
      <c r="AM175" s="38">
        <v>0</v>
      </c>
    </row>
    <row r="176" spans="1:39" s="29" customFormat="1" ht="9.5" x14ac:dyDescent="0.25">
      <c r="A176" s="37" t="s">
        <v>188</v>
      </c>
      <c r="B176" s="37" t="s">
        <v>145</v>
      </c>
      <c r="C176" s="37" t="s">
        <v>12</v>
      </c>
      <c r="D176" s="38">
        <v>0</v>
      </c>
      <c r="E176" s="38">
        <v>0</v>
      </c>
      <c r="F176" s="38">
        <v>0</v>
      </c>
      <c r="G176" s="38">
        <v>0</v>
      </c>
      <c r="H176" s="38">
        <v>0</v>
      </c>
      <c r="I176" s="38">
        <v>0</v>
      </c>
      <c r="J176" s="38">
        <v>0</v>
      </c>
      <c r="K176" s="38">
        <v>0</v>
      </c>
      <c r="L176" s="38">
        <v>0</v>
      </c>
      <c r="M176" s="38">
        <v>0</v>
      </c>
      <c r="N176" s="38">
        <v>0</v>
      </c>
      <c r="O176" s="38">
        <v>3.3307636363636366E-2</v>
      </c>
      <c r="P176" s="38">
        <v>0</v>
      </c>
      <c r="Q176" s="38">
        <v>0</v>
      </c>
      <c r="R176" s="38">
        <v>0</v>
      </c>
      <c r="S176" s="38">
        <v>0</v>
      </c>
      <c r="T176" s="38">
        <v>0</v>
      </c>
      <c r="U176" s="38">
        <v>0</v>
      </c>
      <c r="V176" s="38">
        <v>0</v>
      </c>
      <c r="W176" s="38">
        <v>0</v>
      </c>
      <c r="X176" s="38">
        <v>0</v>
      </c>
      <c r="Y176" s="38">
        <v>0</v>
      </c>
      <c r="Z176" s="38">
        <v>0</v>
      </c>
      <c r="AA176" s="38">
        <v>0</v>
      </c>
      <c r="AB176" s="38">
        <v>0</v>
      </c>
      <c r="AC176" s="38">
        <v>0</v>
      </c>
      <c r="AD176" s="38">
        <v>0</v>
      </c>
      <c r="AE176" s="38">
        <v>0</v>
      </c>
      <c r="AF176" s="38">
        <v>0</v>
      </c>
      <c r="AG176" s="38">
        <v>0</v>
      </c>
      <c r="AH176" s="38">
        <v>0</v>
      </c>
      <c r="AI176" s="38">
        <v>0</v>
      </c>
      <c r="AJ176" s="38">
        <v>0</v>
      </c>
      <c r="AK176" s="38">
        <v>0</v>
      </c>
      <c r="AL176" s="38">
        <v>0</v>
      </c>
      <c r="AM176" s="38">
        <v>3.3307636363636366E-2</v>
      </c>
    </row>
    <row r="177" spans="1:39" s="29" customFormat="1" x14ac:dyDescent="0.25">
      <c r="A177" s="35" t="s">
        <v>263</v>
      </c>
      <c r="B177" s="35" t="s">
        <v>263</v>
      </c>
      <c r="C177" s="35" t="s">
        <v>263</v>
      </c>
      <c r="D177" s="36">
        <v>0</v>
      </c>
      <c r="E177" s="36">
        <v>0</v>
      </c>
      <c r="F177" s="36">
        <v>18.720292000000001</v>
      </c>
      <c r="G177" s="36">
        <v>0</v>
      </c>
      <c r="H177" s="36">
        <v>0</v>
      </c>
      <c r="I177" s="36">
        <v>8.407019</v>
      </c>
      <c r="J177" s="36">
        <v>0</v>
      </c>
      <c r="K177" s="36">
        <v>0</v>
      </c>
      <c r="L177" s="36">
        <v>179.70394145454546</v>
      </c>
      <c r="M177" s="36">
        <v>0</v>
      </c>
      <c r="N177" s="36">
        <v>100.096</v>
      </c>
      <c r="O177" s="36">
        <v>236.74726036363637</v>
      </c>
      <c r="P177" s="36">
        <v>0</v>
      </c>
      <c r="Q177" s="36">
        <v>0</v>
      </c>
      <c r="R177" s="36">
        <v>9.0000000000000011E-3</v>
      </c>
      <c r="S177" s="36">
        <v>0</v>
      </c>
      <c r="T177" s="36">
        <v>0</v>
      </c>
      <c r="U177" s="36">
        <v>0.02</v>
      </c>
      <c r="V177" s="36">
        <v>0</v>
      </c>
      <c r="W177" s="36">
        <v>0</v>
      </c>
      <c r="X177" s="36">
        <v>36.488583000000006</v>
      </c>
      <c r="Y177" s="36">
        <v>0</v>
      </c>
      <c r="Z177" s="36">
        <v>0</v>
      </c>
      <c r="AA177" s="36">
        <v>0</v>
      </c>
      <c r="AB177" s="36">
        <v>6.872727272727273</v>
      </c>
      <c r="AC177" s="36">
        <v>0</v>
      </c>
      <c r="AD177" s="36">
        <v>0</v>
      </c>
      <c r="AE177" s="36">
        <v>0</v>
      </c>
      <c r="AF177" s="36">
        <v>0</v>
      </c>
      <c r="AG177" s="36">
        <v>0</v>
      </c>
      <c r="AH177" s="36">
        <v>0</v>
      </c>
      <c r="AI177" s="36">
        <v>0</v>
      </c>
      <c r="AJ177" s="36">
        <v>0</v>
      </c>
      <c r="AK177" s="36">
        <v>0</v>
      </c>
      <c r="AL177" s="36">
        <v>0</v>
      </c>
      <c r="AM177" s="36">
        <v>587.06482309090904</v>
      </c>
    </row>
    <row r="178" spans="1:39" s="29" customFormat="1" ht="9.5" x14ac:dyDescent="0.25">
      <c r="A178" s="37" t="s">
        <v>188</v>
      </c>
      <c r="B178" s="37" t="s">
        <v>144</v>
      </c>
      <c r="C178" s="37" t="s">
        <v>216</v>
      </c>
      <c r="D178" s="38">
        <v>0</v>
      </c>
      <c r="E178" s="38">
        <v>0</v>
      </c>
      <c r="F178" s="38">
        <v>0</v>
      </c>
      <c r="G178" s="38">
        <v>0</v>
      </c>
      <c r="H178" s="38">
        <v>0</v>
      </c>
      <c r="I178" s="38">
        <v>0</v>
      </c>
      <c r="J178" s="38">
        <v>0</v>
      </c>
      <c r="K178" s="38">
        <v>0</v>
      </c>
      <c r="L178" s="38">
        <v>0</v>
      </c>
      <c r="M178" s="38">
        <v>0</v>
      </c>
      <c r="N178" s="38">
        <v>0</v>
      </c>
      <c r="O178" s="38">
        <v>0</v>
      </c>
      <c r="P178" s="38">
        <v>0</v>
      </c>
      <c r="Q178" s="38">
        <v>0</v>
      </c>
      <c r="R178" s="38">
        <v>0</v>
      </c>
      <c r="S178" s="38">
        <v>0</v>
      </c>
      <c r="T178" s="38">
        <v>0</v>
      </c>
      <c r="U178" s="38">
        <v>0</v>
      </c>
      <c r="V178" s="38">
        <v>0</v>
      </c>
      <c r="W178" s="38">
        <v>0</v>
      </c>
      <c r="X178" s="38">
        <v>0</v>
      </c>
      <c r="Y178" s="38">
        <v>0</v>
      </c>
      <c r="Z178" s="38">
        <v>0</v>
      </c>
      <c r="AA178" s="38">
        <v>0</v>
      </c>
      <c r="AB178" s="38">
        <v>0</v>
      </c>
      <c r="AC178" s="38">
        <v>0</v>
      </c>
      <c r="AD178" s="38">
        <v>0</v>
      </c>
      <c r="AE178" s="38">
        <v>0</v>
      </c>
      <c r="AF178" s="38">
        <v>0</v>
      </c>
      <c r="AG178" s="38">
        <v>0</v>
      </c>
      <c r="AH178" s="38">
        <v>0</v>
      </c>
      <c r="AI178" s="38">
        <v>0</v>
      </c>
      <c r="AJ178" s="38">
        <v>0</v>
      </c>
      <c r="AK178" s="38">
        <v>0</v>
      </c>
      <c r="AL178" s="38">
        <v>0</v>
      </c>
      <c r="AM178" s="38">
        <v>0</v>
      </c>
    </row>
    <row r="179" spans="1:39" s="29" customFormat="1" ht="9.5" x14ac:dyDescent="0.25">
      <c r="A179" s="37" t="s">
        <v>188</v>
      </c>
      <c r="B179" s="37" t="s">
        <v>144</v>
      </c>
      <c r="C179" s="37" t="s">
        <v>168</v>
      </c>
      <c r="D179" s="38">
        <v>0</v>
      </c>
      <c r="E179" s="38">
        <v>0</v>
      </c>
      <c r="F179" s="38">
        <v>0</v>
      </c>
      <c r="G179" s="38">
        <v>0</v>
      </c>
      <c r="H179" s="38">
        <v>0</v>
      </c>
      <c r="I179" s="38">
        <v>0</v>
      </c>
      <c r="J179" s="38">
        <v>0</v>
      </c>
      <c r="K179" s="38">
        <v>0</v>
      </c>
      <c r="L179" s="38">
        <v>0</v>
      </c>
      <c r="M179" s="38">
        <v>0</v>
      </c>
      <c r="N179" s="38">
        <v>0</v>
      </c>
      <c r="O179" s="38">
        <v>0</v>
      </c>
      <c r="P179" s="38">
        <v>0</v>
      </c>
      <c r="Q179" s="38">
        <v>0</v>
      </c>
      <c r="R179" s="38">
        <v>0</v>
      </c>
      <c r="S179" s="38">
        <v>0</v>
      </c>
      <c r="T179" s="38">
        <v>0</v>
      </c>
      <c r="U179" s="38">
        <v>0</v>
      </c>
      <c r="V179" s="38">
        <v>0</v>
      </c>
      <c r="W179" s="38">
        <v>0</v>
      </c>
      <c r="X179" s="38">
        <v>0</v>
      </c>
      <c r="Y179" s="38">
        <v>0</v>
      </c>
      <c r="Z179" s="38">
        <v>0</v>
      </c>
      <c r="AA179" s="38">
        <v>0</v>
      </c>
      <c r="AB179" s="38">
        <v>0</v>
      </c>
      <c r="AC179" s="38">
        <v>0</v>
      </c>
      <c r="AD179" s="38">
        <v>0</v>
      </c>
      <c r="AE179" s="38">
        <v>0</v>
      </c>
      <c r="AF179" s="38">
        <v>0</v>
      </c>
      <c r="AG179" s="38">
        <v>0</v>
      </c>
      <c r="AH179" s="38">
        <v>0</v>
      </c>
      <c r="AI179" s="38">
        <v>0</v>
      </c>
      <c r="AJ179" s="38">
        <v>0</v>
      </c>
      <c r="AK179" s="38">
        <v>0</v>
      </c>
      <c r="AL179" s="38">
        <v>0</v>
      </c>
      <c r="AM179" s="38">
        <v>0</v>
      </c>
    </row>
    <row r="180" spans="1:39" s="29" customFormat="1" ht="9.5" x14ac:dyDescent="0.25">
      <c r="A180" s="37" t="s">
        <v>188</v>
      </c>
      <c r="B180" s="37" t="s">
        <v>144</v>
      </c>
      <c r="C180" s="37" t="s">
        <v>217</v>
      </c>
      <c r="D180" s="38">
        <v>0</v>
      </c>
      <c r="E180" s="38">
        <v>0</v>
      </c>
      <c r="F180" s="38">
        <v>0</v>
      </c>
      <c r="G180" s="38">
        <v>0</v>
      </c>
      <c r="H180" s="38">
        <v>0</v>
      </c>
      <c r="I180" s="38">
        <v>0</v>
      </c>
      <c r="J180" s="38">
        <v>0</v>
      </c>
      <c r="K180" s="38">
        <v>0</v>
      </c>
      <c r="L180" s="38">
        <v>0</v>
      </c>
      <c r="M180" s="38">
        <v>0</v>
      </c>
      <c r="N180" s="38">
        <v>0</v>
      </c>
      <c r="O180" s="38">
        <v>0</v>
      </c>
      <c r="P180" s="38">
        <v>0</v>
      </c>
      <c r="Q180" s="38">
        <v>0</v>
      </c>
      <c r="R180" s="38">
        <v>0</v>
      </c>
      <c r="S180" s="38">
        <v>0</v>
      </c>
      <c r="T180" s="38">
        <v>0</v>
      </c>
      <c r="U180" s="38">
        <v>0</v>
      </c>
      <c r="V180" s="38">
        <v>0</v>
      </c>
      <c r="W180" s="38">
        <v>0</v>
      </c>
      <c r="X180" s="38">
        <v>0</v>
      </c>
      <c r="Y180" s="38">
        <v>0</v>
      </c>
      <c r="Z180" s="38">
        <v>0</v>
      </c>
      <c r="AA180" s="38">
        <v>0</v>
      </c>
      <c r="AB180" s="38">
        <v>0</v>
      </c>
      <c r="AC180" s="38">
        <v>0</v>
      </c>
      <c r="AD180" s="38">
        <v>0</v>
      </c>
      <c r="AE180" s="38">
        <v>0</v>
      </c>
      <c r="AF180" s="38">
        <v>0</v>
      </c>
      <c r="AG180" s="38">
        <v>0</v>
      </c>
      <c r="AH180" s="38">
        <v>0</v>
      </c>
      <c r="AI180" s="38">
        <v>0</v>
      </c>
      <c r="AJ180" s="38">
        <v>0</v>
      </c>
      <c r="AK180" s="38">
        <v>0</v>
      </c>
      <c r="AL180" s="38">
        <v>0</v>
      </c>
      <c r="AM180" s="38">
        <v>0</v>
      </c>
    </row>
    <row r="181" spans="1:39" s="29" customFormat="1" ht="9.5" x14ac:dyDescent="0.25">
      <c r="A181" s="37" t="s">
        <v>188</v>
      </c>
      <c r="B181" s="37" t="s">
        <v>144</v>
      </c>
      <c r="C181" s="37" t="s">
        <v>5</v>
      </c>
      <c r="D181" s="38">
        <v>0</v>
      </c>
      <c r="E181" s="38">
        <v>0</v>
      </c>
      <c r="F181" s="38">
        <v>0</v>
      </c>
      <c r="G181" s="38">
        <v>0</v>
      </c>
      <c r="H181" s="38">
        <v>0</v>
      </c>
      <c r="I181" s="38">
        <v>0</v>
      </c>
      <c r="J181" s="38">
        <v>0</v>
      </c>
      <c r="K181" s="38">
        <v>0</v>
      </c>
      <c r="L181" s="38">
        <v>0</v>
      </c>
      <c r="M181" s="38">
        <v>0</v>
      </c>
      <c r="N181" s="38">
        <v>24.599000000000004</v>
      </c>
      <c r="O181" s="38">
        <v>13.089456000000002</v>
      </c>
      <c r="P181" s="38">
        <v>0</v>
      </c>
      <c r="Q181" s="38">
        <v>0</v>
      </c>
      <c r="R181" s="38">
        <v>0</v>
      </c>
      <c r="S181" s="38">
        <v>0</v>
      </c>
      <c r="T181" s="38">
        <v>0</v>
      </c>
      <c r="U181" s="38">
        <v>0</v>
      </c>
      <c r="V181" s="38">
        <v>0</v>
      </c>
      <c r="W181" s="38">
        <v>0</v>
      </c>
      <c r="X181" s="38">
        <v>0</v>
      </c>
      <c r="Y181" s="38">
        <v>0</v>
      </c>
      <c r="Z181" s="38">
        <v>0</v>
      </c>
      <c r="AA181" s="38">
        <v>0</v>
      </c>
      <c r="AB181" s="38">
        <v>6.872727272727273</v>
      </c>
      <c r="AC181" s="38">
        <v>0</v>
      </c>
      <c r="AD181" s="38">
        <v>0</v>
      </c>
      <c r="AE181" s="38">
        <v>0</v>
      </c>
      <c r="AF181" s="38">
        <v>0</v>
      </c>
      <c r="AG181" s="38">
        <v>0</v>
      </c>
      <c r="AH181" s="38">
        <v>0</v>
      </c>
      <c r="AI181" s="38">
        <v>0</v>
      </c>
      <c r="AJ181" s="38">
        <v>0</v>
      </c>
      <c r="AK181" s="38">
        <v>0</v>
      </c>
      <c r="AL181" s="38">
        <v>0</v>
      </c>
      <c r="AM181" s="38">
        <v>44.561183272727277</v>
      </c>
    </row>
    <row r="182" spans="1:39" s="29" customFormat="1" ht="9.5" x14ac:dyDescent="0.25">
      <c r="A182" s="37" t="s">
        <v>188</v>
      </c>
      <c r="B182" s="37" t="s">
        <v>144</v>
      </c>
      <c r="C182" s="37" t="s">
        <v>53</v>
      </c>
      <c r="D182" s="38">
        <v>0</v>
      </c>
      <c r="E182" s="38">
        <v>0</v>
      </c>
      <c r="F182" s="38">
        <v>0</v>
      </c>
      <c r="G182" s="38">
        <v>0</v>
      </c>
      <c r="H182" s="38">
        <v>0</v>
      </c>
      <c r="I182" s="38">
        <v>0</v>
      </c>
      <c r="J182" s="38">
        <v>0</v>
      </c>
      <c r="K182" s="38">
        <v>0</v>
      </c>
      <c r="L182" s="38">
        <v>0</v>
      </c>
      <c r="M182" s="38">
        <v>0</v>
      </c>
      <c r="N182" s="38">
        <v>0</v>
      </c>
      <c r="O182" s="38">
        <v>0</v>
      </c>
      <c r="P182" s="38">
        <v>0</v>
      </c>
      <c r="Q182" s="38">
        <v>0</v>
      </c>
      <c r="R182" s="38">
        <v>0</v>
      </c>
      <c r="S182" s="38">
        <v>0</v>
      </c>
      <c r="T182" s="38">
        <v>0</v>
      </c>
      <c r="U182" s="38">
        <v>0</v>
      </c>
      <c r="V182" s="38">
        <v>0</v>
      </c>
      <c r="W182" s="38">
        <v>0</v>
      </c>
      <c r="X182" s="38">
        <v>0</v>
      </c>
      <c r="Y182" s="38">
        <v>0</v>
      </c>
      <c r="Z182" s="38">
        <v>0</v>
      </c>
      <c r="AA182" s="38">
        <v>0</v>
      </c>
      <c r="AB182" s="38">
        <v>0</v>
      </c>
      <c r="AC182" s="38">
        <v>0</v>
      </c>
      <c r="AD182" s="38">
        <v>0</v>
      </c>
      <c r="AE182" s="38">
        <v>0</v>
      </c>
      <c r="AF182" s="38">
        <v>0</v>
      </c>
      <c r="AG182" s="38">
        <v>0</v>
      </c>
      <c r="AH182" s="38">
        <v>0</v>
      </c>
      <c r="AI182" s="38">
        <v>0</v>
      </c>
      <c r="AJ182" s="38">
        <v>0</v>
      </c>
      <c r="AK182" s="38">
        <v>0</v>
      </c>
      <c r="AL182" s="38">
        <v>0</v>
      </c>
      <c r="AM182" s="38">
        <v>0</v>
      </c>
    </row>
    <row r="183" spans="1:39" s="29" customFormat="1" ht="9.5" x14ac:dyDescent="0.25">
      <c r="A183" s="37" t="s">
        <v>188</v>
      </c>
      <c r="B183" s="37" t="s">
        <v>144</v>
      </c>
      <c r="C183" s="37" t="s">
        <v>7</v>
      </c>
      <c r="D183" s="38">
        <v>0</v>
      </c>
      <c r="E183" s="38">
        <v>0</v>
      </c>
      <c r="F183" s="38">
        <v>0</v>
      </c>
      <c r="G183" s="38">
        <v>0</v>
      </c>
      <c r="H183" s="38">
        <v>0</v>
      </c>
      <c r="I183" s="38">
        <v>0</v>
      </c>
      <c r="J183" s="38">
        <v>0</v>
      </c>
      <c r="K183" s="38">
        <v>0</v>
      </c>
      <c r="L183" s="38">
        <v>8.7617923636363617</v>
      </c>
      <c r="M183" s="38">
        <v>0</v>
      </c>
      <c r="N183" s="38">
        <v>0</v>
      </c>
      <c r="O183" s="38">
        <v>0</v>
      </c>
      <c r="P183" s="38">
        <v>0</v>
      </c>
      <c r="Q183" s="38">
        <v>0</v>
      </c>
      <c r="R183" s="38">
        <v>0</v>
      </c>
      <c r="S183" s="38">
        <v>0</v>
      </c>
      <c r="T183" s="38">
        <v>0</v>
      </c>
      <c r="U183" s="38">
        <v>0</v>
      </c>
      <c r="V183" s="38">
        <v>0</v>
      </c>
      <c r="W183" s="38">
        <v>0</v>
      </c>
      <c r="X183" s="38">
        <v>0</v>
      </c>
      <c r="Y183" s="38">
        <v>0</v>
      </c>
      <c r="Z183" s="38">
        <v>0</v>
      </c>
      <c r="AA183" s="38">
        <v>0</v>
      </c>
      <c r="AB183" s="38">
        <v>0</v>
      </c>
      <c r="AC183" s="38">
        <v>0</v>
      </c>
      <c r="AD183" s="38">
        <v>0</v>
      </c>
      <c r="AE183" s="38">
        <v>0</v>
      </c>
      <c r="AF183" s="38">
        <v>0</v>
      </c>
      <c r="AG183" s="38">
        <v>0</v>
      </c>
      <c r="AH183" s="38">
        <v>0</v>
      </c>
      <c r="AI183" s="38">
        <v>0</v>
      </c>
      <c r="AJ183" s="38">
        <v>0</v>
      </c>
      <c r="AK183" s="38">
        <v>0</v>
      </c>
      <c r="AL183" s="38">
        <v>0</v>
      </c>
      <c r="AM183" s="38">
        <v>8.7617923636363617</v>
      </c>
    </row>
    <row r="184" spans="1:39" s="29" customFormat="1" ht="9.5" x14ac:dyDescent="0.25">
      <c r="A184" s="37" t="s">
        <v>188</v>
      </c>
      <c r="B184" s="37" t="s">
        <v>144</v>
      </c>
      <c r="C184" s="37" t="s">
        <v>11</v>
      </c>
      <c r="D184" s="38">
        <v>0</v>
      </c>
      <c r="E184" s="38">
        <v>0</v>
      </c>
      <c r="F184" s="38">
        <v>0</v>
      </c>
      <c r="G184" s="38">
        <v>0</v>
      </c>
      <c r="H184" s="38">
        <v>0</v>
      </c>
      <c r="I184" s="38">
        <v>0</v>
      </c>
      <c r="J184" s="38">
        <v>0</v>
      </c>
      <c r="K184" s="38">
        <v>0</v>
      </c>
      <c r="L184" s="38">
        <v>0</v>
      </c>
      <c r="M184" s="38">
        <v>0</v>
      </c>
      <c r="N184" s="38">
        <v>0</v>
      </c>
      <c r="O184" s="38">
        <v>0</v>
      </c>
      <c r="P184" s="38">
        <v>0</v>
      </c>
      <c r="Q184" s="38">
        <v>0</v>
      </c>
      <c r="R184" s="38">
        <v>0</v>
      </c>
      <c r="S184" s="38">
        <v>0</v>
      </c>
      <c r="T184" s="38">
        <v>0</v>
      </c>
      <c r="U184" s="38">
        <v>0</v>
      </c>
      <c r="V184" s="38">
        <v>0</v>
      </c>
      <c r="W184" s="38">
        <v>0</v>
      </c>
      <c r="X184" s="38">
        <v>0</v>
      </c>
      <c r="Y184" s="38">
        <v>0</v>
      </c>
      <c r="Z184" s="38">
        <v>0</v>
      </c>
      <c r="AA184" s="38">
        <v>0</v>
      </c>
      <c r="AB184" s="38">
        <v>0</v>
      </c>
      <c r="AC184" s="38">
        <v>0</v>
      </c>
      <c r="AD184" s="38">
        <v>0</v>
      </c>
      <c r="AE184" s="38">
        <v>0</v>
      </c>
      <c r="AF184" s="38">
        <v>0</v>
      </c>
      <c r="AG184" s="38">
        <v>0</v>
      </c>
      <c r="AH184" s="38">
        <v>0</v>
      </c>
      <c r="AI184" s="38">
        <v>0</v>
      </c>
      <c r="AJ184" s="38">
        <v>0</v>
      </c>
      <c r="AK184" s="38">
        <v>0</v>
      </c>
      <c r="AL184" s="38">
        <v>0</v>
      </c>
      <c r="AM184" s="38">
        <v>0</v>
      </c>
    </row>
    <row r="185" spans="1:39" s="29" customFormat="1" ht="9.5" x14ac:dyDescent="0.25">
      <c r="A185" s="37" t="s">
        <v>188</v>
      </c>
      <c r="B185" s="37" t="s">
        <v>144</v>
      </c>
      <c r="C185" s="37" t="s">
        <v>10</v>
      </c>
      <c r="D185" s="38">
        <v>0</v>
      </c>
      <c r="E185" s="38">
        <v>0</v>
      </c>
      <c r="F185" s="38">
        <v>0</v>
      </c>
      <c r="G185" s="38">
        <v>0</v>
      </c>
      <c r="H185" s="38">
        <v>0</v>
      </c>
      <c r="I185" s="38">
        <v>0</v>
      </c>
      <c r="J185" s="38">
        <v>0</v>
      </c>
      <c r="K185" s="38">
        <v>0</v>
      </c>
      <c r="L185" s="38">
        <v>0</v>
      </c>
      <c r="M185" s="38">
        <v>0</v>
      </c>
      <c r="N185" s="38">
        <v>0</v>
      </c>
      <c r="O185" s="38">
        <v>1.0936058181818182</v>
      </c>
      <c r="P185" s="38">
        <v>0</v>
      </c>
      <c r="Q185" s="38">
        <v>0</v>
      </c>
      <c r="R185" s="38">
        <v>0</v>
      </c>
      <c r="S185" s="38">
        <v>0</v>
      </c>
      <c r="T185" s="38">
        <v>0</v>
      </c>
      <c r="U185" s="38">
        <v>0</v>
      </c>
      <c r="V185" s="38">
        <v>0</v>
      </c>
      <c r="W185" s="38">
        <v>0</v>
      </c>
      <c r="X185" s="38">
        <v>0</v>
      </c>
      <c r="Y185" s="38">
        <v>0</v>
      </c>
      <c r="Z185" s="38">
        <v>0</v>
      </c>
      <c r="AA185" s="38">
        <v>0</v>
      </c>
      <c r="AB185" s="38">
        <v>0</v>
      </c>
      <c r="AC185" s="38">
        <v>0</v>
      </c>
      <c r="AD185" s="38">
        <v>0</v>
      </c>
      <c r="AE185" s="38">
        <v>0</v>
      </c>
      <c r="AF185" s="38">
        <v>0</v>
      </c>
      <c r="AG185" s="38">
        <v>0</v>
      </c>
      <c r="AH185" s="38">
        <v>0</v>
      </c>
      <c r="AI185" s="38">
        <v>0</v>
      </c>
      <c r="AJ185" s="38">
        <v>0</v>
      </c>
      <c r="AK185" s="38">
        <v>0</v>
      </c>
      <c r="AL185" s="38">
        <v>0</v>
      </c>
      <c r="AM185" s="38">
        <v>1.0936058181818182</v>
      </c>
    </row>
    <row r="186" spans="1:39" s="29" customFormat="1" ht="9.5" x14ac:dyDescent="0.25">
      <c r="A186" s="37" t="s">
        <v>188</v>
      </c>
      <c r="B186" s="37" t="s">
        <v>144</v>
      </c>
      <c r="C186" s="37" t="s">
        <v>52</v>
      </c>
      <c r="D186" s="38">
        <v>0</v>
      </c>
      <c r="E186" s="38">
        <v>0</v>
      </c>
      <c r="F186" s="38">
        <v>0</v>
      </c>
      <c r="G186" s="38">
        <v>0</v>
      </c>
      <c r="H186" s="38">
        <v>0</v>
      </c>
      <c r="I186" s="38">
        <v>0</v>
      </c>
      <c r="J186" s="38">
        <v>0</v>
      </c>
      <c r="K186" s="38">
        <v>0</v>
      </c>
      <c r="L186" s="38">
        <v>13.491732000000001</v>
      </c>
      <c r="M186" s="38">
        <v>0</v>
      </c>
      <c r="N186" s="38">
        <v>3.01</v>
      </c>
      <c r="O186" s="38">
        <v>10.724959636363636</v>
      </c>
      <c r="P186" s="38">
        <v>0</v>
      </c>
      <c r="Q186" s="38">
        <v>0</v>
      </c>
      <c r="R186" s="38">
        <v>9.0000000000000011E-3</v>
      </c>
      <c r="S186" s="38">
        <v>0</v>
      </c>
      <c r="T186" s="38">
        <v>0</v>
      </c>
      <c r="U186" s="38">
        <v>0.02</v>
      </c>
      <c r="V186" s="38">
        <v>0</v>
      </c>
      <c r="W186" s="38">
        <v>0</v>
      </c>
      <c r="X186" s="38">
        <v>0</v>
      </c>
      <c r="Y186" s="38">
        <v>0</v>
      </c>
      <c r="Z186" s="38">
        <v>0</v>
      </c>
      <c r="AA186" s="38">
        <v>0</v>
      </c>
      <c r="AB186" s="38">
        <v>0</v>
      </c>
      <c r="AC186" s="38">
        <v>0</v>
      </c>
      <c r="AD186" s="38">
        <v>0</v>
      </c>
      <c r="AE186" s="38">
        <v>0</v>
      </c>
      <c r="AF186" s="38">
        <v>0</v>
      </c>
      <c r="AG186" s="38">
        <v>0</v>
      </c>
      <c r="AH186" s="38">
        <v>0</v>
      </c>
      <c r="AI186" s="38">
        <v>0</v>
      </c>
      <c r="AJ186" s="38">
        <v>0</v>
      </c>
      <c r="AK186" s="38">
        <v>0</v>
      </c>
      <c r="AL186" s="38">
        <v>0</v>
      </c>
      <c r="AM186" s="38">
        <v>27.255691636363636</v>
      </c>
    </row>
    <row r="187" spans="1:39" s="29" customFormat="1" ht="9.5" x14ac:dyDescent="0.25">
      <c r="A187" s="37" t="s">
        <v>188</v>
      </c>
      <c r="B187" s="37" t="s">
        <v>144</v>
      </c>
      <c r="C187" s="37" t="s">
        <v>22</v>
      </c>
      <c r="D187" s="38">
        <v>0</v>
      </c>
      <c r="E187" s="38">
        <v>0</v>
      </c>
      <c r="F187" s="38">
        <v>18.720292000000001</v>
      </c>
      <c r="G187" s="38">
        <v>0</v>
      </c>
      <c r="H187" s="38">
        <v>0</v>
      </c>
      <c r="I187" s="38">
        <v>8.407019</v>
      </c>
      <c r="J187" s="38">
        <v>0</v>
      </c>
      <c r="K187" s="38">
        <v>0</v>
      </c>
      <c r="L187" s="38">
        <v>92.344062545454548</v>
      </c>
      <c r="M187" s="38">
        <v>0</v>
      </c>
      <c r="N187" s="38">
        <v>72.486999999999995</v>
      </c>
      <c r="O187" s="38">
        <v>205.75892945454547</v>
      </c>
      <c r="P187" s="38">
        <v>0</v>
      </c>
      <c r="Q187" s="38">
        <v>0</v>
      </c>
      <c r="R187" s="38">
        <v>0</v>
      </c>
      <c r="S187" s="38">
        <v>0</v>
      </c>
      <c r="T187" s="38">
        <v>0</v>
      </c>
      <c r="U187" s="38">
        <v>0</v>
      </c>
      <c r="V187" s="38">
        <v>0</v>
      </c>
      <c r="W187" s="38">
        <v>0</v>
      </c>
      <c r="X187" s="38">
        <v>36.488583000000006</v>
      </c>
      <c r="Y187" s="38">
        <v>0</v>
      </c>
      <c r="Z187" s="38">
        <v>0</v>
      </c>
      <c r="AA187" s="38">
        <v>0</v>
      </c>
      <c r="AB187" s="38">
        <v>0</v>
      </c>
      <c r="AC187" s="38">
        <v>0</v>
      </c>
      <c r="AD187" s="38">
        <v>0</v>
      </c>
      <c r="AE187" s="38">
        <v>0</v>
      </c>
      <c r="AF187" s="38">
        <v>0</v>
      </c>
      <c r="AG187" s="38">
        <v>0</v>
      </c>
      <c r="AH187" s="38">
        <v>0</v>
      </c>
      <c r="AI187" s="38">
        <v>0</v>
      </c>
      <c r="AJ187" s="38">
        <v>0</v>
      </c>
      <c r="AK187" s="38">
        <v>0</v>
      </c>
      <c r="AL187" s="38">
        <v>0</v>
      </c>
      <c r="AM187" s="38">
        <v>434.20588600000002</v>
      </c>
    </row>
    <row r="188" spans="1:39" s="29" customFormat="1" ht="9.5" x14ac:dyDescent="0.25">
      <c r="A188" s="37" t="s">
        <v>188</v>
      </c>
      <c r="B188" s="37" t="s">
        <v>144</v>
      </c>
      <c r="C188" s="37" t="s">
        <v>14</v>
      </c>
      <c r="D188" s="38">
        <v>0</v>
      </c>
      <c r="E188" s="38">
        <v>0</v>
      </c>
      <c r="F188" s="38">
        <v>0</v>
      </c>
      <c r="G188" s="38">
        <v>0</v>
      </c>
      <c r="H188" s="38">
        <v>0</v>
      </c>
      <c r="I188" s="38">
        <v>0</v>
      </c>
      <c r="J188" s="38">
        <v>0</v>
      </c>
      <c r="K188" s="38">
        <v>0</v>
      </c>
      <c r="L188" s="38">
        <v>65.10635454545455</v>
      </c>
      <c r="M188" s="38">
        <v>0</v>
      </c>
      <c r="N188" s="38">
        <v>0</v>
      </c>
      <c r="O188" s="38">
        <v>6.0803094545454544</v>
      </c>
      <c r="P188" s="38">
        <v>0</v>
      </c>
      <c r="Q188" s="38">
        <v>0</v>
      </c>
      <c r="R188" s="38">
        <v>0</v>
      </c>
      <c r="S188" s="38">
        <v>0</v>
      </c>
      <c r="T188" s="38">
        <v>0</v>
      </c>
      <c r="U188" s="38">
        <v>0</v>
      </c>
      <c r="V188" s="38">
        <v>0</v>
      </c>
      <c r="W188" s="38">
        <v>0</v>
      </c>
      <c r="X188" s="38">
        <v>0</v>
      </c>
      <c r="Y188" s="38">
        <v>0</v>
      </c>
      <c r="Z188" s="38">
        <v>0</v>
      </c>
      <c r="AA188" s="38">
        <v>0</v>
      </c>
      <c r="AB188" s="38">
        <v>0</v>
      </c>
      <c r="AC188" s="38">
        <v>0</v>
      </c>
      <c r="AD188" s="38">
        <v>0</v>
      </c>
      <c r="AE188" s="38">
        <v>0</v>
      </c>
      <c r="AF188" s="38">
        <v>0</v>
      </c>
      <c r="AG188" s="38">
        <v>0</v>
      </c>
      <c r="AH188" s="38">
        <v>0</v>
      </c>
      <c r="AI188" s="38">
        <v>0</v>
      </c>
      <c r="AJ188" s="38">
        <v>0</v>
      </c>
      <c r="AK188" s="38">
        <v>0</v>
      </c>
      <c r="AL188" s="38">
        <v>0</v>
      </c>
      <c r="AM188" s="38">
        <v>71.186664000000007</v>
      </c>
    </row>
    <row r="189" spans="1:39" s="29" customFormat="1" x14ac:dyDescent="0.25">
      <c r="A189" s="35" t="s">
        <v>264</v>
      </c>
      <c r="B189" s="35" t="s">
        <v>264</v>
      </c>
      <c r="C189" s="35" t="s">
        <v>264</v>
      </c>
      <c r="D189" s="36">
        <v>10.993111000000001</v>
      </c>
      <c r="E189" s="36">
        <v>0</v>
      </c>
      <c r="F189" s="36">
        <v>577.87504136363646</v>
      </c>
      <c r="G189" s="36">
        <v>0</v>
      </c>
      <c r="H189" s="36">
        <v>0</v>
      </c>
      <c r="I189" s="36">
        <v>30.924826272727273</v>
      </c>
      <c r="J189" s="36">
        <v>93.185684000000009</v>
      </c>
      <c r="K189" s="36">
        <v>0</v>
      </c>
      <c r="L189" s="36">
        <v>752.2791861818182</v>
      </c>
      <c r="M189" s="36">
        <v>0</v>
      </c>
      <c r="N189" s="36">
        <v>410.48</v>
      </c>
      <c r="O189" s="36">
        <v>155.02962472727273</v>
      </c>
      <c r="P189" s="36">
        <v>0</v>
      </c>
      <c r="Q189" s="36">
        <v>0</v>
      </c>
      <c r="R189" s="36">
        <v>0</v>
      </c>
      <c r="S189" s="36">
        <v>2.6861333333333334E-2</v>
      </c>
      <c r="T189" s="36">
        <v>0</v>
      </c>
      <c r="U189" s="36">
        <v>0.17799999999999999</v>
      </c>
      <c r="V189" s="36">
        <v>0</v>
      </c>
      <c r="W189" s="36">
        <v>0</v>
      </c>
      <c r="X189" s="36">
        <v>91.912003727272719</v>
      </c>
      <c r="Y189" s="36">
        <v>0</v>
      </c>
      <c r="Z189" s="36">
        <v>0</v>
      </c>
      <c r="AA189" s="36">
        <v>41.469095181818183</v>
      </c>
      <c r="AB189" s="36">
        <v>2.6074000000000002</v>
      </c>
      <c r="AC189" s="36">
        <v>0</v>
      </c>
      <c r="AD189" s="36">
        <v>0</v>
      </c>
      <c r="AE189" s="36">
        <v>0</v>
      </c>
      <c r="AF189" s="36">
        <v>0</v>
      </c>
      <c r="AG189" s="36">
        <v>11.900266999999999</v>
      </c>
      <c r="AH189" s="36">
        <v>0</v>
      </c>
      <c r="AI189" s="36">
        <v>0</v>
      </c>
      <c r="AJ189" s="36">
        <v>0</v>
      </c>
      <c r="AK189" s="36">
        <v>0</v>
      </c>
      <c r="AL189" s="36">
        <v>0</v>
      </c>
      <c r="AM189" s="36">
        <v>2178.861100787879</v>
      </c>
    </row>
    <row r="190" spans="1:39" s="29" customFormat="1" ht="9.5" x14ac:dyDescent="0.25">
      <c r="A190" s="37" t="s">
        <v>188</v>
      </c>
      <c r="B190" s="37" t="s">
        <v>1</v>
      </c>
      <c r="C190" s="37" t="s">
        <v>0</v>
      </c>
      <c r="D190" s="38">
        <v>0</v>
      </c>
      <c r="E190" s="38">
        <v>0</v>
      </c>
      <c r="F190" s="38">
        <v>71.042119</v>
      </c>
      <c r="G190" s="38">
        <v>0</v>
      </c>
      <c r="H190" s="38">
        <v>0</v>
      </c>
      <c r="I190" s="38">
        <v>7.6830639999999999</v>
      </c>
      <c r="J190" s="38">
        <v>0</v>
      </c>
      <c r="K190" s="38">
        <v>0</v>
      </c>
      <c r="L190" s="38">
        <v>243.66105709090908</v>
      </c>
      <c r="M190" s="38">
        <v>0</v>
      </c>
      <c r="N190" s="38">
        <v>25.475000000000001</v>
      </c>
      <c r="O190" s="38">
        <v>7.6695861818181807</v>
      </c>
      <c r="P190" s="38">
        <v>0</v>
      </c>
      <c r="Q190" s="38">
        <v>0</v>
      </c>
      <c r="R190" s="38">
        <v>0</v>
      </c>
      <c r="S190" s="38">
        <v>0</v>
      </c>
      <c r="T190" s="38">
        <v>0</v>
      </c>
      <c r="U190" s="38">
        <v>5.8000000000000003E-2</v>
      </c>
      <c r="V190" s="38">
        <v>0</v>
      </c>
      <c r="W190" s="38">
        <v>0</v>
      </c>
      <c r="X190" s="38">
        <v>31.633771000000003</v>
      </c>
      <c r="Y190" s="38">
        <v>0</v>
      </c>
      <c r="Z190" s="38">
        <v>0</v>
      </c>
      <c r="AA190" s="38">
        <v>0</v>
      </c>
      <c r="AB190" s="38">
        <v>2.6074000000000002</v>
      </c>
      <c r="AC190" s="38">
        <v>0</v>
      </c>
      <c r="AD190" s="38">
        <v>0</v>
      </c>
      <c r="AE190" s="38">
        <v>0</v>
      </c>
      <c r="AF190" s="38">
        <v>0</v>
      </c>
      <c r="AG190" s="38">
        <v>11.900266999999999</v>
      </c>
      <c r="AH190" s="38">
        <v>0</v>
      </c>
      <c r="AI190" s="38">
        <v>0</v>
      </c>
      <c r="AJ190" s="38">
        <v>0</v>
      </c>
      <c r="AK190" s="38">
        <v>0</v>
      </c>
      <c r="AL190" s="38">
        <v>0</v>
      </c>
      <c r="AM190" s="38">
        <v>401.73026427272731</v>
      </c>
    </row>
    <row r="191" spans="1:39" s="29" customFormat="1" ht="9.5" x14ac:dyDescent="0.25">
      <c r="A191" s="37" t="s">
        <v>188</v>
      </c>
      <c r="B191" s="37" t="s">
        <v>1</v>
      </c>
      <c r="C191" s="37" t="s">
        <v>18</v>
      </c>
      <c r="D191" s="38">
        <v>0</v>
      </c>
      <c r="E191" s="38">
        <v>0</v>
      </c>
      <c r="F191" s="38">
        <v>8.7014060000000004</v>
      </c>
      <c r="G191" s="38">
        <v>0</v>
      </c>
      <c r="H191" s="38">
        <v>0</v>
      </c>
      <c r="I191" s="38">
        <v>0.04</v>
      </c>
      <c r="J191" s="38">
        <v>0</v>
      </c>
      <c r="K191" s="38">
        <v>0</v>
      </c>
      <c r="L191" s="38">
        <v>169.3346389090909</v>
      </c>
      <c r="M191" s="38">
        <v>0</v>
      </c>
      <c r="N191" s="38">
        <v>0</v>
      </c>
      <c r="O191" s="38">
        <v>0</v>
      </c>
      <c r="P191" s="38">
        <v>0</v>
      </c>
      <c r="Q191" s="38">
        <v>0</v>
      </c>
      <c r="R191" s="38">
        <v>0</v>
      </c>
      <c r="S191" s="38">
        <v>0</v>
      </c>
      <c r="T191" s="38">
        <v>0</v>
      </c>
      <c r="U191" s="38">
        <v>0</v>
      </c>
      <c r="V191" s="38">
        <v>0</v>
      </c>
      <c r="W191" s="38">
        <v>0</v>
      </c>
      <c r="X191" s="38">
        <v>0</v>
      </c>
      <c r="Y191" s="38">
        <v>0</v>
      </c>
      <c r="Z191" s="38">
        <v>0</v>
      </c>
      <c r="AA191" s="38">
        <v>7.0001409999999993</v>
      </c>
      <c r="AB191" s="38">
        <v>0</v>
      </c>
      <c r="AC191" s="38">
        <v>0</v>
      </c>
      <c r="AD191" s="38">
        <v>0</v>
      </c>
      <c r="AE191" s="38">
        <v>0</v>
      </c>
      <c r="AF191" s="38">
        <v>0</v>
      </c>
      <c r="AG191" s="38">
        <v>0</v>
      </c>
      <c r="AH191" s="38">
        <v>0</v>
      </c>
      <c r="AI191" s="38">
        <v>0</v>
      </c>
      <c r="AJ191" s="38">
        <v>0</v>
      </c>
      <c r="AK191" s="38">
        <v>0</v>
      </c>
      <c r="AL191" s="38">
        <v>0</v>
      </c>
      <c r="AM191" s="38">
        <v>185.0761859090909</v>
      </c>
    </row>
    <row r="192" spans="1:39" s="29" customFormat="1" ht="9.5" x14ac:dyDescent="0.25">
      <c r="A192" s="37" t="s">
        <v>188</v>
      </c>
      <c r="B192" s="37" t="s">
        <v>1</v>
      </c>
      <c r="C192" s="37" t="s">
        <v>71</v>
      </c>
      <c r="D192" s="38">
        <v>0</v>
      </c>
      <c r="E192" s="38">
        <v>0</v>
      </c>
      <c r="F192" s="38">
        <v>0</v>
      </c>
      <c r="G192" s="38">
        <v>0</v>
      </c>
      <c r="H192" s="38">
        <v>0</v>
      </c>
      <c r="I192" s="38">
        <v>0</v>
      </c>
      <c r="J192" s="38">
        <v>0</v>
      </c>
      <c r="K192" s="38">
        <v>0</v>
      </c>
      <c r="L192" s="38">
        <v>0</v>
      </c>
      <c r="M192" s="38">
        <v>0</v>
      </c>
      <c r="N192" s="38">
        <v>0</v>
      </c>
      <c r="O192" s="38">
        <v>0</v>
      </c>
      <c r="P192" s="38">
        <v>0</v>
      </c>
      <c r="Q192" s="38">
        <v>0</v>
      </c>
      <c r="R192" s="38">
        <v>0</v>
      </c>
      <c r="S192" s="38">
        <v>0</v>
      </c>
      <c r="T192" s="38">
        <v>0</v>
      </c>
      <c r="U192" s="38">
        <v>0</v>
      </c>
      <c r="V192" s="38">
        <v>0</v>
      </c>
      <c r="W192" s="38">
        <v>0</v>
      </c>
      <c r="X192" s="38">
        <v>0</v>
      </c>
      <c r="Y192" s="38">
        <v>0</v>
      </c>
      <c r="Z192" s="38">
        <v>0</v>
      </c>
      <c r="AA192" s="38">
        <v>0</v>
      </c>
      <c r="AB192" s="38">
        <v>0</v>
      </c>
      <c r="AC192" s="38">
        <v>0</v>
      </c>
      <c r="AD192" s="38">
        <v>0</v>
      </c>
      <c r="AE192" s="38">
        <v>0</v>
      </c>
      <c r="AF192" s="38">
        <v>0</v>
      </c>
      <c r="AG192" s="38">
        <v>0</v>
      </c>
      <c r="AH192" s="38">
        <v>0</v>
      </c>
      <c r="AI192" s="38">
        <v>0</v>
      </c>
      <c r="AJ192" s="38">
        <v>0</v>
      </c>
      <c r="AK192" s="38">
        <v>0</v>
      </c>
      <c r="AL192" s="38">
        <v>0</v>
      </c>
      <c r="AM192" s="38">
        <v>0</v>
      </c>
    </row>
    <row r="193" spans="1:39" s="29" customFormat="1" ht="9.5" x14ac:dyDescent="0.25">
      <c r="A193" s="37" t="s">
        <v>188</v>
      </c>
      <c r="B193" s="37" t="s">
        <v>1</v>
      </c>
      <c r="C193" s="37" t="s">
        <v>19</v>
      </c>
      <c r="D193" s="38">
        <v>0</v>
      </c>
      <c r="E193" s="38">
        <v>0</v>
      </c>
      <c r="F193" s="38">
        <v>0</v>
      </c>
      <c r="G193" s="38">
        <v>0</v>
      </c>
      <c r="H193" s="38">
        <v>0</v>
      </c>
      <c r="I193" s="38">
        <v>0</v>
      </c>
      <c r="J193" s="38">
        <v>0</v>
      </c>
      <c r="K193" s="38">
        <v>0</v>
      </c>
      <c r="L193" s="38">
        <v>0</v>
      </c>
      <c r="M193" s="38">
        <v>0</v>
      </c>
      <c r="N193" s="38">
        <v>0</v>
      </c>
      <c r="O193" s="38">
        <v>0</v>
      </c>
      <c r="P193" s="38">
        <v>0</v>
      </c>
      <c r="Q193" s="38">
        <v>0</v>
      </c>
      <c r="R193" s="38">
        <v>0</v>
      </c>
      <c r="S193" s="38">
        <v>0</v>
      </c>
      <c r="T193" s="38">
        <v>0</v>
      </c>
      <c r="U193" s="38">
        <v>0</v>
      </c>
      <c r="V193" s="38">
        <v>0</v>
      </c>
      <c r="W193" s="38">
        <v>0</v>
      </c>
      <c r="X193" s="38">
        <v>0</v>
      </c>
      <c r="Y193" s="38">
        <v>0</v>
      </c>
      <c r="Z193" s="38">
        <v>0</v>
      </c>
      <c r="AA193" s="38">
        <v>0</v>
      </c>
      <c r="AB193" s="38">
        <v>0</v>
      </c>
      <c r="AC193" s="38">
        <v>0</v>
      </c>
      <c r="AD193" s="38">
        <v>0</v>
      </c>
      <c r="AE193" s="38">
        <v>0</v>
      </c>
      <c r="AF193" s="38">
        <v>0</v>
      </c>
      <c r="AG193" s="38">
        <v>0</v>
      </c>
      <c r="AH193" s="38">
        <v>0</v>
      </c>
      <c r="AI193" s="38">
        <v>0</v>
      </c>
      <c r="AJ193" s="38">
        <v>0</v>
      </c>
      <c r="AK193" s="38">
        <v>0</v>
      </c>
      <c r="AL193" s="38">
        <v>0</v>
      </c>
      <c r="AM193" s="38">
        <v>0</v>
      </c>
    </row>
    <row r="194" spans="1:39" s="29" customFormat="1" ht="9.5" x14ac:dyDescent="0.25">
      <c r="A194" s="37" t="s">
        <v>188</v>
      </c>
      <c r="B194" s="37" t="s">
        <v>1</v>
      </c>
      <c r="C194" s="37" t="s">
        <v>6</v>
      </c>
      <c r="D194" s="38">
        <v>10.993111000000001</v>
      </c>
      <c r="E194" s="38">
        <v>0</v>
      </c>
      <c r="F194" s="38">
        <v>232.75538799999998</v>
      </c>
      <c r="G194" s="38">
        <v>0</v>
      </c>
      <c r="H194" s="38">
        <v>0</v>
      </c>
      <c r="I194" s="38">
        <v>17.987639000000001</v>
      </c>
      <c r="J194" s="38">
        <v>0</v>
      </c>
      <c r="K194" s="38">
        <v>0</v>
      </c>
      <c r="L194" s="38">
        <v>203.61117054545454</v>
      </c>
      <c r="M194" s="38">
        <v>0</v>
      </c>
      <c r="N194" s="38">
        <v>303.661</v>
      </c>
      <c r="O194" s="38">
        <v>125</v>
      </c>
      <c r="P194" s="38">
        <v>0</v>
      </c>
      <c r="Q194" s="38">
        <v>0</v>
      </c>
      <c r="R194" s="38">
        <v>0</v>
      </c>
      <c r="S194" s="38">
        <v>2.6861333333333334E-2</v>
      </c>
      <c r="T194" s="38">
        <v>0</v>
      </c>
      <c r="U194" s="38">
        <v>0.10400000000000001</v>
      </c>
      <c r="V194" s="38">
        <v>0</v>
      </c>
      <c r="W194" s="38">
        <v>0</v>
      </c>
      <c r="X194" s="38">
        <v>29.109567999999996</v>
      </c>
      <c r="Y194" s="38">
        <v>0</v>
      </c>
      <c r="Z194" s="38">
        <v>0</v>
      </c>
      <c r="AA194" s="38">
        <v>18.5</v>
      </c>
      <c r="AB194" s="38">
        <v>0</v>
      </c>
      <c r="AC194" s="38">
        <v>0</v>
      </c>
      <c r="AD194" s="38">
        <v>0</v>
      </c>
      <c r="AE194" s="38">
        <v>0</v>
      </c>
      <c r="AF194" s="38">
        <v>0</v>
      </c>
      <c r="AG194" s="38">
        <v>0</v>
      </c>
      <c r="AH194" s="38">
        <v>0</v>
      </c>
      <c r="AI194" s="38">
        <v>0</v>
      </c>
      <c r="AJ194" s="38">
        <v>0</v>
      </c>
      <c r="AK194" s="38">
        <v>0</v>
      </c>
      <c r="AL194" s="38">
        <v>0</v>
      </c>
      <c r="AM194" s="38">
        <v>941.74873787878801</v>
      </c>
    </row>
    <row r="195" spans="1:39" s="29" customFormat="1" ht="9.5" x14ac:dyDescent="0.25">
      <c r="A195" s="37" t="s">
        <v>188</v>
      </c>
      <c r="B195" s="37" t="s">
        <v>1</v>
      </c>
      <c r="C195" s="37" t="s">
        <v>17</v>
      </c>
      <c r="D195" s="38">
        <v>0</v>
      </c>
      <c r="E195" s="38">
        <v>0</v>
      </c>
      <c r="F195" s="38">
        <v>265.37612836363638</v>
      </c>
      <c r="G195" s="38">
        <v>0</v>
      </c>
      <c r="H195" s="38">
        <v>0</v>
      </c>
      <c r="I195" s="38">
        <v>5.2141232727272717</v>
      </c>
      <c r="J195" s="38">
        <v>93.185684000000009</v>
      </c>
      <c r="K195" s="38">
        <v>0</v>
      </c>
      <c r="L195" s="38">
        <v>135.67231963636362</v>
      </c>
      <c r="M195" s="38">
        <v>0</v>
      </c>
      <c r="N195" s="38">
        <v>81.344000000000008</v>
      </c>
      <c r="O195" s="38">
        <v>22.360038545454547</v>
      </c>
      <c r="P195" s="38">
        <v>0</v>
      </c>
      <c r="Q195" s="38">
        <v>0</v>
      </c>
      <c r="R195" s="38">
        <v>0</v>
      </c>
      <c r="S195" s="38">
        <v>0</v>
      </c>
      <c r="T195" s="38">
        <v>0</v>
      </c>
      <c r="U195" s="38">
        <v>1.6E-2</v>
      </c>
      <c r="V195" s="38">
        <v>0</v>
      </c>
      <c r="W195" s="38">
        <v>0</v>
      </c>
      <c r="X195" s="38">
        <v>31.168664727272724</v>
      </c>
      <c r="Y195" s="38">
        <v>0</v>
      </c>
      <c r="Z195" s="38">
        <v>0</v>
      </c>
      <c r="AA195" s="38">
        <v>15.968954181818182</v>
      </c>
      <c r="AB195" s="38">
        <v>0</v>
      </c>
      <c r="AC195" s="38">
        <v>0</v>
      </c>
      <c r="AD195" s="38">
        <v>0</v>
      </c>
      <c r="AE195" s="38">
        <v>0</v>
      </c>
      <c r="AF195" s="38">
        <v>0</v>
      </c>
      <c r="AG195" s="38">
        <v>0</v>
      </c>
      <c r="AH195" s="38">
        <v>0</v>
      </c>
      <c r="AI195" s="38">
        <v>0</v>
      </c>
      <c r="AJ195" s="38">
        <v>0</v>
      </c>
      <c r="AK195" s="38">
        <v>0</v>
      </c>
      <c r="AL195" s="38">
        <v>0</v>
      </c>
      <c r="AM195" s="38">
        <v>650.3059127272727</v>
      </c>
    </row>
    <row r="196" spans="1:39" s="29" customFormat="1" x14ac:dyDescent="0.25">
      <c r="A196" s="33" t="s">
        <v>265</v>
      </c>
      <c r="B196" s="33" t="s">
        <v>265</v>
      </c>
      <c r="C196" s="33" t="s">
        <v>265</v>
      </c>
      <c r="D196" s="34">
        <v>0</v>
      </c>
      <c r="E196" s="34">
        <v>0.2</v>
      </c>
      <c r="F196" s="34">
        <v>0</v>
      </c>
      <c r="G196" s="34">
        <v>0</v>
      </c>
      <c r="H196" s="34">
        <v>0</v>
      </c>
      <c r="I196" s="34">
        <v>0</v>
      </c>
      <c r="J196" s="34">
        <v>0</v>
      </c>
      <c r="K196" s="34">
        <v>0</v>
      </c>
      <c r="L196" s="34">
        <v>16.377055636363636</v>
      </c>
      <c r="M196" s="34">
        <v>0</v>
      </c>
      <c r="N196" s="34">
        <v>0.31900000000000001</v>
      </c>
      <c r="O196" s="34">
        <v>1.8545454545454546E-2</v>
      </c>
      <c r="P196" s="34">
        <v>0</v>
      </c>
      <c r="Q196" s="34">
        <v>0</v>
      </c>
      <c r="R196" s="34">
        <v>0</v>
      </c>
      <c r="S196" s="34">
        <v>6.666666666666667E-5</v>
      </c>
      <c r="T196" s="34">
        <v>0</v>
      </c>
      <c r="U196" s="34">
        <v>0</v>
      </c>
      <c r="V196" s="34">
        <v>0</v>
      </c>
      <c r="W196" s="34">
        <v>0</v>
      </c>
      <c r="X196" s="34">
        <v>0</v>
      </c>
      <c r="Y196" s="34">
        <v>0</v>
      </c>
      <c r="Z196" s="34">
        <v>0</v>
      </c>
      <c r="AA196" s="34">
        <v>0</v>
      </c>
      <c r="AB196" s="34">
        <v>0</v>
      </c>
      <c r="AC196" s="34">
        <v>0</v>
      </c>
      <c r="AD196" s="34">
        <v>0</v>
      </c>
      <c r="AE196" s="34">
        <v>0</v>
      </c>
      <c r="AF196" s="34">
        <v>0</v>
      </c>
      <c r="AG196" s="34">
        <v>0</v>
      </c>
      <c r="AH196" s="34">
        <v>0</v>
      </c>
      <c r="AI196" s="34">
        <v>0</v>
      </c>
      <c r="AJ196" s="34">
        <v>0</v>
      </c>
      <c r="AK196" s="34">
        <v>0</v>
      </c>
      <c r="AL196" s="34">
        <v>0</v>
      </c>
      <c r="AM196" s="34">
        <v>16.914667757575753</v>
      </c>
    </row>
    <row r="197" spans="1:39" s="29" customFormat="1" x14ac:dyDescent="0.25">
      <c r="A197" s="35" t="s">
        <v>265</v>
      </c>
      <c r="B197" s="35" t="s">
        <v>265</v>
      </c>
      <c r="C197" s="35" t="s">
        <v>265</v>
      </c>
      <c r="D197" s="36">
        <v>0</v>
      </c>
      <c r="E197" s="36">
        <v>0.2</v>
      </c>
      <c r="F197" s="36">
        <v>0</v>
      </c>
      <c r="G197" s="36">
        <v>0</v>
      </c>
      <c r="H197" s="36">
        <v>0</v>
      </c>
      <c r="I197" s="36">
        <v>0</v>
      </c>
      <c r="J197" s="36">
        <v>0</v>
      </c>
      <c r="K197" s="36">
        <v>0</v>
      </c>
      <c r="L197" s="36">
        <v>16.377055636363636</v>
      </c>
      <c r="M197" s="36">
        <v>0</v>
      </c>
      <c r="N197" s="36">
        <v>0.31900000000000001</v>
      </c>
      <c r="O197" s="36">
        <v>1.8545454545454546E-2</v>
      </c>
      <c r="P197" s="36">
        <v>0</v>
      </c>
      <c r="Q197" s="36">
        <v>0</v>
      </c>
      <c r="R197" s="36">
        <v>0</v>
      </c>
      <c r="S197" s="36">
        <v>6.666666666666667E-5</v>
      </c>
      <c r="T197" s="36">
        <v>0</v>
      </c>
      <c r="U197" s="36">
        <v>0</v>
      </c>
      <c r="V197" s="36">
        <v>0</v>
      </c>
      <c r="W197" s="36">
        <v>0</v>
      </c>
      <c r="X197" s="36">
        <v>0</v>
      </c>
      <c r="Y197" s="36">
        <v>0</v>
      </c>
      <c r="Z197" s="36">
        <v>0</v>
      </c>
      <c r="AA197" s="36">
        <v>0</v>
      </c>
      <c r="AB197" s="36">
        <v>0</v>
      </c>
      <c r="AC197" s="36">
        <v>0</v>
      </c>
      <c r="AD197" s="36">
        <v>0</v>
      </c>
      <c r="AE197" s="36">
        <v>0</v>
      </c>
      <c r="AF197" s="36">
        <v>0</v>
      </c>
      <c r="AG197" s="36">
        <v>0</v>
      </c>
      <c r="AH197" s="36">
        <v>0</v>
      </c>
      <c r="AI197" s="36">
        <v>0</v>
      </c>
      <c r="AJ197" s="36">
        <v>0</v>
      </c>
      <c r="AK197" s="36">
        <v>0</v>
      </c>
      <c r="AL197" s="36">
        <v>0</v>
      </c>
      <c r="AM197" s="36">
        <v>16.914667757575753</v>
      </c>
    </row>
    <row r="198" spans="1:39" s="29" customFormat="1" ht="9.5" x14ac:dyDescent="0.25">
      <c r="A198" s="37" t="s">
        <v>146</v>
      </c>
      <c r="B198" s="37" t="s">
        <v>146</v>
      </c>
      <c r="C198" s="37" t="s">
        <v>13</v>
      </c>
      <c r="D198" s="38">
        <v>0</v>
      </c>
      <c r="E198" s="38">
        <v>0.2</v>
      </c>
      <c r="F198" s="38">
        <v>0</v>
      </c>
      <c r="G198" s="38">
        <v>0</v>
      </c>
      <c r="H198" s="38">
        <v>0</v>
      </c>
      <c r="I198" s="38">
        <v>0</v>
      </c>
      <c r="J198" s="38">
        <v>0</v>
      </c>
      <c r="K198" s="38">
        <v>0</v>
      </c>
      <c r="L198" s="38">
        <v>16.377055636363636</v>
      </c>
      <c r="M198" s="38">
        <v>0</v>
      </c>
      <c r="N198" s="38">
        <v>0</v>
      </c>
      <c r="O198" s="38">
        <v>1.8545454545454546E-2</v>
      </c>
      <c r="P198" s="38">
        <v>0</v>
      </c>
      <c r="Q198" s="38">
        <v>0</v>
      </c>
      <c r="R198" s="38">
        <v>0</v>
      </c>
      <c r="S198" s="38">
        <v>6.666666666666667E-5</v>
      </c>
      <c r="T198" s="38">
        <v>0</v>
      </c>
      <c r="U198" s="38">
        <v>0</v>
      </c>
      <c r="V198" s="38">
        <v>0</v>
      </c>
      <c r="W198" s="38">
        <v>0</v>
      </c>
      <c r="X198" s="38">
        <v>0</v>
      </c>
      <c r="Y198" s="38">
        <v>0</v>
      </c>
      <c r="Z198" s="38">
        <v>0</v>
      </c>
      <c r="AA198" s="38">
        <v>0</v>
      </c>
      <c r="AB198" s="38">
        <v>0</v>
      </c>
      <c r="AC198" s="38">
        <v>0</v>
      </c>
      <c r="AD198" s="38">
        <v>0</v>
      </c>
      <c r="AE198" s="38">
        <v>0</v>
      </c>
      <c r="AF198" s="38">
        <v>0</v>
      </c>
      <c r="AG198" s="38">
        <v>0</v>
      </c>
      <c r="AH198" s="38">
        <v>0</v>
      </c>
      <c r="AI198" s="38">
        <v>0</v>
      </c>
      <c r="AJ198" s="38">
        <v>0</v>
      </c>
      <c r="AK198" s="38">
        <v>0</v>
      </c>
      <c r="AL198" s="38">
        <v>0</v>
      </c>
      <c r="AM198" s="38">
        <v>16.595667757575754</v>
      </c>
    </row>
    <row r="199" spans="1:39" s="29" customFormat="1" ht="9.5" x14ac:dyDescent="0.25">
      <c r="A199" s="37" t="s">
        <v>146</v>
      </c>
      <c r="B199" s="37" t="s">
        <v>146</v>
      </c>
      <c r="C199" s="37" t="s">
        <v>218</v>
      </c>
      <c r="D199" s="38">
        <v>0</v>
      </c>
      <c r="E199" s="38">
        <v>0</v>
      </c>
      <c r="F199" s="38">
        <v>0</v>
      </c>
      <c r="G199" s="38">
        <v>0</v>
      </c>
      <c r="H199" s="38">
        <v>0</v>
      </c>
      <c r="I199" s="38">
        <v>0</v>
      </c>
      <c r="J199" s="38">
        <v>0</v>
      </c>
      <c r="K199" s="38">
        <v>0</v>
      </c>
      <c r="L199" s="38">
        <v>0</v>
      </c>
      <c r="M199" s="38">
        <v>0</v>
      </c>
      <c r="N199" s="38">
        <v>0</v>
      </c>
      <c r="O199" s="38">
        <v>0</v>
      </c>
      <c r="P199" s="38">
        <v>0</v>
      </c>
      <c r="Q199" s="38">
        <v>0</v>
      </c>
      <c r="R199" s="38">
        <v>0</v>
      </c>
      <c r="S199" s="38">
        <v>0</v>
      </c>
      <c r="T199" s="38">
        <v>0</v>
      </c>
      <c r="U199" s="38">
        <v>0</v>
      </c>
      <c r="V199" s="38">
        <v>0</v>
      </c>
      <c r="W199" s="38">
        <v>0</v>
      </c>
      <c r="X199" s="38">
        <v>0</v>
      </c>
      <c r="Y199" s="38">
        <v>0</v>
      </c>
      <c r="Z199" s="38">
        <v>0</v>
      </c>
      <c r="AA199" s="38">
        <v>0</v>
      </c>
      <c r="AB199" s="38">
        <v>0</v>
      </c>
      <c r="AC199" s="38">
        <v>0</v>
      </c>
      <c r="AD199" s="38">
        <v>0</v>
      </c>
      <c r="AE199" s="38">
        <v>0</v>
      </c>
      <c r="AF199" s="38">
        <v>0</v>
      </c>
      <c r="AG199" s="38">
        <v>0</v>
      </c>
      <c r="AH199" s="38">
        <v>0</v>
      </c>
      <c r="AI199" s="38">
        <v>0</v>
      </c>
      <c r="AJ199" s="38">
        <v>0</v>
      </c>
      <c r="AK199" s="38">
        <v>0</v>
      </c>
      <c r="AL199" s="38">
        <v>0</v>
      </c>
      <c r="AM199" s="38">
        <v>0</v>
      </c>
    </row>
    <row r="200" spans="1:39" s="29" customFormat="1" ht="9.5" x14ac:dyDescent="0.25">
      <c r="A200" s="37" t="s">
        <v>146</v>
      </c>
      <c r="B200" s="37" t="s">
        <v>146</v>
      </c>
      <c r="C200" s="37" t="s">
        <v>170</v>
      </c>
      <c r="D200" s="38">
        <v>0</v>
      </c>
      <c r="E200" s="38">
        <v>0</v>
      </c>
      <c r="F200" s="38">
        <v>0</v>
      </c>
      <c r="G200" s="38">
        <v>0</v>
      </c>
      <c r="H200" s="38">
        <v>0</v>
      </c>
      <c r="I200" s="38">
        <v>0</v>
      </c>
      <c r="J200" s="38">
        <v>0</v>
      </c>
      <c r="K200" s="38">
        <v>0</v>
      </c>
      <c r="L200" s="38">
        <v>0</v>
      </c>
      <c r="M200" s="38">
        <v>0</v>
      </c>
      <c r="N200" s="38">
        <v>0</v>
      </c>
      <c r="O200" s="38">
        <v>0</v>
      </c>
      <c r="P200" s="38">
        <v>0</v>
      </c>
      <c r="Q200" s="38">
        <v>0</v>
      </c>
      <c r="R200" s="38">
        <v>0</v>
      </c>
      <c r="S200" s="38">
        <v>0</v>
      </c>
      <c r="T200" s="38">
        <v>0</v>
      </c>
      <c r="U200" s="38">
        <v>0</v>
      </c>
      <c r="V200" s="38">
        <v>0</v>
      </c>
      <c r="W200" s="38">
        <v>0</v>
      </c>
      <c r="X200" s="38">
        <v>0</v>
      </c>
      <c r="Y200" s="38">
        <v>0</v>
      </c>
      <c r="Z200" s="38">
        <v>0</v>
      </c>
      <c r="AA200" s="38">
        <v>0</v>
      </c>
      <c r="AB200" s="38">
        <v>0</v>
      </c>
      <c r="AC200" s="38">
        <v>0</v>
      </c>
      <c r="AD200" s="38">
        <v>0</v>
      </c>
      <c r="AE200" s="38">
        <v>0</v>
      </c>
      <c r="AF200" s="38">
        <v>0</v>
      </c>
      <c r="AG200" s="38">
        <v>0</v>
      </c>
      <c r="AH200" s="38">
        <v>0</v>
      </c>
      <c r="AI200" s="38">
        <v>0</v>
      </c>
      <c r="AJ200" s="38">
        <v>0</v>
      </c>
      <c r="AK200" s="38">
        <v>0</v>
      </c>
      <c r="AL200" s="38">
        <v>0</v>
      </c>
      <c r="AM200" s="38">
        <v>0</v>
      </c>
    </row>
    <row r="201" spans="1:39" s="29" customFormat="1" ht="9.5" x14ac:dyDescent="0.25">
      <c r="A201" s="37" t="s">
        <v>146</v>
      </c>
      <c r="B201" s="37" t="s">
        <v>146</v>
      </c>
      <c r="C201" s="37" t="s">
        <v>219</v>
      </c>
      <c r="D201" s="38">
        <v>0</v>
      </c>
      <c r="E201" s="38">
        <v>0</v>
      </c>
      <c r="F201" s="38">
        <v>0</v>
      </c>
      <c r="G201" s="38">
        <v>0</v>
      </c>
      <c r="H201" s="38">
        <v>0</v>
      </c>
      <c r="I201" s="38">
        <v>0</v>
      </c>
      <c r="J201" s="38">
        <v>0</v>
      </c>
      <c r="K201" s="38">
        <v>0</v>
      </c>
      <c r="L201" s="38">
        <v>0</v>
      </c>
      <c r="M201" s="38">
        <v>0</v>
      </c>
      <c r="N201" s="38">
        <v>0</v>
      </c>
      <c r="O201" s="38">
        <v>0</v>
      </c>
      <c r="P201" s="38">
        <v>0</v>
      </c>
      <c r="Q201" s="38">
        <v>0</v>
      </c>
      <c r="R201" s="38">
        <v>0</v>
      </c>
      <c r="S201" s="38">
        <v>0</v>
      </c>
      <c r="T201" s="38">
        <v>0</v>
      </c>
      <c r="U201" s="38">
        <v>0</v>
      </c>
      <c r="V201" s="38">
        <v>0</v>
      </c>
      <c r="W201" s="38">
        <v>0</v>
      </c>
      <c r="X201" s="38">
        <v>0</v>
      </c>
      <c r="Y201" s="38">
        <v>0</v>
      </c>
      <c r="Z201" s="38">
        <v>0</v>
      </c>
      <c r="AA201" s="38">
        <v>0</v>
      </c>
      <c r="AB201" s="38">
        <v>0</v>
      </c>
      <c r="AC201" s="38">
        <v>0</v>
      </c>
      <c r="AD201" s="38">
        <v>0</v>
      </c>
      <c r="AE201" s="38">
        <v>0</v>
      </c>
      <c r="AF201" s="38">
        <v>0</v>
      </c>
      <c r="AG201" s="38">
        <v>0</v>
      </c>
      <c r="AH201" s="38">
        <v>0</v>
      </c>
      <c r="AI201" s="38">
        <v>0</v>
      </c>
      <c r="AJ201" s="38">
        <v>0</v>
      </c>
      <c r="AK201" s="38">
        <v>0</v>
      </c>
      <c r="AL201" s="38">
        <v>0</v>
      </c>
      <c r="AM201" s="38">
        <v>0</v>
      </c>
    </row>
    <row r="202" spans="1:39" s="29" customFormat="1" ht="9.5" x14ac:dyDescent="0.25">
      <c r="A202" s="37" t="s">
        <v>146</v>
      </c>
      <c r="B202" s="37" t="s">
        <v>146</v>
      </c>
      <c r="C202" s="37" t="s">
        <v>171</v>
      </c>
      <c r="D202" s="38">
        <v>0</v>
      </c>
      <c r="E202" s="38">
        <v>0</v>
      </c>
      <c r="F202" s="38">
        <v>0</v>
      </c>
      <c r="G202" s="38">
        <v>0</v>
      </c>
      <c r="H202" s="38">
        <v>0</v>
      </c>
      <c r="I202" s="38">
        <v>0</v>
      </c>
      <c r="J202" s="38">
        <v>0</v>
      </c>
      <c r="K202" s="38">
        <v>0</v>
      </c>
      <c r="L202" s="38">
        <v>0</v>
      </c>
      <c r="M202" s="38">
        <v>0</v>
      </c>
      <c r="N202" s="38">
        <v>0</v>
      </c>
      <c r="O202" s="38">
        <v>0</v>
      </c>
      <c r="P202" s="38">
        <v>0</v>
      </c>
      <c r="Q202" s="38">
        <v>0</v>
      </c>
      <c r="R202" s="38">
        <v>0</v>
      </c>
      <c r="S202" s="38">
        <v>0</v>
      </c>
      <c r="T202" s="38">
        <v>0</v>
      </c>
      <c r="U202" s="38">
        <v>0</v>
      </c>
      <c r="V202" s="38">
        <v>0</v>
      </c>
      <c r="W202" s="38">
        <v>0</v>
      </c>
      <c r="X202" s="38">
        <v>0</v>
      </c>
      <c r="Y202" s="38">
        <v>0</v>
      </c>
      <c r="Z202" s="38">
        <v>0</v>
      </c>
      <c r="AA202" s="38">
        <v>0</v>
      </c>
      <c r="AB202" s="38">
        <v>0</v>
      </c>
      <c r="AC202" s="38">
        <v>0</v>
      </c>
      <c r="AD202" s="38">
        <v>0</v>
      </c>
      <c r="AE202" s="38">
        <v>0</v>
      </c>
      <c r="AF202" s="38">
        <v>0</v>
      </c>
      <c r="AG202" s="38">
        <v>0</v>
      </c>
      <c r="AH202" s="38">
        <v>0</v>
      </c>
      <c r="AI202" s="38">
        <v>0</v>
      </c>
      <c r="AJ202" s="38">
        <v>0</v>
      </c>
      <c r="AK202" s="38">
        <v>0</v>
      </c>
      <c r="AL202" s="38">
        <v>0</v>
      </c>
      <c r="AM202" s="38">
        <v>0</v>
      </c>
    </row>
    <row r="203" spans="1:39" s="29" customFormat="1" ht="9.5" x14ac:dyDescent="0.25">
      <c r="A203" s="37" t="s">
        <v>146</v>
      </c>
      <c r="B203" s="37" t="s">
        <v>146</v>
      </c>
      <c r="C203" s="37" t="s">
        <v>15</v>
      </c>
      <c r="D203" s="38">
        <v>0</v>
      </c>
      <c r="E203" s="38">
        <v>0</v>
      </c>
      <c r="F203" s="38">
        <v>0</v>
      </c>
      <c r="G203" s="38">
        <v>0</v>
      </c>
      <c r="H203" s="38">
        <v>0</v>
      </c>
      <c r="I203" s="38">
        <v>0</v>
      </c>
      <c r="J203" s="38">
        <v>0</v>
      </c>
      <c r="K203" s="38">
        <v>0</v>
      </c>
      <c r="L203" s="38">
        <v>0</v>
      </c>
      <c r="M203" s="38">
        <v>0</v>
      </c>
      <c r="N203" s="38">
        <v>0.31900000000000001</v>
      </c>
      <c r="O203" s="38">
        <v>0</v>
      </c>
      <c r="P203" s="38">
        <v>0</v>
      </c>
      <c r="Q203" s="38">
        <v>0</v>
      </c>
      <c r="R203" s="38">
        <v>0</v>
      </c>
      <c r="S203" s="38">
        <v>0</v>
      </c>
      <c r="T203" s="38">
        <v>0</v>
      </c>
      <c r="U203" s="38">
        <v>0</v>
      </c>
      <c r="V203" s="38">
        <v>0</v>
      </c>
      <c r="W203" s="38">
        <v>0</v>
      </c>
      <c r="X203" s="38">
        <v>0</v>
      </c>
      <c r="Y203" s="38">
        <v>0</v>
      </c>
      <c r="Z203" s="38">
        <v>0</v>
      </c>
      <c r="AA203" s="38">
        <v>0</v>
      </c>
      <c r="AB203" s="38">
        <v>0</v>
      </c>
      <c r="AC203" s="38">
        <v>0</v>
      </c>
      <c r="AD203" s="38">
        <v>0</v>
      </c>
      <c r="AE203" s="38">
        <v>0</v>
      </c>
      <c r="AF203" s="38">
        <v>0</v>
      </c>
      <c r="AG203" s="38">
        <v>0</v>
      </c>
      <c r="AH203" s="38">
        <v>0</v>
      </c>
      <c r="AI203" s="38">
        <v>0</v>
      </c>
      <c r="AJ203" s="38">
        <v>0</v>
      </c>
      <c r="AK203" s="38">
        <v>0</v>
      </c>
      <c r="AL203" s="38">
        <v>0</v>
      </c>
      <c r="AM203" s="38">
        <v>0.31900000000000001</v>
      </c>
    </row>
    <row r="204" spans="1:39" s="29" customFormat="1" ht="9.5" x14ac:dyDescent="0.25">
      <c r="A204" s="37" t="s">
        <v>146</v>
      </c>
      <c r="B204" s="37" t="s">
        <v>146</v>
      </c>
      <c r="C204" s="37" t="s">
        <v>65</v>
      </c>
      <c r="D204" s="38">
        <v>0</v>
      </c>
      <c r="E204" s="38">
        <v>0</v>
      </c>
      <c r="F204" s="38">
        <v>0</v>
      </c>
      <c r="G204" s="38">
        <v>0</v>
      </c>
      <c r="H204" s="38">
        <v>0</v>
      </c>
      <c r="I204" s="38">
        <v>0</v>
      </c>
      <c r="J204" s="38">
        <v>0</v>
      </c>
      <c r="K204" s="38">
        <v>0</v>
      </c>
      <c r="L204" s="38">
        <v>0</v>
      </c>
      <c r="M204" s="38">
        <v>0</v>
      </c>
      <c r="N204" s="38">
        <v>0</v>
      </c>
      <c r="O204" s="38">
        <v>0</v>
      </c>
      <c r="P204" s="38">
        <v>0</v>
      </c>
      <c r="Q204" s="38">
        <v>0</v>
      </c>
      <c r="R204" s="38">
        <v>0</v>
      </c>
      <c r="S204" s="38">
        <v>0</v>
      </c>
      <c r="T204" s="38">
        <v>0</v>
      </c>
      <c r="U204" s="38">
        <v>0</v>
      </c>
      <c r="V204" s="38">
        <v>0</v>
      </c>
      <c r="W204" s="38">
        <v>0</v>
      </c>
      <c r="X204" s="38">
        <v>0</v>
      </c>
      <c r="Y204" s="38">
        <v>0</v>
      </c>
      <c r="Z204" s="38">
        <v>0</v>
      </c>
      <c r="AA204" s="38">
        <v>0</v>
      </c>
      <c r="AB204" s="38">
        <v>0</v>
      </c>
      <c r="AC204" s="38">
        <v>0</v>
      </c>
      <c r="AD204" s="38">
        <v>0</v>
      </c>
      <c r="AE204" s="38">
        <v>0</v>
      </c>
      <c r="AF204" s="38">
        <v>0</v>
      </c>
      <c r="AG204" s="38">
        <v>0</v>
      </c>
      <c r="AH204" s="38">
        <v>0</v>
      </c>
      <c r="AI204" s="38">
        <v>0</v>
      </c>
      <c r="AJ204" s="38">
        <v>0</v>
      </c>
      <c r="AK204" s="38">
        <v>0</v>
      </c>
      <c r="AL204" s="38">
        <v>0</v>
      </c>
      <c r="AM204" s="38">
        <v>0</v>
      </c>
    </row>
    <row r="205" spans="1:39" s="29" customFormat="1" ht="9.5" x14ac:dyDescent="0.25">
      <c r="A205" s="37" t="s">
        <v>146</v>
      </c>
      <c r="B205" s="37" t="s">
        <v>146</v>
      </c>
      <c r="C205" s="37" t="s">
        <v>220</v>
      </c>
      <c r="D205" s="38">
        <v>0</v>
      </c>
      <c r="E205" s="38">
        <v>0</v>
      </c>
      <c r="F205" s="38">
        <v>0</v>
      </c>
      <c r="G205" s="38">
        <v>0</v>
      </c>
      <c r="H205" s="38">
        <v>0</v>
      </c>
      <c r="I205" s="38">
        <v>0</v>
      </c>
      <c r="J205" s="38">
        <v>0</v>
      </c>
      <c r="K205" s="38">
        <v>0</v>
      </c>
      <c r="L205" s="38">
        <v>0</v>
      </c>
      <c r="M205" s="38">
        <v>0</v>
      </c>
      <c r="N205" s="38">
        <v>0</v>
      </c>
      <c r="O205" s="38">
        <v>0</v>
      </c>
      <c r="P205" s="38">
        <v>0</v>
      </c>
      <c r="Q205" s="38">
        <v>0</v>
      </c>
      <c r="R205" s="38">
        <v>0</v>
      </c>
      <c r="S205" s="38">
        <v>0</v>
      </c>
      <c r="T205" s="38">
        <v>0</v>
      </c>
      <c r="U205" s="38">
        <v>0</v>
      </c>
      <c r="V205" s="38">
        <v>0</v>
      </c>
      <c r="W205" s="38">
        <v>0</v>
      </c>
      <c r="X205" s="38">
        <v>0</v>
      </c>
      <c r="Y205" s="38">
        <v>0</v>
      </c>
      <c r="Z205" s="38">
        <v>0</v>
      </c>
      <c r="AA205" s="38">
        <v>0</v>
      </c>
      <c r="AB205" s="38">
        <v>0</v>
      </c>
      <c r="AC205" s="38">
        <v>0</v>
      </c>
      <c r="AD205" s="38">
        <v>0</v>
      </c>
      <c r="AE205" s="38">
        <v>0</v>
      </c>
      <c r="AF205" s="38">
        <v>0</v>
      </c>
      <c r="AG205" s="38">
        <v>0</v>
      </c>
      <c r="AH205" s="38">
        <v>0</v>
      </c>
      <c r="AI205" s="38">
        <v>0</v>
      </c>
      <c r="AJ205" s="38">
        <v>0</v>
      </c>
      <c r="AK205" s="38">
        <v>0</v>
      </c>
      <c r="AL205" s="38">
        <v>0</v>
      </c>
      <c r="AM205" s="38">
        <v>0</v>
      </c>
    </row>
    <row r="206" spans="1:39" s="29" customFormat="1" ht="9.5" x14ac:dyDescent="0.25">
      <c r="A206" s="37" t="s">
        <v>146</v>
      </c>
      <c r="B206" s="37" t="s">
        <v>146</v>
      </c>
      <c r="C206" s="37" t="s">
        <v>221</v>
      </c>
      <c r="D206" s="38">
        <v>0</v>
      </c>
      <c r="E206" s="38">
        <v>0</v>
      </c>
      <c r="F206" s="38">
        <v>0</v>
      </c>
      <c r="G206" s="38">
        <v>0</v>
      </c>
      <c r="H206" s="38">
        <v>0</v>
      </c>
      <c r="I206" s="38">
        <v>0</v>
      </c>
      <c r="J206" s="38">
        <v>0</v>
      </c>
      <c r="K206" s="38">
        <v>0</v>
      </c>
      <c r="L206" s="38">
        <v>0</v>
      </c>
      <c r="M206" s="38">
        <v>0</v>
      </c>
      <c r="N206" s="38">
        <v>0</v>
      </c>
      <c r="O206" s="38">
        <v>0</v>
      </c>
      <c r="P206" s="38">
        <v>0</v>
      </c>
      <c r="Q206" s="38">
        <v>0</v>
      </c>
      <c r="R206" s="38">
        <v>0</v>
      </c>
      <c r="S206" s="38">
        <v>0</v>
      </c>
      <c r="T206" s="38">
        <v>0</v>
      </c>
      <c r="U206" s="38">
        <v>0</v>
      </c>
      <c r="V206" s="38">
        <v>0</v>
      </c>
      <c r="W206" s="38">
        <v>0</v>
      </c>
      <c r="X206" s="38">
        <v>0</v>
      </c>
      <c r="Y206" s="38">
        <v>0</v>
      </c>
      <c r="Z206" s="38">
        <v>0</v>
      </c>
      <c r="AA206" s="38">
        <v>0</v>
      </c>
      <c r="AB206" s="38">
        <v>0</v>
      </c>
      <c r="AC206" s="38">
        <v>0</v>
      </c>
      <c r="AD206" s="38">
        <v>0</v>
      </c>
      <c r="AE206" s="38">
        <v>0</v>
      </c>
      <c r="AF206" s="38">
        <v>0</v>
      </c>
      <c r="AG206" s="38">
        <v>0</v>
      </c>
      <c r="AH206" s="38">
        <v>0</v>
      </c>
      <c r="AI206" s="38">
        <v>0</v>
      </c>
      <c r="AJ206" s="38">
        <v>0</v>
      </c>
      <c r="AK206" s="38">
        <v>0</v>
      </c>
      <c r="AL206" s="38">
        <v>0</v>
      </c>
      <c r="AM206" s="38">
        <v>0</v>
      </c>
    </row>
    <row r="207" spans="1:39" s="29" customFormat="1" ht="9.5" x14ac:dyDescent="0.25">
      <c r="A207" s="37" t="s">
        <v>146</v>
      </c>
      <c r="B207" s="37" t="s">
        <v>146</v>
      </c>
      <c r="C207" s="37" t="s">
        <v>222</v>
      </c>
      <c r="D207" s="38">
        <v>0</v>
      </c>
      <c r="E207" s="38">
        <v>0</v>
      </c>
      <c r="F207" s="38">
        <v>0</v>
      </c>
      <c r="G207" s="38">
        <v>0</v>
      </c>
      <c r="H207" s="38">
        <v>0</v>
      </c>
      <c r="I207" s="38">
        <v>0</v>
      </c>
      <c r="J207" s="38">
        <v>0</v>
      </c>
      <c r="K207" s="38">
        <v>0</v>
      </c>
      <c r="L207" s="38">
        <v>0</v>
      </c>
      <c r="M207" s="38">
        <v>0</v>
      </c>
      <c r="N207" s="38">
        <v>0</v>
      </c>
      <c r="O207" s="38">
        <v>0</v>
      </c>
      <c r="P207" s="38">
        <v>0</v>
      </c>
      <c r="Q207" s="38">
        <v>0</v>
      </c>
      <c r="R207" s="38">
        <v>0</v>
      </c>
      <c r="S207" s="38">
        <v>0</v>
      </c>
      <c r="T207" s="38">
        <v>0</v>
      </c>
      <c r="U207" s="38">
        <v>0</v>
      </c>
      <c r="V207" s="38">
        <v>0</v>
      </c>
      <c r="W207" s="38">
        <v>0</v>
      </c>
      <c r="X207" s="38">
        <v>0</v>
      </c>
      <c r="Y207" s="38">
        <v>0</v>
      </c>
      <c r="Z207" s="38">
        <v>0</v>
      </c>
      <c r="AA207" s="38">
        <v>0</v>
      </c>
      <c r="AB207" s="38">
        <v>0</v>
      </c>
      <c r="AC207" s="38">
        <v>0</v>
      </c>
      <c r="AD207" s="38">
        <v>0</v>
      </c>
      <c r="AE207" s="38">
        <v>0</v>
      </c>
      <c r="AF207" s="38">
        <v>0</v>
      </c>
      <c r="AG207" s="38">
        <v>0</v>
      </c>
      <c r="AH207" s="38">
        <v>0</v>
      </c>
      <c r="AI207" s="38">
        <v>0</v>
      </c>
      <c r="AJ207" s="38">
        <v>0</v>
      </c>
      <c r="AK207" s="38">
        <v>0</v>
      </c>
      <c r="AL207" s="38">
        <v>0</v>
      </c>
      <c r="AM207" s="38">
        <v>0</v>
      </c>
    </row>
    <row r="208" spans="1:39" s="29" customFormat="1" x14ac:dyDescent="0.25">
      <c r="A208" s="33" t="s">
        <v>266</v>
      </c>
      <c r="B208" s="33" t="s">
        <v>266</v>
      </c>
      <c r="C208" s="33" t="s">
        <v>266</v>
      </c>
      <c r="D208" s="34">
        <v>0</v>
      </c>
      <c r="E208" s="34">
        <v>0</v>
      </c>
      <c r="F208" s="34">
        <v>0</v>
      </c>
      <c r="G208" s="34">
        <v>0</v>
      </c>
      <c r="H208" s="34">
        <v>0</v>
      </c>
      <c r="I208" s="34">
        <v>0</v>
      </c>
      <c r="J208" s="34">
        <v>0</v>
      </c>
      <c r="K208" s="34">
        <v>0</v>
      </c>
      <c r="L208" s="34">
        <v>0</v>
      </c>
      <c r="M208" s="34">
        <v>0</v>
      </c>
      <c r="N208" s="34">
        <v>0</v>
      </c>
      <c r="O208" s="34">
        <v>0</v>
      </c>
      <c r="P208" s="34">
        <v>0</v>
      </c>
      <c r="Q208" s="34">
        <v>0</v>
      </c>
      <c r="R208" s="34">
        <v>0</v>
      </c>
      <c r="S208" s="34">
        <v>0</v>
      </c>
      <c r="T208" s="34">
        <v>0</v>
      </c>
      <c r="U208" s="34">
        <v>0</v>
      </c>
      <c r="V208" s="34">
        <v>0</v>
      </c>
      <c r="W208" s="34">
        <v>0</v>
      </c>
      <c r="X208" s="34">
        <v>0</v>
      </c>
      <c r="Y208" s="34">
        <v>0</v>
      </c>
      <c r="Z208" s="34">
        <v>0</v>
      </c>
      <c r="AA208" s="34">
        <v>0</v>
      </c>
      <c r="AB208" s="34">
        <v>0</v>
      </c>
      <c r="AC208" s="34">
        <v>0</v>
      </c>
      <c r="AD208" s="34">
        <v>0</v>
      </c>
      <c r="AE208" s="34">
        <v>0</v>
      </c>
      <c r="AF208" s="34">
        <v>0</v>
      </c>
      <c r="AG208" s="34">
        <v>0</v>
      </c>
      <c r="AH208" s="34">
        <v>0</v>
      </c>
      <c r="AI208" s="34">
        <v>0</v>
      </c>
      <c r="AJ208" s="34">
        <v>0</v>
      </c>
      <c r="AK208" s="34">
        <v>0</v>
      </c>
      <c r="AL208" s="34">
        <v>0</v>
      </c>
      <c r="AM208" s="34">
        <v>0</v>
      </c>
    </row>
    <row r="209" spans="1:39" s="29" customFormat="1" x14ac:dyDescent="0.25">
      <c r="A209" s="35" t="s">
        <v>266</v>
      </c>
      <c r="B209" s="35" t="s">
        <v>266</v>
      </c>
      <c r="C209" s="35" t="s">
        <v>266</v>
      </c>
      <c r="D209" s="36">
        <v>0</v>
      </c>
      <c r="E209" s="36">
        <v>0</v>
      </c>
      <c r="F209" s="36">
        <v>0</v>
      </c>
      <c r="G209" s="36">
        <v>0</v>
      </c>
      <c r="H209" s="36">
        <v>0</v>
      </c>
      <c r="I209" s="36">
        <v>0</v>
      </c>
      <c r="J209" s="36">
        <v>0</v>
      </c>
      <c r="K209" s="36">
        <v>0</v>
      </c>
      <c r="L209" s="36">
        <v>0</v>
      </c>
      <c r="M209" s="36">
        <v>0</v>
      </c>
      <c r="N209" s="36">
        <v>0</v>
      </c>
      <c r="O209" s="36">
        <v>0</v>
      </c>
      <c r="P209" s="36">
        <v>0</v>
      </c>
      <c r="Q209" s="36">
        <v>0</v>
      </c>
      <c r="R209" s="36">
        <v>0</v>
      </c>
      <c r="S209" s="36">
        <v>0</v>
      </c>
      <c r="T209" s="36">
        <v>0</v>
      </c>
      <c r="U209" s="36">
        <v>0</v>
      </c>
      <c r="V209" s="36">
        <v>0</v>
      </c>
      <c r="W209" s="36">
        <v>0</v>
      </c>
      <c r="X209" s="36">
        <v>0</v>
      </c>
      <c r="Y209" s="36">
        <v>0</v>
      </c>
      <c r="Z209" s="36">
        <v>0</v>
      </c>
      <c r="AA209" s="36">
        <v>0</v>
      </c>
      <c r="AB209" s="36">
        <v>0</v>
      </c>
      <c r="AC209" s="36">
        <v>0</v>
      </c>
      <c r="AD209" s="36">
        <v>0</v>
      </c>
      <c r="AE209" s="36">
        <v>0</v>
      </c>
      <c r="AF209" s="36">
        <v>0</v>
      </c>
      <c r="AG209" s="36">
        <v>0</v>
      </c>
      <c r="AH209" s="36">
        <v>0</v>
      </c>
      <c r="AI209" s="36">
        <v>0</v>
      </c>
      <c r="AJ209" s="36">
        <v>0</v>
      </c>
      <c r="AK209" s="36">
        <v>0</v>
      </c>
      <c r="AL209" s="36">
        <v>0</v>
      </c>
      <c r="AM209" s="36">
        <v>0</v>
      </c>
    </row>
    <row r="210" spans="1:39" s="29" customFormat="1" ht="9.5" x14ac:dyDescent="0.25">
      <c r="A210" s="37" t="s">
        <v>223</v>
      </c>
      <c r="B210" s="37" t="s">
        <v>223</v>
      </c>
      <c r="C210" s="37" t="s">
        <v>223</v>
      </c>
      <c r="D210" s="38">
        <v>0</v>
      </c>
      <c r="E210" s="38">
        <v>0</v>
      </c>
      <c r="F210" s="38">
        <v>0</v>
      </c>
      <c r="G210" s="38">
        <v>0</v>
      </c>
      <c r="H210" s="38">
        <v>0</v>
      </c>
      <c r="I210" s="38">
        <v>0</v>
      </c>
      <c r="J210" s="38">
        <v>0</v>
      </c>
      <c r="K210" s="38">
        <v>0</v>
      </c>
      <c r="L210" s="38">
        <v>0</v>
      </c>
      <c r="M210" s="38">
        <v>0</v>
      </c>
      <c r="N210" s="38">
        <v>0</v>
      </c>
      <c r="O210" s="38">
        <v>0</v>
      </c>
      <c r="P210" s="38">
        <v>0</v>
      </c>
      <c r="Q210" s="38">
        <v>0</v>
      </c>
      <c r="R210" s="38">
        <v>0</v>
      </c>
      <c r="S210" s="38">
        <v>0</v>
      </c>
      <c r="T210" s="38">
        <v>0</v>
      </c>
      <c r="U210" s="38">
        <v>0</v>
      </c>
      <c r="V210" s="38">
        <v>0</v>
      </c>
      <c r="W210" s="38">
        <v>0</v>
      </c>
      <c r="X210" s="38">
        <v>0</v>
      </c>
      <c r="Y210" s="38">
        <v>0</v>
      </c>
      <c r="Z210" s="38">
        <v>0</v>
      </c>
      <c r="AA210" s="38">
        <v>0</v>
      </c>
      <c r="AB210" s="38">
        <v>0</v>
      </c>
      <c r="AC210" s="38">
        <v>0</v>
      </c>
      <c r="AD210" s="38">
        <v>0</v>
      </c>
      <c r="AE210" s="38">
        <v>0</v>
      </c>
      <c r="AF210" s="38">
        <v>0</v>
      </c>
      <c r="AG210" s="38">
        <v>0</v>
      </c>
      <c r="AH210" s="38">
        <v>0</v>
      </c>
      <c r="AI210" s="38">
        <v>0</v>
      </c>
      <c r="AJ210" s="38">
        <v>0</v>
      </c>
      <c r="AK210" s="38">
        <v>0</v>
      </c>
      <c r="AL210" s="38">
        <v>0</v>
      </c>
      <c r="AM210" s="38">
        <v>0</v>
      </c>
    </row>
  </sheetData>
  <conditionalFormatting sqref="C3:C5 A3:B24 A25:C25 A26:B44 A46:B54 A57:B62 A64:B81 A83:B98 A100:B108 A110:B114 A117:B118 A121:B128 A130:B137 A139:B151 A154:B167 A169:B176 A178:B188 A190:B195 A198:B199 B200:B204">
    <cfRule type="cellIs" dxfId="232" priority="1" stopIfTrue="1" operator="lessThan">
      <formula>0</formula>
    </cfRule>
  </conditionalFormatting>
  <hyperlinks>
    <hyperlink ref="BD1" location="Intro!A1" display="Return to index" xr:uid="{00000000-0004-0000-04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89999084444715716"/>
  </sheetPr>
  <dimension ref="A1:AP210"/>
  <sheetViews>
    <sheetView showGridLines="0" zoomScale="90" zoomScaleNormal="90" workbookViewId="0">
      <pane xSplit="1" ySplit="4" topLeftCell="B5" activePane="bottomRight" state="frozen"/>
      <selection activeCell="F40" sqref="F40"/>
      <selection pane="topRight" activeCell="F40" sqref="F40"/>
      <selection pane="bottomLeft" activeCell="F40" sqref="F40"/>
      <selection pane="bottomRight" activeCell="E27" sqref="E27"/>
    </sheetView>
  </sheetViews>
  <sheetFormatPr defaultColWidth="8.75" defaultRowHeight="10.5" x14ac:dyDescent="0.25"/>
  <cols>
    <col min="1" max="3" width="29.875" style="166" bestFit="1" customWidth="1"/>
    <col min="4" max="4" width="9" style="166" bestFit="1" customWidth="1"/>
    <col min="5" max="5" width="7.875" style="166" bestFit="1" customWidth="1"/>
    <col min="6" max="6" width="12.875" style="166" bestFit="1" customWidth="1"/>
    <col min="7" max="8" width="7.875" style="166" bestFit="1" customWidth="1"/>
    <col min="9" max="10" width="6.875" style="166" bestFit="1" customWidth="1"/>
    <col min="11" max="11" width="8.625" style="166" bestFit="1" customWidth="1"/>
    <col min="12" max="12" width="10.5" style="166" bestFit="1" customWidth="1"/>
    <col min="13" max="13" width="12.875" style="166" bestFit="1" customWidth="1"/>
    <col min="14" max="14" width="9.5" style="166" bestFit="1" customWidth="1"/>
    <col min="15" max="15" width="9.375" style="166" bestFit="1" customWidth="1"/>
    <col min="16" max="16" width="11.125" style="166" bestFit="1" customWidth="1"/>
    <col min="17" max="17" width="9.75" style="166" bestFit="1" customWidth="1"/>
    <col min="18" max="18" width="6.875" style="166" bestFit="1" customWidth="1"/>
    <col min="19" max="19" width="6.25" style="166" bestFit="1" customWidth="1"/>
    <col min="20" max="21" width="6.875" style="166" bestFit="1" customWidth="1"/>
    <col min="22" max="22" width="7.5" style="166" bestFit="1" customWidth="1"/>
    <col min="23" max="23" width="6.25" style="166" bestFit="1" customWidth="1"/>
    <col min="24" max="24" width="6.875" style="166" bestFit="1" customWidth="1"/>
    <col min="25" max="25" width="7.75" style="166" bestFit="1" customWidth="1"/>
    <col min="26" max="26" width="9" style="166" bestFit="1" customWidth="1"/>
    <col min="27" max="27" width="8.5" style="166" bestFit="1" customWidth="1"/>
    <col min="28" max="28" width="7.75" style="166" bestFit="1" customWidth="1"/>
    <col min="29" max="29" width="9.375" style="166" bestFit="1" customWidth="1"/>
    <col min="30" max="30" width="7.5" style="166" bestFit="1" customWidth="1"/>
    <col min="31" max="31" width="7.875" style="166" bestFit="1" customWidth="1"/>
    <col min="32" max="32" width="10.625" style="166" bestFit="1" customWidth="1"/>
    <col min="33" max="33" width="5.5" style="166" bestFit="1" customWidth="1"/>
    <col min="34" max="34" width="7.875" style="166" bestFit="1" customWidth="1"/>
    <col min="35" max="35" width="8.875" style="166" bestFit="1" customWidth="1"/>
    <col min="36" max="36" width="15.375" style="166" bestFit="1" customWidth="1"/>
    <col min="37" max="37" width="6.25" style="166" bestFit="1" customWidth="1"/>
    <col min="38" max="38" width="6.875" style="166" bestFit="1" customWidth="1"/>
    <col min="39" max="39" width="8.5" style="166" bestFit="1" customWidth="1"/>
    <col min="40" max="40" width="12.25" style="166" bestFit="1" customWidth="1"/>
    <col min="41" max="16384" width="8.75" style="166"/>
  </cols>
  <sheetData>
    <row r="1" spans="1:41" ht="40" thickBot="1" x14ac:dyDescent="0.3">
      <c r="A1" s="25" t="s">
        <v>267</v>
      </c>
      <c r="B1" s="165"/>
    </row>
    <row r="2" spans="1:41" ht="12.5" thickBot="1" x14ac:dyDescent="0.3">
      <c r="A2" s="167" t="s">
        <v>241</v>
      </c>
      <c r="C2" s="166" t="s">
        <v>268</v>
      </c>
      <c r="D2" s="168" t="s">
        <v>97</v>
      </c>
      <c r="E2" s="169" t="s">
        <v>72</v>
      </c>
      <c r="F2" s="169" t="s">
        <v>99</v>
      </c>
      <c r="G2" s="169" t="s">
        <v>79</v>
      </c>
      <c r="H2" s="169" t="s">
        <v>47</v>
      </c>
      <c r="I2" s="169" t="s">
        <v>98</v>
      </c>
      <c r="J2" s="169" t="s">
        <v>90</v>
      </c>
      <c r="K2" s="169" t="s">
        <v>73</v>
      </c>
      <c r="L2" s="169" t="s">
        <v>5</v>
      </c>
      <c r="M2" s="169" t="s">
        <v>74</v>
      </c>
      <c r="N2" s="169" t="s">
        <v>13</v>
      </c>
      <c r="O2" s="169" t="s">
        <v>7</v>
      </c>
      <c r="P2" s="169" t="s">
        <v>95</v>
      </c>
      <c r="Q2" s="169" t="s">
        <v>75</v>
      </c>
      <c r="R2" s="169" t="s">
        <v>49</v>
      </c>
      <c r="S2" s="169" t="s">
        <v>101</v>
      </c>
      <c r="T2" s="169" t="s">
        <v>91</v>
      </c>
      <c r="U2" s="169" t="s">
        <v>4</v>
      </c>
      <c r="V2" s="169" t="s">
        <v>64</v>
      </c>
      <c r="W2" s="169" t="s">
        <v>28</v>
      </c>
      <c r="X2" s="169" t="s">
        <v>66</v>
      </c>
      <c r="Y2" s="169" t="s">
        <v>106</v>
      </c>
      <c r="Z2" s="169" t="s">
        <v>43</v>
      </c>
      <c r="AA2" s="169" t="s">
        <v>102</v>
      </c>
      <c r="AB2" s="169" t="s">
        <v>100</v>
      </c>
      <c r="AC2" s="169" t="s">
        <v>76</v>
      </c>
      <c r="AD2" s="169" t="s">
        <v>83</v>
      </c>
      <c r="AE2" s="169" t="s">
        <v>86</v>
      </c>
      <c r="AF2" s="169" t="s">
        <v>61</v>
      </c>
      <c r="AG2" s="169" t="s">
        <v>45</v>
      </c>
      <c r="AH2" s="169" t="s">
        <v>50</v>
      </c>
      <c r="AI2" s="169" t="s">
        <v>84</v>
      </c>
      <c r="AJ2" s="169" t="s">
        <v>110</v>
      </c>
      <c r="AK2" s="169" t="s">
        <v>48</v>
      </c>
      <c r="AL2" s="170" t="s">
        <v>131</v>
      </c>
      <c r="AM2" s="169" t="s">
        <v>3</v>
      </c>
      <c r="AN2" s="169" t="s">
        <v>147</v>
      </c>
    </row>
    <row r="3" spans="1:41" ht="12" x14ac:dyDescent="0.25">
      <c r="A3" s="171" t="s">
        <v>147</v>
      </c>
      <c r="B3" s="172" t="s">
        <v>147</v>
      </c>
      <c r="C3" s="172" t="s">
        <v>147</v>
      </c>
      <c r="D3" s="173">
        <f>+D5+D25+D45+D55+D115+D119+D152+D196</f>
        <v>4516.8292682926831</v>
      </c>
      <c r="E3" s="173">
        <f>+E5+E25+E45+E55+E115+E119+E152+E196</f>
        <v>3677.5609756097565</v>
      </c>
      <c r="F3" s="173">
        <f t="shared" ref="F3:AM3" si="0">+F5+F25+F45+F55+F115+F119+F152+F196</f>
        <v>1407.8048780487807</v>
      </c>
      <c r="G3" s="173">
        <f t="shared" si="0"/>
        <v>1295.4878048780488</v>
      </c>
      <c r="H3" s="173">
        <f t="shared" si="0"/>
        <v>1254</v>
      </c>
      <c r="I3" s="173">
        <f>+I5+I25+I45+I55+I115+I119+I152+I196</f>
        <v>771.70731707317077</v>
      </c>
      <c r="J3" s="173">
        <f t="shared" si="0"/>
        <v>706.9</v>
      </c>
      <c r="K3" s="173">
        <f t="shared" si="0"/>
        <v>183.04878048780486</v>
      </c>
      <c r="L3" s="173">
        <f t="shared" si="0"/>
        <v>1115.8536585365855</v>
      </c>
      <c r="M3" s="173">
        <f t="shared" si="0"/>
        <v>395.75853658536585</v>
      </c>
      <c r="N3" s="173">
        <f t="shared" si="0"/>
        <v>374.20975609756101</v>
      </c>
      <c r="O3" s="173">
        <f t="shared" si="0"/>
        <v>367.25482926829272</v>
      </c>
      <c r="P3" s="173">
        <f t="shared" si="0"/>
        <v>299.14634146341467</v>
      </c>
      <c r="Q3" s="173">
        <f t="shared" si="0"/>
        <v>283.17317073170733</v>
      </c>
      <c r="R3" s="173">
        <f t="shared" si="0"/>
        <v>243.27439024390247</v>
      </c>
      <c r="S3" s="173">
        <f t="shared" si="0"/>
        <v>72.407713414634145</v>
      </c>
      <c r="T3" s="173">
        <f t="shared" si="0"/>
        <v>137.31707317073173</v>
      </c>
      <c r="U3" s="173">
        <f t="shared" si="0"/>
        <v>222.42926829268293</v>
      </c>
      <c r="V3" s="173">
        <f t="shared" si="0"/>
        <v>112.15854512195122</v>
      </c>
      <c r="W3" s="173">
        <f t="shared" si="0"/>
        <v>55.295121951219514</v>
      </c>
      <c r="X3" s="173">
        <f t="shared" si="0"/>
        <v>165.00000000000003</v>
      </c>
      <c r="Y3" s="173">
        <f t="shared" si="0"/>
        <v>176.71097560975608</v>
      </c>
      <c r="Z3" s="173">
        <f t="shared" si="0"/>
        <v>40.991463414634147</v>
      </c>
      <c r="AA3" s="173">
        <f t="shared" si="0"/>
        <v>78.536585365853654</v>
      </c>
      <c r="AB3" s="173">
        <f t="shared" si="0"/>
        <v>27.439024390243905</v>
      </c>
      <c r="AC3" s="173">
        <f t="shared" si="0"/>
        <v>3.4146341463414644E-2</v>
      </c>
      <c r="AD3" s="173">
        <f t="shared" si="0"/>
        <v>102.14146341463415</v>
      </c>
      <c r="AE3" s="173">
        <f t="shared" si="0"/>
        <v>30.131707317073168</v>
      </c>
      <c r="AF3" s="173">
        <f t="shared" si="0"/>
        <v>12.704976829268293</v>
      </c>
      <c r="AG3" s="173">
        <f t="shared" si="0"/>
        <v>21.829268292682929</v>
      </c>
      <c r="AH3" s="173">
        <f t="shared" si="0"/>
        <v>18.414634146341463</v>
      </c>
      <c r="AI3" s="173">
        <f t="shared" si="0"/>
        <v>52.682926829268297</v>
      </c>
      <c r="AJ3" s="173">
        <f t="shared" si="0"/>
        <v>10.975609756097562</v>
      </c>
      <c r="AK3" s="173">
        <f t="shared" si="0"/>
        <v>18.746492682926831</v>
      </c>
      <c r="AL3" s="173">
        <f t="shared" si="0"/>
        <v>18.414634146341463</v>
      </c>
      <c r="AM3" s="173">
        <f t="shared" si="0"/>
        <v>3.9788396124172426E-2</v>
      </c>
      <c r="AN3" s="173">
        <f>SUM(D3:AM3)</f>
        <v>18266.411126201005</v>
      </c>
      <c r="AO3" s="174"/>
    </row>
    <row r="4" spans="1:41" ht="12" x14ac:dyDescent="0.25">
      <c r="A4" s="175" t="s">
        <v>243</v>
      </c>
      <c r="B4" s="175" t="s">
        <v>243</v>
      </c>
      <c r="C4" s="175" t="s">
        <v>243</v>
      </c>
      <c r="D4" s="176">
        <f t="shared" ref="D4" si="1">+D5+D25</f>
        <v>220.60975609756099</v>
      </c>
      <c r="E4" s="176">
        <f>+E5+E25</f>
        <v>1792.439024390244</v>
      </c>
      <c r="F4" s="176">
        <f t="shared" ref="F4:AM4" si="2">+F5+F25</f>
        <v>0</v>
      </c>
      <c r="G4" s="176">
        <f t="shared" si="2"/>
        <v>1041.4634146341461</v>
      </c>
      <c r="H4" s="176">
        <f t="shared" si="2"/>
        <v>0</v>
      </c>
      <c r="I4" s="176">
        <f t="shared" si="2"/>
        <v>0</v>
      </c>
      <c r="J4" s="176">
        <f t="shared" si="2"/>
        <v>0</v>
      </c>
      <c r="K4" s="176">
        <f t="shared" si="2"/>
        <v>9.5121951219512209</v>
      </c>
      <c r="L4" s="176">
        <f t="shared" si="2"/>
        <v>0</v>
      </c>
      <c r="M4" s="176">
        <f t="shared" si="2"/>
        <v>395.48780487804879</v>
      </c>
      <c r="N4" s="176">
        <f t="shared" si="2"/>
        <v>13.536585365853659</v>
      </c>
      <c r="O4" s="176">
        <f t="shared" si="2"/>
        <v>0</v>
      </c>
      <c r="P4" s="176">
        <f t="shared" si="2"/>
        <v>0</v>
      </c>
      <c r="Q4" s="176">
        <f t="shared" si="2"/>
        <v>282.97804878048782</v>
      </c>
      <c r="R4" s="176">
        <f t="shared" si="2"/>
        <v>243.15731707317076</v>
      </c>
      <c r="S4" s="176">
        <f t="shared" si="2"/>
        <v>16.097560975609756</v>
      </c>
      <c r="T4" s="176">
        <f t="shared" si="2"/>
        <v>137.31707317073173</v>
      </c>
      <c r="U4" s="176">
        <f t="shared" si="2"/>
        <v>3.2121951219512197</v>
      </c>
      <c r="V4" s="176">
        <f t="shared" si="2"/>
        <v>45.636709756097559</v>
      </c>
      <c r="W4" s="176">
        <f t="shared" si="2"/>
        <v>55.245121951219517</v>
      </c>
      <c r="X4" s="176">
        <f t="shared" si="2"/>
        <v>0</v>
      </c>
      <c r="Y4" s="176">
        <f t="shared" si="2"/>
        <v>166.95121951219511</v>
      </c>
      <c r="Z4" s="176">
        <f t="shared" si="2"/>
        <v>40.50365853658537</v>
      </c>
      <c r="AA4" s="176">
        <f t="shared" si="2"/>
        <v>0</v>
      </c>
      <c r="AB4" s="176">
        <f t="shared" si="2"/>
        <v>0</v>
      </c>
      <c r="AC4" s="176">
        <f t="shared" si="2"/>
        <v>3.4146341463414644E-2</v>
      </c>
      <c r="AD4" s="176">
        <f t="shared" si="2"/>
        <v>77.790243902439016</v>
      </c>
      <c r="AE4" s="176">
        <f t="shared" si="2"/>
        <v>30.131707317073168</v>
      </c>
      <c r="AF4" s="176">
        <f t="shared" si="2"/>
        <v>0</v>
      </c>
      <c r="AG4" s="176">
        <f t="shared" si="2"/>
        <v>0</v>
      </c>
      <c r="AH4" s="176">
        <f t="shared" si="2"/>
        <v>0</v>
      </c>
      <c r="AI4" s="176">
        <f t="shared" si="2"/>
        <v>51.707317073170735</v>
      </c>
      <c r="AJ4" s="176">
        <f t="shared" si="2"/>
        <v>10.975609756097562</v>
      </c>
      <c r="AK4" s="176">
        <f t="shared" si="2"/>
        <v>0</v>
      </c>
      <c r="AL4" s="176">
        <f t="shared" si="2"/>
        <v>9.0243902439024382</v>
      </c>
      <c r="AM4" s="176">
        <f t="shared" si="2"/>
        <v>0</v>
      </c>
      <c r="AN4" s="176">
        <f t="shared" ref="AN4:AN63" si="3">SUM(D4:AM4)</f>
        <v>4643.8110999999999</v>
      </c>
      <c r="AO4" s="174"/>
    </row>
    <row r="5" spans="1:41" ht="12" x14ac:dyDescent="0.25">
      <c r="A5" s="177" t="s">
        <v>244</v>
      </c>
      <c r="B5" s="177" t="s">
        <v>244</v>
      </c>
      <c r="C5" s="177" t="s">
        <v>244</v>
      </c>
      <c r="D5" s="178">
        <f t="shared" ref="D5" si="4">SUM(D6:D24)</f>
        <v>220.60975609756099</v>
      </c>
      <c r="E5" s="178">
        <f>SUM(E6:E24)</f>
        <v>1369.7560975609756</v>
      </c>
      <c r="F5" s="178">
        <f t="shared" ref="F5:AM5" si="5">SUM(F6:F24)</f>
        <v>0</v>
      </c>
      <c r="G5" s="178">
        <f t="shared" si="5"/>
        <v>1033.292682926829</v>
      </c>
      <c r="H5" s="178">
        <f t="shared" si="5"/>
        <v>0</v>
      </c>
      <c r="I5" s="178">
        <f t="shared" si="5"/>
        <v>0</v>
      </c>
      <c r="J5" s="178">
        <f t="shared" si="5"/>
        <v>0</v>
      </c>
      <c r="K5" s="178">
        <f t="shared" si="5"/>
        <v>9.0243902439024399</v>
      </c>
      <c r="L5" s="178">
        <f t="shared" si="5"/>
        <v>0</v>
      </c>
      <c r="M5" s="178">
        <f t="shared" si="5"/>
        <v>395.48780487804879</v>
      </c>
      <c r="N5" s="178">
        <f t="shared" si="5"/>
        <v>13.536585365853659</v>
      </c>
      <c r="O5" s="178">
        <f t="shared" si="5"/>
        <v>0</v>
      </c>
      <c r="P5" s="178">
        <f t="shared" si="5"/>
        <v>0</v>
      </c>
      <c r="Q5" s="178">
        <f t="shared" si="5"/>
        <v>224.79146341463417</v>
      </c>
      <c r="R5" s="178">
        <f t="shared" si="5"/>
        <v>243.15731707317076</v>
      </c>
      <c r="S5" s="178">
        <f t="shared" si="5"/>
        <v>16.097560975609756</v>
      </c>
      <c r="T5" s="178">
        <f t="shared" si="5"/>
        <v>137.31707317073173</v>
      </c>
      <c r="U5" s="178">
        <f t="shared" si="5"/>
        <v>3.2121951219512197</v>
      </c>
      <c r="V5" s="178">
        <f t="shared" si="5"/>
        <v>45.631826829268292</v>
      </c>
      <c r="W5" s="178">
        <f t="shared" si="5"/>
        <v>55.245121951219517</v>
      </c>
      <c r="X5" s="178">
        <f t="shared" si="5"/>
        <v>0</v>
      </c>
      <c r="Y5" s="178">
        <f t="shared" si="5"/>
        <v>63.536585365853654</v>
      </c>
      <c r="Z5" s="178">
        <f t="shared" si="5"/>
        <v>40.121951219512198</v>
      </c>
      <c r="AA5" s="178">
        <f t="shared" si="5"/>
        <v>0</v>
      </c>
      <c r="AB5" s="178">
        <f t="shared" si="5"/>
        <v>0</v>
      </c>
      <c r="AC5" s="178">
        <f t="shared" si="5"/>
        <v>0</v>
      </c>
      <c r="AD5" s="178">
        <f t="shared" si="5"/>
        <v>77.790243902439016</v>
      </c>
      <c r="AE5" s="178">
        <f t="shared" si="5"/>
        <v>25.975609756097558</v>
      </c>
      <c r="AF5" s="178">
        <f t="shared" si="5"/>
        <v>0</v>
      </c>
      <c r="AG5" s="178">
        <f t="shared" si="5"/>
        <v>0</v>
      </c>
      <c r="AH5" s="178">
        <f t="shared" si="5"/>
        <v>0</v>
      </c>
      <c r="AI5" s="178">
        <f t="shared" si="5"/>
        <v>0.24390243902439027</v>
      </c>
      <c r="AJ5" s="178">
        <f t="shared" si="5"/>
        <v>5.4878048780487809</v>
      </c>
      <c r="AK5" s="178">
        <f t="shared" si="5"/>
        <v>0</v>
      </c>
      <c r="AL5" s="178">
        <f t="shared" si="5"/>
        <v>0.60975609756097571</v>
      </c>
      <c r="AM5" s="178">
        <f t="shared" si="5"/>
        <v>0</v>
      </c>
      <c r="AN5" s="178">
        <f t="shared" si="3"/>
        <v>3980.9257292682923</v>
      </c>
      <c r="AO5" s="174"/>
    </row>
    <row r="6" spans="1:41" ht="12" x14ac:dyDescent="0.25">
      <c r="A6" s="179" t="s">
        <v>245</v>
      </c>
      <c r="B6" s="179" t="s">
        <v>128</v>
      </c>
      <c r="C6" s="179" t="s">
        <v>86</v>
      </c>
      <c r="D6" s="180">
        <v>0</v>
      </c>
      <c r="E6" s="180">
        <v>0</v>
      </c>
      <c r="F6" s="180">
        <v>0</v>
      </c>
      <c r="G6" s="180">
        <v>0</v>
      </c>
      <c r="H6" s="180">
        <v>0</v>
      </c>
      <c r="I6" s="180">
        <v>0</v>
      </c>
      <c r="J6" s="180">
        <v>0</v>
      </c>
      <c r="K6" s="180">
        <v>0</v>
      </c>
      <c r="L6" s="180">
        <v>0</v>
      </c>
      <c r="M6" s="180">
        <v>0</v>
      </c>
      <c r="N6" s="180">
        <v>0</v>
      </c>
      <c r="O6" s="180">
        <v>0</v>
      </c>
      <c r="P6" s="180">
        <v>0</v>
      </c>
      <c r="Q6" s="180">
        <v>0.97560975609756106</v>
      </c>
      <c r="R6" s="180">
        <v>0</v>
      </c>
      <c r="S6" s="180">
        <v>0</v>
      </c>
      <c r="T6" s="180">
        <v>0</v>
      </c>
      <c r="U6" s="180">
        <v>0</v>
      </c>
      <c r="V6" s="180">
        <v>0</v>
      </c>
      <c r="W6" s="180">
        <v>0</v>
      </c>
      <c r="X6" s="180">
        <v>0</v>
      </c>
      <c r="Y6" s="180">
        <v>0</v>
      </c>
      <c r="Z6" s="180">
        <v>0</v>
      </c>
      <c r="AA6" s="180">
        <v>0</v>
      </c>
      <c r="AB6" s="180">
        <v>0</v>
      </c>
      <c r="AC6" s="180">
        <v>0</v>
      </c>
      <c r="AD6" s="180">
        <v>1.1000000000000001</v>
      </c>
      <c r="AE6" s="180">
        <v>0</v>
      </c>
      <c r="AF6" s="180">
        <v>0</v>
      </c>
      <c r="AG6" s="180">
        <v>0</v>
      </c>
      <c r="AH6" s="180">
        <v>0</v>
      </c>
      <c r="AI6" s="180">
        <v>0</v>
      </c>
      <c r="AJ6" s="180">
        <v>0</v>
      </c>
      <c r="AK6" s="180">
        <v>0</v>
      </c>
      <c r="AL6" s="180">
        <v>0</v>
      </c>
      <c r="AM6" s="180">
        <v>0</v>
      </c>
      <c r="AN6" s="180">
        <f t="shared" ref="AN6:AN24" si="6">(SUM(D6:AM6))</f>
        <v>2.075609756097561</v>
      </c>
      <c r="AO6" s="174"/>
    </row>
    <row r="7" spans="1:41" ht="12" x14ac:dyDescent="0.25">
      <c r="A7" s="179" t="s">
        <v>245</v>
      </c>
      <c r="B7" s="179" t="s">
        <v>128</v>
      </c>
      <c r="C7" s="179" t="s">
        <v>43</v>
      </c>
      <c r="D7" s="180">
        <v>127.92682926829269</v>
      </c>
      <c r="E7" s="180">
        <v>598.04878048780483</v>
      </c>
      <c r="F7" s="180">
        <v>0</v>
      </c>
      <c r="G7" s="180">
        <v>66.951219512195124</v>
      </c>
      <c r="H7" s="180">
        <v>0</v>
      </c>
      <c r="I7" s="180">
        <v>0</v>
      </c>
      <c r="J7" s="180">
        <v>0</v>
      </c>
      <c r="K7" s="180">
        <v>0</v>
      </c>
      <c r="L7" s="180">
        <v>0</v>
      </c>
      <c r="M7" s="180">
        <v>37.073170731707314</v>
      </c>
      <c r="N7" s="180">
        <v>0</v>
      </c>
      <c r="O7" s="180">
        <v>0</v>
      </c>
      <c r="P7" s="180">
        <v>0</v>
      </c>
      <c r="Q7" s="180">
        <v>43.536585365853668</v>
      </c>
      <c r="R7" s="180">
        <v>8.0487804878048781</v>
      </c>
      <c r="S7" s="180">
        <v>0</v>
      </c>
      <c r="T7" s="180">
        <v>0</v>
      </c>
      <c r="U7" s="180">
        <v>0.36585365853658536</v>
      </c>
      <c r="V7" s="180">
        <v>0</v>
      </c>
      <c r="W7" s="180">
        <v>0</v>
      </c>
      <c r="X7" s="180">
        <v>0</v>
      </c>
      <c r="Y7" s="180">
        <v>5.3658536585365857</v>
      </c>
      <c r="Z7" s="180">
        <v>0</v>
      </c>
      <c r="AA7" s="180">
        <v>0</v>
      </c>
      <c r="AB7" s="180">
        <v>0</v>
      </c>
      <c r="AC7" s="180">
        <v>0</v>
      </c>
      <c r="AD7" s="180">
        <v>10.199999999999999</v>
      </c>
      <c r="AE7" s="180">
        <v>0</v>
      </c>
      <c r="AF7" s="180">
        <v>0</v>
      </c>
      <c r="AG7" s="180">
        <v>0</v>
      </c>
      <c r="AH7" s="180">
        <v>0</v>
      </c>
      <c r="AI7" s="180">
        <v>0</v>
      </c>
      <c r="AJ7" s="180">
        <v>0</v>
      </c>
      <c r="AK7" s="180">
        <v>0</v>
      </c>
      <c r="AL7" s="180">
        <v>0</v>
      </c>
      <c r="AM7" s="180">
        <v>0</v>
      </c>
      <c r="AN7" s="180">
        <f t="shared" si="6"/>
        <v>897.51707317073181</v>
      </c>
      <c r="AO7" s="174"/>
    </row>
    <row r="8" spans="1:41" ht="12" x14ac:dyDescent="0.25">
      <c r="A8" s="179" t="s">
        <v>245</v>
      </c>
      <c r="B8" s="179" t="s">
        <v>128</v>
      </c>
      <c r="C8" s="179" t="s">
        <v>122</v>
      </c>
      <c r="D8" s="180">
        <v>0</v>
      </c>
      <c r="E8" s="180">
        <v>0</v>
      </c>
      <c r="F8" s="180">
        <v>0</v>
      </c>
      <c r="G8" s="180">
        <v>0</v>
      </c>
      <c r="H8" s="180">
        <v>0</v>
      </c>
      <c r="I8" s="180">
        <v>0</v>
      </c>
      <c r="J8" s="180">
        <v>0</v>
      </c>
      <c r="K8" s="180">
        <v>0</v>
      </c>
      <c r="L8" s="180">
        <v>0</v>
      </c>
      <c r="M8" s="180">
        <v>0</v>
      </c>
      <c r="N8" s="180">
        <v>0</v>
      </c>
      <c r="O8" s="180">
        <v>0</v>
      </c>
      <c r="P8" s="180">
        <v>0</v>
      </c>
      <c r="Q8" s="180">
        <v>0</v>
      </c>
      <c r="R8" s="180">
        <v>0</v>
      </c>
      <c r="S8" s="180">
        <v>0</v>
      </c>
      <c r="T8" s="180">
        <v>0</v>
      </c>
      <c r="U8" s="180">
        <v>0</v>
      </c>
      <c r="V8" s="180">
        <v>2.2070731707317073E-2</v>
      </c>
      <c r="W8" s="180">
        <v>0</v>
      </c>
      <c r="X8" s="180">
        <v>0</v>
      </c>
      <c r="Y8" s="180">
        <v>0</v>
      </c>
      <c r="Z8" s="180">
        <v>0</v>
      </c>
      <c r="AA8" s="180">
        <v>0</v>
      </c>
      <c r="AB8" s="180">
        <v>0</v>
      </c>
      <c r="AC8" s="180">
        <v>0</v>
      </c>
      <c r="AD8" s="180">
        <v>0</v>
      </c>
      <c r="AE8" s="180">
        <v>0</v>
      </c>
      <c r="AF8" s="180">
        <v>0</v>
      </c>
      <c r="AG8" s="180">
        <v>0</v>
      </c>
      <c r="AH8" s="180">
        <v>0</v>
      </c>
      <c r="AI8" s="180">
        <v>0</v>
      </c>
      <c r="AJ8" s="180">
        <v>0</v>
      </c>
      <c r="AK8" s="180">
        <v>0</v>
      </c>
      <c r="AL8" s="180">
        <v>0</v>
      </c>
      <c r="AM8" s="180">
        <v>0</v>
      </c>
      <c r="AN8" s="180">
        <f t="shared" si="6"/>
        <v>2.2070731707317073E-2</v>
      </c>
      <c r="AO8" s="174"/>
    </row>
    <row r="9" spans="1:41" ht="12" x14ac:dyDescent="0.25">
      <c r="A9" s="179" t="s">
        <v>245</v>
      </c>
      <c r="B9" s="179" t="s">
        <v>128</v>
      </c>
      <c r="C9" s="179" t="s">
        <v>113</v>
      </c>
      <c r="D9" s="180">
        <v>0</v>
      </c>
      <c r="E9" s="180">
        <v>0</v>
      </c>
      <c r="F9" s="180">
        <v>0</v>
      </c>
      <c r="G9" s="180">
        <v>0</v>
      </c>
      <c r="H9" s="180">
        <v>0</v>
      </c>
      <c r="I9" s="180">
        <v>0</v>
      </c>
      <c r="J9" s="180">
        <v>0</v>
      </c>
      <c r="K9" s="180">
        <v>0</v>
      </c>
      <c r="L9" s="180">
        <v>0</v>
      </c>
      <c r="M9" s="180">
        <v>0</v>
      </c>
      <c r="N9" s="180">
        <v>0</v>
      </c>
      <c r="O9" s="180">
        <v>0</v>
      </c>
      <c r="P9" s="180">
        <v>0</v>
      </c>
      <c r="Q9" s="180">
        <v>23.170731707317074</v>
      </c>
      <c r="R9" s="180">
        <v>0</v>
      </c>
      <c r="S9" s="180">
        <v>0</v>
      </c>
      <c r="T9" s="180">
        <v>0</v>
      </c>
      <c r="U9" s="180">
        <v>0</v>
      </c>
      <c r="V9" s="180">
        <v>0</v>
      </c>
      <c r="W9" s="180">
        <v>0</v>
      </c>
      <c r="X9" s="180">
        <v>0</v>
      </c>
      <c r="Y9" s="180">
        <v>2.6829268292682928</v>
      </c>
      <c r="Z9" s="180">
        <v>0</v>
      </c>
      <c r="AA9" s="180">
        <v>0</v>
      </c>
      <c r="AB9" s="180">
        <v>0</v>
      </c>
      <c r="AC9" s="180">
        <v>0</v>
      </c>
      <c r="AD9" s="180">
        <v>0</v>
      </c>
      <c r="AE9" s="180">
        <v>0</v>
      </c>
      <c r="AF9" s="180">
        <v>0</v>
      </c>
      <c r="AG9" s="180">
        <v>0</v>
      </c>
      <c r="AH9" s="180">
        <v>0</v>
      </c>
      <c r="AI9" s="180">
        <v>0</v>
      </c>
      <c r="AJ9" s="180">
        <v>0</v>
      </c>
      <c r="AK9" s="180">
        <v>0</v>
      </c>
      <c r="AL9" s="180">
        <v>0</v>
      </c>
      <c r="AM9" s="180">
        <v>0</v>
      </c>
      <c r="AN9" s="180">
        <f t="shared" si="6"/>
        <v>25.853658536585368</v>
      </c>
      <c r="AO9" s="174"/>
    </row>
    <row r="10" spans="1:41" ht="12" x14ac:dyDescent="0.25">
      <c r="A10" s="179" t="s">
        <v>245</v>
      </c>
      <c r="B10" s="179" t="s">
        <v>128</v>
      </c>
      <c r="C10" s="179" t="s">
        <v>114</v>
      </c>
      <c r="D10" s="180">
        <v>40.243902439024396</v>
      </c>
      <c r="E10" s="180">
        <v>243.04878048780492</v>
      </c>
      <c r="F10" s="180">
        <v>0</v>
      </c>
      <c r="G10" s="180">
        <v>0</v>
      </c>
      <c r="H10" s="180">
        <v>0</v>
      </c>
      <c r="I10" s="180">
        <v>0</v>
      </c>
      <c r="J10" s="180">
        <v>0</v>
      </c>
      <c r="K10" s="180">
        <v>0</v>
      </c>
      <c r="L10" s="180">
        <v>0</v>
      </c>
      <c r="M10" s="180">
        <v>18.04878048780488</v>
      </c>
      <c r="N10" s="180">
        <v>0</v>
      </c>
      <c r="O10" s="180">
        <v>0</v>
      </c>
      <c r="P10" s="180">
        <v>0</v>
      </c>
      <c r="Q10" s="180">
        <v>37.926829268292686</v>
      </c>
      <c r="R10" s="180">
        <v>32.073170731707322</v>
      </c>
      <c r="S10" s="180">
        <v>0</v>
      </c>
      <c r="T10" s="180">
        <v>0</v>
      </c>
      <c r="U10" s="180">
        <v>0</v>
      </c>
      <c r="V10" s="180">
        <v>0</v>
      </c>
      <c r="W10" s="180">
        <v>0</v>
      </c>
      <c r="X10" s="180">
        <v>0</v>
      </c>
      <c r="Y10" s="180">
        <v>0</v>
      </c>
      <c r="Z10" s="180">
        <v>0</v>
      </c>
      <c r="AA10" s="180">
        <v>0</v>
      </c>
      <c r="AB10" s="180">
        <v>0</v>
      </c>
      <c r="AC10" s="180">
        <v>0</v>
      </c>
      <c r="AD10" s="180">
        <v>0</v>
      </c>
      <c r="AE10" s="180">
        <v>0</v>
      </c>
      <c r="AF10" s="180">
        <v>0</v>
      </c>
      <c r="AG10" s="180">
        <v>0</v>
      </c>
      <c r="AH10" s="180">
        <v>0</v>
      </c>
      <c r="AI10" s="180">
        <v>0</v>
      </c>
      <c r="AJ10" s="180">
        <v>0</v>
      </c>
      <c r="AK10" s="180">
        <v>0</v>
      </c>
      <c r="AL10" s="180">
        <v>0</v>
      </c>
      <c r="AM10" s="180">
        <v>0</v>
      </c>
      <c r="AN10" s="180">
        <f t="shared" si="6"/>
        <v>371.34146341463423</v>
      </c>
      <c r="AO10" s="174"/>
    </row>
    <row r="11" spans="1:41" ht="12" x14ac:dyDescent="0.25">
      <c r="A11" s="179" t="s">
        <v>245</v>
      </c>
      <c r="B11" s="179" t="s">
        <v>128</v>
      </c>
      <c r="C11" s="179" t="s">
        <v>83</v>
      </c>
      <c r="D11" s="180">
        <v>40.243902439024396</v>
      </c>
      <c r="E11" s="180">
        <v>0</v>
      </c>
      <c r="F11" s="180">
        <v>0</v>
      </c>
      <c r="G11" s="180">
        <v>258.90243902439028</v>
      </c>
      <c r="H11" s="180">
        <v>0</v>
      </c>
      <c r="I11" s="180">
        <v>0</v>
      </c>
      <c r="J11" s="180">
        <v>0</v>
      </c>
      <c r="K11" s="180">
        <v>0</v>
      </c>
      <c r="L11" s="180">
        <v>0</v>
      </c>
      <c r="M11" s="180">
        <v>63.658536585365859</v>
      </c>
      <c r="N11" s="180">
        <v>13.536585365853659</v>
      </c>
      <c r="O11" s="180">
        <v>0</v>
      </c>
      <c r="P11" s="180">
        <v>0</v>
      </c>
      <c r="Q11" s="180">
        <v>84.390243902439039</v>
      </c>
      <c r="R11" s="180">
        <v>55.853658536585364</v>
      </c>
      <c r="S11" s="180">
        <v>0</v>
      </c>
      <c r="T11" s="180">
        <v>16.707317073170731</v>
      </c>
      <c r="U11" s="180">
        <v>0</v>
      </c>
      <c r="V11" s="180">
        <v>24.878048780487806</v>
      </c>
      <c r="W11" s="180">
        <v>1.2195121951219512E-3</v>
      </c>
      <c r="X11" s="180">
        <v>0</v>
      </c>
      <c r="Y11" s="180">
        <v>5</v>
      </c>
      <c r="Z11" s="180">
        <v>0</v>
      </c>
      <c r="AA11" s="180">
        <v>0</v>
      </c>
      <c r="AB11" s="180">
        <v>0</v>
      </c>
      <c r="AC11" s="180">
        <v>0</v>
      </c>
      <c r="AD11" s="180">
        <v>0</v>
      </c>
      <c r="AE11" s="180">
        <v>9.2682926829268286</v>
      </c>
      <c r="AF11" s="180">
        <v>0</v>
      </c>
      <c r="AG11" s="180">
        <v>0</v>
      </c>
      <c r="AH11" s="180">
        <v>0</v>
      </c>
      <c r="AI11" s="180">
        <v>0</v>
      </c>
      <c r="AJ11" s="180">
        <v>0</v>
      </c>
      <c r="AK11" s="180">
        <v>0</v>
      </c>
      <c r="AL11" s="180">
        <v>0</v>
      </c>
      <c r="AM11" s="180">
        <v>0</v>
      </c>
      <c r="AN11" s="180">
        <f t="shared" si="6"/>
        <v>572.44024390243919</v>
      </c>
      <c r="AO11" s="174"/>
    </row>
    <row r="12" spans="1:41" ht="12" x14ac:dyDescent="0.25">
      <c r="A12" s="179" t="s">
        <v>245</v>
      </c>
      <c r="B12" s="179" t="s">
        <v>128</v>
      </c>
      <c r="C12" s="179" t="s">
        <v>75</v>
      </c>
      <c r="D12" s="180">
        <v>12.195121951219512</v>
      </c>
      <c r="E12" s="180">
        <v>60.975609756097562</v>
      </c>
      <c r="F12" s="180">
        <v>0</v>
      </c>
      <c r="G12" s="180">
        <v>95.243902439024396</v>
      </c>
      <c r="H12" s="180">
        <v>0</v>
      </c>
      <c r="I12" s="180">
        <v>0</v>
      </c>
      <c r="J12" s="180">
        <v>0</v>
      </c>
      <c r="K12" s="180">
        <v>0</v>
      </c>
      <c r="L12" s="180">
        <v>0</v>
      </c>
      <c r="M12" s="180">
        <v>258.65853658536588</v>
      </c>
      <c r="N12" s="180">
        <v>0</v>
      </c>
      <c r="O12" s="180">
        <v>0</v>
      </c>
      <c r="P12" s="180">
        <v>0</v>
      </c>
      <c r="Q12" s="180">
        <v>0</v>
      </c>
      <c r="R12" s="180">
        <v>123.04878048780489</v>
      </c>
      <c r="S12" s="180">
        <v>0</v>
      </c>
      <c r="T12" s="180">
        <v>0</v>
      </c>
      <c r="U12" s="180">
        <v>1.2195121951219512E-3</v>
      </c>
      <c r="V12" s="180">
        <v>4.7560975609756095</v>
      </c>
      <c r="W12" s="180">
        <v>0</v>
      </c>
      <c r="X12" s="180">
        <v>0</v>
      </c>
      <c r="Y12" s="180">
        <v>36.585365853658537</v>
      </c>
      <c r="Z12" s="180">
        <v>40.121951219512198</v>
      </c>
      <c r="AA12" s="180">
        <v>0</v>
      </c>
      <c r="AB12" s="180">
        <v>0</v>
      </c>
      <c r="AC12" s="180">
        <v>0</v>
      </c>
      <c r="AD12" s="180">
        <v>32.804878048780488</v>
      </c>
      <c r="AE12" s="180">
        <v>15.365853658536587</v>
      </c>
      <c r="AF12" s="180">
        <v>0</v>
      </c>
      <c r="AG12" s="180">
        <v>0</v>
      </c>
      <c r="AH12" s="180">
        <v>0</v>
      </c>
      <c r="AI12" s="180">
        <v>0</v>
      </c>
      <c r="AJ12" s="180">
        <v>5</v>
      </c>
      <c r="AK12" s="180">
        <v>0</v>
      </c>
      <c r="AL12" s="180">
        <v>0</v>
      </c>
      <c r="AM12" s="180">
        <v>0</v>
      </c>
      <c r="AN12" s="180">
        <f t="shared" si="6"/>
        <v>684.75731707317084</v>
      </c>
      <c r="AO12" s="174"/>
    </row>
    <row r="13" spans="1:41" ht="12" x14ac:dyDescent="0.25">
      <c r="A13" s="179" t="s">
        <v>245</v>
      </c>
      <c r="B13" s="179" t="s">
        <v>128</v>
      </c>
      <c r="C13" s="179" t="s">
        <v>87</v>
      </c>
      <c r="D13" s="180">
        <v>0</v>
      </c>
      <c r="E13" s="180">
        <v>0</v>
      </c>
      <c r="F13" s="180">
        <v>0</v>
      </c>
      <c r="G13" s="180">
        <v>0</v>
      </c>
      <c r="H13" s="180">
        <v>0</v>
      </c>
      <c r="I13" s="180">
        <v>0</v>
      </c>
      <c r="J13" s="180">
        <v>0</v>
      </c>
      <c r="K13" s="180">
        <v>0</v>
      </c>
      <c r="L13" s="180">
        <v>0</v>
      </c>
      <c r="M13" s="180">
        <v>0</v>
      </c>
      <c r="N13" s="180">
        <v>0</v>
      </c>
      <c r="O13" s="180">
        <v>0</v>
      </c>
      <c r="P13" s="180">
        <v>0</v>
      </c>
      <c r="Q13" s="180">
        <v>2.4390243902439024E-3</v>
      </c>
      <c r="R13" s="180">
        <v>0</v>
      </c>
      <c r="S13" s="180">
        <v>0</v>
      </c>
      <c r="T13" s="180">
        <v>0</v>
      </c>
      <c r="U13" s="180">
        <v>0</v>
      </c>
      <c r="V13" s="180">
        <v>5</v>
      </c>
      <c r="W13" s="180">
        <v>0</v>
      </c>
      <c r="X13" s="180">
        <v>0</v>
      </c>
      <c r="Y13" s="180">
        <v>0</v>
      </c>
      <c r="Z13" s="180">
        <v>0</v>
      </c>
      <c r="AA13" s="180">
        <v>0</v>
      </c>
      <c r="AB13" s="180">
        <v>0</v>
      </c>
      <c r="AC13" s="180">
        <v>0</v>
      </c>
      <c r="AD13" s="180">
        <v>0</v>
      </c>
      <c r="AE13" s="180">
        <v>0</v>
      </c>
      <c r="AF13" s="180">
        <v>0</v>
      </c>
      <c r="AG13" s="180">
        <v>0</v>
      </c>
      <c r="AH13" s="180">
        <v>0</v>
      </c>
      <c r="AI13" s="180">
        <v>0.24390243902439027</v>
      </c>
      <c r="AJ13" s="180">
        <v>0</v>
      </c>
      <c r="AK13" s="180">
        <v>0</v>
      </c>
      <c r="AL13" s="180">
        <v>0.12195121951219513</v>
      </c>
      <c r="AM13" s="180">
        <v>0</v>
      </c>
      <c r="AN13" s="180">
        <f t="shared" si="6"/>
        <v>5.3682926829268292</v>
      </c>
      <c r="AO13" s="174"/>
    </row>
    <row r="14" spans="1:41" ht="12" x14ac:dyDescent="0.25">
      <c r="A14" s="179" t="s">
        <v>245</v>
      </c>
      <c r="B14" s="179" t="s">
        <v>128</v>
      </c>
      <c r="C14" s="179" t="s">
        <v>129</v>
      </c>
      <c r="D14" s="180">
        <v>0</v>
      </c>
      <c r="E14" s="180">
        <v>0</v>
      </c>
      <c r="F14" s="180">
        <v>0</v>
      </c>
      <c r="G14" s="180">
        <v>0</v>
      </c>
      <c r="H14" s="180">
        <v>0</v>
      </c>
      <c r="I14" s="180">
        <v>0</v>
      </c>
      <c r="J14" s="180">
        <v>0</v>
      </c>
      <c r="K14" s="180">
        <v>0</v>
      </c>
      <c r="L14" s="180">
        <v>0</v>
      </c>
      <c r="M14" s="180">
        <v>0</v>
      </c>
      <c r="N14" s="180">
        <v>0</v>
      </c>
      <c r="O14" s="180">
        <v>0</v>
      </c>
      <c r="P14" s="180">
        <v>0</v>
      </c>
      <c r="Q14" s="180">
        <v>1.7073170731707322E-2</v>
      </c>
      <c r="R14" s="180">
        <v>8.2926829268292687E-2</v>
      </c>
      <c r="S14" s="180">
        <v>0</v>
      </c>
      <c r="T14" s="180">
        <v>0</v>
      </c>
      <c r="U14" s="180">
        <v>2.6829268292682928</v>
      </c>
      <c r="V14" s="180">
        <v>0</v>
      </c>
      <c r="W14" s="180">
        <v>0</v>
      </c>
      <c r="X14" s="180">
        <v>0</v>
      </c>
      <c r="Y14" s="180">
        <v>0</v>
      </c>
      <c r="Z14" s="180">
        <v>0</v>
      </c>
      <c r="AA14" s="180">
        <v>0</v>
      </c>
      <c r="AB14" s="180">
        <v>0</v>
      </c>
      <c r="AC14" s="180">
        <v>0</v>
      </c>
      <c r="AD14" s="180">
        <v>0</v>
      </c>
      <c r="AE14" s="180">
        <v>0</v>
      </c>
      <c r="AF14" s="180">
        <v>0</v>
      </c>
      <c r="AG14" s="180">
        <v>0</v>
      </c>
      <c r="AH14" s="180">
        <v>0</v>
      </c>
      <c r="AI14" s="180">
        <v>0</v>
      </c>
      <c r="AJ14" s="180">
        <v>0</v>
      </c>
      <c r="AK14" s="180">
        <v>0</v>
      </c>
      <c r="AL14" s="180">
        <v>0</v>
      </c>
      <c r="AM14" s="180">
        <v>0</v>
      </c>
      <c r="AN14" s="180">
        <f t="shared" si="6"/>
        <v>2.7829268292682929</v>
      </c>
      <c r="AO14" s="174"/>
    </row>
    <row r="15" spans="1:41" ht="12" x14ac:dyDescent="0.25">
      <c r="A15" s="179" t="s">
        <v>245</v>
      </c>
      <c r="B15" s="179" t="s">
        <v>128</v>
      </c>
      <c r="C15" s="179" t="s">
        <v>63</v>
      </c>
      <c r="D15" s="180">
        <v>0</v>
      </c>
      <c r="E15" s="180">
        <v>0</v>
      </c>
      <c r="F15" s="180">
        <v>0</v>
      </c>
      <c r="G15" s="180">
        <v>0</v>
      </c>
      <c r="H15" s="180">
        <v>0</v>
      </c>
      <c r="I15" s="180">
        <v>0</v>
      </c>
      <c r="J15" s="180">
        <v>0</v>
      </c>
      <c r="K15" s="180">
        <v>0</v>
      </c>
      <c r="L15" s="180">
        <v>0</v>
      </c>
      <c r="M15" s="180">
        <v>0</v>
      </c>
      <c r="N15" s="180">
        <v>0</v>
      </c>
      <c r="O15" s="180">
        <v>0</v>
      </c>
      <c r="P15" s="180">
        <v>0</v>
      </c>
      <c r="Q15" s="180">
        <v>0</v>
      </c>
      <c r="R15" s="180">
        <v>2.5609756097560978E-2</v>
      </c>
      <c r="S15" s="180">
        <v>0</v>
      </c>
      <c r="T15" s="180">
        <v>0</v>
      </c>
      <c r="U15" s="180">
        <v>0.13414634146341464</v>
      </c>
      <c r="V15" s="180">
        <v>0</v>
      </c>
      <c r="W15" s="180">
        <v>0</v>
      </c>
      <c r="X15" s="180">
        <v>0</v>
      </c>
      <c r="Y15" s="180">
        <v>0</v>
      </c>
      <c r="Z15" s="180">
        <v>0</v>
      </c>
      <c r="AA15" s="180">
        <v>0</v>
      </c>
      <c r="AB15" s="180">
        <v>0</v>
      </c>
      <c r="AC15" s="180">
        <v>0</v>
      </c>
      <c r="AD15" s="180">
        <v>0</v>
      </c>
      <c r="AE15" s="180">
        <v>0</v>
      </c>
      <c r="AF15" s="180">
        <v>0</v>
      </c>
      <c r="AG15" s="180">
        <v>0</v>
      </c>
      <c r="AH15" s="180">
        <v>0</v>
      </c>
      <c r="AI15" s="180">
        <v>0</v>
      </c>
      <c r="AJ15" s="180">
        <v>0</v>
      </c>
      <c r="AK15" s="180">
        <v>0</v>
      </c>
      <c r="AL15" s="180">
        <v>0</v>
      </c>
      <c r="AM15" s="180">
        <v>0</v>
      </c>
      <c r="AN15" s="180">
        <f t="shared" si="6"/>
        <v>0.15975609756097561</v>
      </c>
      <c r="AO15" s="174"/>
    </row>
    <row r="16" spans="1:41" ht="12" x14ac:dyDescent="0.25">
      <c r="A16" s="179" t="s">
        <v>245</v>
      </c>
      <c r="B16" s="179" t="s">
        <v>128</v>
      </c>
      <c r="C16" s="179" t="s">
        <v>33</v>
      </c>
      <c r="D16" s="180">
        <v>0</v>
      </c>
      <c r="E16" s="180">
        <v>0.36585365853658536</v>
      </c>
      <c r="F16" s="180">
        <v>0</v>
      </c>
      <c r="G16" s="180">
        <v>31.463414634146343</v>
      </c>
      <c r="H16" s="180">
        <v>0</v>
      </c>
      <c r="I16" s="180">
        <v>0</v>
      </c>
      <c r="J16" s="180">
        <v>0</v>
      </c>
      <c r="K16" s="180">
        <v>0</v>
      </c>
      <c r="L16" s="180">
        <v>0</v>
      </c>
      <c r="M16" s="180">
        <v>4.024390243902439</v>
      </c>
      <c r="N16" s="180">
        <v>0</v>
      </c>
      <c r="O16" s="180">
        <v>0</v>
      </c>
      <c r="P16" s="180">
        <v>0</v>
      </c>
      <c r="Q16" s="180">
        <v>0</v>
      </c>
      <c r="R16" s="180">
        <v>0</v>
      </c>
      <c r="S16" s="180">
        <v>0</v>
      </c>
      <c r="T16" s="180">
        <v>0</v>
      </c>
      <c r="U16" s="180">
        <v>0</v>
      </c>
      <c r="V16" s="180">
        <v>0</v>
      </c>
      <c r="W16" s="180">
        <v>0</v>
      </c>
      <c r="X16" s="180">
        <v>0</v>
      </c>
      <c r="Y16" s="180">
        <v>0</v>
      </c>
      <c r="Z16" s="180">
        <v>0</v>
      </c>
      <c r="AA16" s="180">
        <v>0</v>
      </c>
      <c r="AB16" s="180">
        <v>0</v>
      </c>
      <c r="AC16" s="180">
        <v>0</v>
      </c>
      <c r="AD16" s="180">
        <v>0.73170731707317072</v>
      </c>
      <c r="AE16" s="180">
        <v>0</v>
      </c>
      <c r="AF16" s="180">
        <v>0</v>
      </c>
      <c r="AG16" s="180">
        <v>0</v>
      </c>
      <c r="AH16" s="180">
        <v>0</v>
      </c>
      <c r="AI16" s="180">
        <v>0</v>
      </c>
      <c r="AJ16" s="180">
        <v>0</v>
      </c>
      <c r="AK16" s="180">
        <v>0</v>
      </c>
      <c r="AL16" s="180">
        <v>0.48780487804878053</v>
      </c>
      <c r="AM16" s="180">
        <v>0</v>
      </c>
      <c r="AN16" s="180">
        <f t="shared" si="6"/>
        <v>37.073170731707322</v>
      </c>
      <c r="AO16" s="174"/>
    </row>
    <row r="17" spans="1:41" ht="12" x14ac:dyDescent="0.25">
      <c r="A17" s="179" t="s">
        <v>245</v>
      </c>
      <c r="B17" s="179" t="s">
        <v>128</v>
      </c>
      <c r="C17" s="179" t="s">
        <v>55</v>
      </c>
      <c r="D17" s="180">
        <v>0</v>
      </c>
      <c r="E17" s="180">
        <v>0</v>
      </c>
      <c r="F17" s="180">
        <v>0</v>
      </c>
      <c r="G17" s="180">
        <v>0</v>
      </c>
      <c r="H17" s="180">
        <v>0</v>
      </c>
      <c r="I17" s="180">
        <v>0</v>
      </c>
      <c r="J17" s="180">
        <v>0</v>
      </c>
      <c r="K17" s="180">
        <v>0</v>
      </c>
      <c r="L17" s="180">
        <v>0</v>
      </c>
      <c r="M17" s="180">
        <v>0</v>
      </c>
      <c r="N17" s="180">
        <v>0</v>
      </c>
      <c r="O17" s="180">
        <v>0</v>
      </c>
      <c r="P17" s="180">
        <v>0</v>
      </c>
      <c r="Q17" s="180">
        <v>0</v>
      </c>
      <c r="R17" s="180">
        <v>0</v>
      </c>
      <c r="S17" s="180">
        <v>0</v>
      </c>
      <c r="T17" s="180">
        <v>0</v>
      </c>
      <c r="U17" s="180">
        <v>0</v>
      </c>
      <c r="V17" s="180">
        <v>0</v>
      </c>
      <c r="W17" s="180">
        <v>0</v>
      </c>
      <c r="X17" s="180">
        <v>0</v>
      </c>
      <c r="Y17" s="180">
        <v>0</v>
      </c>
      <c r="Z17" s="180">
        <v>0</v>
      </c>
      <c r="AA17" s="180">
        <v>0</v>
      </c>
      <c r="AB17" s="180">
        <v>0</v>
      </c>
      <c r="AC17" s="180">
        <v>0</v>
      </c>
      <c r="AD17" s="180">
        <v>0.36585365853658536</v>
      </c>
      <c r="AE17" s="180">
        <v>0</v>
      </c>
      <c r="AF17" s="180">
        <v>0</v>
      </c>
      <c r="AG17" s="180">
        <v>0</v>
      </c>
      <c r="AH17" s="180">
        <v>0</v>
      </c>
      <c r="AI17" s="180">
        <v>0</v>
      </c>
      <c r="AJ17" s="180">
        <v>0</v>
      </c>
      <c r="AK17" s="180">
        <v>0</v>
      </c>
      <c r="AL17" s="180">
        <v>0</v>
      </c>
      <c r="AM17" s="180">
        <v>0</v>
      </c>
      <c r="AN17" s="180">
        <f t="shared" si="6"/>
        <v>0.36585365853658536</v>
      </c>
      <c r="AO17" s="174"/>
    </row>
    <row r="18" spans="1:41" ht="12" x14ac:dyDescent="0.25">
      <c r="A18" s="179" t="s">
        <v>245</v>
      </c>
      <c r="B18" s="179" t="s">
        <v>128</v>
      </c>
      <c r="C18" s="179" t="s">
        <v>74</v>
      </c>
      <c r="D18" s="180">
        <v>0</v>
      </c>
      <c r="E18" s="180">
        <v>50</v>
      </c>
      <c r="F18" s="180">
        <v>0</v>
      </c>
      <c r="G18" s="180">
        <v>87.926829268292678</v>
      </c>
      <c r="H18" s="180">
        <v>0</v>
      </c>
      <c r="I18" s="180">
        <v>0</v>
      </c>
      <c r="J18" s="180">
        <v>0</v>
      </c>
      <c r="K18" s="180">
        <v>0</v>
      </c>
      <c r="L18" s="180">
        <v>0</v>
      </c>
      <c r="M18" s="180">
        <v>0</v>
      </c>
      <c r="N18" s="180">
        <v>0</v>
      </c>
      <c r="O18" s="180">
        <v>0</v>
      </c>
      <c r="P18" s="180">
        <v>0</v>
      </c>
      <c r="Q18" s="180">
        <v>10.24390243902439</v>
      </c>
      <c r="R18" s="180">
        <v>0</v>
      </c>
      <c r="S18" s="180">
        <v>0</v>
      </c>
      <c r="T18" s="180">
        <v>0</v>
      </c>
      <c r="U18" s="180">
        <v>0</v>
      </c>
      <c r="V18" s="180">
        <v>0</v>
      </c>
      <c r="W18" s="180">
        <v>0</v>
      </c>
      <c r="X18" s="180">
        <v>0</v>
      </c>
      <c r="Y18" s="180">
        <v>5.6097560975609753</v>
      </c>
      <c r="Z18" s="180">
        <v>0</v>
      </c>
      <c r="AA18" s="180">
        <v>0</v>
      </c>
      <c r="AB18" s="180">
        <v>0</v>
      </c>
      <c r="AC18" s="180">
        <v>0</v>
      </c>
      <c r="AD18" s="180">
        <v>0.36585365853658536</v>
      </c>
      <c r="AE18" s="180">
        <v>0</v>
      </c>
      <c r="AF18" s="180">
        <v>0</v>
      </c>
      <c r="AG18" s="180">
        <v>0</v>
      </c>
      <c r="AH18" s="180">
        <v>0</v>
      </c>
      <c r="AI18" s="180">
        <v>0</v>
      </c>
      <c r="AJ18" s="180">
        <v>0</v>
      </c>
      <c r="AK18" s="180">
        <v>0</v>
      </c>
      <c r="AL18" s="180">
        <v>0</v>
      </c>
      <c r="AM18" s="180">
        <v>0</v>
      </c>
      <c r="AN18" s="180">
        <f t="shared" si="6"/>
        <v>154.14634146341467</v>
      </c>
      <c r="AO18" s="174"/>
    </row>
    <row r="19" spans="1:41" ht="12" x14ac:dyDescent="0.25">
      <c r="A19" s="179" t="s">
        <v>245</v>
      </c>
      <c r="B19" s="179" t="s">
        <v>128</v>
      </c>
      <c r="C19" s="179" t="s">
        <v>56</v>
      </c>
      <c r="D19" s="180">
        <v>0</v>
      </c>
      <c r="E19" s="180">
        <v>205.1219512195122</v>
      </c>
      <c r="F19" s="180">
        <v>0</v>
      </c>
      <c r="G19" s="180">
        <v>18.658536585365855</v>
      </c>
      <c r="H19" s="180">
        <v>0</v>
      </c>
      <c r="I19" s="180">
        <v>0</v>
      </c>
      <c r="J19" s="180">
        <v>0</v>
      </c>
      <c r="K19" s="180">
        <v>0</v>
      </c>
      <c r="L19" s="180">
        <v>0</v>
      </c>
      <c r="M19" s="180">
        <v>14.02439024390244</v>
      </c>
      <c r="N19" s="180">
        <v>0</v>
      </c>
      <c r="O19" s="180">
        <v>0</v>
      </c>
      <c r="P19" s="180">
        <v>0</v>
      </c>
      <c r="Q19" s="180">
        <v>10.121951219512196</v>
      </c>
      <c r="R19" s="180">
        <v>20</v>
      </c>
      <c r="S19" s="180">
        <v>0</v>
      </c>
      <c r="T19" s="180">
        <v>120.60975609756099</v>
      </c>
      <c r="U19" s="180">
        <v>0</v>
      </c>
      <c r="V19" s="180">
        <v>0</v>
      </c>
      <c r="W19" s="180">
        <v>0</v>
      </c>
      <c r="X19" s="180">
        <v>0</v>
      </c>
      <c r="Y19" s="180">
        <v>0</v>
      </c>
      <c r="Z19" s="180">
        <v>0</v>
      </c>
      <c r="AA19" s="180">
        <v>0</v>
      </c>
      <c r="AB19" s="180">
        <v>0</v>
      </c>
      <c r="AC19" s="180">
        <v>0</v>
      </c>
      <c r="AD19" s="180">
        <v>8.0487804878048781</v>
      </c>
      <c r="AE19" s="180">
        <v>0</v>
      </c>
      <c r="AF19" s="180">
        <v>0</v>
      </c>
      <c r="AG19" s="180">
        <v>0</v>
      </c>
      <c r="AH19" s="180">
        <v>0</v>
      </c>
      <c r="AI19" s="180">
        <v>0</v>
      </c>
      <c r="AJ19" s="180">
        <v>0</v>
      </c>
      <c r="AK19" s="180">
        <v>0</v>
      </c>
      <c r="AL19" s="180">
        <v>0</v>
      </c>
      <c r="AM19" s="180">
        <v>0</v>
      </c>
      <c r="AN19" s="180">
        <f t="shared" si="6"/>
        <v>396.58536585365857</v>
      </c>
      <c r="AO19" s="174"/>
    </row>
    <row r="20" spans="1:41" ht="12" x14ac:dyDescent="0.25">
      <c r="A20" s="179" t="s">
        <v>245</v>
      </c>
      <c r="B20" s="179" t="s">
        <v>128</v>
      </c>
      <c r="C20" s="179" t="s">
        <v>54</v>
      </c>
      <c r="D20" s="180">
        <v>0</v>
      </c>
      <c r="E20" s="180">
        <v>0</v>
      </c>
      <c r="F20" s="180">
        <v>0</v>
      </c>
      <c r="G20" s="180">
        <v>67.682926829268297</v>
      </c>
      <c r="H20" s="180">
        <v>0</v>
      </c>
      <c r="I20" s="180">
        <v>0</v>
      </c>
      <c r="J20" s="180">
        <v>0</v>
      </c>
      <c r="K20" s="180">
        <v>0</v>
      </c>
      <c r="L20" s="180">
        <v>0</v>
      </c>
      <c r="M20" s="180">
        <v>0</v>
      </c>
      <c r="N20" s="180">
        <v>0</v>
      </c>
      <c r="O20" s="180">
        <v>0</v>
      </c>
      <c r="P20" s="180">
        <v>0</v>
      </c>
      <c r="Q20" s="180">
        <v>2.4390243902439024E-3</v>
      </c>
      <c r="R20" s="180">
        <v>0</v>
      </c>
      <c r="S20" s="180">
        <v>0</v>
      </c>
      <c r="T20" s="180">
        <v>0</v>
      </c>
      <c r="U20" s="180">
        <v>0</v>
      </c>
      <c r="V20" s="180">
        <v>0</v>
      </c>
      <c r="W20" s="180">
        <v>52.073170731707322</v>
      </c>
      <c r="X20" s="180">
        <v>0</v>
      </c>
      <c r="Y20" s="180">
        <v>0</v>
      </c>
      <c r="Z20" s="180">
        <v>0</v>
      </c>
      <c r="AA20" s="180">
        <v>0</v>
      </c>
      <c r="AB20" s="180">
        <v>0</v>
      </c>
      <c r="AC20" s="180">
        <v>0</v>
      </c>
      <c r="AD20" s="180">
        <v>2.6829268292682926E-2</v>
      </c>
      <c r="AE20" s="180">
        <v>0</v>
      </c>
      <c r="AF20" s="180">
        <v>0</v>
      </c>
      <c r="AG20" s="180">
        <v>0</v>
      </c>
      <c r="AH20" s="180">
        <v>0</v>
      </c>
      <c r="AI20" s="180">
        <v>0</v>
      </c>
      <c r="AJ20" s="180">
        <v>0</v>
      </c>
      <c r="AK20" s="180">
        <v>0</v>
      </c>
      <c r="AL20" s="180">
        <v>0</v>
      </c>
      <c r="AM20" s="180">
        <v>0</v>
      </c>
      <c r="AN20" s="180">
        <f t="shared" si="6"/>
        <v>119.78536585365855</v>
      </c>
      <c r="AO20" s="174"/>
    </row>
    <row r="21" spans="1:41" ht="12" x14ac:dyDescent="0.25">
      <c r="A21" s="179" t="s">
        <v>245</v>
      </c>
      <c r="B21" s="179" t="s">
        <v>128</v>
      </c>
      <c r="C21" s="179" t="s">
        <v>28</v>
      </c>
      <c r="D21" s="180">
        <v>0</v>
      </c>
      <c r="E21" s="180">
        <v>0</v>
      </c>
      <c r="F21" s="180">
        <v>0</v>
      </c>
      <c r="G21" s="180">
        <v>368.53658536585368</v>
      </c>
      <c r="H21" s="180">
        <v>0</v>
      </c>
      <c r="I21" s="180">
        <v>0</v>
      </c>
      <c r="J21" s="180">
        <v>0</v>
      </c>
      <c r="K21" s="180">
        <v>9.0243902439024399</v>
      </c>
      <c r="L21" s="180">
        <v>0</v>
      </c>
      <c r="M21" s="180">
        <v>0</v>
      </c>
      <c r="N21" s="180">
        <v>0</v>
      </c>
      <c r="O21" s="180">
        <v>0</v>
      </c>
      <c r="P21" s="180">
        <v>0</v>
      </c>
      <c r="Q21" s="180">
        <v>1.3414634146341465E-2</v>
      </c>
      <c r="R21" s="180">
        <v>0</v>
      </c>
      <c r="S21" s="180">
        <v>16.097560975609756</v>
      </c>
      <c r="T21" s="180">
        <v>0</v>
      </c>
      <c r="U21" s="180">
        <v>0</v>
      </c>
      <c r="V21" s="180">
        <v>10.975609756097562</v>
      </c>
      <c r="W21" s="180">
        <v>0</v>
      </c>
      <c r="X21" s="180">
        <v>0</v>
      </c>
      <c r="Y21" s="180">
        <v>0</v>
      </c>
      <c r="Z21" s="180">
        <v>0</v>
      </c>
      <c r="AA21" s="180">
        <v>0</v>
      </c>
      <c r="AB21" s="180">
        <v>0</v>
      </c>
      <c r="AC21" s="180">
        <v>0</v>
      </c>
      <c r="AD21" s="180">
        <v>3.0487804878048781</v>
      </c>
      <c r="AE21" s="180">
        <v>0</v>
      </c>
      <c r="AF21" s="180">
        <v>0</v>
      </c>
      <c r="AG21" s="180">
        <v>0</v>
      </c>
      <c r="AH21" s="180">
        <v>0</v>
      </c>
      <c r="AI21" s="180">
        <v>0</v>
      </c>
      <c r="AJ21" s="180">
        <v>0</v>
      </c>
      <c r="AK21" s="180">
        <v>0</v>
      </c>
      <c r="AL21" s="180">
        <v>0</v>
      </c>
      <c r="AM21" s="180">
        <v>0</v>
      </c>
      <c r="AN21" s="180">
        <f t="shared" si="6"/>
        <v>407.69634146341468</v>
      </c>
      <c r="AO21" s="174"/>
    </row>
    <row r="22" spans="1:41" ht="12" x14ac:dyDescent="0.25">
      <c r="A22" s="179" t="s">
        <v>245</v>
      </c>
      <c r="B22" s="179" t="s">
        <v>128</v>
      </c>
      <c r="C22" s="179" t="s">
        <v>112</v>
      </c>
      <c r="D22" s="180">
        <v>0</v>
      </c>
      <c r="E22" s="180">
        <v>212.19512195121953</v>
      </c>
      <c r="F22" s="180">
        <v>0</v>
      </c>
      <c r="G22" s="180">
        <v>12.926829268292684</v>
      </c>
      <c r="H22" s="180">
        <v>0</v>
      </c>
      <c r="I22" s="180">
        <v>0</v>
      </c>
      <c r="J22" s="180">
        <v>0</v>
      </c>
      <c r="K22" s="180">
        <v>0</v>
      </c>
      <c r="L22" s="180">
        <v>0</v>
      </c>
      <c r="M22" s="180">
        <v>0</v>
      </c>
      <c r="N22" s="180">
        <v>0</v>
      </c>
      <c r="O22" s="180">
        <v>0</v>
      </c>
      <c r="P22" s="180">
        <v>0</v>
      </c>
      <c r="Q22" s="180">
        <v>5.2439024390243905</v>
      </c>
      <c r="R22" s="180">
        <v>4.024390243902439</v>
      </c>
      <c r="S22" s="180">
        <v>0</v>
      </c>
      <c r="T22" s="180">
        <v>0</v>
      </c>
      <c r="U22" s="180">
        <v>0</v>
      </c>
      <c r="V22" s="180">
        <v>0</v>
      </c>
      <c r="W22" s="180">
        <v>0</v>
      </c>
      <c r="X22" s="180">
        <v>0</v>
      </c>
      <c r="Y22" s="180">
        <v>8.2926829268292686</v>
      </c>
      <c r="Z22" s="180">
        <v>0</v>
      </c>
      <c r="AA22" s="180">
        <v>0</v>
      </c>
      <c r="AB22" s="180">
        <v>0</v>
      </c>
      <c r="AC22" s="180">
        <v>0</v>
      </c>
      <c r="AD22" s="180">
        <v>0</v>
      </c>
      <c r="AE22" s="180">
        <v>0</v>
      </c>
      <c r="AF22" s="180">
        <v>0</v>
      </c>
      <c r="AG22" s="180">
        <v>0</v>
      </c>
      <c r="AH22" s="180">
        <v>0</v>
      </c>
      <c r="AI22" s="180">
        <v>0</v>
      </c>
      <c r="AJ22" s="180">
        <v>0</v>
      </c>
      <c r="AK22" s="180">
        <v>0</v>
      </c>
      <c r="AL22" s="180">
        <v>0</v>
      </c>
      <c r="AM22" s="180">
        <v>0</v>
      </c>
      <c r="AN22" s="180">
        <f t="shared" si="6"/>
        <v>242.68292682926833</v>
      </c>
      <c r="AO22" s="174"/>
    </row>
    <row r="23" spans="1:41" ht="12" x14ac:dyDescent="0.25">
      <c r="A23" s="179" t="s">
        <v>245</v>
      </c>
      <c r="B23" s="179" t="s">
        <v>128</v>
      </c>
      <c r="C23" s="179" t="s">
        <v>119</v>
      </c>
      <c r="D23" s="180">
        <v>0</v>
      </c>
      <c r="E23" s="180">
        <v>0</v>
      </c>
      <c r="F23" s="180">
        <v>0</v>
      </c>
      <c r="G23" s="180">
        <v>0</v>
      </c>
      <c r="H23" s="180">
        <v>0</v>
      </c>
      <c r="I23" s="180">
        <v>0</v>
      </c>
      <c r="J23" s="180">
        <v>0</v>
      </c>
      <c r="K23" s="180">
        <v>0</v>
      </c>
      <c r="L23" s="180">
        <v>0</v>
      </c>
      <c r="M23" s="180">
        <v>0</v>
      </c>
      <c r="N23" s="180">
        <v>0</v>
      </c>
      <c r="O23" s="180">
        <v>0</v>
      </c>
      <c r="P23" s="180">
        <v>0</v>
      </c>
      <c r="Q23" s="180">
        <v>0.85365853658536583</v>
      </c>
      <c r="R23" s="180">
        <v>0</v>
      </c>
      <c r="S23" s="180">
        <v>0</v>
      </c>
      <c r="T23" s="180">
        <v>0</v>
      </c>
      <c r="U23" s="180">
        <v>0</v>
      </c>
      <c r="V23" s="180">
        <v>0</v>
      </c>
      <c r="W23" s="180">
        <v>0</v>
      </c>
      <c r="X23" s="180">
        <v>0</v>
      </c>
      <c r="Y23" s="180">
        <v>0</v>
      </c>
      <c r="Z23" s="180">
        <v>0</v>
      </c>
      <c r="AA23" s="180">
        <v>0</v>
      </c>
      <c r="AB23" s="180">
        <v>0</v>
      </c>
      <c r="AC23" s="180">
        <v>0</v>
      </c>
      <c r="AD23" s="180">
        <v>17.195121951219512</v>
      </c>
      <c r="AE23" s="180">
        <v>1.3414634146341464</v>
      </c>
      <c r="AF23" s="180">
        <v>0</v>
      </c>
      <c r="AG23" s="180">
        <v>0</v>
      </c>
      <c r="AH23" s="180">
        <v>0</v>
      </c>
      <c r="AI23" s="180">
        <v>0</v>
      </c>
      <c r="AJ23" s="180">
        <v>0.48780487804878053</v>
      </c>
      <c r="AK23" s="180">
        <v>0</v>
      </c>
      <c r="AL23" s="180">
        <v>0</v>
      </c>
      <c r="AM23" s="180">
        <v>0</v>
      </c>
      <c r="AN23" s="180">
        <f t="shared" si="6"/>
        <v>19.878048780487806</v>
      </c>
      <c r="AO23" s="174"/>
    </row>
    <row r="24" spans="1:41" ht="12" x14ac:dyDescent="0.25">
      <c r="A24" s="179" t="s">
        <v>245</v>
      </c>
      <c r="B24" s="179" t="s">
        <v>128</v>
      </c>
      <c r="C24" s="179" t="s">
        <v>130</v>
      </c>
      <c r="D24" s="180">
        <v>0</v>
      </c>
      <c r="E24" s="180">
        <v>0</v>
      </c>
      <c r="F24" s="180">
        <v>0</v>
      </c>
      <c r="G24" s="180">
        <v>25</v>
      </c>
      <c r="H24" s="180">
        <v>0</v>
      </c>
      <c r="I24" s="180">
        <v>0</v>
      </c>
      <c r="J24" s="180">
        <v>0</v>
      </c>
      <c r="K24" s="180">
        <v>0</v>
      </c>
      <c r="L24" s="180">
        <v>0</v>
      </c>
      <c r="M24" s="180">
        <v>0</v>
      </c>
      <c r="N24" s="180">
        <v>0</v>
      </c>
      <c r="O24" s="180">
        <v>0</v>
      </c>
      <c r="P24" s="180">
        <v>0</v>
      </c>
      <c r="Q24" s="180">
        <v>8.2926829268292686</v>
      </c>
      <c r="R24" s="180">
        <v>0</v>
      </c>
      <c r="S24" s="180">
        <v>0</v>
      </c>
      <c r="T24" s="180">
        <v>0</v>
      </c>
      <c r="U24" s="180">
        <v>2.8048780487804879E-2</v>
      </c>
      <c r="V24" s="180">
        <v>0</v>
      </c>
      <c r="W24" s="180">
        <v>3.1707317073170733</v>
      </c>
      <c r="X24" s="180">
        <v>0</v>
      </c>
      <c r="Y24" s="180">
        <v>0</v>
      </c>
      <c r="Z24" s="180">
        <v>0</v>
      </c>
      <c r="AA24" s="180">
        <v>0</v>
      </c>
      <c r="AB24" s="180">
        <v>0</v>
      </c>
      <c r="AC24" s="180">
        <v>0</v>
      </c>
      <c r="AD24" s="180">
        <v>3.9024390243902443</v>
      </c>
      <c r="AE24" s="180">
        <v>0</v>
      </c>
      <c r="AF24" s="180">
        <v>0</v>
      </c>
      <c r="AG24" s="180">
        <v>0</v>
      </c>
      <c r="AH24" s="180">
        <v>0</v>
      </c>
      <c r="AI24" s="180">
        <v>0</v>
      </c>
      <c r="AJ24" s="180">
        <v>0</v>
      </c>
      <c r="AK24" s="180">
        <v>0</v>
      </c>
      <c r="AL24" s="180">
        <v>0</v>
      </c>
      <c r="AM24" s="180">
        <v>0</v>
      </c>
      <c r="AN24" s="180">
        <f t="shared" si="6"/>
        <v>40.393902439024401</v>
      </c>
      <c r="AO24" s="174"/>
    </row>
    <row r="25" spans="1:41" ht="12" x14ac:dyDescent="0.25">
      <c r="A25" s="177" t="s">
        <v>246</v>
      </c>
      <c r="B25" s="177" t="s">
        <v>246</v>
      </c>
      <c r="C25" s="177" t="s">
        <v>246</v>
      </c>
      <c r="D25" s="178">
        <f t="shared" ref="D25" si="7">SUM(D26:D44)</f>
        <v>0</v>
      </c>
      <c r="E25" s="178">
        <f>SUM(E26:E44)</f>
        <v>422.68292682926824</v>
      </c>
      <c r="F25" s="178">
        <f t="shared" ref="F25:AM25" si="8">SUM(F26:F44)</f>
        <v>0</v>
      </c>
      <c r="G25" s="178">
        <f t="shared" si="8"/>
        <v>8.1707317073170742</v>
      </c>
      <c r="H25" s="178">
        <f t="shared" si="8"/>
        <v>0</v>
      </c>
      <c r="I25" s="178">
        <f t="shared" si="8"/>
        <v>0</v>
      </c>
      <c r="J25" s="178">
        <f t="shared" si="8"/>
        <v>0</v>
      </c>
      <c r="K25" s="178">
        <f t="shared" si="8"/>
        <v>0.48780487804878053</v>
      </c>
      <c r="L25" s="178">
        <f t="shared" si="8"/>
        <v>0</v>
      </c>
      <c r="M25" s="178">
        <f t="shared" si="8"/>
        <v>0</v>
      </c>
      <c r="N25" s="178">
        <f t="shared" si="8"/>
        <v>0</v>
      </c>
      <c r="O25" s="178">
        <f t="shared" si="8"/>
        <v>0</v>
      </c>
      <c r="P25" s="178">
        <f t="shared" si="8"/>
        <v>0</v>
      </c>
      <c r="Q25" s="178">
        <f t="shared" si="8"/>
        <v>58.186585365853652</v>
      </c>
      <c r="R25" s="178">
        <f t="shared" si="8"/>
        <v>0</v>
      </c>
      <c r="S25" s="178">
        <f t="shared" si="8"/>
        <v>0</v>
      </c>
      <c r="T25" s="178">
        <f t="shared" si="8"/>
        <v>0</v>
      </c>
      <c r="U25" s="178">
        <f t="shared" si="8"/>
        <v>0</v>
      </c>
      <c r="V25" s="178">
        <f t="shared" si="8"/>
        <v>4.882926829268293E-3</v>
      </c>
      <c r="W25" s="178">
        <f t="shared" si="8"/>
        <v>0</v>
      </c>
      <c r="X25" s="178">
        <f t="shared" si="8"/>
        <v>0</v>
      </c>
      <c r="Y25" s="178">
        <f t="shared" si="8"/>
        <v>103.41463414634146</v>
      </c>
      <c r="Z25" s="178">
        <f t="shared" si="8"/>
        <v>0.38170731707317079</v>
      </c>
      <c r="AA25" s="178">
        <f t="shared" si="8"/>
        <v>0</v>
      </c>
      <c r="AB25" s="178">
        <f t="shared" si="8"/>
        <v>0</v>
      </c>
      <c r="AC25" s="178">
        <f t="shared" si="8"/>
        <v>3.4146341463414644E-2</v>
      </c>
      <c r="AD25" s="178">
        <f t="shared" si="8"/>
        <v>0</v>
      </c>
      <c r="AE25" s="178">
        <f t="shared" si="8"/>
        <v>4.1560975609756099</v>
      </c>
      <c r="AF25" s="178">
        <f t="shared" si="8"/>
        <v>0</v>
      </c>
      <c r="AG25" s="178">
        <f t="shared" si="8"/>
        <v>0</v>
      </c>
      <c r="AH25" s="178">
        <f t="shared" si="8"/>
        <v>0</v>
      </c>
      <c r="AI25" s="178">
        <f t="shared" si="8"/>
        <v>51.463414634146346</v>
      </c>
      <c r="AJ25" s="178">
        <f t="shared" si="8"/>
        <v>5.48780487804878</v>
      </c>
      <c r="AK25" s="178">
        <f t="shared" si="8"/>
        <v>0</v>
      </c>
      <c r="AL25" s="178">
        <f t="shared" si="8"/>
        <v>8.4146341463414629</v>
      </c>
      <c r="AM25" s="178">
        <f t="shared" si="8"/>
        <v>0</v>
      </c>
      <c r="AN25" s="178">
        <f t="shared" si="3"/>
        <v>662.88537073170721</v>
      </c>
      <c r="AO25" s="174"/>
    </row>
    <row r="26" spans="1:41" ht="12" x14ac:dyDescent="0.25">
      <c r="A26" s="179" t="s">
        <v>245</v>
      </c>
      <c r="B26" s="179" t="s">
        <v>132</v>
      </c>
      <c r="C26" s="179" t="s">
        <v>77</v>
      </c>
      <c r="D26" s="180">
        <v>0</v>
      </c>
      <c r="E26" s="180">
        <v>0</v>
      </c>
      <c r="F26" s="180">
        <v>0</v>
      </c>
      <c r="G26" s="180">
        <v>0</v>
      </c>
      <c r="H26" s="180">
        <v>0</v>
      </c>
      <c r="I26" s="180">
        <v>0</v>
      </c>
      <c r="J26" s="180">
        <v>0</v>
      </c>
      <c r="K26" s="180">
        <v>0</v>
      </c>
      <c r="L26" s="180">
        <v>0</v>
      </c>
      <c r="M26" s="180">
        <v>0</v>
      </c>
      <c r="N26" s="180">
        <v>0</v>
      </c>
      <c r="O26" s="180">
        <v>0</v>
      </c>
      <c r="P26" s="180">
        <v>0</v>
      </c>
      <c r="Q26" s="180">
        <v>0</v>
      </c>
      <c r="R26" s="180">
        <v>0</v>
      </c>
      <c r="S26" s="180">
        <v>0</v>
      </c>
      <c r="T26" s="180">
        <v>0</v>
      </c>
      <c r="U26" s="180">
        <v>0</v>
      </c>
      <c r="V26" s="180">
        <v>3.4865853658536589E-3</v>
      </c>
      <c r="W26" s="180">
        <v>0</v>
      </c>
      <c r="X26" s="180">
        <v>0</v>
      </c>
      <c r="Y26" s="180">
        <v>0</v>
      </c>
      <c r="Z26" s="180">
        <v>0</v>
      </c>
      <c r="AA26" s="180">
        <v>0</v>
      </c>
      <c r="AB26" s="180">
        <v>0</v>
      </c>
      <c r="AC26" s="180">
        <v>0</v>
      </c>
      <c r="AD26" s="180">
        <v>0</v>
      </c>
      <c r="AE26" s="180">
        <v>0</v>
      </c>
      <c r="AF26" s="180">
        <v>0</v>
      </c>
      <c r="AG26" s="180">
        <v>0</v>
      </c>
      <c r="AH26" s="180">
        <v>0</v>
      </c>
      <c r="AI26" s="180">
        <v>0</v>
      </c>
      <c r="AJ26" s="180">
        <v>0</v>
      </c>
      <c r="AK26" s="180">
        <v>0</v>
      </c>
      <c r="AL26" s="180">
        <v>0</v>
      </c>
      <c r="AM26" s="180">
        <v>0</v>
      </c>
      <c r="AN26" s="180">
        <f t="shared" ref="AN26:AN44" si="9">(SUM(D26:AM26))</f>
        <v>3.4865853658536589E-3</v>
      </c>
      <c r="AO26" s="174"/>
    </row>
    <row r="27" spans="1:41" ht="12" x14ac:dyDescent="0.25">
      <c r="A27" s="179" t="s">
        <v>245</v>
      </c>
      <c r="B27" s="179" t="s">
        <v>132</v>
      </c>
      <c r="C27" s="179" t="s">
        <v>118</v>
      </c>
      <c r="D27" s="180">
        <v>0</v>
      </c>
      <c r="E27" s="180">
        <v>0</v>
      </c>
      <c r="F27" s="180">
        <v>0</v>
      </c>
      <c r="G27" s="180">
        <v>0</v>
      </c>
      <c r="H27" s="180">
        <v>0</v>
      </c>
      <c r="I27" s="180">
        <v>0</v>
      </c>
      <c r="J27" s="180">
        <v>0</v>
      </c>
      <c r="K27" s="180">
        <v>0</v>
      </c>
      <c r="L27" s="180">
        <v>0</v>
      </c>
      <c r="M27" s="180">
        <v>0</v>
      </c>
      <c r="N27" s="180">
        <v>0</v>
      </c>
      <c r="O27" s="180">
        <v>0</v>
      </c>
      <c r="P27" s="180">
        <v>0</v>
      </c>
      <c r="Q27" s="180">
        <v>0</v>
      </c>
      <c r="R27" s="180">
        <v>0</v>
      </c>
      <c r="S27" s="180">
        <v>0</v>
      </c>
      <c r="T27" s="180">
        <v>0</v>
      </c>
      <c r="U27" s="180">
        <v>0</v>
      </c>
      <c r="V27" s="180">
        <v>0</v>
      </c>
      <c r="W27" s="180">
        <v>0</v>
      </c>
      <c r="X27" s="180">
        <v>0</v>
      </c>
      <c r="Y27" s="180">
        <v>0</v>
      </c>
      <c r="Z27" s="180">
        <v>0</v>
      </c>
      <c r="AA27" s="180">
        <v>0</v>
      </c>
      <c r="AB27" s="180">
        <v>0</v>
      </c>
      <c r="AC27" s="180">
        <v>0</v>
      </c>
      <c r="AD27" s="180">
        <v>0</v>
      </c>
      <c r="AE27" s="180">
        <v>0</v>
      </c>
      <c r="AF27" s="180">
        <v>0</v>
      </c>
      <c r="AG27" s="180">
        <v>0</v>
      </c>
      <c r="AH27" s="180">
        <v>0</v>
      </c>
      <c r="AI27" s="180">
        <v>16.341463414634148</v>
      </c>
      <c r="AJ27" s="180">
        <v>0</v>
      </c>
      <c r="AK27" s="180">
        <v>0</v>
      </c>
      <c r="AL27" s="180">
        <v>3.5365853658536586</v>
      </c>
      <c r="AM27" s="180">
        <v>0</v>
      </c>
      <c r="AN27" s="180">
        <f t="shared" si="9"/>
        <v>19.878048780487806</v>
      </c>
      <c r="AO27" s="174"/>
    </row>
    <row r="28" spans="1:41" ht="12" x14ac:dyDescent="0.25">
      <c r="A28" s="179" t="s">
        <v>245</v>
      </c>
      <c r="B28" s="179" t="s">
        <v>132</v>
      </c>
      <c r="C28" s="179" t="s">
        <v>84</v>
      </c>
      <c r="D28" s="180">
        <v>0</v>
      </c>
      <c r="E28" s="180">
        <v>0</v>
      </c>
      <c r="F28" s="180">
        <v>0</v>
      </c>
      <c r="G28" s="180">
        <v>8.1707317073170742</v>
      </c>
      <c r="H28" s="180">
        <v>0</v>
      </c>
      <c r="I28" s="180">
        <v>0</v>
      </c>
      <c r="J28" s="180">
        <v>0</v>
      </c>
      <c r="K28" s="180">
        <v>0.48780487804878053</v>
      </c>
      <c r="L28" s="180">
        <v>0</v>
      </c>
      <c r="M28" s="180">
        <v>0</v>
      </c>
      <c r="N28" s="180">
        <v>0</v>
      </c>
      <c r="O28" s="180">
        <v>0</v>
      </c>
      <c r="P28" s="180">
        <v>0</v>
      </c>
      <c r="Q28" s="180">
        <v>0</v>
      </c>
      <c r="R28" s="180">
        <v>0</v>
      </c>
      <c r="S28" s="180">
        <v>0</v>
      </c>
      <c r="T28" s="180">
        <v>0</v>
      </c>
      <c r="U28" s="180">
        <v>0</v>
      </c>
      <c r="V28" s="180">
        <v>0</v>
      </c>
      <c r="W28" s="180">
        <v>0</v>
      </c>
      <c r="X28" s="180">
        <v>0</v>
      </c>
      <c r="Y28" s="180">
        <v>0</v>
      </c>
      <c r="Z28" s="180">
        <v>0</v>
      </c>
      <c r="AA28" s="180">
        <v>0</v>
      </c>
      <c r="AB28" s="180">
        <v>0</v>
      </c>
      <c r="AC28" s="180">
        <v>0</v>
      </c>
      <c r="AD28" s="180">
        <v>0</v>
      </c>
      <c r="AE28" s="180">
        <v>2.4390243902439024E-3</v>
      </c>
      <c r="AF28" s="180">
        <v>0</v>
      </c>
      <c r="AG28" s="180">
        <v>0</v>
      </c>
      <c r="AH28" s="180">
        <v>0</v>
      </c>
      <c r="AI28" s="180">
        <v>0</v>
      </c>
      <c r="AJ28" s="180">
        <v>0</v>
      </c>
      <c r="AK28" s="180">
        <v>0</v>
      </c>
      <c r="AL28" s="180">
        <v>0.12195121951219513</v>
      </c>
      <c r="AM28" s="180">
        <v>0</v>
      </c>
      <c r="AN28" s="180">
        <f t="shared" si="9"/>
        <v>8.7829268292682929</v>
      </c>
      <c r="AO28" s="174"/>
    </row>
    <row r="29" spans="1:41" ht="12" x14ac:dyDescent="0.25">
      <c r="A29" s="179" t="s">
        <v>245</v>
      </c>
      <c r="B29" s="179" t="s">
        <v>132</v>
      </c>
      <c r="C29" s="179" t="s">
        <v>104</v>
      </c>
      <c r="D29" s="180">
        <v>0</v>
      </c>
      <c r="E29" s="180">
        <v>0</v>
      </c>
      <c r="F29" s="180">
        <v>0</v>
      </c>
      <c r="G29" s="180">
        <v>0</v>
      </c>
      <c r="H29" s="180">
        <v>0</v>
      </c>
      <c r="I29" s="180">
        <v>0</v>
      </c>
      <c r="J29" s="180">
        <v>0</v>
      </c>
      <c r="K29" s="180">
        <v>0</v>
      </c>
      <c r="L29" s="180">
        <v>0</v>
      </c>
      <c r="M29" s="180">
        <v>0</v>
      </c>
      <c r="N29" s="180">
        <v>0</v>
      </c>
      <c r="O29" s="180">
        <v>0</v>
      </c>
      <c r="P29" s="180">
        <v>0</v>
      </c>
      <c r="Q29" s="180">
        <v>3.6585365853658539E-3</v>
      </c>
      <c r="R29" s="180">
        <v>0</v>
      </c>
      <c r="S29" s="180">
        <v>0</v>
      </c>
      <c r="T29" s="180">
        <v>0</v>
      </c>
      <c r="U29" s="180">
        <v>0</v>
      </c>
      <c r="V29" s="180">
        <v>0</v>
      </c>
      <c r="W29" s="180">
        <v>0</v>
      </c>
      <c r="X29" s="180">
        <v>0</v>
      </c>
      <c r="Y29" s="180">
        <v>0</v>
      </c>
      <c r="Z29" s="180">
        <v>0</v>
      </c>
      <c r="AA29" s="180">
        <v>0</v>
      </c>
      <c r="AB29" s="180">
        <v>0</v>
      </c>
      <c r="AC29" s="180">
        <v>0</v>
      </c>
      <c r="AD29" s="180">
        <v>0</v>
      </c>
      <c r="AE29" s="180">
        <v>0</v>
      </c>
      <c r="AF29" s="180">
        <v>0</v>
      </c>
      <c r="AG29" s="180">
        <v>0</v>
      </c>
      <c r="AH29" s="180">
        <v>0</v>
      </c>
      <c r="AI29" s="180">
        <v>0</v>
      </c>
      <c r="AJ29" s="180">
        <v>0</v>
      </c>
      <c r="AK29" s="180">
        <v>0</v>
      </c>
      <c r="AL29" s="180">
        <v>0</v>
      </c>
      <c r="AM29" s="180">
        <v>0</v>
      </c>
      <c r="AN29" s="180">
        <f t="shared" si="9"/>
        <v>3.6585365853658539E-3</v>
      </c>
      <c r="AO29" s="174"/>
    </row>
    <row r="30" spans="1:41" ht="12" x14ac:dyDescent="0.25">
      <c r="A30" s="179" t="s">
        <v>245</v>
      </c>
      <c r="B30" s="179" t="s">
        <v>132</v>
      </c>
      <c r="C30" s="179" t="s">
        <v>110</v>
      </c>
      <c r="D30" s="180">
        <v>0</v>
      </c>
      <c r="E30" s="180">
        <v>0</v>
      </c>
      <c r="F30" s="180">
        <v>0</v>
      </c>
      <c r="G30" s="180">
        <v>0</v>
      </c>
      <c r="H30" s="180">
        <v>0</v>
      </c>
      <c r="I30" s="180">
        <v>0</v>
      </c>
      <c r="J30" s="180">
        <v>0</v>
      </c>
      <c r="K30" s="180">
        <v>0</v>
      </c>
      <c r="L30" s="180">
        <v>0</v>
      </c>
      <c r="M30" s="180">
        <v>0</v>
      </c>
      <c r="N30" s="180">
        <v>0</v>
      </c>
      <c r="O30" s="180">
        <v>0</v>
      </c>
      <c r="P30" s="180">
        <v>0</v>
      </c>
      <c r="Q30" s="180">
        <v>58.048780487804883</v>
      </c>
      <c r="R30" s="180">
        <v>0</v>
      </c>
      <c r="S30" s="180">
        <v>0</v>
      </c>
      <c r="T30" s="180">
        <v>0</v>
      </c>
      <c r="U30" s="180">
        <v>0</v>
      </c>
      <c r="V30" s="180">
        <v>0</v>
      </c>
      <c r="W30" s="180">
        <v>0</v>
      </c>
      <c r="X30" s="180">
        <v>0</v>
      </c>
      <c r="Y30" s="180">
        <v>47.439024390243901</v>
      </c>
      <c r="Z30" s="180">
        <v>0.31463414634146342</v>
      </c>
      <c r="AA30" s="180">
        <v>0</v>
      </c>
      <c r="AB30" s="180">
        <v>0</v>
      </c>
      <c r="AC30" s="180">
        <v>0</v>
      </c>
      <c r="AD30" s="180">
        <v>0</v>
      </c>
      <c r="AE30" s="180">
        <v>0.85365853658536583</v>
      </c>
      <c r="AF30" s="180">
        <v>0</v>
      </c>
      <c r="AG30" s="180">
        <v>0</v>
      </c>
      <c r="AH30" s="180">
        <v>0</v>
      </c>
      <c r="AI30" s="180">
        <v>0</v>
      </c>
      <c r="AJ30" s="180">
        <v>0</v>
      </c>
      <c r="AK30" s="180">
        <v>0</v>
      </c>
      <c r="AL30" s="180">
        <v>3.0487804878048781</v>
      </c>
      <c r="AM30" s="180">
        <v>0</v>
      </c>
      <c r="AN30" s="180">
        <f t="shared" si="9"/>
        <v>109.7048780487805</v>
      </c>
      <c r="AO30" s="174"/>
    </row>
    <row r="31" spans="1:41" ht="12" x14ac:dyDescent="0.25">
      <c r="A31" s="179" t="s">
        <v>245</v>
      </c>
      <c r="B31" s="179" t="s">
        <v>132</v>
      </c>
      <c r="C31" s="179" t="s">
        <v>109</v>
      </c>
      <c r="D31" s="180">
        <v>0</v>
      </c>
      <c r="E31" s="180">
        <v>0.24390243902439027</v>
      </c>
      <c r="F31" s="180">
        <v>0</v>
      </c>
      <c r="G31" s="180">
        <v>0</v>
      </c>
      <c r="H31" s="180">
        <v>0</v>
      </c>
      <c r="I31" s="180">
        <v>0</v>
      </c>
      <c r="J31" s="180">
        <v>0</v>
      </c>
      <c r="K31" s="180">
        <v>0</v>
      </c>
      <c r="L31" s="180">
        <v>0</v>
      </c>
      <c r="M31" s="180">
        <v>0</v>
      </c>
      <c r="N31" s="180">
        <v>0</v>
      </c>
      <c r="O31" s="180">
        <v>0</v>
      </c>
      <c r="P31" s="180">
        <v>0</v>
      </c>
      <c r="Q31" s="180">
        <v>0</v>
      </c>
      <c r="R31" s="180">
        <v>0</v>
      </c>
      <c r="S31" s="180">
        <v>0</v>
      </c>
      <c r="T31" s="180">
        <v>0</v>
      </c>
      <c r="U31" s="180">
        <v>0</v>
      </c>
      <c r="V31" s="180">
        <v>0</v>
      </c>
      <c r="W31" s="180">
        <v>0</v>
      </c>
      <c r="X31" s="180">
        <v>0</v>
      </c>
      <c r="Y31" s="180">
        <v>0</v>
      </c>
      <c r="Z31" s="180">
        <v>0</v>
      </c>
      <c r="AA31" s="180">
        <v>0</v>
      </c>
      <c r="AB31" s="180">
        <v>0</v>
      </c>
      <c r="AC31" s="180">
        <v>0</v>
      </c>
      <c r="AD31" s="180">
        <v>0</v>
      </c>
      <c r="AE31" s="180">
        <v>2.4390243902439024E-3</v>
      </c>
      <c r="AF31" s="180">
        <v>0</v>
      </c>
      <c r="AG31" s="180">
        <v>0</v>
      </c>
      <c r="AH31" s="180">
        <v>0</v>
      </c>
      <c r="AI31" s="180">
        <v>0</v>
      </c>
      <c r="AJ31" s="180">
        <v>0</v>
      </c>
      <c r="AK31" s="180">
        <v>0</v>
      </c>
      <c r="AL31" s="180">
        <v>0</v>
      </c>
      <c r="AM31" s="180">
        <v>0</v>
      </c>
      <c r="AN31" s="180">
        <f t="shared" si="9"/>
        <v>0.24634146341463417</v>
      </c>
      <c r="AO31" s="174"/>
    </row>
    <row r="32" spans="1:41" ht="12" x14ac:dyDescent="0.25">
      <c r="A32" s="179" t="s">
        <v>245</v>
      </c>
      <c r="B32" s="179" t="s">
        <v>132</v>
      </c>
      <c r="C32" s="179" t="s">
        <v>149</v>
      </c>
      <c r="D32" s="180">
        <v>0</v>
      </c>
      <c r="E32" s="180">
        <v>0</v>
      </c>
      <c r="F32" s="180">
        <v>0</v>
      </c>
      <c r="G32" s="180">
        <v>0</v>
      </c>
      <c r="H32" s="180">
        <v>0</v>
      </c>
      <c r="I32" s="180">
        <v>0</v>
      </c>
      <c r="J32" s="180">
        <v>0</v>
      </c>
      <c r="K32" s="180">
        <v>0</v>
      </c>
      <c r="L32" s="180">
        <v>0</v>
      </c>
      <c r="M32" s="180">
        <v>0</v>
      </c>
      <c r="N32" s="180">
        <v>0</v>
      </c>
      <c r="O32" s="180">
        <v>0</v>
      </c>
      <c r="P32" s="180">
        <v>0</v>
      </c>
      <c r="Q32" s="180">
        <v>0</v>
      </c>
      <c r="R32" s="180">
        <v>0</v>
      </c>
      <c r="S32" s="180">
        <v>0</v>
      </c>
      <c r="T32" s="180">
        <v>0</v>
      </c>
      <c r="U32" s="180">
        <v>0</v>
      </c>
      <c r="V32" s="180">
        <v>1.3963414634146341E-3</v>
      </c>
      <c r="W32" s="180">
        <v>0</v>
      </c>
      <c r="X32" s="180">
        <v>0</v>
      </c>
      <c r="Y32" s="180">
        <v>0</v>
      </c>
      <c r="Z32" s="180">
        <v>0</v>
      </c>
      <c r="AA32" s="180">
        <v>0</v>
      </c>
      <c r="AB32" s="180">
        <v>0</v>
      </c>
      <c r="AC32" s="180">
        <v>0</v>
      </c>
      <c r="AD32" s="180">
        <v>0</v>
      </c>
      <c r="AE32" s="180">
        <v>0</v>
      </c>
      <c r="AF32" s="180">
        <v>0</v>
      </c>
      <c r="AG32" s="180">
        <v>0</v>
      </c>
      <c r="AH32" s="180">
        <v>0</v>
      </c>
      <c r="AI32" s="180">
        <v>0</v>
      </c>
      <c r="AJ32" s="180">
        <v>0</v>
      </c>
      <c r="AK32" s="180">
        <v>0</v>
      </c>
      <c r="AL32" s="180">
        <v>0</v>
      </c>
      <c r="AM32" s="180">
        <v>0</v>
      </c>
      <c r="AN32" s="180">
        <f t="shared" si="9"/>
        <v>1.3963414634146341E-3</v>
      </c>
      <c r="AO32" s="174"/>
    </row>
    <row r="33" spans="1:41" ht="12" x14ac:dyDescent="0.25">
      <c r="A33" s="179" t="s">
        <v>245</v>
      </c>
      <c r="B33" s="179" t="s">
        <v>132</v>
      </c>
      <c r="C33" s="179" t="s">
        <v>89</v>
      </c>
      <c r="D33" s="180">
        <v>0</v>
      </c>
      <c r="E33" s="180">
        <v>0</v>
      </c>
      <c r="F33" s="180">
        <v>0</v>
      </c>
      <c r="G33" s="180">
        <v>0</v>
      </c>
      <c r="H33" s="180">
        <v>0</v>
      </c>
      <c r="I33" s="180">
        <v>0</v>
      </c>
      <c r="J33" s="180">
        <v>0</v>
      </c>
      <c r="K33" s="180">
        <v>0</v>
      </c>
      <c r="L33" s="180">
        <v>0</v>
      </c>
      <c r="M33" s="180">
        <v>0</v>
      </c>
      <c r="N33" s="180">
        <v>0</v>
      </c>
      <c r="O33" s="180">
        <v>0</v>
      </c>
      <c r="P33" s="180">
        <v>0</v>
      </c>
      <c r="Q33" s="180">
        <v>9.7560975609756097E-3</v>
      </c>
      <c r="R33" s="180">
        <v>0</v>
      </c>
      <c r="S33" s="180">
        <v>0</v>
      </c>
      <c r="T33" s="180">
        <v>0</v>
      </c>
      <c r="U33" s="180">
        <v>0</v>
      </c>
      <c r="V33" s="180">
        <v>0</v>
      </c>
      <c r="W33" s="180">
        <v>0</v>
      </c>
      <c r="X33" s="180">
        <v>0</v>
      </c>
      <c r="Y33" s="180">
        <v>1.9512195121951221</v>
      </c>
      <c r="Z33" s="180">
        <v>8.5365853658536609E-3</v>
      </c>
      <c r="AA33" s="180">
        <v>0</v>
      </c>
      <c r="AB33" s="180">
        <v>0</v>
      </c>
      <c r="AC33" s="180">
        <v>0</v>
      </c>
      <c r="AD33" s="180">
        <v>0</v>
      </c>
      <c r="AE33" s="180">
        <v>2.4390243902439024E-3</v>
      </c>
      <c r="AF33" s="180">
        <v>0</v>
      </c>
      <c r="AG33" s="180">
        <v>0</v>
      </c>
      <c r="AH33" s="180">
        <v>0</v>
      </c>
      <c r="AI33" s="180">
        <v>0</v>
      </c>
      <c r="AJ33" s="180">
        <v>1.4634146341463414</v>
      </c>
      <c r="AK33" s="180">
        <v>0</v>
      </c>
      <c r="AL33" s="180">
        <v>0</v>
      </c>
      <c r="AM33" s="180">
        <v>0</v>
      </c>
      <c r="AN33" s="180">
        <f t="shared" si="9"/>
        <v>3.4353658536585368</v>
      </c>
      <c r="AO33" s="174"/>
    </row>
    <row r="34" spans="1:41" ht="12" x14ac:dyDescent="0.25">
      <c r="A34" s="179" t="s">
        <v>245</v>
      </c>
      <c r="B34" s="179" t="s">
        <v>132</v>
      </c>
      <c r="C34" s="179" t="s">
        <v>108</v>
      </c>
      <c r="D34" s="180">
        <v>0</v>
      </c>
      <c r="E34" s="180">
        <v>0</v>
      </c>
      <c r="F34" s="180">
        <v>0</v>
      </c>
      <c r="G34" s="180">
        <v>0</v>
      </c>
      <c r="H34" s="180">
        <v>0</v>
      </c>
      <c r="I34" s="180">
        <v>0</v>
      </c>
      <c r="J34" s="180">
        <v>0</v>
      </c>
      <c r="K34" s="180">
        <v>0</v>
      </c>
      <c r="L34" s="180">
        <v>0</v>
      </c>
      <c r="M34" s="180">
        <v>0</v>
      </c>
      <c r="N34" s="180">
        <v>0</v>
      </c>
      <c r="O34" s="180">
        <v>0</v>
      </c>
      <c r="P34" s="180">
        <v>0</v>
      </c>
      <c r="Q34" s="180">
        <v>9.7560975609756097E-3</v>
      </c>
      <c r="R34" s="180">
        <v>0</v>
      </c>
      <c r="S34" s="180">
        <v>0</v>
      </c>
      <c r="T34" s="180">
        <v>0</v>
      </c>
      <c r="U34" s="180">
        <v>0</v>
      </c>
      <c r="V34" s="180">
        <v>0</v>
      </c>
      <c r="W34" s="180">
        <v>0</v>
      </c>
      <c r="X34" s="180">
        <v>0</v>
      </c>
      <c r="Y34" s="180">
        <v>0</v>
      </c>
      <c r="Z34" s="180">
        <v>2.8048780487804879E-2</v>
      </c>
      <c r="AA34" s="180">
        <v>0</v>
      </c>
      <c r="AB34" s="180">
        <v>0</v>
      </c>
      <c r="AC34" s="180">
        <v>0</v>
      </c>
      <c r="AD34" s="180">
        <v>0</v>
      </c>
      <c r="AE34" s="180">
        <v>0</v>
      </c>
      <c r="AF34" s="180">
        <v>0</v>
      </c>
      <c r="AG34" s="180">
        <v>0</v>
      </c>
      <c r="AH34" s="180">
        <v>0</v>
      </c>
      <c r="AI34" s="180">
        <v>0</v>
      </c>
      <c r="AJ34" s="180">
        <v>0</v>
      </c>
      <c r="AK34" s="180">
        <v>0</v>
      </c>
      <c r="AL34" s="180">
        <v>0</v>
      </c>
      <c r="AM34" s="180">
        <v>0</v>
      </c>
      <c r="AN34" s="180">
        <f t="shared" si="9"/>
        <v>3.7804878048780487E-2</v>
      </c>
      <c r="AO34" s="174"/>
    </row>
    <row r="35" spans="1:41" ht="12" x14ac:dyDescent="0.25">
      <c r="A35" s="179" t="s">
        <v>245</v>
      </c>
      <c r="B35" s="179" t="s">
        <v>132</v>
      </c>
      <c r="C35" s="179" t="s">
        <v>103</v>
      </c>
      <c r="D35" s="180">
        <v>0</v>
      </c>
      <c r="E35" s="180">
        <v>156.95121951219511</v>
      </c>
      <c r="F35" s="180">
        <v>0</v>
      </c>
      <c r="G35" s="180">
        <v>0</v>
      </c>
      <c r="H35" s="180">
        <v>0</v>
      </c>
      <c r="I35" s="180">
        <v>0</v>
      </c>
      <c r="J35" s="180">
        <v>0</v>
      </c>
      <c r="K35" s="180">
        <v>0</v>
      </c>
      <c r="L35" s="180">
        <v>0</v>
      </c>
      <c r="M35" s="180">
        <v>0</v>
      </c>
      <c r="N35" s="180">
        <v>0</v>
      </c>
      <c r="O35" s="180">
        <v>0</v>
      </c>
      <c r="P35" s="180">
        <v>0</v>
      </c>
      <c r="Q35" s="180">
        <v>0</v>
      </c>
      <c r="R35" s="180">
        <v>0</v>
      </c>
      <c r="S35" s="180">
        <v>0</v>
      </c>
      <c r="T35" s="180">
        <v>0</v>
      </c>
      <c r="U35" s="180">
        <v>0</v>
      </c>
      <c r="V35" s="180">
        <v>0</v>
      </c>
      <c r="W35" s="180">
        <v>0</v>
      </c>
      <c r="X35" s="180">
        <v>0</v>
      </c>
      <c r="Y35" s="180">
        <v>0</v>
      </c>
      <c r="Z35" s="180">
        <v>0</v>
      </c>
      <c r="AA35" s="180">
        <v>0</v>
      </c>
      <c r="AB35" s="180">
        <v>0</v>
      </c>
      <c r="AC35" s="180">
        <v>0</v>
      </c>
      <c r="AD35" s="180">
        <v>0</v>
      </c>
      <c r="AE35" s="180">
        <v>1.2195121951219512E-3</v>
      </c>
      <c r="AF35" s="180">
        <v>0</v>
      </c>
      <c r="AG35" s="180">
        <v>0</v>
      </c>
      <c r="AH35" s="180">
        <v>0</v>
      </c>
      <c r="AI35" s="180">
        <v>0</v>
      </c>
      <c r="AJ35" s="180">
        <v>0</v>
      </c>
      <c r="AK35" s="180">
        <v>0</v>
      </c>
      <c r="AL35" s="180">
        <v>0</v>
      </c>
      <c r="AM35" s="180">
        <v>0</v>
      </c>
      <c r="AN35" s="180">
        <f t="shared" si="9"/>
        <v>156.95243902439023</v>
      </c>
      <c r="AO35" s="174"/>
    </row>
    <row r="36" spans="1:41" ht="12" x14ac:dyDescent="0.25">
      <c r="A36" s="179" t="s">
        <v>245</v>
      </c>
      <c r="B36" s="179" t="s">
        <v>132</v>
      </c>
      <c r="C36" s="179" t="s">
        <v>150</v>
      </c>
      <c r="D36" s="180">
        <v>0</v>
      </c>
      <c r="E36" s="180">
        <v>0</v>
      </c>
      <c r="F36" s="180">
        <v>0</v>
      </c>
      <c r="G36" s="180">
        <v>0</v>
      </c>
      <c r="H36" s="180">
        <v>0</v>
      </c>
      <c r="I36" s="180">
        <v>0</v>
      </c>
      <c r="J36" s="180">
        <v>0</v>
      </c>
      <c r="K36" s="180">
        <v>0</v>
      </c>
      <c r="L36" s="180">
        <v>0</v>
      </c>
      <c r="M36" s="180">
        <v>0</v>
      </c>
      <c r="N36" s="180">
        <v>0</v>
      </c>
      <c r="O36" s="180">
        <v>0</v>
      </c>
      <c r="P36" s="180">
        <v>0</v>
      </c>
      <c r="Q36" s="180">
        <v>2.4390243902439024E-3</v>
      </c>
      <c r="R36" s="180">
        <v>0</v>
      </c>
      <c r="S36" s="180">
        <v>0</v>
      </c>
      <c r="T36" s="180">
        <v>0</v>
      </c>
      <c r="U36" s="180">
        <v>0</v>
      </c>
      <c r="V36" s="180">
        <v>0</v>
      </c>
      <c r="W36" s="180">
        <v>0</v>
      </c>
      <c r="X36" s="180">
        <v>0</v>
      </c>
      <c r="Y36" s="180">
        <v>0</v>
      </c>
      <c r="Z36" s="180">
        <v>0</v>
      </c>
      <c r="AA36" s="180">
        <v>0</v>
      </c>
      <c r="AB36" s="180">
        <v>0</v>
      </c>
      <c r="AC36" s="180">
        <v>0</v>
      </c>
      <c r="AD36" s="180">
        <v>0</v>
      </c>
      <c r="AE36" s="180">
        <v>0</v>
      </c>
      <c r="AF36" s="180">
        <v>0</v>
      </c>
      <c r="AG36" s="180">
        <v>0</v>
      </c>
      <c r="AH36" s="180">
        <v>0</v>
      </c>
      <c r="AI36" s="180">
        <v>0.24390243902439027</v>
      </c>
      <c r="AJ36" s="180">
        <v>0</v>
      </c>
      <c r="AK36" s="180">
        <v>0</v>
      </c>
      <c r="AL36" s="180">
        <v>0.12195121951219513</v>
      </c>
      <c r="AM36" s="180">
        <v>0</v>
      </c>
      <c r="AN36" s="180">
        <f t="shared" si="9"/>
        <v>0.36829268292682932</v>
      </c>
      <c r="AO36" s="174"/>
    </row>
    <row r="37" spans="1:41" ht="12" x14ac:dyDescent="0.25">
      <c r="A37" s="179" t="s">
        <v>245</v>
      </c>
      <c r="B37" s="179" t="s">
        <v>132</v>
      </c>
      <c r="C37" s="179" t="s">
        <v>85</v>
      </c>
      <c r="D37" s="180">
        <v>0</v>
      </c>
      <c r="E37" s="180">
        <v>0.85365853658536583</v>
      </c>
      <c r="F37" s="180">
        <v>0</v>
      </c>
      <c r="G37" s="180">
        <v>0</v>
      </c>
      <c r="H37" s="180">
        <v>0</v>
      </c>
      <c r="I37" s="180">
        <v>0</v>
      </c>
      <c r="J37" s="180">
        <v>0</v>
      </c>
      <c r="K37" s="180">
        <v>0</v>
      </c>
      <c r="L37" s="180">
        <v>0</v>
      </c>
      <c r="M37" s="180">
        <v>0</v>
      </c>
      <c r="N37" s="180">
        <v>0</v>
      </c>
      <c r="O37" s="180">
        <v>0</v>
      </c>
      <c r="P37" s="180">
        <v>0</v>
      </c>
      <c r="Q37" s="180">
        <v>0</v>
      </c>
      <c r="R37" s="180">
        <v>0</v>
      </c>
      <c r="S37" s="180">
        <v>0</v>
      </c>
      <c r="T37" s="180">
        <v>0</v>
      </c>
      <c r="U37" s="180">
        <v>0</v>
      </c>
      <c r="V37" s="180">
        <v>0</v>
      </c>
      <c r="W37" s="180">
        <v>0</v>
      </c>
      <c r="X37" s="180">
        <v>0</v>
      </c>
      <c r="Y37" s="180">
        <v>0</v>
      </c>
      <c r="Z37" s="180">
        <v>0</v>
      </c>
      <c r="AA37" s="180">
        <v>0</v>
      </c>
      <c r="AB37" s="180">
        <v>0</v>
      </c>
      <c r="AC37" s="180">
        <v>3.4146341463414644E-2</v>
      </c>
      <c r="AD37" s="180">
        <v>0</v>
      </c>
      <c r="AE37" s="180">
        <v>0</v>
      </c>
      <c r="AF37" s="180">
        <v>0</v>
      </c>
      <c r="AG37" s="180">
        <v>0</v>
      </c>
      <c r="AH37" s="180">
        <v>0</v>
      </c>
      <c r="AI37" s="180">
        <v>0</v>
      </c>
      <c r="AJ37" s="180">
        <v>0</v>
      </c>
      <c r="AK37" s="180">
        <v>0</v>
      </c>
      <c r="AL37" s="180">
        <v>0</v>
      </c>
      <c r="AM37" s="180">
        <v>0</v>
      </c>
      <c r="AN37" s="180">
        <f t="shared" si="9"/>
        <v>0.8878048780487805</v>
      </c>
      <c r="AO37" s="174"/>
    </row>
    <row r="38" spans="1:41" ht="12" x14ac:dyDescent="0.25">
      <c r="A38" s="179" t="s">
        <v>245</v>
      </c>
      <c r="B38" s="179" t="s">
        <v>132</v>
      </c>
      <c r="C38" s="179" t="s">
        <v>186</v>
      </c>
      <c r="D38" s="180">
        <v>0</v>
      </c>
      <c r="E38" s="180">
        <v>0</v>
      </c>
      <c r="F38" s="180">
        <v>0</v>
      </c>
      <c r="G38" s="180">
        <v>0</v>
      </c>
      <c r="H38" s="180">
        <v>0</v>
      </c>
      <c r="I38" s="180">
        <v>0</v>
      </c>
      <c r="J38" s="180">
        <v>0</v>
      </c>
      <c r="K38" s="180">
        <v>0</v>
      </c>
      <c r="L38" s="180">
        <v>0</v>
      </c>
      <c r="M38" s="180">
        <v>0</v>
      </c>
      <c r="N38" s="180">
        <v>0</v>
      </c>
      <c r="O38" s="180">
        <v>0</v>
      </c>
      <c r="P38" s="180">
        <v>0</v>
      </c>
      <c r="Q38" s="180">
        <v>0</v>
      </c>
      <c r="R38" s="180">
        <v>0</v>
      </c>
      <c r="S38" s="180">
        <v>0</v>
      </c>
      <c r="T38" s="180">
        <v>0</v>
      </c>
      <c r="U38" s="180">
        <v>0</v>
      </c>
      <c r="V38" s="180">
        <v>0</v>
      </c>
      <c r="W38" s="180">
        <v>0</v>
      </c>
      <c r="X38" s="180">
        <v>0</v>
      </c>
      <c r="Y38" s="180">
        <v>0</v>
      </c>
      <c r="Z38" s="180">
        <v>0</v>
      </c>
      <c r="AA38" s="180">
        <v>0</v>
      </c>
      <c r="AB38" s="180">
        <v>0</v>
      </c>
      <c r="AC38" s="180">
        <v>0</v>
      </c>
      <c r="AD38" s="180">
        <v>0</v>
      </c>
      <c r="AE38" s="180">
        <v>0</v>
      </c>
      <c r="AF38" s="180">
        <v>0</v>
      </c>
      <c r="AG38" s="180">
        <v>0</v>
      </c>
      <c r="AH38" s="180">
        <v>0</v>
      </c>
      <c r="AI38" s="180">
        <v>0</v>
      </c>
      <c r="AJ38" s="180">
        <v>0</v>
      </c>
      <c r="AK38" s="180">
        <v>0</v>
      </c>
      <c r="AL38" s="180">
        <v>0</v>
      </c>
      <c r="AM38" s="180">
        <v>0</v>
      </c>
      <c r="AN38" s="180">
        <f t="shared" si="9"/>
        <v>0</v>
      </c>
      <c r="AO38" s="174"/>
    </row>
    <row r="39" spans="1:41" ht="12" x14ac:dyDescent="0.25">
      <c r="A39" s="179" t="s">
        <v>245</v>
      </c>
      <c r="B39" s="179" t="s">
        <v>132</v>
      </c>
      <c r="C39" s="179" t="s">
        <v>106</v>
      </c>
      <c r="D39" s="180">
        <v>0</v>
      </c>
      <c r="E39" s="180">
        <v>0</v>
      </c>
      <c r="F39" s="180">
        <v>0</v>
      </c>
      <c r="G39" s="180">
        <v>0</v>
      </c>
      <c r="H39" s="180">
        <v>0</v>
      </c>
      <c r="I39" s="180">
        <v>0</v>
      </c>
      <c r="J39" s="180">
        <v>0</v>
      </c>
      <c r="K39" s="180">
        <v>0</v>
      </c>
      <c r="L39" s="180">
        <v>0</v>
      </c>
      <c r="M39" s="180">
        <v>0</v>
      </c>
      <c r="N39" s="180">
        <v>0</v>
      </c>
      <c r="O39" s="180">
        <v>0</v>
      </c>
      <c r="P39" s="180">
        <v>0</v>
      </c>
      <c r="Q39" s="180">
        <v>4.878048780487805E-2</v>
      </c>
      <c r="R39" s="180">
        <v>0</v>
      </c>
      <c r="S39" s="180">
        <v>0</v>
      </c>
      <c r="T39" s="180">
        <v>0</v>
      </c>
      <c r="U39" s="180">
        <v>0</v>
      </c>
      <c r="V39" s="180">
        <v>0</v>
      </c>
      <c r="W39" s="180">
        <v>0</v>
      </c>
      <c r="X39" s="180">
        <v>0</v>
      </c>
      <c r="Y39" s="180">
        <v>0</v>
      </c>
      <c r="Z39" s="180">
        <v>2.1951219512195124E-2</v>
      </c>
      <c r="AA39" s="180">
        <v>0</v>
      </c>
      <c r="AB39" s="180">
        <v>0</v>
      </c>
      <c r="AC39" s="180">
        <v>0</v>
      </c>
      <c r="AD39" s="180">
        <v>0</v>
      </c>
      <c r="AE39" s="180">
        <v>0</v>
      </c>
      <c r="AF39" s="180">
        <v>0</v>
      </c>
      <c r="AG39" s="180">
        <v>0</v>
      </c>
      <c r="AH39" s="180">
        <v>0</v>
      </c>
      <c r="AI39" s="180">
        <v>0</v>
      </c>
      <c r="AJ39" s="180">
        <v>3.0487804878048781</v>
      </c>
      <c r="AK39" s="180">
        <v>0</v>
      </c>
      <c r="AL39" s="180">
        <v>0</v>
      </c>
      <c r="AM39" s="180">
        <v>0</v>
      </c>
      <c r="AN39" s="180">
        <f t="shared" si="9"/>
        <v>3.1195121951219513</v>
      </c>
      <c r="AO39" s="174"/>
    </row>
    <row r="40" spans="1:41" ht="12" x14ac:dyDescent="0.25">
      <c r="A40" s="179" t="s">
        <v>245</v>
      </c>
      <c r="B40" s="179" t="s">
        <v>132</v>
      </c>
      <c r="C40" s="179" t="s">
        <v>76</v>
      </c>
      <c r="D40" s="180">
        <v>0</v>
      </c>
      <c r="E40" s="180">
        <v>0</v>
      </c>
      <c r="F40" s="180">
        <v>0</v>
      </c>
      <c r="G40" s="180">
        <v>0</v>
      </c>
      <c r="H40" s="180">
        <v>0</v>
      </c>
      <c r="I40" s="180">
        <v>0</v>
      </c>
      <c r="J40" s="180">
        <v>0</v>
      </c>
      <c r="K40" s="180">
        <v>0</v>
      </c>
      <c r="L40" s="180">
        <v>0</v>
      </c>
      <c r="M40" s="180">
        <v>0</v>
      </c>
      <c r="N40" s="180">
        <v>0</v>
      </c>
      <c r="O40" s="180">
        <v>0</v>
      </c>
      <c r="P40" s="180">
        <v>0</v>
      </c>
      <c r="Q40" s="180">
        <v>2.3170731707317073E-2</v>
      </c>
      <c r="R40" s="180">
        <v>0</v>
      </c>
      <c r="S40" s="180">
        <v>0</v>
      </c>
      <c r="T40" s="180">
        <v>0</v>
      </c>
      <c r="U40" s="180">
        <v>0</v>
      </c>
      <c r="V40" s="180">
        <v>0</v>
      </c>
      <c r="W40" s="180">
        <v>0</v>
      </c>
      <c r="X40" s="180">
        <v>0</v>
      </c>
      <c r="Y40" s="180">
        <v>0</v>
      </c>
      <c r="Z40" s="180">
        <v>7.3170731707317077E-3</v>
      </c>
      <c r="AA40" s="180">
        <v>0</v>
      </c>
      <c r="AB40" s="180">
        <v>0</v>
      </c>
      <c r="AC40" s="180">
        <v>0</v>
      </c>
      <c r="AD40" s="180">
        <v>0</v>
      </c>
      <c r="AE40" s="180">
        <v>1.2195121951219512E-3</v>
      </c>
      <c r="AF40" s="180">
        <v>0</v>
      </c>
      <c r="AG40" s="180">
        <v>0</v>
      </c>
      <c r="AH40" s="180">
        <v>0</v>
      </c>
      <c r="AI40" s="180">
        <v>0.73170731707317072</v>
      </c>
      <c r="AJ40" s="180">
        <v>0</v>
      </c>
      <c r="AK40" s="180">
        <v>0</v>
      </c>
      <c r="AL40" s="180">
        <v>0.6097560975609756</v>
      </c>
      <c r="AM40" s="180">
        <v>0</v>
      </c>
      <c r="AN40" s="180">
        <f t="shared" si="9"/>
        <v>1.373170731707317</v>
      </c>
      <c r="AO40" s="174"/>
    </row>
    <row r="41" spans="1:41" ht="12" x14ac:dyDescent="0.25">
      <c r="A41" s="179" t="s">
        <v>245</v>
      </c>
      <c r="B41" s="179" t="s">
        <v>132</v>
      </c>
      <c r="C41" s="179" t="s">
        <v>111</v>
      </c>
      <c r="D41" s="180">
        <v>0</v>
      </c>
      <c r="E41" s="180">
        <v>0</v>
      </c>
      <c r="F41" s="180">
        <v>0</v>
      </c>
      <c r="G41" s="180">
        <v>0</v>
      </c>
      <c r="H41" s="180">
        <v>0</v>
      </c>
      <c r="I41" s="180">
        <v>0</v>
      </c>
      <c r="J41" s="180">
        <v>0</v>
      </c>
      <c r="K41" s="180">
        <v>0</v>
      </c>
      <c r="L41" s="180">
        <v>0</v>
      </c>
      <c r="M41" s="180">
        <v>0</v>
      </c>
      <c r="N41" s="180">
        <v>0</v>
      </c>
      <c r="O41" s="180">
        <v>0</v>
      </c>
      <c r="P41" s="180">
        <v>0</v>
      </c>
      <c r="Q41" s="180">
        <v>0</v>
      </c>
      <c r="R41" s="180">
        <v>0</v>
      </c>
      <c r="S41" s="180">
        <v>0</v>
      </c>
      <c r="T41" s="180">
        <v>0</v>
      </c>
      <c r="U41" s="180">
        <v>0</v>
      </c>
      <c r="V41" s="180">
        <v>0</v>
      </c>
      <c r="W41" s="180">
        <v>0</v>
      </c>
      <c r="X41" s="180">
        <v>0</v>
      </c>
      <c r="Y41" s="180">
        <v>0</v>
      </c>
      <c r="Z41" s="180">
        <v>0</v>
      </c>
      <c r="AA41" s="180">
        <v>0</v>
      </c>
      <c r="AB41" s="180">
        <v>0</v>
      </c>
      <c r="AC41" s="180">
        <v>0</v>
      </c>
      <c r="AD41" s="180">
        <v>0</v>
      </c>
      <c r="AE41" s="180">
        <v>0</v>
      </c>
      <c r="AF41" s="180">
        <v>0</v>
      </c>
      <c r="AG41" s="180">
        <v>0</v>
      </c>
      <c r="AH41" s="180">
        <v>0</v>
      </c>
      <c r="AI41" s="180">
        <v>34.146341463414636</v>
      </c>
      <c r="AJ41" s="180">
        <v>0</v>
      </c>
      <c r="AK41" s="180">
        <v>0</v>
      </c>
      <c r="AL41" s="180">
        <v>0</v>
      </c>
      <c r="AM41" s="180">
        <v>0</v>
      </c>
      <c r="AN41" s="180">
        <f t="shared" si="9"/>
        <v>34.146341463414636</v>
      </c>
      <c r="AO41" s="174"/>
    </row>
    <row r="42" spans="1:41" ht="12" x14ac:dyDescent="0.25">
      <c r="A42" s="179" t="s">
        <v>245</v>
      </c>
      <c r="B42" s="179" t="s">
        <v>132</v>
      </c>
      <c r="C42" s="179" t="s">
        <v>81</v>
      </c>
      <c r="D42" s="180">
        <v>0</v>
      </c>
      <c r="E42" s="180">
        <v>0</v>
      </c>
      <c r="F42" s="180">
        <v>0</v>
      </c>
      <c r="G42" s="180">
        <v>0</v>
      </c>
      <c r="H42" s="180">
        <v>0</v>
      </c>
      <c r="I42" s="180">
        <v>0</v>
      </c>
      <c r="J42" s="180">
        <v>0</v>
      </c>
      <c r="K42" s="180">
        <v>0</v>
      </c>
      <c r="L42" s="180">
        <v>0</v>
      </c>
      <c r="M42" s="180">
        <v>0</v>
      </c>
      <c r="N42" s="180">
        <v>0</v>
      </c>
      <c r="O42" s="180">
        <v>0</v>
      </c>
      <c r="P42" s="180">
        <v>0</v>
      </c>
      <c r="Q42" s="180">
        <v>3.6585365853658539E-3</v>
      </c>
      <c r="R42" s="180">
        <v>0</v>
      </c>
      <c r="S42" s="180">
        <v>0</v>
      </c>
      <c r="T42" s="180">
        <v>0</v>
      </c>
      <c r="U42" s="180">
        <v>0</v>
      </c>
      <c r="V42" s="180">
        <v>0</v>
      </c>
      <c r="W42" s="180">
        <v>0</v>
      </c>
      <c r="X42" s="180">
        <v>0</v>
      </c>
      <c r="Y42" s="180">
        <v>54.024390243902438</v>
      </c>
      <c r="Z42" s="180">
        <v>1.2195121951219512E-3</v>
      </c>
      <c r="AA42" s="180">
        <v>0</v>
      </c>
      <c r="AB42" s="180">
        <v>0</v>
      </c>
      <c r="AC42" s="180">
        <v>0</v>
      </c>
      <c r="AD42" s="180">
        <v>0</v>
      </c>
      <c r="AE42" s="180">
        <v>3.2926829268292686</v>
      </c>
      <c r="AF42" s="180">
        <v>0</v>
      </c>
      <c r="AG42" s="180">
        <v>0</v>
      </c>
      <c r="AH42" s="180">
        <v>0</v>
      </c>
      <c r="AI42" s="180">
        <v>0</v>
      </c>
      <c r="AJ42" s="180">
        <v>0.73170731707317072</v>
      </c>
      <c r="AK42" s="180">
        <v>0</v>
      </c>
      <c r="AL42" s="180">
        <v>0.97560975609756106</v>
      </c>
      <c r="AM42" s="180">
        <v>0</v>
      </c>
      <c r="AN42" s="180">
        <f t="shared" si="9"/>
        <v>59.029268292682922</v>
      </c>
      <c r="AO42" s="174"/>
    </row>
    <row r="43" spans="1:41" ht="12" x14ac:dyDescent="0.25">
      <c r="A43" s="179" t="s">
        <v>245</v>
      </c>
      <c r="B43" s="179" t="s">
        <v>132</v>
      </c>
      <c r="C43" s="179" t="s">
        <v>115</v>
      </c>
      <c r="D43" s="180">
        <v>0</v>
      </c>
      <c r="E43" s="180">
        <v>0</v>
      </c>
      <c r="F43" s="180">
        <v>0</v>
      </c>
      <c r="G43" s="180">
        <v>0</v>
      </c>
      <c r="H43" s="180">
        <v>0</v>
      </c>
      <c r="I43" s="180">
        <v>0</v>
      </c>
      <c r="J43" s="180">
        <v>0</v>
      </c>
      <c r="K43" s="180">
        <v>0</v>
      </c>
      <c r="L43" s="180">
        <v>0</v>
      </c>
      <c r="M43" s="180">
        <v>0</v>
      </c>
      <c r="N43" s="180">
        <v>0</v>
      </c>
      <c r="O43" s="180">
        <v>0</v>
      </c>
      <c r="P43" s="180">
        <v>0</v>
      </c>
      <c r="Q43" s="180">
        <v>3.6585365853658534E-2</v>
      </c>
      <c r="R43" s="180">
        <v>0</v>
      </c>
      <c r="S43" s="180">
        <v>0</v>
      </c>
      <c r="T43" s="180">
        <v>0</v>
      </c>
      <c r="U43" s="180">
        <v>0</v>
      </c>
      <c r="V43" s="180">
        <v>0</v>
      </c>
      <c r="W43" s="180">
        <v>0</v>
      </c>
      <c r="X43" s="180">
        <v>0</v>
      </c>
      <c r="Y43" s="180">
        <v>0</v>
      </c>
      <c r="Z43" s="180">
        <v>0</v>
      </c>
      <c r="AA43" s="180">
        <v>0</v>
      </c>
      <c r="AB43" s="180">
        <v>0</v>
      </c>
      <c r="AC43" s="180">
        <v>0</v>
      </c>
      <c r="AD43" s="180">
        <v>0</v>
      </c>
      <c r="AE43" s="180">
        <v>0</v>
      </c>
      <c r="AF43" s="180">
        <v>0</v>
      </c>
      <c r="AG43" s="180">
        <v>0</v>
      </c>
      <c r="AH43" s="180">
        <v>0</v>
      </c>
      <c r="AI43" s="180">
        <v>0</v>
      </c>
      <c r="AJ43" s="180">
        <v>0.24390243902439027</v>
      </c>
      <c r="AK43" s="180">
        <v>0</v>
      </c>
      <c r="AL43" s="180" t="s">
        <v>269</v>
      </c>
      <c r="AM43" s="180">
        <v>0</v>
      </c>
      <c r="AN43" s="180">
        <f t="shared" si="9"/>
        <v>0.28048780487804881</v>
      </c>
      <c r="AO43" s="174"/>
    </row>
    <row r="44" spans="1:41" ht="12" x14ac:dyDescent="0.25">
      <c r="A44" s="179" t="s">
        <v>245</v>
      </c>
      <c r="B44" s="179" t="s">
        <v>132</v>
      </c>
      <c r="C44" s="179" t="s">
        <v>73</v>
      </c>
      <c r="D44" s="180">
        <v>0</v>
      </c>
      <c r="E44" s="180">
        <v>264.63414634146341</v>
      </c>
      <c r="F44" s="180">
        <v>0</v>
      </c>
      <c r="G44" s="180">
        <v>0</v>
      </c>
      <c r="H44" s="180">
        <v>0</v>
      </c>
      <c r="I44" s="180">
        <v>0</v>
      </c>
      <c r="J44" s="180">
        <v>0</v>
      </c>
      <c r="K44" s="180">
        <v>0</v>
      </c>
      <c r="L44" s="180">
        <v>0</v>
      </c>
      <c r="M44" s="180">
        <v>0</v>
      </c>
      <c r="N44" s="180">
        <v>0</v>
      </c>
      <c r="O44" s="180">
        <v>0</v>
      </c>
      <c r="P44" s="180">
        <v>0</v>
      </c>
      <c r="Q44" s="180">
        <v>0</v>
      </c>
      <c r="R44" s="180">
        <v>0</v>
      </c>
      <c r="S44" s="180">
        <v>0</v>
      </c>
      <c r="T44" s="180">
        <v>0</v>
      </c>
      <c r="U44" s="180">
        <v>0</v>
      </c>
      <c r="V44" s="180">
        <v>0</v>
      </c>
      <c r="W44" s="180">
        <v>0</v>
      </c>
      <c r="X44" s="180">
        <v>0</v>
      </c>
      <c r="Y44" s="180">
        <v>0</v>
      </c>
      <c r="Z44" s="180">
        <v>0</v>
      </c>
      <c r="AA44" s="180">
        <v>0</v>
      </c>
      <c r="AB44" s="180">
        <v>0</v>
      </c>
      <c r="AC44" s="180">
        <v>0</v>
      </c>
      <c r="AD44" s="180">
        <v>0</v>
      </c>
      <c r="AE44" s="180">
        <v>0</v>
      </c>
      <c r="AF44" s="180">
        <v>0</v>
      </c>
      <c r="AG44" s="180">
        <v>0</v>
      </c>
      <c r="AH44" s="180">
        <v>0</v>
      </c>
      <c r="AI44" s="180">
        <v>0</v>
      </c>
      <c r="AJ44" s="180">
        <v>0</v>
      </c>
      <c r="AK44" s="180">
        <v>0</v>
      </c>
      <c r="AL44" s="180">
        <v>0</v>
      </c>
      <c r="AM44" s="180">
        <v>0</v>
      </c>
      <c r="AN44" s="180">
        <f t="shared" si="9"/>
        <v>264.63414634146341</v>
      </c>
      <c r="AO44" s="174"/>
    </row>
    <row r="45" spans="1:41" ht="12" x14ac:dyDescent="0.25">
      <c r="A45" s="177" t="s">
        <v>247</v>
      </c>
      <c r="B45" s="177" t="s">
        <v>247</v>
      </c>
      <c r="C45" s="177" t="s">
        <v>247</v>
      </c>
      <c r="D45" s="178">
        <f t="shared" ref="D45" si="10">SUM(D46:D54)</f>
        <v>0</v>
      </c>
      <c r="E45" s="178">
        <f>SUM(E46:E54)</f>
        <v>44.268292682926841</v>
      </c>
      <c r="F45" s="178">
        <f t="shared" ref="F45:AM45" si="11">SUM(F46:F54)</f>
        <v>0</v>
      </c>
      <c r="G45" s="178">
        <f t="shared" si="11"/>
        <v>0</v>
      </c>
      <c r="H45" s="178">
        <f t="shared" si="11"/>
        <v>0</v>
      </c>
      <c r="I45" s="178">
        <f t="shared" si="11"/>
        <v>0</v>
      </c>
      <c r="J45" s="178">
        <f t="shared" si="11"/>
        <v>0</v>
      </c>
      <c r="K45" s="178">
        <f t="shared" si="11"/>
        <v>0</v>
      </c>
      <c r="L45" s="178">
        <f t="shared" si="11"/>
        <v>0</v>
      </c>
      <c r="M45" s="178">
        <f t="shared" si="11"/>
        <v>0</v>
      </c>
      <c r="N45" s="178">
        <f t="shared" si="11"/>
        <v>0</v>
      </c>
      <c r="O45" s="178">
        <f t="shared" si="11"/>
        <v>0</v>
      </c>
      <c r="P45" s="178">
        <f t="shared" si="11"/>
        <v>0</v>
      </c>
      <c r="Q45" s="178">
        <f t="shared" si="11"/>
        <v>0</v>
      </c>
      <c r="R45" s="178">
        <f t="shared" si="11"/>
        <v>0</v>
      </c>
      <c r="S45" s="178">
        <f t="shared" si="11"/>
        <v>0</v>
      </c>
      <c r="T45" s="178">
        <f t="shared" si="11"/>
        <v>0</v>
      </c>
      <c r="U45" s="178">
        <f t="shared" si="11"/>
        <v>0</v>
      </c>
      <c r="V45" s="178">
        <f t="shared" si="11"/>
        <v>4.634146341463415E-4</v>
      </c>
      <c r="W45" s="178">
        <f t="shared" si="11"/>
        <v>0</v>
      </c>
      <c r="X45" s="178">
        <f t="shared" si="11"/>
        <v>0</v>
      </c>
      <c r="Y45" s="178">
        <f t="shared" si="11"/>
        <v>0</v>
      </c>
      <c r="Z45" s="178">
        <f t="shared" si="11"/>
        <v>0</v>
      </c>
      <c r="AA45" s="178">
        <f t="shared" si="11"/>
        <v>0</v>
      </c>
      <c r="AB45" s="178">
        <f t="shared" si="11"/>
        <v>0</v>
      </c>
      <c r="AC45" s="178">
        <f t="shared" si="11"/>
        <v>0</v>
      </c>
      <c r="AD45" s="178">
        <f t="shared" si="11"/>
        <v>0</v>
      </c>
      <c r="AE45" s="178">
        <f t="shared" si="11"/>
        <v>0</v>
      </c>
      <c r="AF45" s="178">
        <f t="shared" si="11"/>
        <v>0</v>
      </c>
      <c r="AG45" s="178">
        <f t="shared" si="11"/>
        <v>0</v>
      </c>
      <c r="AH45" s="178">
        <f t="shared" si="11"/>
        <v>0</v>
      </c>
      <c r="AI45" s="178">
        <f t="shared" si="11"/>
        <v>0</v>
      </c>
      <c r="AJ45" s="178">
        <f t="shared" si="11"/>
        <v>0</v>
      </c>
      <c r="AK45" s="178">
        <f t="shared" si="11"/>
        <v>0</v>
      </c>
      <c r="AL45" s="178">
        <f t="shared" si="11"/>
        <v>9.3902439024390247</v>
      </c>
      <c r="AM45" s="178">
        <f t="shared" si="11"/>
        <v>0</v>
      </c>
      <c r="AN45" s="178">
        <f t="shared" si="3"/>
        <v>53.659000000000013</v>
      </c>
      <c r="AO45" s="174"/>
    </row>
    <row r="46" spans="1:41" ht="12" x14ac:dyDescent="0.25">
      <c r="A46" s="179" t="s">
        <v>245</v>
      </c>
      <c r="B46" s="179" t="s">
        <v>133</v>
      </c>
      <c r="C46" s="179" t="s">
        <v>191</v>
      </c>
      <c r="D46" s="180">
        <v>0</v>
      </c>
      <c r="E46" s="180">
        <v>0</v>
      </c>
      <c r="F46" s="180">
        <v>0</v>
      </c>
      <c r="G46" s="180">
        <v>0</v>
      </c>
      <c r="H46" s="180">
        <v>0</v>
      </c>
      <c r="I46" s="180">
        <v>0</v>
      </c>
      <c r="J46" s="180">
        <v>0</v>
      </c>
      <c r="K46" s="180">
        <v>0</v>
      </c>
      <c r="L46" s="180">
        <v>0</v>
      </c>
      <c r="M46" s="180">
        <v>0</v>
      </c>
      <c r="N46" s="180">
        <v>0</v>
      </c>
      <c r="O46" s="180">
        <v>0</v>
      </c>
      <c r="P46" s="180">
        <v>0</v>
      </c>
      <c r="Q46" s="180">
        <v>0</v>
      </c>
      <c r="R46" s="180">
        <v>0</v>
      </c>
      <c r="S46" s="180">
        <v>0</v>
      </c>
      <c r="T46" s="180">
        <v>0</v>
      </c>
      <c r="U46" s="180">
        <v>0</v>
      </c>
      <c r="V46" s="180">
        <v>0</v>
      </c>
      <c r="W46" s="180">
        <v>0</v>
      </c>
      <c r="X46" s="180">
        <v>0</v>
      </c>
      <c r="Y46" s="180">
        <v>0</v>
      </c>
      <c r="Z46" s="180">
        <v>0</v>
      </c>
      <c r="AA46" s="180">
        <v>0</v>
      </c>
      <c r="AB46" s="180">
        <v>0</v>
      </c>
      <c r="AC46" s="180">
        <v>0</v>
      </c>
      <c r="AD46" s="180">
        <v>0</v>
      </c>
      <c r="AE46" s="180">
        <v>0</v>
      </c>
      <c r="AF46" s="180">
        <v>0</v>
      </c>
      <c r="AG46" s="180">
        <v>0</v>
      </c>
      <c r="AH46" s="180">
        <v>0</v>
      </c>
      <c r="AI46" s="180">
        <v>0</v>
      </c>
      <c r="AJ46" s="180">
        <v>0</v>
      </c>
      <c r="AK46" s="180">
        <v>0</v>
      </c>
      <c r="AL46" s="180">
        <v>0</v>
      </c>
      <c r="AM46" s="180">
        <v>0</v>
      </c>
      <c r="AN46" s="180">
        <f t="shared" ref="AN46:AN54" si="12">(SUM(D46:AM46))</f>
        <v>0</v>
      </c>
      <c r="AO46" s="174"/>
    </row>
    <row r="47" spans="1:41" ht="12" x14ac:dyDescent="0.25">
      <c r="A47" s="179" t="s">
        <v>245</v>
      </c>
      <c r="B47" s="179" t="s">
        <v>133</v>
      </c>
      <c r="C47" s="179" t="s">
        <v>94</v>
      </c>
      <c r="D47" s="180">
        <v>0</v>
      </c>
      <c r="E47" s="180">
        <v>0</v>
      </c>
      <c r="F47" s="180">
        <v>0</v>
      </c>
      <c r="G47" s="180">
        <v>0</v>
      </c>
      <c r="H47" s="180">
        <v>0</v>
      </c>
      <c r="I47" s="180">
        <v>0</v>
      </c>
      <c r="J47" s="180">
        <v>0</v>
      </c>
      <c r="K47" s="180">
        <v>0</v>
      </c>
      <c r="L47" s="180">
        <v>0</v>
      </c>
      <c r="M47" s="180">
        <v>0</v>
      </c>
      <c r="N47" s="180">
        <v>0</v>
      </c>
      <c r="O47" s="180">
        <v>0</v>
      </c>
      <c r="P47" s="180">
        <v>0</v>
      </c>
      <c r="Q47" s="180">
        <v>0</v>
      </c>
      <c r="R47" s="180">
        <v>0</v>
      </c>
      <c r="S47" s="180">
        <v>0</v>
      </c>
      <c r="T47" s="180">
        <v>0</v>
      </c>
      <c r="U47" s="180">
        <v>0</v>
      </c>
      <c r="V47" s="180">
        <v>0</v>
      </c>
      <c r="W47" s="180">
        <v>0</v>
      </c>
      <c r="X47" s="180">
        <v>0</v>
      </c>
      <c r="Y47" s="180">
        <v>0</v>
      </c>
      <c r="Z47" s="180">
        <v>0</v>
      </c>
      <c r="AA47" s="180">
        <v>0</v>
      </c>
      <c r="AB47" s="180">
        <v>0</v>
      </c>
      <c r="AC47" s="180">
        <v>0</v>
      </c>
      <c r="AD47" s="180">
        <v>0</v>
      </c>
      <c r="AE47" s="180">
        <v>0</v>
      </c>
      <c r="AF47" s="180">
        <v>0</v>
      </c>
      <c r="AG47" s="180">
        <v>0</v>
      </c>
      <c r="AH47" s="180">
        <v>0</v>
      </c>
      <c r="AI47" s="180">
        <v>0</v>
      </c>
      <c r="AJ47" s="180">
        <v>0</v>
      </c>
      <c r="AK47" s="180">
        <v>0</v>
      </c>
      <c r="AL47" s="180">
        <v>0</v>
      </c>
      <c r="AM47" s="180">
        <v>0</v>
      </c>
      <c r="AN47" s="180">
        <f t="shared" si="12"/>
        <v>0</v>
      </c>
      <c r="AO47" s="174"/>
    </row>
    <row r="48" spans="1:41" ht="12" x14ac:dyDescent="0.25">
      <c r="A48" s="179" t="s">
        <v>245</v>
      </c>
      <c r="B48" s="179" t="s">
        <v>133</v>
      </c>
      <c r="C48" s="179" t="s">
        <v>107</v>
      </c>
      <c r="D48" s="180">
        <v>0</v>
      </c>
      <c r="E48" s="180">
        <v>43.536585365853668</v>
      </c>
      <c r="F48" s="180">
        <v>0</v>
      </c>
      <c r="G48" s="180">
        <v>0</v>
      </c>
      <c r="H48" s="180">
        <v>0</v>
      </c>
      <c r="I48" s="180">
        <v>0</v>
      </c>
      <c r="J48" s="180">
        <v>0</v>
      </c>
      <c r="K48" s="180">
        <v>0</v>
      </c>
      <c r="L48" s="180">
        <v>0</v>
      </c>
      <c r="M48" s="180">
        <v>0</v>
      </c>
      <c r="N48" s="180">
        <v>0</v>
      </c>
      <c r="O48" s="180">
        <v>0</v>
      </c>
      <c r="P48" s="180">
        <v>0</v>
      </c>
      <c r="Q48" s="180">
        <v>0</v>
      </c>
      <c r="R48" s="180">
        <v>0</v>
      </c>
      <c r="S48" s="180">
        <v>0</v>
      </c>
      <c r="T48" s="180">
        <v>0</v>
      </c>
      <c r="U48" s="180">
        <v>0</v>
      </c>
      <c r="V48" s="180">
        <v>0</v>
      </c>
      <c r="W48" s="180">
        <v>0</v>
      </c>
      <c r="X48" s="180">
        <v>0</v>
      </c>
      <c r="Y48" s="180">
        <v>0</v>
      </c>
      <c r="Z48" s="180">
        <v>0</v>
      </c>
      <c r="AA48" s="180">
        <v>0</v>
      </c>
      <c r="AB48" s="180">
        <v>0</v>
      </c>
      <c r="AC48" s="180">
        <v>0</v>
      </c>
      <c r="AD48" s="180">
        <v>0</v>
      </c>
      <c r="AE48" s="180">
        <v>0</v>
      </c>
      <c r="AF48" s="180">
        <v>0</v>
      </c>
      <c r="AG48" s="180">
        <v>0</v>
      </c>
      <c r="AH48" s="180">
        <v>0</v>
      </c>
      <c r="AI48" s="180">
        <v>0</v>
      </c>
      <c r="AJ48" s="180">
        <v>0</v>
      </c>
      <c r="AK48" s="180">
        <v>0</v>
      </c>
      <c r="AL48" s="180">
        <v>0</v>
      </c>
      <c r="AM48" s="180">
        <v>0</v>
      </c>
      <c r="AN48" s="180">
        <f t="shared" si="12"/>
        <v>43.536585365853668</v>
      </c>
      <c r="AO48" s="174"/>
    </row>
    <row r="49" spans="1:41" ht="12" x14ac:dyDescent="0.25">
      <c r="A49" s="179" t="s">
        <v>245</v>
      </c>
      <c r="B49" s="179" t="s">
        <v>133</v>
      </c>
      <c r="C49" s="179" t="s">
        <v>116</v>
      </c>
      <c r="D49" s="180">
        <v>0</v>
      </c>
      <c r="E49" s="180">
        <v>0.73170731707317072</v>
      </c>
      <c r="F49" s="180">
        <v>0</v>
      </c>
      <c r="G49" s="180">
        <v>0</v>
      </c>
      <c r="H49" s="180">
        <v>0</v>
      </c>
      <c r="I49" s="180">
        <v>0</v>
      </c>
      <c r="J49" s="180">
        <v>0</v>
      </c>
      <c r="K49" s="180">
        <v>0</v>
      </c>
      <c r="L49" s="180">
        <v>0</v>
      </c>
      <c r="M49" s="180">
        <v>0</v>
      </c>
      <c r="N49" s="180">
        <v>0</v>
      </c>
      <c r="O49" s="180">
        <v>0</v>
      </c>
      <c r="P49" s="180">
        <v>0</v>
      </c>
      <c r="Q49" s="180">
        <v>0</v>
      </c>
      <c r="R49" s="180">
        <v>0</v>
      </c>
      <c r="S49" s="180">
        <v>0</v>
      </c>
      <c r="T49" s="180">
        <v>0</v>
      </c>
      <c r="U49" s="180">
        <v>0</v>
      </c>
      <c r="V49" s="180">
        <v>1.2195121951219514E-4</v>
      </c>
      <c r="W49" s="180">
        <v>0</v>
      </c>
      <c r="X49" s="180">
        <v>0</v>
      </c>
      <c r="Y49" s="180">
        <v>0</v>
      </c>
      <c r="Z49" s="180">
        <v>0</v>
      </c>
      <c r="AA49" s="180">
        <v>0</v>
      </c>
      <c r="AB49" s="180">
        <v>0</v>
      </c>
      <c r="AC49" s="180">
        <v>0</v>
      </c>
      <c r="AD49" s="180">
        <v>0</v>
      </c>
      <c r="AE49" s="180">
        <v>0</v>
      </c>
      <c r="AF49" s="180">
        <v>0</v>
      </c>
      <c r="AG49" s="180">
        <v>0</v>
      </c>
      <c r="AH49" s="180">
        <v>0</v>
      </c>
      <c r="AI49" s="180">
        <v>0</v>
      </c>
      <c r="AJ49" s="180">
        <v>0</v>
      </c>
      <c r="AK49" s="180">
        <v>0</v>
      </c>
      <c r="AL49" s="180">
        <v>0</v>
      </c>
      <c r="AM49" s="180">
        <v>0</v>
      </c>
      <c r="AN49" s="180">
        <f t="shared" si="12"/>
        <v>0.73182926829268291</v>
      </c>
      <c r="AO49" s="174"/>
    </row>
    <row r="50" spans="1:41" ht="12" x14ac:dyDescent="0.25">
      <c r="A50" s="179" t="s">
        <v>245</v>
      </c>
      <c r="B50" s="179" t="s">
        <v>133</v>
      </c>
      <c r="C50" s="179" t="s">
        <v>151</v>
      </c>
      <c r="D50" s="180">
        <v>0</v>
      </c>
      <c r="E50" s="180">
        <v>0</v>
      </c>
      <c r="F50" s="180">
        <v>0</v>
      </c>
      <c r="G50" s="180">
        <v>0</v>
      </c>
      <c r="H50" s="180">
        <v>0</v>
      </c>
      <c r="I50" s="180">
        <v>0</v>
      </c>
      <c r="J50" s="180">
        <v>0</v>
      </c>
      <c r="K50" s="180">
        <v>0</v>
      </c>
      <c r="L50" s="180">
        <v>0</v>
      </c>
      <c r="M50" s="180">
        <v>0</v>
      </c>
      <c r="N50" s="180">
        <v>0</v>
      </c>
      <c r="O50" s="180">
        <v>0</v>
      </c>
      <c r="P50" s="180">
        <v>0</v>
      </c>
      <c r="Q50" s="180">
        <v>0</v>
      </c>
      <c r="R50" s="180">
        <v>0</v>
      </c>
      <c r="S50" s="180">
        <v>0</v>
      </c>
      <c r="T50" s="180">
        <v>0</v>
      </c>
      <c r="U50" s="180">
        <v>0</v>
      </c>
      <c r="V50" s="180">
        <v>0</v>
      </c>
      <c r="W50" s="180">
        <v>0</v>
      </c>
      <c r="X50" s="180">
        <v>0</v>
      </c>
      <c r="Y50" s="180">
        <v>0</v>
      </c>
      <c r="Z50" s="180">
        <v>0</v>
      </c>
      <c r="AA50" s="180">
        <v>0</v>
      </c>
      <c r="AB50" s="180">
        <v>0</v>
      </c>
      <c r="AC50" s="180">
        <v>0</v>
      </c>
      <c r="AD50" s="180">
        <v>0</v>
      </c>
      <c r="AE50" s="180">
        <v>0</v>
      </c>
      <c r="AF50" s="180">
        <v>0</v>
      </c>
      <c r="AG50" s="180">
        <v>0</v>
      </c>
      <c r="AH50" s="180">
        <v>0</v>
      </c>
      <c r="AI50" s="180">
        <v>0</v>
      </c>
      <c r="AJ50" s="180">
        <v>0</v>
      </c>
      <c r="AK50" s="180">
        <v>0</v>
      </c>
      <c r="AL50" s="180">
        <v>9.3902439024390247</v>
      </c>
      <c r="AM50" s="180">
        <v>0</v>
      </c>
      <c r="AN50" s="180">
        <f t="shared" si="12"/>
        <v>9.3902439024390247</v>
      </c>
      <c r="AO50" s="174"/>
    </row>
    <row r="51" spans="1:41" ht="12" x14ac:dyDescent="0.25">
      <c r="A51" s="179" t="s">
        <v>245</v>
      </c>
      <c r="B51" s="179" t="s">
        <v>133</v>
      </c>
      <c r="C51" s="179" t="s">
        <v>72</v>
      </c>
      <c r="D51" s="180">
        <v>0</v>
      </c>
      <c r="E51" s="180">
        <v>0</v>
      </c>
      <c r="F51" s="180">
        <v>0</v>
      </c>
      <c r="G51" s="180">
        <v>0</v>
      </c>
      <c r="H51" s="180">
        <v>0</v>
      </c>
      <c r="I51" s="180">
        <v>0</v>
      </c>
      <c r="J51" s="180">
        <v>0</v>
      </c>
      <c r="K51" s="180">
        <v>0</v>
      </c>
      <c r="L51" s="180">
        <v>0</v>
      </c>
      <c r="M51" s="180">
        <v>0</v>
      </c>
      <c r="N51" s="180">
        <v>0</v>
      </c>
      <c r="O51" s="180">
        <v>0</v>
      </c>
      <c r="P51" s="180">
        <v>0</v>
      </c>
      <c r="Q51" s="180">
        <v>0</v>
      </c>
      <c r="R51" s="180">
        <v>0</v>
      </c>
      <c r="S51" s="180">
        <v>0</v>
      </c>
      <c r="T51" s="180">
        <v>0</v>
      </c>
      <c r="U51" s="180">
        <v>0</v>
      </c>
      <c r="V51" s="180">
        <v>0</v>
      </c>
      <c r="W51" s="180">
        <v>0</v>
      </c>
      <c r="X51" s="180">
        <v>0</v>
      </c>
      <c r="Y51" s="180">
        <v>0</v>
      </c>
      <c r="Z51" s="180">
        <v>0</v>
      </c>
      <c r="AA51" s="180">
        <v>0</v>
      </c>
      <c r="AB51" s="180">
        <v>0</v>
      </c>
      <c r="AC51" s="180">
        <v>0</v>
      </c>
      <c r="AD51" s="180">
        <v>0</v>
      </c>
      <c r="AE51" s="180">
        <v>0</v>
      </c>
      <c r="AF51" s="180">
        <v>0</v>
      </c>
      <c r="AG51" s="180">
        <v>0</v>
      </c>
      <c r="AH51" s="180">
        <v>0</v>
      </c>
      <c r="AI51" s="180">
        <v>0</v>
      </c>
      <c r="AJ51" s="180">
        <v>0</v>
      </c>
      <c r="AK51" s="180">
        <v>0</v>
      </c>
      <c r="AL51" s="180">
        <v>0</v>
      </c>
      <c r="AM51" s="180">
        <v>0</v>
      </c>
      <c r="AN51" s="180">
        <f t="shared" si="12"/>
        <v>0</v>
      </c>
      <c r="AO51" s="174"/>
    </row>
    <row r="52" spans="1:41" ht="12" x14ac:dyDescent="0.25">
      <c r="A52" s="179" t="s">
        <v>245</v>
      </c>
      <c r="B52" s="179" t="s">
        <v>133</v>
      </c>
      <c r="C52" s="179" t="s">
        <v>152</v>
      </c>
      <c r="D52" s="180">
        <v>0</v>
      </c>
      <c r="E52" s="180">
        <v>0</v>
      </c>
      <c r="F52" s="180">
        <v>0</v>
      </c>
      <c r="G52" s="180">
        <v>0</v>
      </c>
      <c r="H52" s="180">
        <v>0</v>
      </c>
      <c r="I52" s="180">
        <v>0</v>
      </c>
      <c r="J52" s="180">
        <v>0</v>
      </c>
      <c r="K52" s="180">
        <v>0</v>
      </c>
      <c r="L52" s="180">
        <v>0</v>
      </c>
      <c r="M52" s="180">
        <v>0</v>
      </c>
      <c r="N52" s="180">
        <v>0</v>
      </c>
      <c r="O52" s="180">
        <v>0</v>
      </c>
      <c r="P52" s="180">
        <v>0</v>
      </c>
      <c r="Q52" s="180">
        <v>0</v>
      </c>
      <c r="R52" s="180">
        <v>0</v>
      </c>
      <c r="S52" s="180">
        <v>0</v>
      </c>
      <c r="T52" s="180">
        <v>0</v>
      </c>
      <c r="U52" s="180">
        <v>0</v>
      </c>
      <c r="V52" s="180">
        <v>0</v>
      </c>
      <c r="W52" s="180">
        <v>0</v>
      </c>
      <c r="X52" s="180">
        <v>0</v>
      </c>
      <c r="Y52" s="180">
        <v>0</v>
      </c>
      <c r="Z52" s="180">
        <v>0</v>
      </c>
      <c r="AA52" s="180">
        <v>0</v>
      </c>
      <c r="AB52" s="180">
        <v>0</v>
      </c>
      <c r="AC52" s="180">
        <v>0</v>
      </c>
      <c r="AD52" s="180">
        <v>0</v>
      </c>
      <c r="AE52" s="180">
        <v>0</v>
      </c>
      <c r="AF52" s="180">
        <v>0</v>
      </c>
      <c r="AG52" s="180">
        <v>0</v>
      </c>
      <c r="AH52" s="180">
        <v>0</v>
      </c>
      <c r="AI52" s="180">
        <v>0</v>
      </c>
      <c r="AJ52" s="180">
        <v>0</v>
      </c>
      <c r="AK52" s="180">
        <v>0</v>
      </c>
      <c r="AL52" s="180">
        <v>0</v>
      </c>
      <c r="AM52" s="180">
        <v>0</v>
      </c>
      <c r="AN52" s="180">
        <f t="shared" si="12"/>
        <v>0</v>
      </c>
      <c r="AO52" s="174"/>
    </row>
    <row r="53" spans="1:41" ht="12" x14ac:dyDescent="0.25">
      <c r="A53" s="179" t="s">
        <v>245</v>
      </c>
      <c r="B53" s="179" t="s">
        <v>133</v>
      </c>
      <c r="C53" s="179" t="s">
        <v>190</v>
      </c>
      <c r="D53" s="180">
        <v>0</v>
      </c>
      <c r="E53" s="180">
        <v>0</v>
      </c>
      <c r="F53" s="180">
        <v>0</v>
      </c>
      <c r="G53" s="180">
        <v>0</v>
      </c>
      <c r="H53" s="180">
        <v>0</v>
      </c>
      <c r="I53" s="180">
        <v>0</v>
      </c>
      <c r="J53" s="180">
        <v>0</v>
      </c>
      <c r="K53" s="180">
        <v>0</v>
      </c>
      <c r="L53" s="180">
        <v>0</v>
      </c>
      <c r="M53" s="180">
        <v>0</v>
      </c>
      <c r="N53" s="180">
        <v>0</v>
      </c>
      <c r="O53" s="180">
        <v>0</v>
      </c>
      <c r="P53" s="180">
        <v>0</v>
      </c>
      <c r="Q53" s="180">
        <v>0</v>
      </c>
      <c r="R53" s="180">
        <v>0</v>
      </c>
      <c r="S53" s="180">
        <v>0</v>
      </c>
      <c r="T53" s="180">
        <v>0</v>
      </c>
      <c r="U53" s="180">
        <v>0</v>
      </c>
      <c r="V53" s="180">
        <v>3.4146341463414637E-4</v>
      </c>
      <c r="W53" s="180">
        <v>0</v>
      </c>
      <c r="X53" s="180">
        <v>0</v>
      </c>
      <c r="Y53" s="180">
        <v>0</v>
      </c>
      <c r="Z53" s="180">
        <v>0</v>
      </c>
      <c r="AA53" s="180">
        <v>0</v>
      </c>
      <c r="AB53" s="180">
        <v>0</v>
      </c>
      <c r="AC53" s="180">
        <v>0</v>
      </c>
      <c r="AD53" s="180">
        <v>0</v>
      </c>
      <c r="AE53" s="180">
        <v>0</v>
      </c>
      <c r="AF53" s="180">
        <v>0</v>
      </c>
      <c r="AG53" s="180">
        <v>0</v>
      </c>
      <c r="AH53" s="180">
        <v>0</v>
      </c>
      <c r="AI53" s="180">
        <v>0</v>
      </c>
      <c r="AJ53" s="180">
        <v>0</v>
      </c>
      <c r="AK53" s="180">
        <v>0</v>
      </c>
      <c r="AL53" s="180">
        <v>0</v>
      </c>
      <c r="AM53" s="180">
        <v>0</v>
      </c>
      <c r="AN53" s="180">
        <f t="shared" si="12"/>
        <v>3.4146341463414637E-4</v>
      </c>
      <c r="AO53" s="174"/>
    </row>
    <row r="54" spans="1:41" ht="12" x14ac:dyDescent="0.25">
      <c r="A54" s="179" t="s">
        <v>245</v>
      </c>
      <c r="B54" s="179" t="s">
        <v>133</v>
      </c>
      <c r="C54" s="179" t="s">
        <v>105</v>
      </c>
      <c r="D54" s="180">
        <v>0</v>
      </c>
      <c r="E54" s="180">
        <v>0</v>
      </c>
      <c r="F54" s="180">
        <v>0</v>
      </c>
      <c r="G54" s="180">
        <v>0</v>
      </c>
      <c r="H54" s="180">
        <v>0</v>
      </c>
      <c r="I54" s="180">
        <v>0</v>
      </c>
      <c r="J54" s="180">
        <v>0</v>
      </c>
      <c r="K54" s="180">
        <v>0</v>
      </c>
      <c r="L54" s="180">
        <v>0</v>
      </c>
      <c r="M54" s="180">
        <v>0</v>
      </c>
      <c r="N54" s="180">
        <v>0</v>
      </c>
      <c r="O54" s="180">
        <v>0</v>
      </c>
      <c r="P54" s="180">
        <v>0</v>
      </c>
      <c r="Q54" s="180">
        <v>0</v>
      </c>
      <c r="R54" s="180">
        <v>0</v>
      </c>
      <c r="S54" s="180">
        <v>0</v>
      </c>
      <c r="T54" s="180">
        <v>0</v>
      </c>
      <c r="U54" s="180">
        <v>0</v>
      </c>
      <c r="V54" s="180">
        <v>0</v>
      </c>
      <c r="W54" s="180">
        <v>0</v>
      </c>
      <c r="X54" s="180">
        <v>0</v>
      </c>
      <c r="Y54" s="180">
        <v>0</v>
      </c>
      <c r="Z54" s="180">
        <v>0</v>
      </c>
      <c r="AA54" s="180">
        <v>0</v>
      </c>
      <c r="AB54" s="180">
        <v>0</v>
      </c>
      <c r="AC54" s="180">
        <v>0</v>
      </c>
      <c r="AD54" s="180">
        <v>0</v>
      </c>
      <c r="AE54" s="180">
        <v>0</v>
      </c>
      <c r="AF54" s="180">
        <v>0</v>
      </c>
      <c r="AG54" s="180">
        <v>0</v>
      </c>
      <c r="AH54" s="180">
        <v>0</v>
      </c>
      <c r="AI54" s="180">
        <v>0</v>
      </c>
      <c r="AJ54" s="180">
        <v>0</v>
      </c>
      <c r="AK54" s="180">
        <v>0</v>
      </c>
      <c r="AL54" s="180">
        <v>0</v>
      </c>
      <c r="AM54" s="180">
        <v>0</v>
      </c>
      <c r="AN54" s="180">
        <f t="shared" si="12"/>
        <v>0</v>
      </c>
      <c r="AO54" s="174"/>
    </row>
    <row r="55" spans="1:41" ht="12" x14ac:dyDescent="0.25">
      <c r="A55" s="175" t="s">
        <v>248</v>
      </c>
      <c r="B55" s="175" t="s">
        <v>248</v>
      </c>
      <c r="C55" s="175" t="s">
        <v>248</v>
      </c>
      <c r="D55" s="176">
        <f t="shared" ref="D55" si="13">+D56+D63+D82+D99+D109</f>
        <v>117.92682926829269</v>
      </c>
      <c r="E55" s="176">
        <f>+E56+E63+E82+E99+E109</f>
        <v>845.00000000000011</v>
      </c>
      <c r="F55" s="176">
        <f t="shared" ref="F55:AM55" si="14">+F56+F63+F82+F99+F109</f>
        <v>70.121951219512198</v>
      </c>
      <c r="G55" s="176">
        <f t="shared" si="14"/>
        <v>47.682926829268297</v>
      </c>
      <c r="H55" s="176">
        <f t="shared" si="14"/>
        <v>0</v>
      </c>
      <c r="I55" s="176">
        <f t="shared" si="14"/>
        <v>132.80487804878049</v>
      </c>
      <c r="J55" s="176">
        <f t="shared" si="14"/>
        <v>0</v>
      </c>
      <c r="K55" s="176">
        <f t="shared" si="14"/>
        <v>0</v>
      </c>
      <c r="L55" s="176">
        <f t="shared" si="14"/>
        <v>0</v>
      </c>
      <c r="M55" s="176">
        <f t="shared" si="14"/>
        <v>0.125609756097561</v>
      </c>
      <c r="N55" s="176">
        <f t="shared" si="14"/>
        <v>0</v>
      </c>
      <c r="O55" s="176">
        <f t="shared" si="14"/>
        <v>0</v>
      </c>
      <c r="P55" s="176">
        <f t="shared" si="14"/>
        <v>22.439024390243901</v>
      </c>
      <c r="Q55" s="176">
        <f t="shared" si="14"/>
        <v>0.14878048780487804</v>
      </c>
      <c r="R55" s="176">
        <f t="shared" si="14"/>
        <v>4.7560975609756098E-2</v>
      </c>
      <c r="S55" s="176">
        <f t="shared" si="14"/>
        <v>0.45301219512195123</v>
      </c>
      <c r="T55" s="176">
        <f t="shared" si="14"/>
        <v>0</v>
      </c>
      <c r="U55" s="176">
        <f t="shared" si="14"/>
        <v>115.2</v>
      </c>
      <c r="V55" s="176">
        <f t="shared" si="14"/>
        <v>17.812246341463418</v>
      </c>
      <c r="W55" s="176">
        <f t="shared" si="14"/>
        <v>4.9999999999999996E-2</v>
      </c>
      <c r="X55" s="176">
        <f t="shared" si="14"/>
        <v>0</v>
      </c>
      <c r="Y55" s="176">
        <f t="shared" si="14"/>
        <v>9.7597560975609756</v>
      </c>
      <c r="Z55" s="176">
        <f t="shared" si="14"/>
        <v>0.48170731707317072</v>
      </c>
      <c r="AA55" s="176">
        <f t="shared" si="14"/>
        <v>0</v>
      </c>
      <c r="AB55" s="176">
        <f t="shared" si="14"/>
        <v>0</v>
      </c>
      <c r="AC55" s="176">
        <f t="shared" si="14"/>
        <v>0</v>
      </c>
      <c r="AD55" s="176">
        <f t="shared" si="14"/>
        <v>17.275609756097563</v>
      </c>
      <c r="AE55" s="176">
        <f t="shared" si="14"/>
        <v>0</v>
      </c>
      <c r="AF55" s="176">
        <f t="shared" si="14"/>
        <v>0</v>
      </c>
      <c r="AG55" s="176">
        <f t="shared" si="14"/>
        <v>0</v>
      </c>
      <c r="AH55" s="176">
        <f t="shared" si="14"/>
        <v>12.439024390243903</v>
      </c>
      <c r="AI55" s="176">
        <f t="shared" si="14"/>
        <v>0</v>
      </c>
      <c r="AJ55" s="176">
        <f t="shared" si="14"/>
        <v>0</v>
      </c>
      <c r="AK55" s="176">
        <f t="shared" si="14"/>
        <v>18.247712195121952</v>
      </c>
      <c r="AL55" s="176">
        <f t="shared" si="14"/>
        <v>0</v>
      </c>
      <c r="AM55" s="176">
        <f t="shared" si="14"/>
        <v>0</v>
      </c>
      <c r="AN55" s="176">
        <f t="shared" si="3"/>
        <v>1428.0166292682929</v>
      </c>
      <c r="AO55" s="174"/>
    </row>
    <row r="56" spans="1:41" ht="12" x14ac:dyDescent="0.25">
      <c r="A56" s="177" t="s">
        <v>249</v>
      </c>
      <c r="B56" s="177" t="s">
        <v>249</v>
      </c>
      <c r="C56" s="177" t="s">
        <v>249</v>
      </c>
      <c r="D56" s="178">
        <f t="shared" ref="D56" si="15">SUM(D57:D62)</f>
        <v>117.92682926829269</v>
      </c>
      <c r="E56" s="178">
        <f>SUM(E57:E62)</f>
        <v>845.00000000000011</v>
      </c>
      <c r="F56" s="178">
        <f t="shared" ref="F56:AM56" si="16">SUM(F57:F62)</f>
        <v>70.121951219512198</v>
      </c>
      <c r="G56" s="178">
        <f t="shared" si="16"/>
        <v>47.682926829268297</v>
      </c>
      <c r="H56" s="178">
        <f t="shared" si="16"/>
        <v>0</v>
      </c>
      <c r="I56" s="178">
        <f t="shared" si="16"/>
        <v>0</v>
      </c>
      <c r="J56" s="178">
        <f t="shared" si="16"/>
        <v>0</v>
      </c>
      <c r="K56" s="178">
        <f t="shared" si="16"/>
        <v>0</v>
      </c>
      <c r="L56" s="178">
        <f t="shared" si="16"/>
        <v>0</v>
      </c>
      <c r="M56" s="178">
        <f t="shared" si="16"/>
        <v>0</v>
      </c>
      <c r="N56" s="178">
        <f t="shared" si="16"/>
        <v>0</v>
      </c>
      <c r="O56" s="178">
        <f t="shared" si="16"/>
        <v>0</v>
      </c>
      <c r="P56" s="178">
        <f t="shared" si="16"/>
        <v>22.439024390243901</v>
      </c>
      <c r="Q56" s="178">
        <f t="shared" si="16"/>
        <v>9.9999999999999992E-2</v>
      </c>
      <c r="R56" s="178">
        <f t="shared" si="16"/>
        <v>6.0975609756097563E-3</v>
      </c>
      <c r="S56" s="178">
        <f t="shared" si="16"/>
        <v>0.45301219512195123</v>
      </c>
      <c r="T56" s="178">
        <f t="shared" si="16"/>
        <v>0</v>
      </c>
      <c r="U56" s="178">
        <f t="shared" si="16"/>
        <v>115.2</v>
      </c>
      <c r="V56" s="178">
        <f t="shared" si="16"/>
        <v>11.348831707317075</v>
      </c>
      <c r="W56" s="178">
        <f t="shared" si="16"/>
        <v>0</v>
      </c>
      <c r="X56" s="178">
        <f t="shared" si="16"/>
        <v>0</v>
      </c>
      <c r="Y56" s="178">
        <f t="shared" si="16"/>
        <v>9.7597560975609756</v>
      </c>
      <c r="Z56" s="178">
        <f t="shared" si="16"/>
        <v>1.9512195121951219E-2</v>
      </c>
      <c r="AA56" s="178">
        <f t="shared" si="16"/>
        <v>0</v>
      </c>
      <c r="AB56" s="178">
        <f t="shared" si="16"/>
        <v>0</v>
      </c>
      <c r="AC56" s="178">
        <f t="shared" si="16"/>
        <v>0</v>
      </c>
      <c r="AD56" s="178">
        <f t="shared" si="16"/>
        <v>17.196341463414633</v>
      </c>
      <c r="AE56" s="178">
        <f t="shared" si="16"/>
        <v>0</v>
      </c>
      <c r="AF56" s="178">
        <f t="shared" si="16"/>
        <v>0</v>
      </c>
      <c r="AG56" s="178">
        <f t="shared" si="16"/>
        <v>0</v>
      </c>
      <c r="AH56" s="178">
        <f t="shared" si="16"/>
        <v>12.439024390243903</v>
      </c>
      <c r="AI56" s="178">
        <f t="shared" si="16"/>
        <v>0</v>
      </c>
      <c r="AJ56" s="178">
        <f t="shared" si="16"/>
        <v>0</v>
      </c>
      <c r="AK56" s="178">
        <f t="shared" si="16"/>
        <v>18.247712195121952</v>
      </c>
      <c r="AL56" s="178">
        <f t="shared" si="16"/>
        <v>0</v>
      </c>
      <c r="AM56" s="178">
        <f t="shared" si="16"/>
        <v>0</v>
      </c>
      <c r="AN56" s="178">
        <f t="shared" si="3"/>
        <v>1287.9410195121952</v>
      </c>
      <c r="AO56" s="174"/>
    </row>
    <row r="57" spans="1:41" ht="12" x14ac:dyDescent="0.25">
      <c r="A57" s="179" t="s">
        <v>125</v>
      </c>
      <c r="B57" s="179" t="s">
        <v>134</v>
      </c>
      <c r="C57" s="179" t="s">
        <v>79</v>
      </c>
      <c r="D57" s="180">
        <v>0</v>
      </c>
      <c r="E57" s="180">
        <v>0</v>
      </c>
      <c r="F57" s="180">
        <v>0</v>
      </c>
      <c r="G57" s="180">
        <v>0</v>
      </c>
      <c r="H57" s="180">
        <v>0</v>
      </c>
      <c r="I57" s="180">
        <v>0</v>
      </c>
      <c r="J57" s="180">
        <v>0</v>
      </c>
      <c r="K57" s="180">
        <v>0</v>
      </c>
      <c r="L57" s="180">
        <v>0</v>
      </c>
      <c r="M57" s="180">
        <v>0</v>
      </c>
      <c r="N57" s="180">
        <v>0</v>
      </c>
      <c r="O57" s="180">
        <v>0</v>
      </c>
      <c r="P57" s="180">
        <v>0</v>
      </c>
      <c r="Q57" s="180">
        <v>0</v>
      </c>
      <c r="R57" s="180">
        <v>0</v>
      </c>
      <c r="S57" s="180">
        <v>0</v>
      </c>
      <c r="T57" s="180">
        <v>0</v>
      </c>
      <c r="U57" s="180">
        <v>0</v>
      </c>
      <c r="V57" s="180">
        <v>0</v>
      </c>
      <c r="W57" s="180">
        <v>0</v>
      </c>
      <c r="X57" s="180">
        <v>0</v>
      </c>
      <c r="Y57" s="180">
        <v>0</v>
      </c>
      <c r="Z57" s="180">
        <v>0</v>
      </c>
      <c r="AA57" s="180">
        <v>0</v>
      </c>
      <c r="AB57" s="180">
        <v>0</v>
      </c>
      <c r="AC57" s="180">
        <v>0</v>
      </c>
      <c r="AD57" s="180">
        <v>0</v>
      </c>
      <c r="AE57" s="180">
        <v>0</v>
      </c>
      <c r="AF57" s="180">
        <v>0</v>
      </c>
      <c r="AG57" s="180">
        <v>0</v>
      </c>
      <c r="AH57" s="180">
        <v>0</v>
      </c>
      <c r="AI57" s="180">
        <v>0</v>
      </c>
      <c r="AJ57" s="180">
        <v>0</v>
      </c>
      <c r="AK57" s="180">
        <v>0</v>
      </c>
      <c r="AL57" s="180">
        <v>0</v>
      </c>
      <c r="AM57" s="180">
        <v>0</v>
      </c>
      <c r="AN57" s="180">
        <f t="shared" ref="AN57:AN62" si="17">(SUM(D57:AM57))</f>
        <v>0</v>
      </c>
      <c r="AO57" s="174"/>
    </row>
    <row r="58" spans="1:41" ht="12" x14ac:dyDescent="0.25">
      <c r="A58" s="179" t="s">
        <v>125</v>
      </c>
      <c r="B58" s="179" t="s">
        <v>134</v>
      </c>
      <c r="C58" s="179" t="s">
        <v>101</v>
      </c>
      <c r="D58" s="180">
        <v>0</v>
      </c>
      <c r="E58" s="180">
        <v>0</v>
      </c>
      <c r="F58" s="180">
        <v>0</v>
      </c>
      <c r="G58" s="180">
        <v>0</v>
      </c>
      <c r="H58" s="180">
        <v>0</v>
      </c>
      <c r="I58" s="180">
        <v>0</v>
      </c>
      <c r="J58" s="180">
        <v>0</v>
      </c>
      <c r="K58" s="180">
        <v>0</v>
      </c>
      <c r="L58" s="180">
        <v>0</v>
      </c>
      <c r="M58" s="180">
        <v>0</v>
      </c>
      <c r="N58" s="180">
        <v>0</v>
      </c>
      <c r="O58" s="180">
        <v>0</v>
      </c>
      <c r="P58" s="180">
        <v>0</v>
      </c>
      <c r="Q58" s="180">
        <v>0</v>
      </c>
      <c r="R58" s="180">
        <v>0</v>
      </c>
      <c r="S58" s="180">
        <v>0</v>
      </c>
      <c r="T58" s="180">
        <v>0</v>
      </c>
      <c r="U58" s="180">
        <v>0</v>
      </c>
      <c r="V58" s="180">
        <v>0</v>
      </c>
      <c r="W58" s="180">
        <v>0</v>
      </c>
      <c r="X58" s="180">
        <v>0</v>
      </c>
      <c r="Y58" s="180">
        <v>0</v>
      </c>
      <c r="Z58" s="180">
        <v>0</v>
      </c>
      <c r="AA58" s="180">
        <v>0</v>
      </c>
      <c r="AB58" s="180">
        <v>0</v>
      </c>
      <c r="AC58" s="180">
        <v>0</v>
      </c>
      <c r="AD58" s="180">
        <v>0</v>
      </c>
      <c r="AE58" s="180">
        <v>0</v>
      </c>
      <c r="AF58" s="180">
        <v>0</v>
      </c>
      <c r="AG58" s="180">
        <v>0</v>
      </c>
      <c r="AH58" s="180">
        <v>0</v>
      </c>
      <c r="AI58" s="180">
        <v>0</v>
      </c>
      <c r="AJ58" s="180">
        <v>0</v>
      </c>
      <c r="AK58" s="180">
        <v>0</v>
      </c>
      <c r="AL58" s="180">
        <v>0</v>
      </c>
      <c r="AM58" s="180">
        <v>0</v>
      </c>
      <c r="AN58" s="180">
        <f t="shared" si="17"/>
        <v>0</v>
      </c>
      <c r="AO58" s="174"/>
    </row>
    <row r="59" spans="1:41" ht="12" x14ac:dyDescent="0.25">
      <c r="A59" s="179" t="s">
        <v>125</v>
      </c>
      <c r="B59" s="179" t="s">
        <v>134</v>
      </c>
      <c r="C59" s="179" t="s">
        <v>91</v>
      </c>
      <c r="D59" s="180">
        <v>0</v>
      </c>
      <c r="E59" s="180">
        <v>0</v>
      </c>
      <c r="F59" s="180">
        <v>0</v>
      </c>
      <c r="G59" s="180">
        <v>0</v>
      </c>
      <c r="H59" s="180">
        <v>0</v>
      </c>
      <c r="I59" s="180">
        <v>0</v>
      </c>
      <c r="J59" s="180">
        <v>0</v>
      </c>
      <c r="K59" s="180">
        <v>0</v>
      </c>
      <c r="L59" s="180">
        <v>0</v>
      </c>
      <c r="M59" s="180">
        <v>0</v>
      </c>
      <c r="N59" s="180">
        <v>0</v>
      </c>
      <c r="O59" s="180">
        <v>0</v>
      </c>
      <c r="P59" s="180">
        <v>0</v>
      </c>
      <c r="Q59" s="180">
        <v>0</v>
      </c>
      <c r="R59" s="180">
        <v>6.0975609756097563E-3</v>
      </c>
      <c r="S59" s="180">
        <v>0</v>
      </c>
      <c r="T59" s="180">
        <v>0</v>
      </c>
      <c r="U59" s="180">
        <v>0</v>
      </c>
      <c r="V59" s="180">
        <v>0</v>
      </c>
      <c r="W59" s="180">
        <v>0</v>
      </c>
      <c r="X59" s="180">
        <v>0</v>
      </c>
      <c r="Y59" s="180">
        <v>0</v>
      </c>
      <c r="Z59" s="180">
        <v>1.2195121951219513E-2</v>
      </c>
      <c r="AA59" s="180">
        <v>0</v>
      </c>
      <c r="AB59" s="180">
        <v>0</v>
      </c>
      <c r="AC59" s="180">
        <v>0</v>
      </c>
      <c r="AD59" s="180">
        <v>0</v>
      </c>
      <c r="AE59" s="180">
        <v>0</v>
      </c>
      <c r="AF59" s="180">
        <v>0</v>
      </c>
      <c r="AG59" s="180">
        <v>0</v>
      </c>
      <c r="AH59" s="180">
        <v>0</v>
      </c>
      <c r="AI59" s="180">
        <v>0</v>
      </c>
      <c r="AJ59" s="180">
        <v>0</v>
      </c>
      <c r="AK59" s="180">
        <v>0</v>
      </c>
      <c r="AL59" s="180">
        <v>0</v>
      </c>
      <c r="AM59" s="180">
        <v>0</v>
      </c>
      <c r="AN59" s="180">
        <f t="shared" si="17"/>
        <v>1.8292682926829271E-2</v>
      </c>
      <c r="AO59" s="174"/>
    </row>
    <row r="60" spans="1:41" ht="12" x14ac:dyDescent="0.25">
      <c r="A60" s="179" t="s">
        <v>125</v>
      </c>
      <c r="B60" s="179" t="s">
        <v>134</v>
      </c>
      <c r="C60" s="179" t="s">
        <v>82</v>
      </c>
      <c r="D60" s="180">
        <v>117.92682926829269</v>
      </c>
      <c r="E60" s="181">
        <v>643.29268292682934</v>
      </c>
      <c r="F60" s="181">
        <v>70.121951219512198</v>
      </c>
      <c r="G60" s="181">
        <v>47.682926829268297</v>
      </c>
      <c r="H60" s="181">
        <v>0</v>
      </c>
      <c r="I60" s="181">
        <v>0</v>
      </c>
      <c r="J60" s="181">
        <v>0</v>
      </c>
      <c r="K60" s="181">
        <v>0</v>
      </c>
      <c r="L60" s="181">
        <v>0</v>
      </c>
      <c r="M60" s="181">
        <v>0</v>
      </c>
      <c r="N60" s="181">
        <v>0</v>
      </c>
      <c r="O60" s="181">
        <v>0</v>
      </c>
      <c r="P60" s="181">
        <v>22.439024390243901</v>
      </c>
      <c r="Q60" s="181">
        <v>0</v>
      </c>
      <c r="R60" s="181">
        <v>0</v>
      </c>
      <c r="S60" s="181">
        <v>0</v>
      </c>
      <c r="T60" s="181">
        <v>0</v>
      </c>
      <c r="U60" s="181">
        <v>115.2</v>
      </c>
      <c r="V60" s="181">
        <v>11.341463414634148</v>
      </c>
      <c r="W60" s="181">
        <v>0</v>
      </c>
      <c r="X60" s="181">
        <v>0</v>
      </c>
      <c r="Y60" s="181">
        <v>9.7597560975609756</v>
      </c>
      <c r="Z60" s="181">
        <v>7.3170731707317077E-3</v>
      </c>
      <c r="AA60" s="181">
        <v>0</v>
      </c>
      <c r="AB60" s="181">
        <v>0</v>
      </c>
      <c r="AC60" s="181">
        <v>0</v>
      </c>
      <c r="AD60" s="181">
        <v>17.195121951219512</v>
      </c>
      <c r="AE60" s="181">
        <v>0</v>
      </c>
      <c r="AF60" s="181">
        <v>0</v>
      </c>
      <c r="AG60" s="181">
        <v>0</v>
      </c>
      <c r="AH60" s="181">
        <v>12.439024390243903</v>
      </c>
      <c r="AI60" s="181">
        <v>0</v>
      </c>
      <c r="AJ60" s="181">
        <v>0</v>
      </c>
      <c r="AK60" s="181">
        <v>18.247712195121952</v>
      </c>
      <c r="AL60" s="181">
        <v>0</v>
      </c>
      <c r="AM60" s="181">
        <v>0</v>
      </c>
      <c r="AN60" s="181">
        <f t="shared" si="17"/>
        <v>1085.6538097560976</v>
      </c>
      <c r="AO60" s="174"/>
    </row>
    <row r="61" spans="1:41" ht="12" x14ac:dyDescent="0.25">
      <c r="A61" s="179" t="s">
        <v>125</v>
      </c>
      <c r="B61" s="179" t="s">
        <v>134</v>
      </c>
      <c r="C61" s="179" t="s">
        <v>25</v>
      </c>
      <c r="D61" s="180">
        <v>0</v>
      </c>
      <c r="E61" s="180">
        <v>0</v>
      </c>
      <c r="F61" s="180">
        <v>0</v>
      </c>
      <c r="G61" s="180">
        <v>0</v>
      </c>
      <c r="H61" s="180">
        <v>0</v>
      </c>
      <c r="I61" s="180">
        <v>0</v>
      </c>
      <c r="J61" s="180">
        <v>0</v>
      </c>
      <c r="K61" s="180">
        <v>0</v>
      </c>
      <c r="L61" s="180">
        <v>0</v>
      </c>
      <c r="M61" s="180">
        <v>0</v>
      </c>
      <c r="N61" s="180">
        <v>0</v>
      </c>
      <c r="O61" s="180">
        <v>0</v>
      </c>
      <c r="P61" s="180">
        <v>0</v>
      </c>
      <c r="Q61" s="180">
        <v>9.9999999999999992E-2</v>
      </c>
      <c r="R61" s="180">
        <v>0</v>
      </c>
      <c r="S61" s="180">
        <v>0.45301219512195123</v>
      </c>
      <c r="T61" s="180">
        <v>0</v>
      </c>
      <c r="U61" s="180">
        <v>0</v>
      </c>
      <c r="V61" s="180">
        <v>7.3682926829268282E-3</v>
      </c>
      <c r="W61" s="180">
        <v>0</v>
      </c>
      <c r="X61" s="180">
        <v>0</v>
      </c>
      <c r="Y61" s="180">
        <v>0</v>
      </c>
      <c r="Z61" s="180">
        <v>0</v>
      </c>
      <c r="AA61" s="180">
        <v>0</v>
      </c>
      <c r="AB61" s="180">
        <v>0</v>
      </c>
      <c r="AC61" s="180">
        <v>0</v>
      </c>
      <c r="AD61" s="180">
        <v>0</v>
      </c>
      <c r="AE61" s="180">
        <v>0</v>
      </c>
      <c r="AF61" s="180">
        <v>0</v>
      </c>
      <c r="AG61" s="180">
        <v>0</v>
      </c>
      <c r="AH61" s="180">
        <v>0</v>
      </c>
      <c r="AI61" s="180">
        <v>0</v>
      </c>
      <c r="AJ61" s="180">
        <v>0</v>
      </c>
      <c r="AK61" s="180">
        <v>0</v>
      </c>
      <c r="AL61" s="180">
        <v>0</v>
      </c>
      <c r="AM61" s="180">
        <v>0</v>
      </c>
      <c r="AN61" s="180">
        <f t="shared" si="17"/>
        <v>0.56038048780487804</v>
      </c>
      <c r="AO61" s="174"/>
    </row>
    <row r="62" spans="1:41" ht="12" x14ac:dyDescent="0.25">
      <c r="A62" s="179" t="s">
        <v>125</v>
      </c>
      <c r="B62" s="179" t="s">
        <v>134</v>
      </c>
      <c r="C62" s="179" t="s">
        <v>153</v>
      </c>
      <c r="D62" s="180">
        <v>0</v>
      </c>
      <c r="E62" s="180">
        <v>201.70731707317074</v>
      </c>
      <c r="F62" s="180">
        <v>0</v>
      </c>
      <c r="G62" s="180">
        <v>0</v>
      </c>
      <c r="H62" s="180">
        <v>0</v>
      </c>
      <c r="I62" s="180">
        <v>0</v>
      </c>
      <c r="J62" s="180">
        <v>0</v>
      </c>
      <c r="K62" s="180">
        <v>0</v>
      </c>
      <c r="L62" s="180">
        <v>0</v>
      </c>
      <c r="M62" s="180">
        <v>0</v>
      </c>
      <c r="N62" s="180">
        <v>0</v>
      </c>
      <c r="O62" s="180">
        <v>0</v>
      </c>
      <c r="P62" s="180">
        <v>0</v>
      </c>
      <c r="Q62" s="180">
        <v>0</v>
      </c>
      <c r="R62" s="180">
        <v>0</v>
      </c>
      <c r="S62" s="180">
        <v>0</v>
      </c>
      <c r="T62" s="180">
        <v>0</v>
      </c>
      <c r="U62" s="180">
        <v>0</v>
      </c>
      <c r="V62" s="180">
        <v>0</v>
      </c>
      <c r="W62" s="180">
        <v>0</v>
      </c>
      <c r="X62" s="180">
        <v>0</v>
      </c>
      <c r="Y62" s="180">
        <v>0</v>
      </c>
      <c r="Z62" s="180">
        <v>0</v>
      </c>
      <c r="AA62" s="180">
        <v>0</v>
      </c>
      <c r="AB62" s="180">
        <v>0</v>
      </c>
      <c r="AC62" s="180">
        <v>0</v>
      </c>
      <c r="AD62" s="180">
        <v>1.2195121951219512E-3</v>
      </c>
      <c r="AE62" s="180">
        <v>0</v>
      </c>
      <c r="AF62" s="180">
        <v>0</v>
      </c>
      <c r="AG62" s="180">
        <v>0</v>
      </c>
      <c r="AH62" s="180">
        <v>0</v>
      </c>
      <c r="AI62" s="180">
        <v>0</v>
      </c>
      <c r="AJ62" s="180">
        <v>0</v>
      </c>
      <c r="AK62" s="180">
        <v>0</v>
      </c>
      <c r="AL62" s="180">
        <v>0</v>
      </c>
      <c r="AM62" s="180">
        <v>0</v>
      </c>
      <c r="AN62" s="180">
        <f t="shared" si="17"/>
        <v>201.70853658536586</v>
      </c>
      <c r="AO62" s="174"/>
    </row>
    <row r="63" spans="1:41" ht="12" x14ac:dyDescent="0.25">
      <c r="A63" s="177" t="s">
        <v>250</v>
      </c>
      <c r="B63" s="177" t="s">
        <v>250</v>
      </c>
      <c r="C63" s="177" t="s">
        <v>250</v>
      </c>
      <c r="D63" s="178">
        <f>SUM(D64:D81)</f>
        <v>0</v>
      </c>
      <c r="E63" s="178">
        <f t="shared" ref="E63:AM63" si="18">SUM(E64:E81)</f>
        <v>0</v>
      </c>
      <c r="F63" s="178">
        <f t="shared" si="18"/>
        <v>0</v>
      </c>
      <c r="G63" s="178">
        <f t="shared" si="18"/>
        <v>0</v>
      </c>
      <c r="H63" s="178">
        <f t="shared" si="18"/>
        <v>0</v>
      </c>
      <c r="I63" s="178">
        <f t="shared" si="18"/>
        <v>41.09756097560976</v>
      </c>
      <c r="J63" s="178">
        <f t="shared" si="18"/>
        <v>0</v>
      </c>
      <c r="K63" s="178">
        <f t="shared" si="18"/>
        <v>0</v>
      </c>
      <c r="L63" s="178">
        <f t="shared" si="18"/>
        <v>0</v>
      </c>
      <c r="M63" s="178">
        <f t="shared" si="18"/>
        <v>0</v>
      </c>
      <c r="N63" s="178">
        <f t="shared" si="18"/>
        <v>0</v>
      </c>
      <c r="O63" s="178">
        <f t="shared" si="18"/>
        <v>0</v>
      </c>
      <c r="P63" s="178">
        <f t="shared" si="18"/>
        <v>0</v>
      </c>
      <c r="Q63" s="178">
        <f t="shared" si="18"/>
        <v>7.3170731707317077E-3</v>
      </c>
      <c r="R63" s="178">
        <f t="shared" si="18"/>
        <v>0</v>
      </c>
      <c r="S63" s="178">
        <f t="shared" si="18"/>
        <v>0</v>
      </c>
      <c r="T63" s="178">
        <f t="shared" si="18"/>
        <v>0</v>
      </c>
      <c r="U63" s="178">
        <f t="shared" si="18"/>
        <v>0</v>
      </c>
      <c r="V63" s="178">
        <f t="shared" si="18"/>
        <v>0</v>
      </c>
      <c r="W63" s="178">
        <f t="shared" si="18"/>
        <v>0</v>
      </c>
      <c r="X63" s="178">
        <f t="shared" si="18"/>
        <v>0</v>
      </c>
      <c r="Y63" s="178">
        <f t="shared" si="18"/>
        <v>0</v>
      </c>
      <c r="Z63" s="178">
        <f t="shared" si="18"/>
        <v>9.7560975609756097E-3</v>
      </c>
      <c r="AA63" s="178">
        <f t="shared" si="18"/>
        <v>0</v>
      </c>
      <c r="AB63" s="178">
        <f t="shared" si="18"/>
        <v>0</v>
      </c>
      <c r="AC63" s="178">
        <f t="shared" si="18"/>
        <v>0</v>
      </c>
      <c r="AD63" s="178">
        <f t="shared" si="18"/>
        <v>2.4390243902439024E-3</v>
      </c>
      <c r="AE63" s="178">
        <f t="shared" si="18"/>
        <v>0</v>
      </c>
      <c r="AF63" s="178">
        <f t="shared" si="18"/>
        <v>0</v>
      </c>
      <c r="AG63" s="178">
        <f t="shared" si="18"/>
        <v>0</v>
      </c>
      <c r="AH63" s="178">
        <f t="shared" si="18"/>
        <v>0</v>
      </c>
      <c r="AI63" s="178">
        <f t="shared" si="18"/>
        <v>0</v>
      </c>
      <c r="AJ63" s="178">
        <f t="shared" si="18"/>
        <v>0</v>
      </c>
      <c r="AK63" s="178">
        <f t="shared" si="18"/>
        <v>0</v>
      </c>
      <c r="AL63" s="178">
        <f t="shared" si="18"/>
        <v>0</v>
      </c>
      <c r="AM63" s="178">
        <f t="shared" si="18"/>
        <v>0</v>
      </c>
      <c r="AN63" s="178">
        <f t="shared" si="3"/>
        <v>41.117073170731707</v>
      </c>
      <c r="AO63" s="174"/>
    </row>
    <row r="64" spans="1:41" ht="12" x14ac:dyDescent="0.25">
      <c r="A64" s="179" t="s">
        <v>125</v>
      </c>
      <c r="B64" s="179" t="s">
        <v>160</v>
      </c>
      <c r="C64" s="179" t="s">
        <v>192</v>
      </c>
      <c r="D64" s="180">
        <v>0</v>
      </c>
      <c r="E64" s="180">
        <v>0</v>
      </c>
      <c r="F64" s="180">
        <v>0</v>
      </c>
      <c r="G64" s="180">
        <v>0</v>
      </c>
      <c r="H64" s="180">
        <v>0</v>
      </c>
      <c r="I64" s="180">
        <v>0</v>
      </c>
      <c r="J64" s="180">
        <v>0</v>
      </c>
      <c r="K64" s="180">
        <v>0</v>
      </c>
      <c r="L64" s="180">
        <v>0</v>
      </c>
      <c r="M64" s="180">
        <v>0</v>
      </c>
      <c r="N64" s="180">
        <v>0</v>
      </c>
      <c r="O64" s="180">
        <v>0</v>
      </c>
      <c r="P64" s="180">
        <v>0</v>
      </c>
      <c r="Q64" s="180">
        <v>0</v>
      </c>
      <c r="R64" s="180">
        <v>0</v>
      </c>
      <c r="S64" s="180">
        <v>0</v>
      </c>
      <c r="T64" s="180">
        <v>0</v>
      </c>
      <c r="U64" s="180">
        <v>0</v>
      </c>
      <c r="V64" s="180">
        <v>0</v>
      </c>
      <c r="W64" s="180">
        <v>0</v>
      </c>
      <c r="X64" s="180">
        <v>0</v>
      </c>
      <c r="Y64" s="180">
        <v>0</v>
      </c>
      <c r="Z64" s="180">
        <v>0</v>
      </c>
      <c r="AA64" s="180">
        <v>0</v>
      </c>
      <c r="AB64" s="180">
        <v>0</v>
      </c>
      <c r="AC64" s="180">
        <v>0</v>
      </c>
      <c r="AD64" s="180">
        <v>0</v>
      </c>
      <c r="AE64" s="180">
        <v>0</v>
      </c>
      <c r="AF64" s="180">
        <v>0</v>
      </c>
      <c r="AG64" s="180">
        <v>0</v>
      </c>
      <c r="AH64" s="180">
        <v>0</v>
      </c>
      <c r="AI64" s="180">
        <v>0</v>
      </c>
      <c r="AJ64" s="180">
        <v>0</v>
      </c>
      <c r="AK64" s="180">
        <v>0</v>
      </c>
      <c r="AL64" s="180">
        <v>0</v>
      </c>
      <c r="AM64" s="180">
        <v>0</v>
      </c>
      <c r="AN64" s="180">
        <f t="shared" ref="AN64:AN81" si="19">(SUM(D64:AM64))</f>
        <v>0</v>
      </c>
      <c r="AO64" s="174"/>
    </row>
    <row r="65" spans="1:41" ht="12" x14ac:dyDescent="0.25">
      <c r="A65" s="179" t="s">
        <v>125</v>
      </c>
      <c r="B65" s="179" t="s">
        <v>160</v>
      </c>
      <c r="C65" s="179" t="s">
        <v>193</v>
      </c>
      <c r="D65" s="180">
        <v>0</v>
      </c>
      <c r="E65" s="180">
        <v>0</v>
      </c>
      <c r="F65" s="180">
        <v>0</v>
      </c>
      <c r="G65" s="180">
        <v>0</v>
      </c>
      <c r="H65" s="180">
        <v>0</v>
      </c>
      <c r="I65" s="180">
        <v>0</v>
      </c>
      <c r="J65" s="180">
        <v>0</v>
      </c>
      <c r="K65" s="180">
        <v>0</v>
      </c>
      <c r="L65" s="180">
        <v>0</v>
      </c>
      <c r="M65" s="180">
        <v>0</v>
      </c>
      <c r="N65" s="180">
        <v>0</v>
      </c>
      <c r="O65" s="180">
        <v>0</v>
      </c>
      <c r="P65" s="180">
        <v>0</v>
      </c>
      <c r="Q65" s="180">
        <v>0</v>
      </c>
      <c r="R65" s="180">
        <v>0</v>
      </c>
      <c r="S65" s="180">
        <v>0</v>
      </c>
      <c r="T65" s="180">
        <v>0</v>
      </c>
      <c r="U65" s="180">
        <v>0</v>
      </c>
      <c r="V65" s="180">
        <v>0</v>
      </c>
      <c r="W65" s="180">
        <v>0</v>
      </c>
      <c r="X65" s="180">
        <v>0</v>
      </c>
      <c r="Y65" s="180">
        <v>0</v>
      </c>
      <c r="Z65" s="180">
        <v>0</v>
      </c>
      <c r="AA65" s="180">
        <v>0</v>
      </c>
      <c r="AB65" s="180">
        <v>0</v>
      </c>
      <c r="AC65" s="180">
        <v>0</v>
      </c>
      <c r="AD65" s="180">
        <v>0</v>
      </c>
      <c r="AE65" s="180">
        <v>0</v>
      </c>
      <c r="AF65" s="180">
        <v>0</v>
      </c>
      <c r="AG65" s="180">
        <v>0</v>
      </c>
      <c r="AH65" s="180">
        <v>0</v>
      </c>
      <c r="AI65" s="180">
        <v>0</v>
      </c>
      <c r="AJ65" s="180">
        <v>0</v>
      </c>
      <c r="AK65" s="180">
        <v>0</v>
      </c>
      <c r="AL65" s="180">
        <v>0</v>
      </c>
      <c r="AM65" s="180">
        <v>0</v>
      </c>
      <c r="AN65" s="180">
        <f t="shared" si="19"/>
        <v>0</v>
      </c>
      <c r="AO65" s="174"/>
    </row>
    <row r="66" spans="1:41" ht="12" x14ac:dyDescent="0.25">
      <c r="A66" s="179" t="s">
        <v>125</v>
      </c>
      <c r="B66" s="179" t="s">
        <v>160</v>
      </c>
      <c r="C66" s="179" t="s">
        <v>26</v>
      </c>
      <c r="D66" s="180">
        <v>0</v>
      </c>
      <c r="E66" s="180">
        <v>0</v>
      </c>
      <c r="F66" s="180">
        <v>0</v>
      </c>
      <c r="G66" s="180">
        <v>0</v>
      </c>
      <c r="H66" s="180">
        <v>0</v>
      </c>
      <c r="I66" s="180">
        <v>0</v>
      </c>
      <c r="J66" s="180">
        <v>0</v>
      </c>
      <c r="K66" s="180">
        <v>0</v>
      </c>
      <c r="L66" s="180">
        <v>0</v>
      </c>
      <c r="M66" s="180">
        <v>0</v>
      </c>
      <c r="N66" s="180">
        <v>0</v>
      </c>
      <c r="O66" s="180">
        <v>0</v>
      </c>
      <c r="P66" s="180">
        <v>0</v>
      </c>
      <c r="Q66" s="180">
        <v>0</v>
      </c>
      <c r="R66" s="180">
        <v>0</v>
      </c>
      <c r="S66" s="180">
        <v>0</v>
      </c>
      <c r="T66" s="180">
        <v>0</v>
      </c>
      <c r="U66" s="180">
        <v>0</v>
      </c>
      <c r="V66" s="180">
        <v>0</v>
      </c>
      <c r="W66" s="180">
        <v>0</v>
      </c>
      <c r="X66" s="180">
        <v>0</v>
      </c>
      <c r="Y66" s="180">
        <v>0</v>
      </c>
      <c r="Z66" s="180">
        <v>3.6585365853658539E-3</v>
      </c>
      <c r="AA66" s="180">
        <v>0</v>
      </c>
      <c r="AB66" s="180">
        <v>0</v>
      </c>
      <c r="AC66" s="180">
        <v>0</v>
      </c>
      <c r="AD66" s="180">
        <v>0</v>
      </c>
      <c r="AE66" s="180">
        <v>0</v>
      </c>
      <c r="AF66" s="180">
        <v>0</v>
      </c>
      <c r="AG66" s="180">
        <v>0</v>
      </c>
      <c r="AH66" s="180">
        <v>0</v>
      </c>
      <c r="AI66" s="180">
        <v>0</v>
      </c>
      <c r="AJ66" s="180">
        <v>0</v>
      </c>
      <c r="AK66" s="180">
        <v>0</v>
      </c>
      <c r="AL66" s="180">
        <v>0</v>
      </c>
      <c r="AM66" s="180">
        <v>0</v>
      </c>
      <c r="AN66" s="180">
        <f t="shared" si="19"/>
        <v>3.6585365853658539E-3</v>
      </c>
      <c r="AO66" s="174"/>
    </row>
    <row r="67" spans="1:41" ht="12" x14ac:dyDescent="0.25">
      <c r="A67" s="179" t="s">
        <v>125</v>
      </c>
      <c r="B67" s="179" t="s">
        <v>160</v>
      </c>
      <c r="C67" s="179" t="s">
        <v>194</v>
      </c>
      <c r="D67" s="180">
        <v>0</v>
      </c>
      <c r="E67" s="180">
        <v>0</v>
      </c>
      <c r="F67" s="180">
        <v>0</v>
      </c>
      <c r="G67" s="180">
        <v>0</v>
      </c>
      <c r="H67" s="180">
        <v>0</v>
      </c>
      <c r="I67" s="180">
        <v>0</v>
      </c>
      <c r="J67" s="180">
        <v>0</v>
      </c>
      <c r="K67" s="180">
        <v>0</v>
      </c>
      <c r="L67" s="180">
        <v>0</v>
      </c>
      <c r="M67" s="180">
        <v>0</v>
      </c>
      <c r="N67" s="180">
        <v>0</v>
      </c>
      <c r="O67" s="180">
        <v>0</v>
      </c>
      <c r="P67" s="180">
        <v>0</v>
      </c>
      <c r="Q67" s="180">
        <v>0</v>
      </c>
      <c r="R67" s="180">
        <v>0</v>
      </c>
      <c r="S67" s="180">
        <v>0</v>
      </c>
      <c r="T67" s="180">
        <v>0</v>
      </c>
      <c r="U67" s="180">
        <v>0</v>
      </c>
      <c r="V67" s="180">
        <v>0</v>
      </c>
      <c r="W67" s="180">
        <v>0</v>
      </c>
      <c r="X67" s="180">
        <v>0</v>
      </c>
      <c r="Y67" s="180">
        <v>0</v>
      </c>
      <c r="Z67" s="180">
        <v>0</v>
      </c>
      <c r="AA67" s="180">
        <v>0</v>
      </c>
      <c r="AB67" s="180">
        <v>0</v>
      </c>
      <c r="AC67" s="180">
        <v>0</v>
      </c>
      <c r="AD67" s="180">
        <v>0</v>
      </c>
      <c r="AE67" s="180">
        <v>0</v>
      </c>
      <c r="AF67" s="180">
        <v>0</v>
      </c>
      <c r="AG67" s="180">
        <v>0</v>
      </c>
      <c r="AH67" s="180">
        <v>0</v>
      </c>
      <c r="AI67" s="180">
        <v>0</v>
      </c>
      <c r="AJ67" s="180">
        <v>0</v>
      </c>
      <c r="AK67" s="180">
        <v>0</v>
      </c>
      <c r="AL67" s="180">
        <v>0</v>
      </c>
      <c r="AM67" s="180">
        <v>0</v>
      </c>
      <c r="AN67" s="180">
        <f t="shared" si="19"/>
        <v>0</v>
      </c>
      <c r="AO67" s="174"/>
    </row>
    <row r="68" spans="1:41" ht="12" x14ac:dyDescent="0.25">
      <c r="A68" s="179" t="s">
        <v>125</v>
      </c>
      <c r="B68" s="179" t="s">
        <v>160</v>
      </c>
      <c r="C68" s="179" t="s">
        <v>21</v>
      </c>
      <c r="D68" s="180">
        <v>0</v>
      </c>
      <c r="E68" s="180">
        <v>0</v>
      </c>
      <c r="F68" s="180">
        <v>0</v>
      </c>
      <c r="G68" s="180">
        <v>0</v>
      </c>
      <c r="H68" s="180">
        <v>0</v>
      </c>
      <c r="I68" s="180">
        <v>0</v>
      </c>
      <c r="J68" s="180">
        <v>0</v>
      </c>
      <c r="K68" s="180">
        <v>0</v>
      </c>
      <c r="L68" s="180">
        <v>0</v>
      </c>
      <c r="M68" s="180">
        <v>0</v>
      </c>
      <c r="N68" s="180">
        <v>0</v>
      </c>
      <c r="O68" s="180">
        <v>0</v>
      </c>
      <c r="P68" s="180">
        <v>0</v>
      </c>
      <c r="Q68" s="180">
        <v>0</v>
      </c>
      <c r="R68" s="180">
        <v>0</v>
      </c>
      <c r="S68" s="180">
        <v>0</v>
      </c>
      <c r="T68" s="180">
        <v>0</v>
      </c>
      <c r="U68" s="180">
        <v>0</v>
      </c>
      <c r="V68" s="180">
        <v>0</v>
      </c>
      <c r="W68" s="180">
        <v>0</v>
      </c>
      <c r="X68" s="180">
        <v>0</v>
      </c>
      <c r="Y68" s="180">
        <v>0</v>
      </c>
      <c r="Z68" s="180">
        <v>6.0975609756097563E-3</v>
      </c>
      <c r="AA68" s="180">
        <v>0</v>
      </c>
      <c r="AB68" s="180">
        <v>0</v>
      </c>
      <c r="AC68" s="180">
        <v>0</v>
      </c>
      <c r="AD68" s="180">
        <v>0</v>
      </c>
      <c r="AE68" s="180">
        <v>0</v>
      </c>
      <c r="AF68" s="180">
        <v>0</v>
      </c>
      <c r="AG68" s="180">
        <v>0</v>
      </c>
      <c r="AH68" s="180">
        <v>0</v>
      </c>
      <c r="AI68" s="180">
        <v>0</v>
      </c>
      <c r="AJ68" s="180">
        <v>0</v>
      </c>
      <c r="AK68" s="180">
        <v>0</v>
      </c>
      <c r="AL68" s="180">
        <v>0</v>
      </c>
      <c r="AM68" s="180">
        <v>0</v>
      </c>
      <c r="AN68" s="180">
        <f t="shared" si="19"/>
        <v>6.0975609756097563E-3</v>
      </c>
      <c r="AO68" s="174"/>
    </row>
    <row r="69" spans="1:41" ht="12" x14ac:dyDescent="0.25">
      <c r="A69" s="179" t="s">
        <v>125</v>
      </c>
      <c r="B69" s="179" t="s">
        <v>160</v>
      </c>
      <c r="C69" s="179" t="s">
        <v>44</v>
      </c>
      <c r="D69" s="180">
        <v>0</v>
      </c>
      <c r="E69" s="180">
        <v>0</v>
      </c>
      <c r="F69" s="180">
        <v>0</v>
      </c>
      <c r="G69" s="180">
        <v>0</v>
      </c>
      <c r="H69" s="180">
        <v>0</v>
      </c>
      <c r="I69" s="180">
        <v>0</v>
      </c>
      <c r="J69" s="180">
        <v>0</v>
      </c>
      <c r="K69" s="180">
        <v>0</v>
      </c>
      <c r="L69" s="180">
        <v>0</v>
      </c>
      <c r="M69" s="180">
        <v>0</v>
      </c>
      <c r="N69" s="180">
        <v>0</v>
      </c>
      <c r="O69" s="180">
        <v>0</v>
      </c>
      <c r="P69" s="180">
        <v>0</v>
      </c>
      <c r="Q69" s="180">
        <v>0</v>
      </c>
      <c r="R69" s="180">
        <v>0</v>
      </c>
      <c r="S69" s="180">
        <v>0</v>
      </c>
      <c r="T69" s="180">
        <v>0</v>
      </c>
      <c r="U69" s="180">
        <v>0</v>
      </c>
      <c r="V69" s="180">
        <v>0</v>
      </c>
      <c r="W69" s="180">
        <v>0</v>
      </c>
      <c r="X69" s="180">
        <v>0</v>
      </c>
      <c r="Y69" s="180">
        <v>0</v>
      </c>
      <c r="Z69" s="180">
        <v>0</v>
      </c>
      <c r="AA69" s="180">
        <v>0</v>
      </c>
      <c r="AB69" s="180">
        <v>0</v>
      </c>
      <c r="AC69" s="180">
        <v>0</v>
      </c>
      <c r="AD69" s="180">
        <v>0</v>
      </c>
      <c r="AE69" s="180">
        <v>0</v>
      </c>
      <c r="AF69" s="180">
        <v>0</v>
      </c>
      <c r="AG69" s="180">
        <v>0</v>
      </c>
      <c r="AH69" s="180">
        <v>0</v>
      </c>
      <c r="AI69" s="180">
        <v>0</v>
      </c>
      <c r="AJ69" s="180">
        <v>0</v>
      </c>
      <c r="AK69" s="180">
        <v>0</v>
      </c>
      <c r="AL69" s="180">
        <v>0</v>
      </c>
      <c r="AM69" s="180">
        <v>0</v>
      </c>
      <c r="AN69" s="180">
        <f t="shared" si="19"/>
        <v>0</v>
      </c>
      <c r="AO69" s="174"/>
    </row>
    <row r="70" spans="1:41" ht="12" x14ac:dyDescent="0.25">
      <c r="A70" s="179" t="s">
        <v>125</v>
      </c>
      <c r="B70" s="179" t="s">
        <v>160</v>
      </c>
      <c r="C70" s="179" t="s">
        <v>40</v>
      </c>
      <c r="D70" s="180">
        <v>0</v>
      </c>
      <c r="E70" s="180">
        <v>0</v>
      </c>
      <c r="F70" s="180">
        <v>0</v>
      </c>
      <c r="G70" s="180">
        <v>0</v>
      </c>
      <c r="H70" s="180">
        <v>0</v>
      </c>
      <c r="I70" s="180">
        <v>41.09756097560976</v>
      </c>
      <c r="J70" s="180">
        <v>0</v>
      </c>
      <c r="K70" s="180">
        <v>0</v>
      </c>
      <c r="L70" s="180">
        <v>0</v>
      </c>
      <c r="M70" s="180">
        <v>0</v>
      </c>
      <c r="N70" s="180">
        <v>0</v>
      </c>
      <c r="O70" s="180">
        <v>0</v>
      </c>
      <c r="P70" s="180">
        <v>0</v>
      </c>
      <c r="Q70" s="180">
        <v>7.3170731707317077E-3</v>
      </c>
      <c r="R70" s="180">
        <v>0</v>
      </c>
      <c r="S70" s="180">
        <v>0</v>
      </c>
      <c r="T70" s="180">
        <v>0</v>
      </c>
      <c r="U70" s="180">
        <v>0</v>
      </c>
      <c r="V70" s="180">
        <v>0</v>
      </c>
      <c r="W70" s="180">
        <v>0</v>
      </c>
      <c r="X70" s="180">
        <v>0</v>
      </c>
      <c r="Y70" s="180">
        <v>0</v>
      </c>
      <c r="Z70" s="180">
        <v>0</v>
      </c>
      <c r="AA70" s="180">
        <v>0</v>
      </c>
      <c r="AB70" s="180">
        <v>0</v>
      </c>
      <c r="AC70" s="180">
        <v>0</v>
      </c>
      <c r="AD70" s="180">
        <v>2.4390243902439024E-3</v>
      </c>
      <c r="AE70" s="180">
        <v>0</v>
      </c>
      <c r="AF70" s="180">
        <v>0</v>
      </c>
      <c r="AG70" s="180">
        <v>0</v>
      </c>
      <c r="AH70" s="180">
        <v>0</v>
      </c>
      <c r="AI70" s="180">
        <v>0</v>
      </c>
      <c r="AJ70" s="180">
        <v>0</v>
      </c>
      <c r="AK70" s="180">
        <v>0</v>
      </c>
      <c r="AL70" s="180">
        <v>0</v>
      </c>
      <c r="AM70" s="180">
        <v>0</v>
      </c>
      <c r="AN70" s="180">
        <f t="shared" si="19"/>
        <v>41.107317073170734</v>
      </c>
      <c r="AO70" s="174"/>
    </row>
    <row r="71" spans="1:41" ht="12" x14ac:dyDescent="0.25">
      <c r="A71" s="179" t="s">
        <v>125</v>
      </c>
      <c r="B71" s="179" t="s">
        <v>160</v>
      </c>
      <c r="C71" s="179" t="s">
        <v>195</v>
      </c>
      <c r="D71" s="180">
        <v>0</v>
      </c>
      <c r="E71" s="180">
        <v>0</v>
      </c>
      <c r="F71" s="180">
        <v>0</v>
      </c>
      <c r="G71" s="180">
        <v>0</v>
      </c>
      <c r="H71" s="180">
        <v>0</v>
      </c>
      <c r="I71" s="180">
        <v>0</v>
      </c>
      <c r="J71" s="180">
        <v>0</v>
      </c>
      <c r="K71" s="180">
        <v>0</v>
      </c>
      <c r="L71" s="180">
        <v>0</v>
      </c>
      <c r="M71" s="180">
        <v>0</v>
      </c>
      <c r="N71" s="180">
        <v>0</v>
      </c>
      <c r="O71" s="180">
        <v>0</v>
      </c>
      <c r="P71" s="180">
        <v>0</v>
      </c>
      <c r="Q71" s="180">
        <v>0</v>
      </c>
      <c r="R71" s="180">
        <v>0</v>
      </c>
      <c r="S71" s="180">
        <v>0</v>
      </c>
      <c r="T71" s="180">
        <v>0</v>
      </c>
      <c r="U71" s="180">
        <v>0</v>
      </c>
      <c r="V71" s="180">
        <v>0</v>
      </c>
      <c r="W71" s="180">
        <v>0</v>
      </c>
      <c r="X71" s="180">
        <v>0</v>
      </c>
      <c r="Y71" s="180">
        <v>0</v>
      </c>
      <c r="Z71" s="180">
        <v>0</v>
      </c>
      <c r="AA71" s="180">
        <v>0</v>
      </c>
      <c r="AB71" s="180">
        <v>0</v>
      </c>
      <c r="AC71" s="180">
        <v>0</v>
      </c>
      <c r="AD71" s="180">
        <v>0</v>
      </c>
      <c r="AE71" s="180">
        <v>0</v>
      </c>
      <c r="AF71" s="180">
        <v>0</v>
      </c>
      <c r="AG71" s="180">
        <v>0</v>
      </c>
      <c r="AH71" s="180">
        <v>0</v>
      </c>
      <c r="AI71" s="180">
        <v>0</v>
      </c>
      <c r="AJ71" s="180">
        <v>0</v>
      </c>
      <c r="AK71" s="180">
        <v>0</v>
      </c>
      <c r="AL71" s="180">
        <v>0</v>
      </c>
      <c r="AM71" s="180">
        <v>0</v>
      </c>
      <c r="AN71" s="180">
        <f t="shared" si="19"/>
        <v>0</v>
      </c>
      <c r="AO71" s="174"/>
    </row>
    <row r="72" spans="1:41" ht="12" x14ac:dyDescent="0.25">
      <c r="A72" s="179" t="s">
        <v>125</v>
      </c>
      <c r="B72" s="179" t="s">
        <v>160</v>
      </c>
      <c r="C72" s="179" t="s">
        <v>59</v>
      </c>
      <c r="D72" s="180">
        <v>0</v>
      </c>
      <c r="E72" s="180">
        <v>0</v>
      </c>
      <c r="F72" s="180">
        <v>0</v>
      </c>
      <c r="G72" s="180">
        <v>0</v>
      </c>
      <c r="H72" s="180">
        <v>0</v>
      </c>
      <c r="I72" s="180">
        <v>0</v>
      </c>
      <c r="J72" s="180">
        <v>0</v>
      </c>
      <c r="K72" s="180">
        <v>0</v>
      </c>
      <c r="L72" s="180">
        <v>0</v>
      </c>
      <c r="M72" s="180">
        <v>0</v>
      </c>
      <c r="N72" s="180">
        <v>0</v>
      </c>
      <c r="O72" s="180">
        <v>0</v>
      </c>
      <c r="P72" s="180">
        <v>0</v>
      </c>
      <c r="Q72" s="180">
        <v>0</v>
      </c>
      <c r="R72" s="180">
        <v>0</v>
      </c>
      <c r="S72" s="180">
        <v>0</v>
      </c>
      <c r="T72" s="180">
        <v>0</v>
      </c>
      <c r="U72" s="180">
        <v>0</v>
      </c>
      <c r="V72" s="180">
        <v>0</v>
      </c>
      <c r="W72" s="180">
        <v>0</v>
      </c>
      <c r="X72" s="180">
        <v>0</v>
      </c>
      <c r="Y72" s="180">
        <v>0</v>
      </c>
      <c r="Z72" s="180">
        <v>0</v>
      </c>
      <c r="AA72" s="180">
        <v>0</v>
      </c>
      <c r="AB72" s="180">
        <v>0</v>
      </c>
      <c r="AC72" s="180">
        <v>0</v>
      </c>
      <c r="AD72" s="180">
        <v>0</v>
      </c>
      <c r="AE72" s="180">
        <v>0</v>
      </c>
      <c r="AF72" s="180">
        <v>0</v>
      </c>
      <c r="AG72" s="180">
        <v>0</v>
      </c>
      <c r="AH72" s="180">
        <v>0</v>
      </c>
      <c r="AI72" s="180">
        <v>0</v>
      </c>
      <c r="AJ72" s="180">
        <v>0</v>
      </c>
      <c r="AK72" s="180">
        <v>0</v>
      </c>
      <c r="AL72" s="180">
        <v>0</v>
      </c>
      <c r="AM72" s="180">
        <v>0</v>
      </c>
      <c r="AN72" s="180">
        <f t="shared" si="19"/>
        <v>0</v>
      </c>
      <c r="AO72" s="174"/>
    </row>
    <row r="73" spans="1:41" ht="12" x14ac:dyDescent="0.25">
      <c r="A73" s="179" t="s">
        <v>125</v>
      </c>
      <c r="B73" s="179" t="s">
        <v>160</v>
      </c>
      <c r="C73" s="179" t="s">
        <v>70</v>
      </c>
      <c r="D73" s="180">
        <v>0</v>
      </c>
      <c r="E73" s="180">
        <v>0</v>
      </c>
      <c r="F73" s="180">
        <v>0</v>
      </c>
      <c r="G73" s="180">
        <v>0</v>
      </c>
      <c r="H73" s="180">
        <v>0</v>
      </c>
      <c r="I73" s="180">
        <v>0</v>
      </c>
      <c r="J73" s="180">
        <v>0</v>
      </c>
      <c r="K73" s="180">
        <v>0</v>
      </c>
      <c r="L73" s="180">
        <v>0</v>
      </c>
      <c r="M73" s="180">
        <v>0</v>
      </c>
      <c r="N73" s="180">
        <v>0</v>
      </c>
      <c r="O73" s="180">
        <v>0</v>
      </c>
      <c r="P73" s="180">
        <v>0</v>
      </c>
      <c r="Q73" s="180">
        <v>0</v>
      </c>
      <c r="R73" s="180">
        <v>0</v>
      </c>
      <c r="S73" s="180">
        <v>0</v>
      </c>
      <c r="T73" s="180">
        <v>0</v>
      </c>
      <c r="U73" s="180">
        <v>0</v>
      </c>
      <c r="V73" s="180">
        <v>0</v>
      </c>
      <c r="W73" s="180">
        <v>0</v>
      </c>
      <c r="X73" s="180">
        <v>0</v>
      </c>
      <c r="Y73" s="180">
        <v>0</v>
      </c>
      <c r="Z73" s="180">
        <v>0</v>
      </c>
      <c r="AA73" s="180">
        <v>0</v>
      </c>
      <c r="AB73" s="180">
        <v>0</v>
      </c>
      <c r="AC73" s="180">
        <v>0</v>
      </c>
      <c r="AD73" s="180">
        <v>0</v>
      </c>
      <c r="AE73" s="180">
        <v>0</v>
      </c>
      <c r="AF73" s="180">
        <v>0</v>
      </c>
      <c r="AG73" s="180">
        <v>0</v>
      </c>
      <c r="AH73" s="180">
        <v>0</v>
      </c>
      <c r="AI73" s="180">
        <v>0</v>
      </c>
      <c r="AJ73" s="180">
        <v>0</v>
      </c>
      <c r="AK73" s="180">
        <v>0</v>
      </c>
      <c r="AL73" s="180">
        <v>0</v>
      </c>
      <c r="AM73" s="180">
        <v>0</v>
      </c>
      <c r="AN73" s="180">
        <f t="shared" si="19"/>
        <v>0</v>
      </c>
      <c r="AO73" s="174"/>
    </row>
    <row r="74" spans="1:41" ht="12" x14ac:dyDescent="0.25">
      <c r="A74" s="179" t="s">
        <v>125</v>
      </c>
      <c r="B74" s="179" t="s">
        <v>160</v>
      </c>
      <c r="C74" s="179" t="s">
        <v>196</v>
      </c>
      <c r="D74" s="180">
        <v>0</v>
      </c>
      <c r="E74" s="180">
        <v>0</v>
      </c>
      <c r="F74" s="180">
        <v>0</v>
      </c>
      <c r="G74" s="180">
        <v>0</v>
      </c>
      <c r="H74" s="180">
        <v>0</v>
      </c>
      <c r="I74" s="180">
        <v>0</v>
      </c>
      <c r="J74" s="180">
        <v>0</v>
      </c>
      <c r="K74" s="180">
        <v>0</v>
      </c>
      <c r="L74" s="180">
        <v>0</v>
      </c>
      <c r="M74" s="180">
        <v>0</v>
      </c>
      <c r="N74" s="180">
        <v>0</v>
      </c>
      <c r="O74" s="180">
        <v>0</v>
      </c>
      <c r="P74" s="180">
        <v>0</v>
      </c>
      <c r="Q74" s="180">
        <v>0</v>
      </c>
      <c r="R74" s="180">
        <v>0</v>
      </c>
      <c r="S74" s="180">
        <v>0</v>
      </c>
      <c r="T74" s="180">
        <v>0</v>
      </c>
      <c r="U74" s="180">
        <v>0</v>
      </c>
      <c r="V74" s="180">
        <v>0</v>
      </c>
      <c r="W74" s="180">
        <v>0</v>
      </c>
      <c r="X74" s="180">
        <v>0</v>
      </c>
      <c r="Y74" s="180">
        <v>0</v>
      </c>
      <c r="Z74" s="180">
        <v>0</v>
      </c>
      <c r="AA74" s="180">
        <v>0</v>
      </c>
      <c r="AB74" s="180">
        <v>0</v>
      </c>
      <c r="AC74" s="180">
        <v>0</v>
      </c>
      <c r="AD74" s="180">
        <v>0</v>
      </c>
      <c r="AE74" s="180">
        <v>0</v>
      </c>
      <c r="AF74" s="180">
        <v>0</v>
      </c>
      <c r="AG74" s="180">
        <v>0</v>
      </c>
      <c r="AH74" s="180">
        <v>0</v>
      </c>
      <c r="AI74" s="180">
        <v>0</v>
      </c>
      <c r="AJ74" s="180">
        <v>0</v>
      </c>
      <c r="AK74" s="180">
        <v>0</v>
      </c>
      <c r="AL74" s="180">
        <v>0</v>
      </c>
      <c r="AM74" s="180">
        <v>0</v>
      </c>
      <c r="AN74" s="180">
        <f t="shared" si="19"/>
        <v>0</v>
      </c>
      <c r="AO74" s="174"/>
    </row>
    <row r="75" spans="1:41" ht="12" x14ac:dyDescent="0.25">
      <c r="A75" s="179" t="s">
        <v>125</v>
      </c>
      <c r="B75" s="179" t="s">
        <v>160</v>
      </c>
      <c r="C75" s="179" t="s">
        <v>161</v>
      </c>
      <c r="D75" s="180">
        <v>0</v>
      </c>
      <c r="E75" s="180">
        <v>0</v>
      </c>
      <c r="F75" s="180">
        <v>0</v>
      </c>
      <c r="G75" s="180">
        <v>0</v>
      </c>
      <c r="H75" s="180">
        <v>0</v>
      </c>
      <c r="I75" s="180">
        <v>0</v>
      </c>
      <c r="J75" s="180">
        <v>0</v>
      </c>
      <c r="K75" s="180">
        <v>0</v>
      </c>
      <c r="L75" s="180">
        <v>0</v>
      </c>
      <c r="M75" s="180">
        <v>0</v>
      </c>
      <c r="N75" s="180">
        <v>0</v>
      </c>
      <c r="O75" s="180">
        <v>0</v>
      </c>
      <c r="P75" s="180">
        <v>0</v>
      </c>
      <c r="Q75" s="180">
        <v>0</v>
      </c>
      <c r="R75" s="180">
        <v>0</v>
      </c>
      <c r="S75" s="180">
        <v>0</v>
      </c>
      <c r="T75" s="180">
        <v>0</v>
      </c>
      <c r="U75" s="180">
        <v>0</v>
      </c>
      <c r="V75" s="180">
        <v>0</v>
      </c>
      <c r="W75" s="180">
        <v>0</v>
      </c>
      <c r="X75" s="180">
        <v>0</v>
      </c>
      <c r="Y75" s="180">
        <v>0</v>
      </c>
      <c r="Z75" s="180">
        <v>0</v>
      </c>
      <c r="AA75" s="180">
        <v>0</v>
      </c>
      <c r="AB75" s="180">
        <v>0</v>
      </c>
      <c r="AC75" s="180">
        <v>0</v>
      </c>
      <c r="AD75" s="180">
        <v>0</v>
      </c>
      <c r="AE75" s="180">
        <v>0</v>
      </c>
      <c r="AF75" s="180">
        <v>0</v>
      </c>
      <c r="AG75" s="180">
        <v>0</v>
      </c>
      <c r="AH75" s="180">
        <v>0</v>
      </c>
      <c r="AI75" s="180">
        <v>0</v>
      </c>
      <c r="AJ75" s="180">
        <v>0</v>
      </c>
      <c r="AK75" s="180">
        <v>0</v>
      </c>
      <c r="AL75" s="180">
        <v>0</v>
      </c>
      <c r="AM75" s="180">
        <v>0</v>
      </c>
      <c r="AN75" s="180">
        <f t="shared" si="19"/>
        <v>0</v>
      </c>
      <c r="AO75" s="174"/>
    </row>
    <row r="76" spans="1:41" ht="12" x14ac:dyDescent="0.25">
      <c r="A76" s="179" t="s">
        <v>125</v>
      </c>
      <c r="B76" s="179" t="s">
        <v>160</v>
      </c>
      <c r="C76" s="179" t="s">
        <v>197</v>
      </c>
      <c r="D76" s="180">
        <v>0</v>
      </c>
      <c r="E76" s="180">
        <v>0</v>
      </c>
      <c r="F76" s="180">
        <v>0</v>
      </c>
      <c r="G76" s="180">
        <v>0</v>
      </c>
      <c r="H76" s="180">
        <v>0</v>
      </c>
      <c r="I76" s="180">
        <v>0</v>
      </c>
      <c r="J76" s="180">
        <v>0</v>
      </c>
      <c r="K76" s="180">
        <v>0</v>
      </c>
      <c r="L76" s="180">
        <v>0</v>
      </c>
      <c r="M76" s="180">
        <v>0</v>
      </c>
      <c r="N76" s="180">
        <v>0</v>
      </c>
      <c r="O76" s="180">
        <v>0</v>
      </c>
      <c r="P76" s="180">
        <v>0</v>
      </c>
      <c r="Q76" s="180">
        <v>0</v>
      </c>
      <c r="R76" s="180">
        <v>0</v>
      </c>
      <c r="S76" s="180">
        <v>0</v>
      </c>
      <c r="T76" s="180">
        <v>0</v>
      </c>
      <c r="U76" s="180">
        <v>0</v>
      </c>
      <c r="V76" s="180">
        <v>0</v>
      </c>
      <c r="W76" s="180">
        <v>0</v>
      </c>
      <c r="X76" s="180">
        <v>0</v>
      </c>
      <c r="Y76" s="180">
        <v>0</v>
      </c>
      <c r="Z76" s="180">
        <v>0</v>
      </c>
      <c r="AA76" s="180">
        <v>0</v>
      </c>
      <c r="AB76" s="180">
        <v>0</v>
      </c>
      <c r="AC76" s="180">
        <v>0</v>
      </c>
      <c r="AD76" s="180">
        <v>0</v>
      </c>
      <c r="AE76" s="180">
        <v>0</v>
      </c>
      <c r="AF76" s="180">
        <v>0</v>
      </c>
      <c r="AG76" s="180">
        <v>0</v>
      </c>
      <c r="AH76" s="180">
        <v>0</v>
      </c>
      <c r="AI76" s="180">
        <v>0</v>
      </c>
      <c r="AJ76" s="180">
        <v>0</v>
      </c>
      <c r="AK76" s="180">
        <v>0</v>
      </c>
      <c r="AL76" s="180">
        <v>0</v>
      </c>
      <c r="AM76" s="180">
        <v>0</v>
      </c>
      <c r="AN76" s="180">
        <f t="shared" si="19"/>
        <v>0</v>
      </c>
      <c r="AO76" s="174"/>
    </row>
    <row r="77" spans="1:41" ht="12" x14ac:dyDescent="0.25">
      <c r="A77" s="179" t="s">
        <v>125</v>
      </c>
      <c r="B77" s="179" t="s">
        <v>160</v>
      </c>
      <c r="C77" s="179" t="s">
        <v>198</v>
      </c>
      <c r="D77" s="180">
        <v>0</v>
      </c>
      <c r="E77" s="180">
        <v>0</v>
      </c>
      <c r="F77" s="180">
        <v>0</v>
      </c>
      <c r="G77" s="180">
        <v>0</v>
      </c>
      <c r="H77" s="180">
        <v>0</v>
      </c>
      <c r="I77" s="180">
        <v>0</v>
      </c>
      <c r="J77" s="180">
        <v>0</v>
      </c>
      <c r="K77" s="180">
        <v>0</v>
      </c>
      <c r="L77" s="180">
        <v>0</v>
      </c>
      <c r="M77" s="180">
        <v>0</v>
      </c>
      <c r="N77" s="180">
        <v>0</v>
      </c>
      <c r="O77" s="180">
        <v>0</v>
      </c>
      <c r="P77" s="180">
        <v>0</v>
      </c>
      <c r="Q77" s="180">
        <v>0</v>
      </c>
      <c r="R77" s="180">
        <v>0</v>
      </c>
      <c r="S77" s="180">
        <v>0</v>
      </c>
      <c r="T77" s="180">
        <v>0</v>
      </c>
      <c r="U77" s="180">
        <v>0</v>
      </c>
      <c r="V77" s="180">
        <v>0</v>
      </c>
      <c r="W77" s="180">
        <v>0</v>
      </c>
      <c r="X77" s="180">
        <v>0</v>
      </c>
      <c r="Y77" s="180">
        <v>0</v>
      </c>
      <c r="Z77" s="180">
        <v>0</v>
      </c>
      <c r="AA77" s="180">
        <v>0</v>
      </c>
      <c r="AB77" s="180">
        <v>0</v>
      </c>
      <c r="AC77" s="180">
        <v>0</v>
      </c>
      <c r="AD77" s="180">
        <v>0</v>
      </c>
      <c r="AE77" s="180">
        <v>0</v>
      </c>
      <c r="AF77" s="180">
        <v>0</v>
      </c>
      <c r="AG77" s="180">
        <v>0</v>
      </c>
      <c r="AH77" s="180">
        <v>0</v>
      </c>
      <c r="AI77" s="180">
        <v>0</v>
      </c>
      <c r="AJ77" s="180">
        <v>0</v>
      </c>
      <c r="AK77" s="180">
        <v>0</v>
      </c>
      <c r="AL77" s="180">
        <v>0</v>
      </c>
      <c r="AM77" s="180">
        <v>0</v>
      </c>
      <c r="AN77" s="180">
        <f t="shared" si="19"/>
        <v>0</v>
      </c>
      <c r="AO77" s="174"/>
    </row>
    <row r="78" spans="1:41" ht="12" x14ac:dyDescent="0.25">
      <c r="A78" s="179" t="s">
        <v>125</v>
      </c>
      <c r="B78" s="179" t="s">
        <v>160</v>
      </c>
      <c r="C78" s="179" t="s">
        <v>27</v>
      </c>
      <c r="D78" s="180">
        <v>0</v>
      </c>
      <c r="E78" s="180">
        <v>0</v>
      </c>
      <c r="F78" s="180">
        <v>0</v>
      </c>
      <c r="G78" s="180">
        <v>0</v>
      </c>
      <c r="H78" s="180">
        <v>0</v>
      </c>
      <c r="I78" s="180">
        <v>0</v>
      </c>
      <c r="J78" s="180">
        <v>0</v>
      </c>
      <c r="K78" s="180">
        <v>0</v>
      </c>
      <c r="L78" s="180">
        <v>0</v>
      </c>
      <c r="M78" s="180">
        <v>0</v>
      </c>
      <c r="N78" s="180">
        <v>0</v>
      </c>
      <c r="O78" s="180">
        <v>0</v>
      </c>
      <c r="P78" s="180">
        <v>0</v>
      </c>
      <c r="Q78" s="180">
        <v>0</v>
      </c>
      <c r="R78" s="180">
        <v>0</v>
      </c>
      <c r="S78" s="180">
        <v>0</v>
      </c>
      <c r="T78" s="180">
        <v>0</v>
      </c>
      <c r="U78" s="180">
        <v>0</v>
      </c>
      <c r="V78" s="180">
        <v>0</v>
      </c>
      <c r="W78" s="180">
        <v>0</v>
      </c>
      <c r="X78" s="180">
        <v>0</v>
      </c>
      <c r="Y78" s="180">
        <v>0</v>
      </c>
      <c r="Z78" s="180">
        <v>0</v>
      </c>
      <c r="AA78" s="180">
        <v>0</v>
      </c>
      <c r="AB78" s="180">
        <v>0</v>
      </c>
      <c r="AC78" s="180">
        <v>0</v>
      </c>
      <c r="AD78" s="180">
        <v>0</v>
      </c>
      <c r="AE78" s="180">
        <v>0</v>
      </c>
      <c r="AF78" s="180">
        <v>0</v>
      </c>
      <c r="AG78" s="180">
        <v>0</v>
      </c>
      <c r="AH78" s="180">
        <v>0</v>
      </c>
      <c r="AI78" s="180">
        <v>0</v>
      </c>
      <c r="AJ78" s="180">
        <v>0</v>
      </c>
      <c r="AK78" s="180">
        <v>0</v>
      </c>
      <c r="AL78" s="180">
        <v>0</v>
      </c>
      <c r="AM78" s="180">
        <v>0</v>
      </c>
      <c r="AN78" s="180">
        <f t="shared" si="19"/>
        <v>0</v>
      </c>
      <c r="AO78" s="174"/>
    </row>
    <row r="79" spans="1:41" ht="12" x14ac:dyDescent="0.25">
      <c r="A79" s="179" t="s">
        <v>125</v>
      </c>
      <c r="B79" s="179" t="s">
        <v>160</v>
      </c>
      <c r="C79" s="179" t="s">
        <v>162</v>
      </c>
      <c r="D79" s="180">
        <v>0</v>
      </c>
      <c r="E79" s="180">
        <v>0</v>
      </c>
      <c r="F79" s="180">
        <v>0</v>
      </c>
      <c r="G79" s="180">
        <v>0</v>
      </c>
      <c r="H79" s="180">
        <v>0</v>
      </c>
      <c r="I79" s="180">
        <v>0</v>
      </c>
      <c r="J79" s="180">
        <v>0</v>
      </c>
      <c r="K79" s="180">
        <v>0</v>
      </c>
      <c r="L79" s="180">
        <v>0</v>
      </c>
      <c r="M79" s="180">
        <v>0</v>
      </c>
      <c r="N79" s="180">
        <v>0</v>
      </c>
      <c r="O79" s="180">
        <v>0</v>
      </c>
      <c r="P79" s="180">
        <v>0</v>
      </c>
      <c r="Q79" s="180">
        <v>0</v>
      </c>
      <c r="R79" s="180">
        <v>0</v>
      </c>
      <c r="S79" s="180">
        <v>0</v>
      </c>
      <c r="T79" s="180">
        <v>0</v>
      </c>
      <c r="U79" s="180">
        <v>0</v>
      </c>
      <c r="V79" s="180">
        <v>0</v>
      </c>
      <c r="W79" s="180">
        <v>0</v>
      </c>
      <c r="X79" s="180">
        <v>0</v>
      </c>
      <c r="Y79" s="180">
        <v>0</v>
      </c>
      <c r="Z79" s="180">
        <v>0</v>
      </c>
      <c r="AA79" s="180">
        <v>0</v>
      </c>
      <c r="AB79" s="180">
        <v>0</v>
      </c>
      <c r="AC79" s="180">
        <v>0</v>
      </c>
      <c r="AD79" s="180">
        <v>0</v>
      </c>
      <c r="AE79" s="180">
        <v>0</v>
      </c>
      <c r="AF79" s="180">
        <v>0</v>
      </c>
      <c r="AG79" s="180">
        <v>0</v>
      </c>
      <c r="AH79" s="180">
        <v>0</v>
      </c>
      <c r="AI79" s="180">
        <v>0</v>
      </c>
      <c r="AJ79" s="180">
        <v>0</v>
      </c>
      <c r="AK79" s="180">
        <v>0</v>
      </c>
      <c r="AL79" s="180">
        <v>0</v>
      </c>
      <c r="AM79" s="180">
        <v>0</v>
      </c>
      <c r="AN79" s="180">
        <f t="shared" si="19"/>
        <v>0</v>
      </c>
      <c r="AO79" s="174"/>
    </row>
    <row r="80" spans="1:41" ht="12" x14ac:dyDescent="0.25">
      <c r="A80" s="179" t="s">
        <v>125</v>
      </c>
      <c r="B80" s="179" t="s">
        <v>160</v>
      </c>
      <c r="C80" s="179" t="s">
        <v>124</v>
      </c>
      <c r="D80" s="180">
        <v>0</v>
      </c>
      <c r="E80" s="180">
        <v>0</v>
      </c>
      <c r="F80" s="180">
        <v>0</v>
      </c>
      <c r="G80" s="180">
        <v>0</v>
      </c>
      <c r="H80" s="180">
        <v>0</v>
      </c>
      <c r="I80" s="180">
        <v>0</v>
      </c>
      <c r="J80" s="180">
        <v>0</v>
      </c>
      <c r="K80" s="180">
        <v>0</v>
      </c>
      <c r="L80" s="180">
        <v>0</v>
      </c>
      <c r="M80" s="180">
        <v>0</v>
      </c>
      <c r="N80" s="180">
        <v>0</v>
      </c>
      <c r="O80" s="180">
        <v>0</v>
      </c>
      <c r="P80" s="180">
        <v>0</v>
      </c>
      <c r="Q80" s="180">
        <v>0</v>
      </c>
      <c r="R80" s="180">
        <v>0</v>
      </c>
      <c r="S80" s="180">
        <v>0</v>
      </c>
      <c r="T80" s="180">
        <v>0</v>
      </c>
      <c r="U80" s="180">
        <v>0</v>
      </c>
      <c r="V80" s="180">
        <v>0</v>
      </c>
      <c r="W80" s="180">
        <v>0</v>
      </c>
      <c r="X80" s="180">
        <v>0</v>
      </c>
      <c r="Y80" s="180">
        <v>0</v>
      </c>
      <c r="Z80" s="180">
        <v>0</v>
      </c>
      <c r="AA80" s="180">
        <v>0</v>
      </c>
      <c r="AB80" s="180">
        <v>0</v>
      </c>
      <c r="AC80" s="180">
        <v>0</v>
      </c>
      <c r="AD80" s="180">
        <v>0</v>
      </c>
      <c r="AE80" s="180">
        <v>0</v>
      </c>
      <c r="AF80" s="180">
        <v>0</v>
      </c>
      <c r="AG80" s="180">
        <v>0</v>
      </c>
      <c r="AH80" s="180">
        <v>0</v>
      </c>
      <c r="AI80" s="180">
        <v>0</v>
      </c>
      <c r="AJ80" s="180">
        <v>0</v>
      </c>
      <c r="AK80" s="180">
        <v>0</v>
      </c>
      <c r="AL80" s="180">
        <v>0</v>
      </c>
      <c r="AM80" s="180">
        <v>0</v>
      </c>
      <c r="AN80" s="180">
        <f t="shared" si="19"/>
        <v>0</v>
      </c>
      <c r="AO80" s="174"/>
    </row>
    <row r="81" spans="1:41" ht="12" x14ac:dyDescent="0.25">
      <c r="A81" s="179" t="s">
        <v>125</v>
      </c>
      <c r="B81" s="179" t="s">
        <v>160</v>
      </c>
      <c r="C81" s="179" t="s">
        <v>41</v>
      </c>
      <c r="D81" s="180">
        <v>0</v>
      </c>
      <c r="E81" s="180">
        <v>0</v>
      </c>
      <c r="F81" s="180">
        <v>0</v>
      </c>
      <c r="G81" s="180">
        <v>0</v>
      </c>
      <c r="H81" s="180">
        <v>0</v>
      </c>
      <c r="I81" s="180">
        <v>0</v>
      </c>
      <c r="J81" s="180">
        <v>0</v>
      </c>
      <c r="K81" s="180">
        <v>0</v>
      </c>
      <c r="L81" s="180">
        <v>0</v>
      </c>
      <c r="M81" s="180">
        <v>0</v>
      </c>
      <c r="N81" s="180">
        <v>0</v>
      </c>
      <c r="O81" s="180">
        <v>0</v>
      </c>
      <c r="P81" s="180">
        <v>0</v>
      </c>
      <c r="Q81" s="180">
        <v>0</v>
      </c>
      <c r="R81" s="180">
        <v>0</v>
      </c>
      <c r="S81" s="180">
        <v>0</v>
      </c>
      <c r="T81" s="180">
        <v>0</v>
      </c>
      <c r="U81" s="180">
        <v>0</v>
      </c>
      <c r="V81" s="180">
        <v>0</v>
      </c>
      <c r="W81" s="180">
        <v>0</v>
      </c>
      <c r="X81" s="180">
        <v>0</v>
      </c>
      <c r="Y81" s="180">
        <v>0</v>
      </c>
      <c r="Z81" s="180">
        <v>0</v>
      </c>
      <c r="AA81" s="180">
        <v>0</v>
      </c>
      <c r="AB81" s="180">
        <v>0</v>
      </c>
      <c r="AC81" s="180">
        <v>0</v>
      </c>
      <c r="AD81" s="180">
        <v>0</v>
      </c>
      <c r="AE81" s="180">
        <v>0</v>
      </c>
      <c r="AF81" s="180">
        <v>0</v>
      </c>
      <c r="AG81" s="180">
        <v>0</v>
      </c>
      <c r="AH81" s="180">
        <v>0</v>
      </c>
      <c r="AI81" s="180">
        <v>0</v>
      </c>
      <c r="AJ81" s="180">
        <v>0</v>
      </c>
      <c r="AK81" s="180">
        <v>0</v>
      </c>
      <c r="AL81" s="180">
        <v>0</v>
      </c>
      <c r="AM81" s="180">
        <v>0</v>
      </c>
      <c r="AN81" s="180">
        <f t="shared" si="19"/>
        <v>0</v>
      </c>
      <c r="AO81" s="174"/>
    </row>
    <row r="82" spans="1:41" ht="12" x14ac:dyDescent="0.25">
      <c r="A82" s="177" t="s">
        <v>251</v>
      </c>
      <c r="B82" s="177" t="s">
        <v>251</v>
      </c>
      <c r="C82" s="177" t="s">
        <v>251</v>
      </c>
      <c r="D82" s="178">
        <f>SUM(D83:D98)</f>
        <v>0</v>
      </c>
      <c r="E82" s="178">
        <f t="shared" ref="E82:AM82" si="20">SUM(E83:E98)</f>
        <v>0</v>
      </c>
      <c r="F82" s="178">
        <f t="shared" si="20"/>
        <v>0</v>
      </c>
      <c r="G82" s="178">
        <f t="shared" si="20"/>
        <v>0</v>
      </c>
      <c r="H82" s="178">
        <f t="shared" si="20"/>
        <v>0</v>
      </c>
      <c r="I82" s="178">
        <f t="shared" si="20"/>
        <v>0</v>
      </c>
      <c r="J82" s="178">
        <f t="shared" si="20"/>
        <v>0</v>
      </c>
      <c r="K82" s="178">
        <f t="shared" si="20"/>
        <v>0</v>
      </c>
      <c r="L82" s="178">
        <f t="shared" si="20"/>
        <v>0</v>
      </c>
      <c r="M82" s="178">
        <f t="shared" si="20"/>
        <v>0.125609756097561</v>
      </c>
      <c r="N82" s="178">
        <f t="shared" si="20"/>
        <v>0</v>
      </c>
      <c r="O82" s="178">
        <f t="shared" si="20"/>
        <v>0</v>
      </c>
      <c r="P82" s="178">
        <f t="shared" si="20"/>
        <v>0</v>
      </c>
      <c r="Q82" s="178">
        <f t="shared" si="20"/>
        <v>3.6585365853658534E-2</v>
      </c>
      <c r="R82" s="178">
        <f t="shared" si="20"/>
        <v>4.1463414634146344E-2</v>
      </c>
      <c r="S82" s="178">
        <f t="shared" si="20"/>
        <v>0</v>
      </c>
      <c r="T82" s="178">
        <f t="shared" si="20"/>
        <v>0</v>
      </c>
      <c r="U82" s="178">
        <f t="shared" si="20"/>
        <v>0</v>
      </c>
      <c r="V82" s="178">
        <f t="shared" si="20"/>
        <v>6.4634146341463419</v>
      </c>
      <c r="W82" s="178">
        <f t="shared" si="20"/>
        <v>4.9999999999999996E-2</v>
      </c>
      <c r="X82" s="178">
        <f t="shared" si="20"/>
        <v>0</v>
      </c>
      <c r="Y82" s="178">
        <f t="shared" si="20"/>
        <v>0</v>
      </c>
      <c r="Z82" s="178">
        <f t="shared" si="20"/>
        <v>0.42195121951219511</v>
      </c>
      <c r="AA82" s="178">
        <f t="shared" si="20"/>
        <v>0</v>
      </c>
      <c r="AB82" s="178">
        <f t="shared" si="20"/>
        <v>0</v>
      </c>
      <c r="AC82" s="178">
        <f t="shared" si="20"/>
        <v>0</v>
      </c>
      <c r="AD82" s="178">
        <f t="shared" si="20"/>
        <v>7.4390243902439021E-2</v>
      </c>
      <c r="AE82" s="178">
        <f t="shared" si="20"/>
        <v>0</v>
      </c>
      <c r="AF82" s="178">
        <f t="shared" si="20"/>
        <v>0</v>
      </c>
      <c r="AG82" s="178">
        <f t="shared" si="20"/>
        <v>0</v>
      </c>
      <c r="AH82" s="178">
        <f t="shared" si="20"/>
        <v>0</v>
      </c>
      <c r="AI82" s="178">
        <f t="shared" si="20"/>
        <v>0</v>
      </c>
      <c r="AJ82" s="178">
        <f t="shared" si="20"/>
        <v>0</v>
      </c>
      <c r="AK82" s="178">
        <f t="shared" si="20"/>
        <v>0</v>
      </c>
      <c r="AL82" s="178">
        <f t="shared" si="20"/>
        <v>0</v>
      </c>
      <c r="AM82" s="178">
        <f t="shared" si="20"/>
        <v>0</v>
      </c>
      <c r="AN82" s="178">
        <f>SUM(D82:AM82)</f>
        <v>7.2134146341463419</v>
      </c>
      <c r="AO82" s="174"/>
    </row>
    <row r="83" spans="1:41" ht="12" x14ac:dyDescent="0.25">
      <c r="A83" s="179" t="s">
        <v>125</v>
      </c>
      <c r="B83" s="179" t="s">
        <v>135</v>
      </c>
      <c r="C83" s="179" t="s">
        <v>67</v>
      </c>
      <c r="D83" s="180">
        <v>0</v>
      </c>
      <c r="E83" s="180">
        <v>0</v>
      </c>
      <c r="F83" s="180">
        <v>0</v>
      </c>
      <c r="G83" s="180">
        <v>0</v>
      </c>
      <c r="H83" s="180">
        <v>0</v>
      </c>
      <c r="I83" s="180">
        <v>0</v>
      </c>
      <c r="J83" s="180">
        <v>0</v>
      </c>
      <c r="K83" s="180">
        <v>0</v>
      </c>
      <c r="L83" s="180">
        <v>0</v>
      </c>
      <c r="M83" s="180">
        <v>0</v>
      </c>
      <c r="N83" s="180">
        <v>0</v>
      </c>
      <c r="O83" s="180">
        <v>0</v>
      </c>
      <c r="P83" s="180">
        <v>0</v>
      </c>
      <c r="Q83" s="180">
        <v>0</v>
      </c>
      <c r="R83" s="180">
        <v>0</v>
      </c>
      <c r="S83" s="180">
        <v>0</v>
      </c>
      <c r="T83" s="180">
        <v>0</v>
      </c>
      <c r="U83" s="180">
        <v>0</v>
      </c>
      <c r="V83" s="180">
        <v>0</v>
      </c>
      <c r="W83" s="180">
        <v>0</v>
      </c>
      <c r="X83" s="180">
        <v>0</v>
      </c>
      <c r="Y83" s="180">
        <v>0</v>
      </c>
      <c r="Z83" s="180">
        <v>0</v>
      </c>
      <c r="AA83" s="180">
        <v>0</v>
      </c>
      <c r="AB83" s="180">
        <v>0</v>
      </c>
      <c r="AC83" s="180">
        <v>0</v>
      </c>
      <c r="AD83" s="180">
        <v>0</v>
      </c>
      <c r="AE83" s="180">
        <v>0</v>
      </c>
      <c r="AF83" s="180">
        <v>0</v>
      </c>
      <c r="AG83" s="180">
        <v>0</v>
      </c>
      <c r="AH83" s="180">
        <v>0</v>
      </c>
      <c r="AI83" s="180">
        <v>0</v>
      </c>
      <c r="AJ83" s="180">
        <v>0</v>
      </c>
      <c r="AK83" s="180">
        <v>0</v>
      </c>
      <c r="AL83" s="180">
        <v>0</v>
      </c>
      <c r="AM83" s="180">
        <v>0</v>
      </c>
      <c r="AN83" s="180">
        <f t="shared" ref="AN83:AN98" si="21">(SUM(D83:AM83))</f>
        <v>0</v>
      </c>
      <c r="AO83" s="174"/>
    </row>
    <row r="84" spans="1:41" ht="12" x14ac:dyDescent="0.25">
      <c r="A84" s="179" t="s">
        <v>125</v>
      </c>
      <c r="B84" s="179" t="s">
        <v>135</v>
      </c>
      <c r="C84" s="179" t="s">
        <v>154</v>
      </c>
      <c r="D84" s="180">
        <v>0</v>
      </c>
      <c r="E84" s="180">
        <v>0</v>
      </c>
      <c r="F84" s="180">
        <v>0</v>
      </c>
      <c r="G84" s="180">
        <v>0</v>
      </c>
      <c r="H84" s="180">
        <v>0</v>
      </c>
      <c r="I84" s="180">
        <v>0</v>
      </c>
      <c r="J84" s="180">
        <v>0</v>
      </c>
      <c r="K84" s="180">
        <v>0</v>
      </c>
      <c r="L84" s="180">
        <v>0</v>
      </c>
      <c r="M84" s="180">
        <v>0</v>
      </c>
      <c r="N84" s="180">
        <v>0</v>
      </c>
      <c r="O84" s="180">
        <v>0</v>
      </c>
      <c r="P84" s="180">
        <v>0</v>
      </c>
      <c r="Q84" s="180">
        <v>0</v>
      </c>
      <c r="R84" s="180">
        <v>0</v>
      </c>
      <c r="S84" s="180">
        <v>0</v>
      </c>
      <c r="T84" s="180">
        <v>0</v>
      </c>
      <c r="U84" s="180">
        <v>0</v>
      </c>
      <c r="V84" s="180">
        <v>0</v>
      </c>
      <c r="W84" s="180">
        <v>0</v>
      </c>
      <c r="X84" s="180">
        <v>0</v>
      </c>
      <c r="Y84" s="180">
        <v>0</v>
      </c>
      <c r="Z84" s="180">
        <v>0</v>
      </c>
      <c r="AA84" s="180">
        <v>0</v>
      </c>
      <c r="AB84" s="180">
        <v>0</v>
      </c>
      <c r="AC84" s="180">
        <v>0</v>
      </c>
      <c r="AD84" s="180">
        <v>0</v>
      </c>
      <c r="AE84" s="180">
        <v>0</v>
      </c>
      <c r="AF84" s="180">
        <v>0</v>
      </c>
      <c r="AG84" s="180">
        <v>0</v>
      </c>
      <c r="AH84" s="180">
        <v>0</v>
      </c>
      <c r="AI84" s="180">
        <v>0</v>
      </c>
      <c r="AJ84" s="180">
        <v>0</v>
      </c>
      <c r="AK84" s="180">
        <v>0</v>
      </c>
      <c r="AL84" s="180">
        <v>0</v>
      </c>
      <c r="AM84" s="180">
        <v>0</v>
      </c>
      <c r="AN84" s="180">
        <f t="shared" si="21"/>
        <v>0</v>
      </c>
      <c r="AO84" s="174"/>
    </row>
    <row r="85" spans="1:41" ht="12" x14ac:dyDescent="0.25">
      <c r="A85" s="179" t="s">
        <v>125</v>
      </c>
      <c r="B85" s="179" t="s">
        <v>135</v>
      </c>
      <c r="C85" s="179" t="s">
        <v>199</v>
      </c>
      <c r="D85" s="180">
        <v>0</v>
      </c>
      <c r="E85" s="180">
        <v>0</v>
      </c>
      <c r="F85" s="180">
        <v>0</v>
      </c>
      <c r="G85" s="180">
        <v>0</v>
      </c>
      <c r="H85" s="180">
        <v>0</v>
      </c>
      <c r="I85" s="180">
        <v>0</v>
      </c>
      <c r="J85" s="180">
        <v>0</v>
      </c>
      <c r="K85" s="180">
        <v>0</v>
      </c>
      <c r="L85" s="180">
        <v>0</v>
      </c>
      <c r="M85" s="180">
        <v>0</v>
      </c>
      <c r="N85" s="180">
        <v>0</v>
      </c>
      <c r="O85" s="180">
        <v>0</v>
      </c>
      <c r="P85" s="180">
        <v>0</v>
      </c>
      <c r="Q85" s="180">
        <v>0</v>
      </c>
      <c r="R85" s="180">
        <v>0</v>
      </c>
      <c r="S85" s="180">
        <v>0</v>
      </c>
      <c r="T85" s="180">
        <v>0</v>
      </c>
      <c r="U85" s="180">
        <v>0</v>
      </c>
      <c r="V85" s="180">
        <v>0</v>
      </c>
      <c r="W85" s="180">
        <v>0</v>
      </c>
      <c r="X85" s="180">
        <v>0</v>
      </c>
      <c r="Y85" s="180">
        <v>0</v>
      </c>
      <c r="Z85" s="180">
        <v>0</v>
      </c>
      <c r="AA85" s="180">
        <v>0</v>
      </c>
      <c r="AB85" s="180">
        <v>0</v>
      </c>
      <c r="AC85" s="180">
        <v>0</v>
      </c>
      <c r="AD85" s="180">
        <v>0</v>
      </c>
      <c r="AE85" s="180">
        <v>0</v>
      </c>
      <c r="AF85" s="180">
        <v>0</v>
      </c>
      <c r="AG85" s="180">
        <v>0</v>
      </c>
      <c r="AH85" s="180">
        <v>0</v>
      </c>
      <c r="AI85" s="180">
        <v>0</v>
      </c>
      <c r="AJ85" s="180">
        <v>0</v>
      </c>
      <c r="AK85" s="180">
        <v>0</v>
      </c>
      <c r="AL85" s="180">
        <v>0</v>
      </c>
      <c r="AM85" s="180">
        <v>0</v>
      </c>
      <c r="AN85" s="180">
        <f t="shared" si="21"/>
        <v>0</v>
      </c>
      <c r="AO85" s="174"/>
    </row>
    <row r="86" spans="1:41" ht="12" x14ac:dyDescent="0.25">
      <c r="A86" s="179" t="s">
        <v>125</v>
      </c>
      <c r="B86" s="179" t="s">
        <v>135</v>
      </c>
      <c r="C86" s="179" t="s">
        <v>68</v>
      </c>
      <c r="D86" s="180">
        <v>0</v>
      </c>
      <c r="E86" s="180">
        <v>0</v>
      </c>
      <c r="F86" s="180">
        <v>0</v>
      </c>
      <c r="G86" s="180">
        <v>0</v>
      </c>
      <c r="H86" s="180">
        <v>0</v>
      </c>
      <c r="I86" s="180">
        <v>0</v>
      </c>
      <c r="J86" s="180">
        <v>0</v>
      </c>
      <c r="K86" s="180">
        <v>0</v>
      </c>
      <c r="L86" s="180">
        <v>0</v>
      </c>
      <c r="M86" s="180">
        <v>0</v>
      </c>
      <c r="N86" s="180">
        <v>0</v>
      </c>
      <c r="O86" s="180">
        <v>0</v>
      </c>
      <c r="P86" s="180">
        <v>0</v>
      </c>
      <c r="Q86" s="180">
        <v>0</v>
      </c>
      <c r="R86" s="180">
        <v>0</v>
      </c>
      <c r="S86" s="180">
        <v>0</v>
      </c>
      <c r="T86" s="180">
        <v>0</v>
      </c>
      <c r="U86" s="180">
        <v>0</v>
      </c>
      <c r="V86" s="180">
        <v>0</v>
      </c>
      <c r="W86" s="180">
        <v>0</v>
      </c>
      <c r="X86" s="180">
        <v>0</v>
      </c>
      <c r="Y86" s="180">
        <v>0</v>
      </c>
      <c r="Z86" s="180">
        <v>3.6585365853658534E-2</v>
      </c>
      <c r="AA86" s="180">
        <v>0</v>
      </c>
      <c r="AB86" s="180">
        <v>0</v>
      </c>
      <c r="AC86" s="180">
        <v>0</v>
      </c>
      <c r="AD86" s="180">
        <v>2.4390243902439025E-2</v>
      </c>
      <c r="AE86" s="180">
        <v>0</v>
      </c>
      <c r="AF86" s="180">
        <v>0</v>
      </c>
      <c r="AG86" s="180">
        <v>0</v>
      </c>
      <c r="AH86" s="180">
        <v>0</v>
      </c>
      <c r="AI86" s="180">
        <v>0</v>
      </c>
      <c r="AJ86" s="180">
        <v>0</v>
      </c>
      <c r="AK86" s="180">
        <v>0</v>
      </c>
      <c r="AL86" s="180">
        <v>0</v>
      </c>
      <c r="AM86" s="180">
        <v>0</v>
      </c>
      <c r="AN86" s="180">
        <f t="shared" si="21"/>
        <v>6.097560975609756E-2</v>
      </c>
      <c r="AO86" s="174"/>
    </row>
    <row r="87" spans="1:41" ht="12" x14ac:dyDescent="0.25">
      <c r="A87" s="179" t="s">
        <v>125</v>
      </c>
      <c r="B87" s="179" t="s">
        <v>135</v>
      </c>
      <c r="C87" s="179" t="s">
        <v>200</v>
      </c>
      <c r="D87" s="180">
        <v>0</v>
      </c>
      <c r="E87" s="180">
        <v>0</v>
      </c>
      <c r="F87" s="180">
        <v>0</v>
      </c>
      <c r="G87" s="180">
        <v>0</v>
      </c>
      <c r="H87" s="180">
        <v>0</v>
      </c>
      <c r="I87" s="180">
        <v>0</v>
      </c>
      <c r="J87" s="180">
        <v>0</v>
      </c>
      <c r="K87" s="180">
        <v>0</v>
      </c>
      <c r="L87" s="180">
        <v>0</v>
      </c>
      <c r="M87" s="180">
        <v>0</v>
      </c>
      <c r="N87" s="180">
        <v>0</v>
      </c>
      <c r="O87" s="180">
        <v>0</v>
      </c>
      <c r="P87" s="180">
        <v>0</v>
      </c>
      <c r="Q87" s="180">
        <v>0</v>
      </c>
      <c r="R87" s="180">
        <v>0</v>
      </c>
      <c r="S87" s="180">
        <v>0</v>
      </c>
      <c r="T87" s="180">
        <v>0</v>
      </c>
      <c r="U87" s="180">
        <v>0</v>
      </c>
      <c r="V87" s="180">
        <v>0</v>
      </c>
      <c r="W87" s="180">
        <v>0</v>
      </c>
      <c r="X87" s="180">
        <v>0</v>
      </c>
      <c r="Y87" s="180">
        <v>0</v>
      </c>
      <c r="Z87" s="180">
        <v>0</v>
      </c>
      <c r="AA87" s="180">
        <v>0</v>
      </c>
      <c r="AB87" s="180">
        <v>0</v>
      </c>
      <c r="AC87" s="180">
        <v>0</v>
      </c>
      <c r="AD87" s="180">
        <v>0</v>
      </c>
      <c r="AE87" s="180">
        <v>0</v>
      </c>
      <c r="AF87" s="180">
        <v>0</v>
      </c>
      <c r="AG87" s="180">
        <v>0</v>
      </c>
      <c r="AH87" s="180">
        <v>0</v>
      </c>
      <c r="AI87" s="180">
        <v>0</v>
      </c>
      <c r="AJ87" s="180">
        <v>0</v>
      </c>
      <c r="AK87" s="180">
        <v>0</v>
      </c>
      <c r="AL87" s="180">
        <v>0</v>
      </c>
      <c r="AM87" s="180">
        <v>0</v>
      </c>
      <c r="AN87" s="180">
        <f t="shared" si="21"/>
        <v>0</v>
      </c>
      <c r="AO87" s="174"/>
    </row>
    <row r="88" spans="1:41" ht="12" x14ac:dyDescent="0.25">
      <c r="A88" s="179" t="s">
        <v>125</v>
      </c>
      <c r="B88" s="179" t="s">
        <v>135</v>
      </c>
      <c r="C88" s="179" t="s">
        <v>57</v>
      </c>
      <c r="D88" s="180">
        <v>0</v>
      </c>
      <c r="E88" s="180">
        <v>0</v>
      </c>
      <c r="F88" s="180">
        <v>0</v>
      </c>
      <c r="G88" s="180">
        <v>0</v>
      </c>
      <c r="H88" s="180">
        <v>0</v>
      </c>
      <c r="I88" s="180">
        <v>0</v>
      </c>
      <c r="J88" s="180">
        <v>0</v>
      </c>
      <c r="K88" s="180">
        <v>0</v>
      </c>
      <c r="L88" s="180">
        <v>0</v>
      </c>
      <c r="M88" s="180">
        <v>0</v>
      </c>
      <c r="N88" s="180">
        <v>0</v>
      </c>
      <c r="O88" s="180">
        <v>0</v>
      </c>
      <c r="P88" s="180">
        <v>0</v>
      </c>
      <c r="Q88" s="180">
        <v>3.2926829268292677E-2</v>
      </c>
      <c r="R88" s="180">
        <v>4.1463414634146344E-2</v>
      </c>
      <c r="S88" s="180">
        <v>0</v>
      </c>
      <c r="T88" s="180">
        <v>0</v>
      </c>
      <c r="U88" s="180">
        <v>0</v>
      </c>
      <c r="V88" s="180">
        <v>0</v>
      </c>
      <c r="W88" s="180">
        <v>0</v>
      </c>
      <c r="X88" s="180">
        <v>0</v>
      </c>
      <c r="Y88" s="180">
        <v>0</v>
      </c>
      <c r="Z88" s="180">
        <v>0</v>
      </c>
      <c r="AA88" s="180">
        <v>0</v>
      </c>
      <c r="AB88" s="180">
        <v>0</v>
      </c>
      <c r="AC88" s="180">
        <v>0</v>
      </c>
      <c r="AD88" s="180">
        <v>3.7804878048780487E-2</v>
      </c>
      <c r="AE88" s="180">
        <v>0</v>
      </c>
      <c r="AF88" s="180">
        <v>0</v>
      </c>
      <c r="AG88" s="180">
        <v>0</v>
      </c>
      <c r="AH88" s="180">
        <v>0</v>
      </c>
      <c r="AI88" s="180">
        <v>0</v>
      </c>
      <c r="AJ88" s="180">
        <v>0</v>
      </c>
      <c r="AK88" s="180">
        <v>0</v>
      </c>
      <c r="AL88" s="180">
        <v>0</v>
      </c>
      <c r="AM88" s="180">
        <v>0</v>
      </c>
      <c r="AN88" s="180">
        <f t="shared" si="21"/>
        <v>0.1121951219512195</v>
      </c>
      <c r="AO88" s="174"/>
    </row>
    <row r="89" spans="1:41" ht="12" x14ac:dyDescent="0.25">
      <c r="A89" s="179" t="s">
        <v>125</v>
      </c>
      <c r="B89" s="179" t="s">
        <v>135</v>
      </c>
      <c r="C89" s="179" t="s">
        <v>201</v>
      </c>
      <c r="D89" s="180">
        <v>0</v>
      </c>
      <c r="E89" s="180">
        <v>0</v>
      </c>
      <c r="F89" s="180">
        <v>0</v>
      </c>
      <c r="G89" s="180">
        <v>0</v>
      </c>
      <c r="H89" s="180">
        <v>0</v>
      </c>
      <c r="I89" s="180">
        <v>0</v>
      </c>
      <c r="J89" s="180">
        <v>0</v>
      </c>
      <c r="K89" s="180">
        <v>0</v>
      </c>
      <c r="L89" s="180">
        <v>0</v>
      </c>
      <c r="M89" s="180">
        <v>0</v>
      </c>
      <c r="N89" s="180">
        <v>0</v>
      </c>
      <c r="O89" s="180">
        <v>0</v>
      </c>
      <c r="P89" s="180">
        <v>0</v>
      </c>
      <c r="Q89" s="180">
        <v>0</v>
      </c>
      <c r="R89" s="180">
        <v>0</v>
      </c>
      <c r="S89" s="180">
        <v>0</v>
      </c>
      <c r="T89" s="180">
        <v>0</v>
      </c>
      <c r="U89" s="180">
        <v>0</v>
      </c>
      <c r="V89" s="180">
        <v>0</v>
      </c>
      <c r="W89" s="180">
        <v>9.7560975609756097E-3</v>
      </c>
      <c r="X89" s="180">
        <v>0</v>
      </c>
      <c r="Y89" s="180">
        <v>0</v>
      </c>
      <c r="Z89" s="180">
        <v>0</v>
      </c>
      <c r="AA89" s="180">
        <v>0</v>
      </c>
      <c r="AB89" s="180">
        <v>0</v>
      </c>
      <c r="AC89" s="180">
        <v>0</v>
      </c>
      <c r="AD89" s="180">
        <v>2.4390243902439024E-3</v>
      </c>
      <c r="AE89" s="180">
        <v>0</v>
      </c>
      <c r="AF89" s="180">
        <v>0</v>
      </c>
      <c r="AG89" s="180">
        <v>0</v>
      </c>
      <c r="AH89" s="180">
        <v>0</v>
      </c>
      <c r="AI89" s="180">
        <v>0</v>
      </c>
      <c r="AJ89" s="180">
        <v>0</v>
      </c>
      <c r="AK89" s="180">
        <v>0</v>
      </c>
      <c r="AL89" s="180">
        <v>0</v>
      </c>
      <c r="AM89" s="180">
        <v>0</v>
      </c>
      <c r="AN89" s="180">
        <f t="shared" si="21"/>
        <v>1.2195121951219513E-2</v>
      </c>
      <c r="AO89" s="174"/>
    </row>
    <row r="90" spans="1:41" ht="12" x14ac:dyDescent="0.25">
      <c r="A90" s="179" t="s">
        <v>125</v>
      </c>
      <c r="B90" s="179" t="s">
        <v>135</v>
      </c>
      <c r="C90" s="179" t="s">
        <v>202</v>
      </c>
      <c r="D90" s="180">
        <v>0</v>
      </c>
      <c r="E90" s="180">
        <v>0</v>
      </c>
      <c r="F90" s="180">
        <v>0</v>
      </c>
      <c r="G90" s="180">
        <v>0</v>
      </c>
      <c r="H90" s="180">
        <v>0</v>
      </c>
      <c r="I90" s="180">
        <v>0</v>
      </c>
      <c r="J90" s="180">
        <v>0</v>
      </c>
      <c r="K90" s="180">
        <v>0</v>
      </c>
      <c r="L90" s="180">
        <v>0</v>
      </c>
      <c r="M90" s="180">
        <v>0</v>
      </c>
      <c r="N90" s="180">
        <v>0</v>
      </c>
      <c r="O90" s="180">
        <v>0</v>
      </c>
      <c r="P90" s="180">
        <v>0</v>
      </c>
      <c r="Q90" s="180">
        <v>0</v>
      </c>
      <c r="R90" s="180">
        <v>0</v>
      </c>
      <c r="S90" s="180">
        <v>0</v>
      </c>
      <c r="T90" s="180">
        <v>0</v>
      </c>
      <c r="U90" s="180">
        <v>0</v>
      </c>
      <c r="V90" s="180">
        <v>0</v>
      </c>
      <c r="W90" s="180">
        <v>0</v>
      </c>
      <c r="X90" s="180">
        <v>0</v>
      </c>
      <c r="Y90" s="180">
        <v>0</v>
      </c>
      <c r="Z90" s="180">
        <v>0</v>
      </c>
      <c r="AA90" s="180">
        <v>0</v>
      </c>
      <c r="AB90" s="180">
        <v>0</v>
      </c>
      <c r="AC90" s="180">
        <v>0</v>
      </c>
      <c r="AD90" s="180">
        <v>0</v>
      </c>
      <c r="AE90" s="180">
        <v>0</v>
      </c>
      <c r="AF90" s="180">
        <v>0</v>
      </c>
      <c r="AG90" s="180">
        <v>0</v>
      </c>
      <c r="AH90" s="180">
        <v>0</v>
      </c>
      <c r="AI90" s="180">
        <v>0</v>
      </c>
      <c r="AJ90" s="180">
        <v>0</v>
      </c>
      <c r="AK90" s="180">
        <v>0</v>
      </c>
      <c r="AL90" s="180">
        <v>0</v>
      </c>
      <c r="AM90" s="180">
        <v>0</v>
      </c>
      <c r="AN90" s="180">
        <f t="shared" si="21"/>
        <v>0</v>
      </c>
      <c r="AO90" s="174"/>
    </row>
    <row r="91" spans="1:41" ht="12" x14ac:dyDescent="0.25">
      <c r="A91" s="179" t="s">
        <v>125</v>
      </c>
      <c r="B91" s="179" t="s">
        <v>135</v>
      </c>
      <c r="C91" s="179" t="s">
        <v>117</v>
      </c>
      <c r="D91" s="180">
        <v>0</v>
      </c>
      <c r="E91" s="180">
        <v>0</v>
      </c>
      <c r="F91" s="180">
        <v>0</v>
      </c>
      <c r="G91" s="180">
        <v>0</v>
      </c>
      <c r="H91" s="180">
        <v>0</v>
      </c>
      <c r="I91" s="180">
        <v>0</v>
      </c>
      <c r="J91" s="180">
        <v>0</v>
      </c>
      <c r="K91" s="180">
        <v>0</v>
      </c>
      <c r="L91" s="180">
        <v>0</v>
      </c>
      <c r="M91" s="180">
        <v>0</v>
      </c>
      <c r="N91" s="180">
        <v>0</v>
      </c>
      <c r="O91" s="180">
        <v>0</v>
      </c>
      <c r="P91" s="180">
        <v>0</v>
      </c>
      <c r="Q91" s="180">
        <v>3.6585365853658539E-3</v>
      </c>
      <c r="R91" s="180">
        <v>0</v>
      </c>
      <c r="S91" s="180">
        <v>0</v>
      </c>
      <c r="T91" s="180">
        <v>0</v>
      </c>
      <c r="U91" s="180">
        <v>0</v>
      </c>
      <c r="V91" s="180">
        <v>0</v>
      </c>
      <c r="W91" s="180">
        <v>0</v>
      </c>
      <c r="X91" s="180">
        <v>0</v>
      </c>
      <c r="Y91" s="180">
        <v>0</v>
      </c>
      <c r="Z91" s="180">
        <v>0</v>
      </c>
      <c r="AA91" s="180">
        <v>0</v>
      </c>
      <c r="AB91" s="180">
        <v>0</v>
      </c>
      <c r="AC91" s="180">
        <v>0</v>
      </c>
      <c r="AD91" s="180">
        <v>0</v>
      </c>
      <c r="AE91" s="180">
        <v>0</v>
      </c>
      <c r="AF91" s="180">
        <v>0</v>
      </c>
      <c r="AG91" s="180">
        <v>0</v>
      </c>
      <c r="AH91" s="180">
        <v>0</v>
      </c>
      <c r="AI91" s="180">
        <v>0</v>
      </c>
      <c r="AJ91" s="180">
        <v>0</v>
      </c>
      <c r="AK91" s="180">
        <v>0</v>
      </c>
      <c r="AL91" s="180">
        <v>0</v>
      </c>
      <c r="AM91" s="180">
        <v>0</v>
      </c>
      <c r="AN91" s="180">
        <f t="shared" si="21"/>
        <v>3.6585365853658539E-3</v>
      </c>
      <c r="AO91" s="174"/>
    </row>
    <row r="92" spans="1:41" ht="12" x14ac:dyDescent="0.25">
      <c r="A92" s="179" t="s">
        <v>125</v>
      </c>
      <c r="B92" s="179" t="s">
        <v>135</v>
      </c>
      <c r="C92" s="179" t="s">
        <v>80</v>
      </c>
      <c r="D92" s="180">
        <v>0</v>
      </c>
      <c r="E92" s="180">
        <v>0</v>
      </c>
      <c r="F92" s="180">
        <v>0</v>
      </c>
      <c r="G92" s="180">
        <v>0</v>
      </c>
      <c r="H92" s="180">
        <v>0</v>
      </c>
      <c r="I92" s="180">
        <v>0</v>
      </c>
      <c r="J92" s="180">
        <v>0</v>
      </c>
      <c r="K92" s="180">
        <v>0</v>
      </c>
      <c r="L92" s="180">
        <v>0</v>
      </c>
      <c r="M92" s="180">
        <v>0</v>
      </c>
      <c r="N92" s="180">
        <v>0</v>
      </c>
      <c r="O92" s="180">
        <v>0</v>
      </c>
      <c r="P92" s="180">
        <v>0</v>
      </c>
      <c r="Q92" s="180">
        <v>0</v>
      </c>
      <c r="R92" s="180">
        <v>0</v>
      </c>
      <c r="S92" s="180">
        <v>0</v>
      </c>
      <c r="T92" s="180">
        <v>0</v>
      </c>
      <c r="U92" s="180">
        <v>0</v>
      </c>
      <c r="V92" s="180">
        <v>0</v>
      </c>
      <c r="W92" s="180">
        <v>0</v>
      </c>
      <c r="X92" s="180">
        <v>0</v>
      </c>
      <c r="Y92" s="180">
        <v>0</v>
      </c>
      <c r="Z92" s="180">
        <v>0</v>
      </c>
      <c r="AA92" s="180">
        <v>0</v>
      </c>
      <c r="AB92" s="180">
        <v>0</v>
      </c>
      <c r="AC92" s="180">
        <v>0</v>
      </c>
      <c r="AD92" s="180">
        <v>9.7560975609756097E-3</v>
      </c>
      <c r="AE92" s="180">
        <v>0</v>
      </c>
      <c r="AF92" s="180">
        <v>0</v>
      </c>
      <c r="AG92" s="180">
        <v>0</v>
      </c>
      <c r="AH92" s="180">
        <v>0</v>
      </c>
      <c r="AI92" s="180">
        <v>0</v>
      </c>
      <c r="AJ92" s="180">
        <v>0</v>
      </c>
      <c r="AK92" s="180">
        <v>0</v>
      </c>
      <c r="AL92" s="180">
        <v>0</v>
      </c>
      <c r="AM92" s="180">
        <v>0</v>
      </c>
      <c r="AN92" s="180">
        <f t="shared" si="21"/>
        <v>9.7560975609756097E-3</v>
      </c>
      <c r="AO92" s="174"/>
    </row>
    <row r="93" spans="1:41" ht="12" x14ac:dyDescent="0.25">
      <c r="A93" s="179" t="s">
        <v>125</v>
      </c>
      <c r="B93" s="179" t="s">
        <v>135</v>
      </c>
      <c r="C93" s="179" t="s">
        <v>155</v>
      </c>
      <c r="D93" s="180">
        <v>0</v>
      </c>
      <c r="E93" s="180">
        <v>0</v>
      </c>
      <c r="F93" s="180">
        <v>0</v>
      </c>
      <c r="G93" s="180">
        <v>0</v>
      </c>
      <c r="H93" s="180">
        <v>0</v>
      </c>
      <c r="I93" s="180">
        <v>0</v>
      </c>
      <c r="J93" s="180">
        <v>0</v>
      </c>
      <c r="K93" s="180">
        <v>0</v>
      </c>
      <c r="L93" s="180">
        <v>0</v>
      </c>
      <c r="M93" s="180">
        <v>0</v>
      </c>
      <c r="N93" s="180">
        <v>0</v>
      </c>
      <c r="O93" s="180">
        <v>0</v>
      </c>
      <c r="P93" s="180">
        <v>0</v>
      </c>
      <c r="Q93" s="180">
        <v>0</v>
      </c>
      <c r="R93" s="180">
        <v>0</v>
      </c>
      <c r="S93" s="180">
        <v>0</v>
      </c>
      <c r="T93" s="180">
        <v>0</v>
      </c>
      <c r="U93" s="180">
        <v>0</v>
      </c>
      <c r="V93" s="180">
        <v>0</v>
      </c>
      <c r="W93" s="180">
        <v>3.6585365853658539E-3</v>
      </c>
      <c r="X93" s="180">
        <v>0</v>
      </c>
      <c r="Y93" s="180">
        <v>0</v>
      </c>
      <c r="Z93" s="180">
        <v>0</v>
      </c>
      <c r="AA93" s="180">
        <v>0</v>
      </c>
      <c r="AB93" s="180">
        <v>0</v>
      </c>
      <c r="AC93" s="180">
        <v>0</v>
      </c>
      <c r="AD93" s="180">
        <v>0</v>
      </c>
      <c r="AE93" s="180">
        <v>0</v>
      </c>
      <c r="AF93" s="180">
        <v>0</v>
      </c>
      <c r="AG93" s="180">
        <v>0</v>
      </c>
      <c r="AH93" s="180">
        <v>0</v>
      </c>
      <c r="AI93" s="180">
        <v>0</v>
      </c>
      <c r="AJ93" s="180">
        <v>0</v>
      </c>
      <c r="AK93" s="180">
        <v>0</v>
      </c>
      <c r="AL93" s="180">
        <v>0</v>
      </c>
      <c r="AM93" s="180">
        <v>0</v>
      </c>
      <c r="AN93" s="180">
        <f t="shared" si="21"/>
        <v>3.6585365853658539E-3</v>
      </c>
      <c r="AO93" s="174"/>
    </row>
    <row r="94" spans="1:41" ht="12" x14ac:dyDescent="0.25">
      <c r="A94" s="179" t="s">
        <v>125</v>
      </c>
      <c r="B94" s="179" t="s">
        <v>135</v>
      </c>
      <c r="C94" s="179" t="s">
        <v>203</v>
      </c>
      <c r="D94" s="180">
        <v>0</v>
      </c>
      <c r="E94" s="180">
        <v>0</v>
      </c>
      <c r="F94" s="180">
        <v>0</v>
      </c>
      <c r="G94" s="180">
        <v>0</v>
      </c>
      <c r="H94" s="180">
        <v>0</v>
      </c>
      <c r="I94" s="180">
        <v>0</v>
      </c>
      <c r="J94" s="180">
        <v>0</v>
      </c>
      <c r="K94" s="180">
        <v>0</v>
      </c>
      <c r="L94" s="180">
        <v>0</v>
      </c>
      <c r="M94" s="180">
        <v>0</v>
      </c>
      <c r="N94" s="180">
        <v>0</v>
      </c>
      <c r="O94" s="180">
        <v>0</v>
      </c>
      <c r="P94" s="180">
        <v>0</v>
      </c>
      <c r="Q94" s="180">
        <v>0</v>
      </c>
      <c r="R94" s="180">
        <v>0</v>
      </c>
      <c r="S94" s="180">
        <v>0</v>
      </c>
      <c r="T94" s="180">
        <v>0</v>
      </c>
      <c r="U94" s="180">
        <v>0</v>
      </c>
      <c r="V94" s="180">
        <v>0</v>
      </c>
      <c r="W94" s="180">
        <v>0</v>
      </c>
      <c r="X94" s="180">
        <v>0</v>
      </c>
      <c r="Y94" s="180">
        <v>0</v>
      </c>
      <c r="Z94" s="180">
        <v>0</v>
      </c>
      <c r="AA94" s="180">
        <v>0</v>
      </c>
      <c r="AB94" s="180">
        <v>0</v>
      </c>
      <c r="AC94" s="180">
        <v>0</v>
      </c>
      <c r="AD94" s="180">
        <v>0</v>
      </c>
      <c r="AE94" s="180">
        <v>0</v>
      </c>
      <c r="AF94" s="180">
        <v>0</v>
      </c>
      <c r="AG94" s="180">
        <v>0</v>
      </c>
      <c r="AH94" s="180">
        <v>0</v>
      </c>
      <c r="AI94" s="180">
        <v>0</v>
      </c>
      <c r="AJ94" s="180">
        <v>0</v>
      </c>
      <c r="AK94" s="180">
        <v>0</v>
      </c>
      <c r="AL94" s="180">
        <v>0</v>
      </c>
      <c r="AM94" s="180">
        <v>0</v>
      </c>
      <c r="AN94" s="180">
        <f t="shared" si="21"/>
        <v>0</v>
      </c>
      <c r="AO94" s="174"/>
    </row>
    <row r="95" spans="1:41" ht="12" x14ac:dyDescent="0.25">
      <c r="A95" s="179" t="s">
        <v>125</v>
      </c>
      <c r="B95" s="179" t="s">
        <v>135</v>
      </c>
      <c r="C95" s="179" t="s">
        <v>50</v>
      </c>
      <c r="D95" s="180">
        <v>0</v>
      </c>
      <c r="E95" s="180">
        <v>0</v>
      </c>
      <c r="F95" s="180">
        <v>0</v>
      </c>
      <c r="G95" s="180">
        <v>0</v>
      </c>
      <c r="H95" s="180">
        <v>0</v>
      </c>
      <c r="I95" s="180">
        <v>0</v>
      </c>
      <c r="J95" s="180">
        <v>0</v>
      </c>
      <c r="K95" s="180">
        <v>0</v>
      </c>
      <c r="L95" s="180">
        <v>0</v>
      </c>
      <c r="M95" s="180">
        <v>0.125609756097561</v>
      </c>
      <c r="N95" s="180">
        <v>0</v>
      </c>
      <c r="O95" s="180">
        <v>0</v>
      </c>
      <c r="P95" s="180">
        <v>0</v>
      </c>
      <c r="Q95" s="180">
        <v>0</v>
      </c>
      <c r="R95" s="180">
        <v>0</v>
      </c>
      <c r="S95" s="180">
        <v>0</v>
      </c>
      <c r="T95" s="180">
        <v>0</v>
      </c>
      <c r="U95" s="180">
        <v>0</v>
      </c>
      <c r="V95" s="180">
        <v>0</v>
      </c>
      <c r="W95" s="180">
        <v>0</v>
      </c>
      <c r="X95" s="180">
        <v>0</v>
      </c>
      <c r="Y95" s="180">
        <v>0</v>
      </c>
      <c r="Z95" s="180">
        <v>0.37682926829268293</v>
      </c>
      <c r="AA95" s="180">
        <v>0</v>
      </c>
      <c r="AB95" s="180">
        <v>0</v>
      </c>
      <c r="AC95" s="180">
        <v>0</v>
      </c>
      <c r="AD95" s="180">
        <v>0</v>
      </c>
      <c r="AE95" s="180">
        <v>0</v>
      </c>
      <c r="AF95" s="180">
        <v>0</v>
      </c>
      <c r="AG95" s="180">
        <v>0</v>
      </c>
      <c r="AH95" s="180">
        <v>0</v>
      </c>
      <c r="AI95" s="180">
        <v>0</v>
      </c>
      <c r="AJ95" s="180">
        <v>0</v>
      </c>
      <c r="AK95" s="180">
        <v>0</v>
      </c>
      <c r="AL95" s="180">
        <v>0</v>
      </c>
      <c r="AM95" s="180">
        <v>0</v>
      </c>
      <c r="AN95" s="180">
        <f t="shared" si="21"/>
        <v>0.5024390243902439</v>
      </c>
      <c r="AO95" s="174"/>
    </row>
    <row r="96" spans="1:41" ht="12" x14ac:dyDescent="0.25">
      <c r="A96" s="179" t="s">
        <v>125</v>
      </c>
      <c r="B96" s="179" t="s">
        <v>135</v>
      </c>
      <c r="C96" s="179" t="s">
        <v>78</v>
      </c>
      <c r="D96" s="180">
        <v>0</v>
      </c>
      <c r="E96" s="180">
        <v>0</v>
      </c>
      <c r="F96" s="180">
        <v>0</v>
      </c>
      <c r="G96" s="180">
        <v>0</v>
      </c>
      <c r="H96" s="180">
        <v>0</v>
      </c>
      <c r="I96" s="180">
        <v>0</v>
      </c>
      <c r="J96" s="180">
        <v>0</v>
      </c>
      <c r="K96" s="180">
        <v>0</v>
      </c>
      <c r="L96" s="180">
        <v>0</v>
      </c>
      <c r="M96" s="180">
        <v>0</v>
      </c>
      <c r="N96" s="180">
        <v>0</v>
      </c>
      <c r="O96" s="180">
        <v>0</v>
      </c>
      <c r="P96" s="180">
        <v>0</v>
      </c>
      <c r="Q96" s="180">
        <v>0</v>
      </c>
      <c r="R96" s="180">
        <v>0</v>
      </c>
      <c r="S96" s="180">
        <v>0</v>
      </c>
      <c r="T96" s="180">
        <v>0</v>
      </c>
      <c r="U96" s="180">
        <v>0</v>
      </c>
      <c r="V96" s="180">
        <v>6.4634146341463419</v>
      </c>
      <c r="W96" s="180">
        <v>3.6585365853658534E-2</v>
      </c>
      <c r="X96" s="180">
        <v>0</v>
      </c>
      <c r="Y96" s="180">
        <v>0</v>
      </c>
      <c r="Z96" s="180">
        <v>8.5365853658536609E-3</v>
      </c>
      <c r="AA96" s="180">
        <v>0</v>
      </c>
      <c r="AB96" s="180">
        <v>0</v>
      </c>
      <c r="AC96" s="180">
        <v>0</v>
      </c>
      <c r="AD96" s="180">
        <v>0</v>
      </c>
      <c r="AE96" s="180">
        <v>0</v>
      </c>
      <c r="AF96" s="180">
        <v>0</v>
      </c>
      <c r="AG96" s="180">
        <v>0</v>
      </c>
      <c r="AH96" s="180">
        <v>0</v>
      </c>
      <c r="AI96" s="180">
        <v>0</v>
      </c>
      <c r="AJ96" s="180">
        <v>0</v>
      </c>
      <c r="AK96" s="180">
        <v>0</v>
      </c>
      <c r="AL96" s="180">
        <v>0</v>
      </c>
      <c r="AM96" s="180">
        <v>0</v>
      </c>
      <c r="AN96" s="180">
        <f t="shared" si="21"/>
        <v>6.5085365853658539</v>
      </c>
      <c r="AO96" s="174"/>
    </row>
    <row r="97" spans="1:41" ht="12" x14ac:dyDescent="0.25">
      <c r="A97" s="179" t="s">
        <v>125</v>
      </c>
      <c r="B97" s="179" t="s">
        <v>135</v>
      </c>
      <c r="C97" s="179" t="s">
        <v>156</v>
      </c>
      <c r="D97" s="180">
        <v>0</v>
      </c>
      <c r="E97" s="180">
        <v>0</v>
      </c>
      <c r="F97" s="180">
        <v>0</v>
      </c>
      <c r="G97" s="180">
        <v>0</v>
      </c>
      <c r="H97" s="180">
        <v>0</v>
      </c>
      <c r="I97" s="180">
        <v>0</v>
      </c>
      <c r="J97" s="180">
        <v>0</v>
      </c>
      <c r="K97" s="180">
        <v>0</v>
      </c>
      <c r="L97" s="180">
        <v>0</v>
      </c>
      <c r="M97" s="180">
        <v>0</v>
      </c>
      <c r="N97" s="180">
        <v>0</v>
      </c>
      <c r="O97" s="180">
        <v>0</v>
      </c>
      <c r="P97" s="180">
        <v>0</v>
      </c>
      <c r="Q97" s="180">
        <v>0</v>
      </c>
      <c r="R97" s="180">
        <v>0</v>
      </c>
      <c r="S97" s="180">
        <v>0</v>
      </c>
      <c r="T97" s="180">
        <v>0</v>
      </c>
      <c r="U97" s="180">
        <v>0</v>
      </c>
      <c r="V97" s="180">
        <v>0</v>
      </c>
      <c r="W97" s="180">
        <v>0</v>
      </c>
      <c r="X97" s="180">
        <v>0</v>
      </c>
      <c r="Y97" s="180">
        <v>0</v>
      </c>
      <c r="Z97" s="180">
        <v>0</v>
      </c>
      <c r="AA97" s="180">
        <v>0</v>
      </c>
      <c r="AB97" s="180">
        <v>0</v>
      </c>
      <c r="AC97" s="180">
        <v>0</v>
      </c>
      <c r="AD97" s="180">
        <v>0</v>
      </c>
      <c r="AE97" s="180">
        <v>0</v>
      </c>
      <c r="AF97" s="180">
        <v>0</v>
      </c>
      <c r="AG97" s="180">
        <v>0</v>
      </c>
      <c r="AH97" s="180">
        <v>0</v>
      </c>
      <c r="AI97" s="180">
        <v>0</v>
      </c>
      <c r="AJ97" s="180">
        <v>0</v>
      </c>
      <c r="AK97" s="180">
        <v>0</v>
      </c>
      <c r="AL97" s="180">
        <v>0</v>
      </c>
      <c r="AM97" s="180">
        <v>0</v>
      </c>
      <c r="AN97" s="180">
        <f t="shared" si="21"/>
        <v>0</v>
      </c>
      <c r="AO97" s="174"/>
    </row>
    <row r="98" spans="1:41" ht="12" x14ac:dyDescent="0.25">
      <c r="A98" s="179" t="s">
        <v>125</v>
      </c>
      <c r="B98" s="179" t="s">
        <v>135</v>
      </c>
      <c r="C98" s="179" t="s">
        <v>120</v>
      </c>
      <c r="D98" s="180">
        <v>0</v>
      </c>
      <c r="E98" s="180">
        <v>0</v>
      </c>
      <c r="F98" s="180">
        <v>0</v>
      </c>
      <c r="G98" s="180">
        <v>0</v>
      </c>
      <c r="H98" s="180">
        <v>0</v>
      </c>
      <c r="I98" s="180">
        <v>0</v>
      </c>
      <c r="J98" s="180">
        <v>0</v>
      </c>
      <c r="K98" s="180">
        <v>0</v>
      </c>
      <c r="L98" s="180">
        <v>0</v>
      </c>
      <c r="M98" s="180">
        <v>0</v>
      </c>
      <c r="N98" s="180">
        <v>0</v>
      </c>
      <c r="O98" s="180">
        <v>0</v>
      </c>
      <c r="P98" s="180">
        <v>0</v>
      </c>
      <c r="Q98" s="180">
        <v>0</v>
      </c>
      <c r="R98" s="180">
        <v>0</v>
      </c>
      <c r="S98" s="180">
        <v>0</v>
      </c>
      <c r="T98" s="180">
        <v>0</v>
      </c>
      <c r="U98" s="180">
        <v>0</v>
      </c>
      <c r="V98" s="180">
        <v>0</v>
      </c>
      <c r="W98" s="180">
        <v>0</v>
      </c>
      <c r="X98" s="180">
        <v>0</v>
      </c>
      <c r="Y98" s="180">
        <v>0</v>
      </c>
      <c r="Z98" s="180">
        <v>0</v>
      </c>
      <c r="AA98" s="180">
        <v>0</v>
      </c>
      <c r="AB98" s="180">
        <v>0</v>
      </c>
      <c r="AC98" s="180">
        <v>0</v>
      </c>
      <c r="AD98" s="180">
        <v>0</v>
      </c>
      <c r="AE98" s="180">
        <v>0</v>
      </c>
      <c r="AF98" s="180">
        <v>0</v>
      </c>
      <c r="AG98" s="180">
        <v>0</v>
      </c>
      <c r="AH98" s="180">
        <v>0</v>
      </c>
      <c r="AI98" s="180">
        <v>0</v>
      </c>
      <c r="AJ98" s="180">
        <v>0</v>
      </c>
      <c r="AK98" s="180">
        <v>0</v>
      </c>
      <c r="AL98" s="180">
        <v>0</v>
      </c>
      <c r="AM98" s="180">
        <v>0</v>
      </c>
      <c r="AN98" s="180">
        <f t="shared" si="21"/>
        <v>0</v>
      </c>
      <c r="AO98" s="174"/>
    </row>
    <row r="99" spans="1:41" ht="12" x14ac:dyDescent="0.25">
      <c r="A99" s="177" t="s">
        <v>252</v>
      </c>
      <c r="B99" s="177" t="s">
        <v>252</v>
      </c>
      <c r="C99" s="177" t="s">
        <v>252</v>
      </c>
      <c r="D99" s="178">
        <f t="shared" ref="D99" si="22">SUM(D100:D108)</f>
        <v>0</v>
      </c>
      <c r="E99" s="178">
        <f>SUM(E100:E108)</f>
        <v>0</v>
      </c>
      <c r="F99" s="178">
        <f t="shared" ref="F99:AM99" si="23">SUM(F100:F108)</f>
        <v>0</v>
      </c>
      <c r="G99" s="178">
        <f t="shared" si="23"/>
        <v>0</v>
      </c>
      <c r="H99" s="178">
        <f t="shared" si="23"/>
        <v>0</v>
      </c>
      <c r="I99" s="178">
        <f t="shared" si="23"/>
        <v>0</v>
      </c>
      <c r="J99" s="178">
        <f t="shared" si="23"/>
        <v>0</v>
      </c>
      <c r="K99" s="178">
        <f t="shared" si="23"/>
        <v>0</v>
      </c>
      <c r="L99" s="178">
        <f t="shared" si="23"/>
        <v>0</v>
      </c>
      <c r="M99" s="178">
        <f t="shared" si="23"/>
        <v>0</v>
      </c>
      <c r="N99" s="178">
        <f t="shared" si="23"/>
        <v>0</v>
      </c>
      <c r="O99" s="178">
        <f t="shared" si="23"/>
        <v>0</v>
      </c>
      <c r="P99" s="178">
        <f t="shared" si="23"/>
        <v>0</v>
      </c>
      <c r="Q99" s="178">
        <f t="shared" si="23"/>
        <v>4.8780487804878049E-3</v>
      </c>
      <c r="R99" s="178">
        <f t="shared" si="23"/>
        <v>0</v>
      </c>
      <c r="S99" s="178">
        <f t="shared" si="23"/>
        <v>0</v>
      </c>
      <c r="T99" s="178">
        <f t="shared" si="23"/>
        <v>0</v>
      </c>
      <c r="U99" s="178">
        <f t="shared" si="23"/>
        <v>0</v>
      </c>
      <c r="V99" s="178">
        <f t="shared" si="23"/>
        <v>0</v>
      </c>
      <c r="W99" s="178">
        <f t="shared" si="23"/>
        <v>0</v>
      </c>
      <c r="X99" s="178">
        <f t="shared" si="23"/>
        <v>0</v>
      </c>
      <c r="Y99" s="178">
        <f t="shared" si="23"/>
        <v>0</v>
      </c>
      <c r="Z99" s="178">
        <f t="shared" si="23"/>
        <v>3.0487804878048783E-2</v>
      </c>
      <c r="AA99" s="178">
        <f t="shared" si="23"/>
        <v>0</v>
      </c>
      <c r="AB99" s="178">
        <f t="shared" si="23"/>
        <v>0</v>
      </c>
      <c r="AC99" s="178">
        <f t="shared" si="23"/>
        <v>0</v>
      </c>
      <c r="AD99" s="178">
        <f t="shared" si="23"/>
        <v>2.4390243902439024E-3</v>
      </c>
      <c r="AE99" s="178">
        <f t="shared" si="23"/>
        <v>0</v>
      </c>
      <c r="AF99" s="178">
        <f t="shared" si="23"/>
        <v>0</v>
      </c>
      <c r="AG99" s="178">
        <f t="shared" si="23"/>
        <v>0</v>
      </c>
      <c r="AH99" s="178">
        <f t="shared" si="23"/>
        <v>0</v>
      </c>
      <c r="AI99" s="178">
        <f t="shared" si="23"/>
        <v>0</v>
      </c>
      <c r="AJ99" s="178">
        <f t="shared" si="23"/>
        <v>0</v>
      </c>
      <c r="AK99" s="178">
        <f t="shared" si="23"/>
        <v>0</v>
      </c>
      <c r="AL99" s="178">
        <f t="shared" si="23"/>
        <v>0</v>
      </c>
      <c r="AM99" s="178">
        <f t="shared" si="23"/>
        <v>0</v>
      </c>
      <c r="AN99" s="178">
        <f t="shared" ref="AN99:AN129" si="24">SUM(D99:AM99)</f>
        <v>3.7804878048780494E-2</v>
      </c>
      <c r="AO99" s="174"/>
    </row>
    <row r="100" spans="1:41" ht="12" x14ac:dyDescent="0.25">
      <c r="A100" s="179" t="s">
        <v>125</v>
      </c>
      <c r="B100" s="179" t="s">
        <v>157</v>
      </c>
      <c r="C100" s="179" t="s">
        <v>42</v>
      </c>
      <c r="D100" s="180">
        <v>0</v>
      </c>
      <c r="E100" s="180">
        <v>0</v>
      </c>
      <c r="F100" s="180">
        <v>0</v>
      </c>
      <c r="G100" s="180">
        <v>0</v>
      </c>
      <c r="H100" s="180">
        <v>0</v>
      </c>
      <c r="I100" s="180">
        <v>0</v>
      </c>
      <c r="J100" s="180">
        <v>0</v>
      </c>
      <c r="K100" s="180">
        <v>0</v>
      </c>
      <c r="L100" s="180">
        <v>0</v>
      </c>
      <c r="M100" s="180">
        <v>0</v>
      </c>
      <c r="N100" s="180">
        <v>0</v>
      </c>
      <c r="O100" s="180">
        <v>0</v>
      </c>
      <c r="P100" s="180">
        <v>0</v>
      </c>
      <c r="Q100" s="180">
        <v>4.8780487804878049E-3</v>
      </c>
      <c r="R100" s="180">
        <v>0</v>
      </c>
      <c r="S100" s="180">
        <v>0</v>
      </c>
      <c r="T100" s="180">
        <v>0</v>
      </c>
      <c r="U100" s="180">
        <v>0</v>
      </c>
      <c r="V100" s="180">
        <v>0</v>
      </c>
      <c r="W100" s="180">
        <v>0</v>
      </c>
      <c r="X100" s="180">
        <v>0</v>
      </c>
      <c r="Y100" s="180">
        <v>0</v>
      </c>
      <c r="Z100" s="180">
        <v>1.2195121951219512E-3</v>
      </c>
      <c r="AA100" s="180">
        <v>0</v>
      </c>
      <c r="AB100" s="180">
        <v>0</v>
      </c>
      <c r="AC100" s="180">
        <v>0</v>
      </c>
      <c r="AD100" s="180">
        <v>0</v>
      </c>
      <c r="AE100" s="180">
        <v>0</v>
      </c>
      <c r="AF100" s="180">
        <v>0</v>
      </c>
      <c r="AG100" s="180">
        <v>0</v>
      </c>
      <c r="AH100" s="180">
        <v>0</v>
      </c>
      <c r="AI100" s="180">
        <v>0</v>
      </c>
      <c r="AJ100" s="180">
        <v>0</v>
      </c>
      <c r="AK100" s="180">
        <v>0</v>
      </c>
      <c r="AL100" s="180">
        <v>0</v>
      </c>
      <c r="AM100" s="180">
        <v>0</v>
      </c>
      <c r="AN100" s="180">
        <f t="shared" ref="AN100:AN108" si="25">(SUM(D100:AM100))</f>
        <v>6.0975609756097563E-3</v>
      </c>
      <c r="AO100" s="174"/>
    </row>
    <row r="101" spans="1:41" ht="12" x14ac:dyDescent="0.25">
      <c r="A101" s="179" t="s">
        <v>125</v>
      </c>
      <c r="B101" s="179" t="s">
        <v>157</v>
      </c>
      <c r="C101" s="179" t="s">
        <v>51</v>
      </c>
      <c r="D101" s="180">
        <v>0</v>
      </c>
      <c r="E101" s="180">
        <v>0</v>
      </c>
      <c r="F101" s="180">
        <v>0</v>
      </c>
      <c r="G101" s="180">
        <v>0</v>
      </c>
      <c r="H101" s="180">
        <v>0</v>
      </c>
      <c r="I101" s="180">
        <v>0</v>
      </c>
      <c r="J101" s="180">
        <v>0</v>
      </c>
      <c r="K101" s="180">
        <v>0</v>
      </c>
      <c r="L101" s="180">
        <v>0</v>
      </c>
      <c r="M101" s="180">
        <v>0</v>
      </c>
      <c r="N101" s="180">
        <v>0</v>
      </c>
      <c r="O101" s="180">
        <v>0</v>
      </c>
      <c r="P101" s="180">
        <v>0</v>
      </c>
      <c r="Q101" s="180">
        <v>0</v>
      </c>
      <c r="R101" s="180">
        <v>0</v>
      </c>
      <c r="S101" s="180">
        <v>0</v>
      </c>
      <c r="T101" s="180">
        <v>0</v>
      </c>
      <c r="U101" s="180">
        <v>0</v>
      </c>
      <c r="V101" s="180">
        <v>0</v>
      </c>
      <c r="W101" s="180">
        <v>0</v>
      </c>
      <c r="X101" s="180">
        <v>0</v>
      </c>
      <c r="Y101" s="180">
        <v>0</v>
      </c>
      <c r="Z101" s="180">
        <v>0</v>
      </c>
      <c r="AA101" s="180">
        <v>0</v>
      </c>
      <c r="AB101" s="180">
        <v>0</v>
      </c>
      <c r="AC101" s="180">
        <v>0</v>
      </c>
      <c r="AD101" s="180">
        <v>2.4390243902439024E-3</v>
      </c>
      <c r="AE101" s="180">
        <v>0</v>
      </c>
      <c r="AF101" s="180">
        <v>0</v>
      </c>
      <c r="AG101" s="180">
        <v>0</v>
      </c>
      <c r="AH101" s="180">
        <v>0</v>
      </c>
      <c r="AI101" s="180">
        <v>0</v>
      </c>
      <c r="AJ101" s="180">
        <v>0</v>
      </c>
      <c r="AK101" s="180">
        <v>0</v>
      </c>
      <c r="AL101" s="180">
        <v>0</v>
      </c>
      <c r="AM101" s="180">
        <v>0</v>
      </c>
      <c r="AN101" s="180">
        <f t="shared" si="25"/>
        <v>2.4390243902439024E-3</v>
      </c>
      <c r="AO101" s="174"/>
    </row>
    <row r="102" spans="1:41" ht="12" x14ac:dyDescent="0.25">
      <c r="A102" s="179" t="s">
        <v>125</v>
      </c>
      <c r="B102" s="179" t="s">
        <v>157</v>
      </c>
      <c r="C102" s="179" t="s">
        <v>204</v>
      </c>
      <c r="D102" s="180">
        <v>0</v>
      </c>
      <c r="E102" s="180">
        <v>0</v>
      </c>
      <c r="F102" s="180">
        <v>0</v>
      </c>
      <c r="G102" s="180">
        <v>0</v>
      </c>
      <c r="H102" s="180">
        <v>0</v>
      </c>
      <c r="I102" s="180">
        <v>0</v>
      </c>
      <c r="J102" s="180">
        <v>0</v>
      </c>
      <c r="K102" s="180">
        <v>0</v>
      </c>
      <c r="L102" s="180">
        <v>0</v>
      </c>
      <c r="M102" s="180">
        <v>0</v>
      </c>
      <c r="N102" s="180">
        <v>0</v>
      </c>
      <c r="O102" s="180">
        <v>0</v>
      </c>
      <c r="P102" s="180">
        <v>0</v>
      </c>
      <c r="Q102" s="180">
        <v>0</v>
      </c>
      <c r="R102" s="180">
        <v>0</v>
      </c>
      <c r="S102" s="180">
        <v>0</v>
      </c>
      <c r="T102" s="180">
        <v>0</v>
      </c>
      <c r="U102" s="180">
        <v>0</v>
      </c>
      <c r="V102" s="180">
        <v>0</v>
      </c>
      <c r="W102" s="180">
        <v>0</v>
      </c>
      <c r="X102" s="180">
        <v>0</v>
      </c>
      <c r="Y102" s="180">
        <v>0</v>
      </c>
      <c r="Z102" s="180">
        <v>0</v>
      </c>
      <c r="AA102" s="180">
        <v>0</v>
      </c>
      <c r="AB102" s="180">
        <v>0</v>
      </c>
      <c r="AC102" s="180">
        <v>0</v>
      </c>
      <c r="AD102" s="180">
        <v>0</v>
      </c>
      <c r="AE102" s="180">
        <v>0</v>
      </c>
      <c r="AF102" s="180">
        <v>0</v>
      </c>
      <c r="AG102" s="180">
        <v>0</v>
      </c>
      <c r="AH102" s="180">
        <v>0</v>
      </c>
      <c r="AI102" s="180">
        <v>0</v>
      </c>
      <c r="AJ102" s="180">
        <v>0</v>
      </c>
      <c r="AK102" s="180">
        <v>0</v>
      </c>
      <c r="AL102" s="180">
        <v>0</v>
      </c>
      <c r="AM102" s="180">
        <v>0</v>
      </c>
      <c r="AN102" s="180">
        <f t="shared" si="25"/>
        <v>0</v>
      </c>
      <c r="AO102" s="174"/>
    </row>
    <row r="103" spans="1:41" ht="12" x14ac:dyDescent="0.25">
      <c r="A103" s="179" t="s">
        <v>125</v>
      </c>
      <c r="B103" s="179" t="s">
        <v>157</v>
      </c>
      <c r="C103" s="179" t="s">
        <v>158</v>
      </c>
      <c r="D103" s="180">
        <v>0</v>
      </c>
      <c r="E103" s="180">
        <v>0</v>
      </c>
      <c r="F103" s="180">
        <v>0</v>
      </c>
      <c r="G103" s="180">
        <v>0</v>
      </c>
      <c r="H103" s="180">
        <v>0</v>
      </c>
      <c r="I103" s="180">
        <v>0</v>
      </c>
      <c r="J103" s="180">
        <v>0</v>
      </c>
      <c r="K103" s="180">
        <v>0</v>
      </c>
      <c r="L103" s="180">
        <v>0</v>
      </c>
      <c r="M103" s="180">
        <v>0</v>
      </c>
      <c r="N103" s="180">
        <v>0</v>
      </c>
      <c r="O103" s="180">
        <v>0</v>
      </c>
      <c r="P103" s="180">
        <v>0</v>
      </c>
      <c r="Q103" s="180">
        <v>0</v>
      </c>
      <c r="R103" s="180">
        <v>0</v>
      </c>
      <c r="S103" s="180">
        <v>0</v>
      </c>
      <c r="T103" s="180">
        <v>0</v>
      </c>
      <c r="U103" s="180">
        <v>0</v>
      </c>
      <c r="V103" s="180">
        <v>0</v>
      </c>
      <c r="W103" s="180">
        <v>0</v>
      </c>
      <c r="X103" s="180">
        <v>0</v>
      </c>
      <c r="Y103" s="180">
        <v>0</v>
      </c>
      <c r="Z103" s="180">
        <v>0</v>
      </c>
      <c r="AA103" s="180">
        <v>0</v>
      </c>
      <c r="AB103" s="180">
        <v>0</v>
      </c>
      <c r="AC103" s="180">
        <v>0</v>
      </c>
      <c r="AD103" s="180">
        <v>0</v>
      </c>
      <c r="AE103" s="180">
        <v>0</v>
      </c>
      <c r="AF103" s="180">
        <v>0</v>
      </c>
      <c r="AG103" s="180">
        <v>0</v>
      </c>
      <c r="AH103" s="180">
        <v>0</v>
      </c>
      <c r="AI103" s="180">
        <v>0</v>
      </c>
      <c r="AJ103" s="180">
        <v>0</v>
      </c>
      <c r="AK103" s="180">
        <v>0</v>
      </c>
      <c r="AL103" s="180">
        <v>0</v>
      </c>
      <c r="AM103" s="180">
        <v>0</v>
      </c>
      <c r="AN103" s="180">
        <f t="shared" si="25"/>
        <v>0</v>
      </c>
      <c r="AO103" s="174"/>
    </row>
    <row r="104" spans="1:41" ht="12" x14ac:dyDescent="0.25">
      <c r="A104" s="179" t="s">
        <v>125</v>
      </c>
      <c r="B104" s="179" t="s">
        <v>157</v>
      </c>
      <c r="C104" s="179" t="s">
        <v>159</v>
      </c>
      <c r="D104" s="180">
        <v>0</v>
      </c>
      <c r="E104" s="180">
        <v>0</v>
      </c>
      <c r="F104" s="180">
        <v>0</v>
      </c>
      <c r="G104" s="180">
        <v>0</v>
      </c>
      <c r="H104" s="180">
        <v>0</v>
      </c>
      <c r="I104" s="180">
        <v>0</v>
      </c>
      <c r="J104" s="180">
        <v>0</v>
      </c>
      <c r="K104" s="180">
        <v>0</v>
      </c>
      <c r="L104" s="180">
        <v>0</v>
      </c>
      <c r="M104" s="180">
        <v>0</v>
      </c>
      <c r="N104" s="180">
        <v>0</v>
      </c>
      <c r="O104" s="180">
        <v>0</v>
      </c>
      <c r="P104" s="180">
        <v>0</v>
      </c>
      <c r="Q104" s="180">
        <v>0</v>
      </c>
      <c r="R104" s="180">
        <v>0</v>
      </c>
      <c r="S104" s="180">
        <v>0</v>
      </c>
      <c r="T104" s="180">
        <v>0</v>
      </c>
      <c r="U104" s="180">
        <v>0</v>
      </c>
      <c r="V104" s="180">
        <v>0</v>
      </c>
      <c r="W104" s="180">
        <v>0</v>
      </c>
      <c r="X104" s="180">
        <v>0</v>
      </c>
      <c r="Y104" s="180">
        <v>0</v>
      </c>
      <c r="Z104" s="180">
        <v>7.3170731707317077E-3</v>
      </c>
      <c r="AA104" s="180">
        <v>0</v>
      </c>
      <c r="AB104" s="180">
        <v>0</v>
      </c>
      <c r="AC104" s="180">
        <v>0</v>
      </c>
      <c r="AD104" s="180">
        <v>0</v>
      </c>
      <c r="AE104" s="180">
        <v>0</v>
      </c>
      <c r="AF104" s="180">
        <v>0</v>
      </c>
      <c r="AG104" s="180">
        <v>0</v>
      </c>
      <c r="AH104" s="180">
        <v>0</v>
      </c>
      <c r="AI104" s="180">
        <v>0</v>
      </c>
      <c r="AJ104" s="180">
        <v>0</v>
      </c>
      <c r="AK104" s="180">
        <v>0</v>
      </c>
      <c r="AL104" s="180">
        <v>0</v>
      </c>
      <c r="AM104" s="180">
        <v>0</v>
      </c>
      <c r="AN104" s="180">
        <f t="shared" si="25"/>
        <v>7.3170731707317077E-3</v>
      </c>
      <c r="AO104" s="174"/>
    </row>
    <row r="105" spans="1:41" ht="12" x14ac:dyDescent="0.25">
      <c r="A105" s="179" t="s">
        <v>125</v>
      </c>
      <c r="B105" s="179" t="s">
        <v>157</v>
      </c>
      <c r="C105" s="179" t="s">
        <v>205</v>
      </c>
      <c r="D105" s="180">
        <v>0</v>
      </c>
      <c r="E105" s="180">
        <v>0</v>
      </c>
      <c r="F105" s="180">
        <v>0</v>
      </c>
      <c r="G105" s="180">
        <v>0</v>
      </c>
      <c r="H105" s="180">
        <v>0</v>
      </c>
      <c r="I105" s="180">
        <v>0</v>
      </c>
      <c r="J105" s="180">
        <v>0</v>
      </c>
      <c r="K105" s="180">
        <v>0</v>
      </c>
      <c r="L105" s="180">
        <v>0</v>
      </c>
      <c r="M105" s="180">
        <v>0</v>
      </c>
      <c r="N105" s="180">
        <v>0</v>
      </c>
      <c r="O105" s="180">
        <v>0</v>
      </c>
      <c r="P105" s="180">
        <v>0</v>
      </c>
      <c r="Q105" s="180">
        <v>0</v>
      </c>
      <c r="R105" s="180">
        <v>0</v>
      </c>
      <c r="S105" s="180">
        <v>0</v>
      </c>
      <c r="T105" s="180">
        <v>0</v>
      </c>
      <c r="U105" s="180">
        <v>0</v>
      </c>
      <c r="V105" s="180">
        <v>0</v>
      </c>
      <c r="W105" s="180">
        <v>0</v>
      </c>
      <c r="X105" s="180">
        <v>0</v>
      </c>
      <c r="Y105" s="180">
        <v>0</v>
      </c>
      <c r="Z105" s="180">
        <v>2.1951219512195124E-2</v>
      </c>
      <c r="AA105" s="180">
        <v>0</v>
      </c>
      <c r="AB105" s="180">
        <v>0</v>
      </c>
      <c r="AC105" s="180">
        <v>0</v>
      </c>
      <c r="AD105" s="180">
        <v>0</v>
      </c>
      <c r="AE105" s="180">
        <v>0</v>
      </c>
      <c r="AF105" s="180">
        <v>0</v>
      </c>
      <c r="AG105" s="180">
        <v>0</v>
      </c>
      <c r="AH105" s="180">
        <v>0</v>
      </c>
      <c r="AI105" s="180">
        <v>0</v>
      </c>
      <c r="AJ105" s="180">
        <v>0</v>
      </c>
      <c r="AK105" s="180">
        <v>0</v>
      </c>
      <c r="AL105" s="180">
        <v>0</v>
      </c>
      <c r="AM105" s="180">
        <v>0</v>
      </c>
      <c r="AN105" s="180">
        <f t="shared" si="25"/>
        <v>2.1951219512195124E-2</v>
      </c>
      <c r="AO105" s="174"/>
    </row>
    <row r="106" spans="1:41" ht="12" x14ac:dyDescent="0.25">
      <c r="A106" s="179" t="s">
        <v>125</v>
      </c>
      <c r="B106" s="179" t="s">
        <v>157</v>
      </c>
      <c r="C106" s="179" t="s">
        <v>206</v>
      </c>
      <c r="D106" s="180">
        <v>0</v>
      </c>
      <c r="E106" s="180">
        <v>0</v>
      </c>
      <c r="F106" s="180">
        <v>0</v>
      </c>
      <c r="G106" s="180">
        <v>0</v>
      </c>
      <c r="H106" s="180">
        <v>0</v>
      </c>
      <c r="I106" s="180">
        <v>0</v>
      </c>
      <c r="J106" s="180">
        <v>0</v>
      </c>
      <c r="K106" s="180">
        <v>0</v>
      </c>
      <c r="L106" s="180">
        <v>0</v>
      </c>
      <c r="M106" s="180">
        <v>0</v>
      </c>
      <c r="N106" s="180">
        <v>0</v>
      </c>
      <c r="O106" s="180">
        <v>0</v>
      </c>
      <c r="P106" s="180">
        <v>0</v>
      </c>
      <c r="Q106" s="180">
        <v>0</v>
      </c>
      <c r="R106" s="180">
        <v>0</v>
      </c>
      <c r="S106" s="180">
        <v>0</v>
      </c>
      <c r="T106" s="180">
        <v>0</v>
      </c>
      <c r="U106" s="180">
        <v>0</v>
      </c>
      <c r="V106" s="180">
        <v>0</v>
      </c>
      <c r="W106" s="180">
        <v>0</v>
      </c>
      <c r="X106" s="180">
        <v>0</v>
      </c>
      <c r="Y106" s="180">
        <v>0</v>
      </c>
      <c r="Z106" s="180">
        <v>0</v>
      </c>
      <c r="AA106" s="180">
        <v>0</v>
      </c>
      <c r="AB106" s="180">
        <v>0</v>
      </c>
      <c r="AC106" s="180">
        <v>0</v>
      </c>
      <c r="AD106" s="180">
        <v>0</v>
      </c>
      <c r="AE106" s="180">
        <v>0</v>
      </c>
      <c r="AF106" s="180">
        <v>0</v>
      </c>
      <c r="AG106" s="180">
        <v>0</v>
      </c>
      <c r="AH106" s="180">
        <v>0</v>
      </c>
      <c r="AI106" s="180">
        <v>0</v>
      </c>
      <c r="AJ106" s="180">
        <v>0</v>
      </c>
      <c r="AK106" s="180">
        <v>0</v>
      </c>
      <c r="AL106" s="180">
        <v>0</v>
      </c>
      <c r="AM106" s="180">
        <v>0</v>
      </c>
      <c r="AN106" s="180">
        <f t="shared" si="25"/>
        <v>0</v>
      </c>
      <c r="AO106" s="174"/>
    </row>
    <row r="107" spans="1:41" ht="12" x14ac:dyDescent="0.25">
      <c r="A107" s="179" t="s">
        <v>125</v>
      </c>
      <c r="B107" s="179" t="s">
        <v>157</v>
      </c>
      <c r="C107" s="179" t="s">
        <v>69</v>
      </c>
      <c r="D107" s="180">
        <v>0</v>
      </c>
      <c r="E107" s="180">
        <v>0</v>
      </c>
      <c r="F107" s="180">
        <v>0</v>
      </c>
      <c r="G107" s="180">
        <v>0</v>
      </c>
      <c r="H107" s="180">
        <v>0</v>
      </c>
      <c r="I107" s="180">
        <v>0</v>
      </c>
      <c r="J107" s="180">
        <v>0</v>
      </c>
      <c r="K107" s="180">
        <v>0</v>
      </c>
      <c r="L107" s="180">
        <v>0</v>
      </c>
      <c r="M107" s="180">
        <v>0</v>
      </c>
      <c r="N107" s="180">
        <v>0</v>
      </c>
      <c r="O107" s="180">
        <v>0</v>
      </c>
      <c r="P107" s="180">
        <v>0</v>
      </c>
      <c r="Q107" s="180">
        <v>0</v>
      </c>
      <c r="R107" s="180">
        <v>0</v>
      </c>
      <c r="S107" s="180">
        <v>0</v>
      </c>
      <c r="T107" s="180">
        <v>0</v>
      </c>
      <c r="U107" s="180">
        <v>0</v>
      </c>
      <c r="V107" s="180">
        <v>0</v>
      </c>
      <c r="W107" s="180">
        <v>0</v>
      </c>
      <c r="X107" s="180">
        <v>0</v>
      </c>
      <c r="Y107" s="180">
        <v>0</v>
      </c>
      <c r="Z107" s="180">
        <v>0</v>
      </c>
      <c r="AA107" s="180">
        <v>0</v>
      </c>
      <c r="AB107" s="180">
        <v>0</v>
      </c>
      <c r="AC107" s="180">
        <v>0</v>
      </c>
      <c r="AD107" s="180">
        <v>0</v>
      </c>
      <c r="AE107" s="180">
        <v>0</v>
      </c>
      <c r="AF107" s="180">
        <v>0</v>
      </c>
      <c r="AG107" s="180">
        <v>0</v>
      </c>
      <c r="AH107" s="180">
        <v>0</v>
      </c>
      <c r="AI107" s="180">
        <v>0</v>
      </c>
      <c r="AJ107" s="180">
        <v>0</v>
      </c>
      <c r="AK107" s="180">
        <v>0</v>
      </c>
      <c r="AL107" s="180">
        <v>0</v>
      </c>
      <c r="AM107" s="180">
        <v>0</v>
      </c>
      <c r="AN107" s="180">
        <f t="shared" si="25"/>
        <v>0</v>
      </c>
      <c r="AO107" s="174"/>
    </row>
    <row r="108" spans="1:41" ht="12" x14ac:dyDescent="0.25">
      <c r="A108" s="179" t="s">
        <v>125</v>
      </c>
      <c r="B108" s="179" t="s">
        <v>157</v>
      </c>
      <c r="C108" s="179" t="s">
        <v>207</v>
      </c>
      <c r="D108" s="180">
        <v>0</v>
      </c>
      <c r="E108" s="180">
        <v>0</v>
      </c>
      <c r="F108" s="180">
        <v>0</v>
      </c>
      <c r="G108" s="180">
        <v>0</v>
      </c>
      <c r="H108" s="180">
        <v>0</v>
      </c>
      <c r="I108" s="180">
        <v>0</v>
      </c>
      <c r="J108" s="180">
        <v>0</v>
      </c>
      <c r="K108" s="180">
        <v>0</v>
      </c>
      <c r="L108" s="180">
        <v>0</v>
      </c>
      <c r="M108" s="180">
        <v>0</v>
      </c>
      <c r="N108" s="180">
        <v>0</v>
      </c>
      <c r="O108" s="180">
        <v>0</v>
      </c>
      <c r="P108" s="180">
        <v>0</v>
      </c>
      <c r="Q108" s="180">
        <v>0</v>
      </c>
      <c r="R108" s="180">
        <v>0</v>
      </c>
      <c r="S108" s="180">
        <v>0</v>
      </c>
      <c r="T108" s="180">
        <v>0</v>
      </c>
      <c r="U108" s="180">
        <v>0</v>
      </c>
      <c r="V108" s="180">
        <v>0</v>
      </c>
      <c r="W108" s="180">
        <v>0</v>
      </c>
      <c r="X108" s="180">
        <v>0</v>
      </c>
      <c r="Y108" s="180">
        <v>0</v>
      </c>
      <c r="Z108" s="180">
        <v>0</v>
      </c>
      <c r="AA108" s="180">
        <v>0</v>
      </c>
      <c r="AB108" s="180">
        <v>0</v>
      </c>
      <c r="AC108" s="180">
        <v>0</v>
      </c>
      <c r="AD108" s="180">
        <v>0</v>
      </c>
      <c r="AE108" s="180">
        <v>0</v>
      </c>
      <c r="AF108" s="180">
        <v>0</v>
      </c>
      <c r="AG108" s="180">
        <v>0</v>
      </c>
      <c r="AH108" s="180">
        <v>0</v>
      </c>
      <c r="AI108" s="180">
        <v>0</v>
      </c>
      <c r="AJ108" s="180">
        <v>0</v>
      </c>
      <c r="AK108" s="180">
        <v>0</v>
      </c>
      <c r="AL108" s="180">
        <v>0</v>
      </c>
      <c r="AM108" s="180">
        <v>0</v>
      </c>
      <c r="AN108" s="180">
        <f t="shared" si="25"/>
        <v>0</v>
      </c>
      <c r="AO108" s="174"/>
    </row>
    <row r="109" spans="1:41" ht="12" x14ac:dyDescent="0.25">
      <c r="A109" s="177" t="s">
        <v>253</v>
      </c>
      <c r="B109" s="177" t="s">
        <v>253</v>
      </c>
      <c r="C109" s="177" t="s">
        <v>253</v>
      </c>
      <c r="D109" s="178">
        <f t="shared" ref="D109" si="26">SUM(D110:D114)</f>
        <v>0</v>
      </c>
      <c r="E109" s="178">
        <f>SUM(E110:E114)</f>
        <v>0</v>
      </c>
      <c r="F109" s="178">
        <f t="shared" ref="F109:AM109" si="27">SUM(F110:F114)</f>
        <v>0</v>
      </c>
      <c r="G109" s="178">
        <f t="shared" si="27"/>
        <v>0</v>
      </c>
      <c r="H109" s="178">
        <f t="shared" si="27"/>
        <v>0</v>
      </c>
      <c r="I109" s="178">
        <f t="shared" si="27"/>
        <v>91.707317073170742</v>
      </c>
      <c r="J109" s="178">
        <f t="shared" si="27"/>
        <v>0</v>
      </c>
      <c r="K109" s="178">
        <f t="shared" si="27"/>
        <v>0</v>
      </c>
      <c r="L109" s="178">
        <f t="shared" si="27"/>
        <v>0</v>
      </c>
      <c r="M109" s="178">
        <f t="shared" si="27"/>
        <v>0</v>
      </c>
      <c r="N109" s="178">
        <f t="shared" si="27"/>
        <v>0</v>
      </c>
      <c r="O109" s="178">
        <f t="shared" si="27"/>
        <v>0</v>
      </c>
      <c r="P109" s="178">
        <f t="shared" si="27"/>
        <v>0</v>
      </c>
      <c r="Q109" s="178">
        <f t="shared" si="27"/>
        <v>0</v>
      </c>
      <c r="R109" s="178">
        <f t="shared" si="27"/>
        <v>0</v>
      </c>
      <c r="S109" s="178">
        <f t="shared" si="27"/>
        <v>0</v>
      </c>
      <c r="T109" s="178">
        <f t="shared" si="27"/>
        <v>0</v>
      </c>
      <c r="U109" s="178">
        <f t="shared" si="27"/>
        <v>0</v>
      </c>
      <c r="V109" s="178">
        <f t="shared" si="27"/>
        <v>0</v>
      </c>
      <c r="W109" s="178">
        <f t="shared" si="27"/>
        <v>0</v>
      </c>
      <c r="X109" s="178">
        <f t="shared" si="27"/>
        <v>0</v>
      </c>
      <c r="Y109" s="178">
        <f t="shared" si="27"/>
        <v>0</v>
      </c>
      <c r="Z109" s="178">
        <f t="shared" si="27"/>
        <v>0</v>
      </c>
      <c r="AA109" s="178">
        <f t="shared" si="27"/>
        <v>0</v>
      </c>
      <c r="AB109" s="178">
        <f t="shared" si="27"/>
        <v>0</v>
      </c>
      <c r="AC109" s="178">
        <f t="shared" si="27"/>
        <v>0</v>
      </c>
      <c r="AD109" s="178">
        <f t="shared" si="27"/>
        <v>0</v>
      </c>
      <c r="AE109" s="178">
        <f t="shared" si="27"/>
        <v>0</v>
      </c>
      <c r="AF109" s="178">
        <f t="shared" si="27"/>
        <v>0</v>
      </c>
      <c r="AG109" s="178">
        <f t="shared" si="27"/>
        <v>0</v>
      </c>
      <c r="AH109" s="178">
        <f t="shared" si="27"/>
        <v>0</v>
      </c>
      <c r="AI109" s="178">
        <f t="shared" si="27"/>
        <v>0</v>
      </c>
      <c r="AJ109" s="178">
        <f t="shared" si="27"/>
        <v>0</v>
      </c>
      <c r="AK109" s="178">
        <f t="shared" si="27"/>
        <v>0</v>
      </c>
      <c r="AL109" s="178">
        <f t="shared" si="27"/>
        <v>0</v>
      </c>
      <c r="AM109" s="178">
        <f t="shared" si="27"/>
        <v>0</v>
      </c>
      <c r="AN109" s="178">
        <f t="shared" si="24"/>
        <v>91.707317073170742</v>
      </c>
      <c r="AO109" s="174"/>
    </row>
    <row r="110" spans="1:41" ht="12" x14ac:dyDescent="0.25">
      <c r="A110" s="179" t="s">
        <v>125</v>
      </c>
      <c r="B110" s="179" t="s">
        <v>136</v>
      </c>
      <c r="C110" s="179" t="s">
        <v>208</v>
      </c>
      <c r="D110" s="180">
        <v>0</v>
      </c>
      <c r="E110" s="180">
        <v>0</v>
      </c>
      <c r="F110" s="180">
        <v>0</v>
      </c>
      <c r="G110" s="180">
        <v>0</v>
      </c>
      <c r="H110" s="180">
        <v>0</v>
      </c>
      <c r="I110" s="180">
        <v>0</v>
      </c>
      <c r="J110" s="180">
        <v>0</v>
      </c>
      <c r="K110" s="180">
        <v>0</v>
      </c>
      <c r="L110" s="180">
        <v>0</v>
      </c>
      <c r="M110" s="180">
        <v>0</v>
      </c>
      <c r="N110" s="180">
        <v>0</v>
      </c>
      <c r="O110" s="180">
        <v>0</v>
      </c>
      <c r="P110" s="180">
        <v>0</v>
      </c>
      <c r="Q110" s="180">
        <v>0</v>
      </c>
      <c r="R110" s="180">
        <v>0</v>
      </c>
      <c r="S110" s="180">
        <v>0</v>
      </c>
      <c r="T110" s="180">
        <v>0</v>
      </c>
      <c r="U110" s="180">
        <v>0</v>
      </c>
      <c r="V110" s="180">
        <v>0</v>
      </c>
      <c r="W110" s="180">
        <v>0</v>
      </c>
      <c r="X110" s="180">
        <v>0</v>
      </c>
      <c r="Y110" s="180">
        <v>0</v>
      </c>
      <c r="Z110" s="180">
        <v>0</v>
      </c>
      <c r="AA110" s="180">
        <v>0</v>
      </c>
      <c r="AB110" s="180">
        <v>0</v>
      </c>
      <c r="AC110" s="180">
        <v>0</v>
      </c>
      <c r="AD110" s="180">
        <v>0</v>
      </c>
      <c r="AE110" s="180">
        <v>0</v>
      </c>
      <c r="AF110" s="180">
        <v>0</v>
      </c>
      <c r="AG110" s="180">
        <v>0</v>
      </c>
      <c r="AH110" s="180">
        <v>0</v>
      </c>
      <c r="AI110" s="180">
        <v>0</v>
      </c>
      <c r="AJ110" s="180">
        <v>0</v>
      </c>
      <c r="AK110" s="180">
        <v>0</v>
      </c>
      <c r="AL110" s="180">
        <v>0</v>
      </c>
      <c r="AM110" s="180">
        <v>0</v>
      </c>
      <c r="AN110" s="180">
        <f>(SUM(D110:AM110))</f>
        <v>0</v>
      </c>
      <c r="AO110" s="174"/>
    </row>
    <row r="111" spans="1:41" ht="12" x14ac:dyDescent="0.25">
      <c r="A111" s="179" t="s">
        <v>125</v>
      </c>
      <c r="B111" s="179" t="s">
        <v>136</v>
      </c>
      <c r="C111" s="179" t="s">
        <v>209</v>
      </c>
      <c r="D111" s="180">
        <v>0</v>
      </c>
      <c r="E111" s="180">
        <v>0</v>
      </c>
      <c r="F111" s="180">
        <v>0</v>
      </c>
      <c r="G111" s="180">
        <v>0</v>
      </c>
      <c r="H111" s="180">
        <v>0</v>
      </c>
      <c r="I111" s="180">
        <v>0</v>
      </c>
      <c r="J111" s="180">
        <v>0</v>
      </c>
      <c r="K111" s="180">
        <v>0</v>
      </c>
      <c r="L111" s="180">
        <v>0</v>
      </c>
      <c r="M111" s="180">
        <v>0</v>
      </c>
      <c r="N111" s="180">
        <v>0</v>
      </c>
      <c r="O111" s="180">
        <v>0</v>
      </c>
      <c r="P111" s="180">
        <v>0</v>
      </c>
      <c r="Q111" s="180">
        <v>0</v>
      </c>
      <c r="R111" s="180">
        <v>0</v>
      </c>
      <c r="S111" s="180">
        <v>0</v>
      </c>
      <c r="T111" s="180">
        <v>0</v>
      </c>
      <c r="U111" s="180">
        <v>0</v>
      </c>
      <c r="V111" s="180">
        <v>0</v>
      </c>
      <c r="W111" s="180">
        <v>0</v>
      </c>
      <c r="X111" s="180">
        <v>0</v>
      </c>
      <c r="Y111" s="180">
        <v>0</v>
      </c>
      <c r="Z111" s="180">
        <v>0</v>
      </c>
      <c r="AA111" s="180">
        <v>0</v>
      </c>
      <c r="AB111" s="180">
        <v>0</v>
      </c>
      <c r="AC111" s="180">
        <v>0</v>
      </c>
      <c r="AD111" s="180">
        <v>0</v>
      </c>
      <c r="AE111" s="180">
        <v>0</v>
      </c>
      <c r="AF111" s="180">
        <v>0</v>
      </c>
      <c r="AG111" s="180">
        <v>0</v>
      </c>
      <c r="AH111" s="180">
        <v>0</v>
      </c>
      <c r="AI111" s="180">
        <v>0</v>
      </c>
      <c r="AJ111" s="180">
        <v>0</v>
      </c>
      <c r="AK111" s="180">
        <v>0</v>
      </c>
      <c r="AL111" s="180">
        <v>0</v>
      </c>
      <c r="AM111" s="180">
        <v>0</v>
      </c>
      <c r="AN111" s="180">
        <f>(SUM(D111:AM111))</f>
        <v>0</v>
      </c>
      <c r="AO111" s="174"/>
    </row>
    <row r="112" spans="1:41" ht="12" x14ac:dyDescent="0.25">
      <c r="A112" s="179" t="s">
        <v>125</v>
      </c>
      <c r="B112" s="179" t="s">
        <v>136</v>
      </c>
      <c r="C112" s="179" t="s">
        <v>210</v>
      </c>
      <c r="D112" s="180">
        <v>0</v>
      </c>
      <c r="E112" s="180">
        <v>0</v>
      </c>
      <c r="F112" s="180">
        <v>0</v>
      </c>
      <c r="G112" s="180">
        <v>0</v>
      </c>
      <c r="H112" s="180">
        <v>0</v>
      </c>
      <c r="I112" s="180">
        <v>0</v>
      </c>
      <c r="J112" s="180">
        <v>0</v>
      </c>
      <c r="K112" s="180">
        <v>0</v>
      </c>
      <c r="L112" s="180">
        <v>0</v>
      </c>
      <c r="M112" s="180">
        <v>0</v>
      </c>
      <c r="N112" s="180">
        <v>0</v>
      </c>
      <c r="O112" s="180">
        <v>0</v>
      </c>
      <c r="P112" s="180">
        <v>0</v>
      </c>
      <c r="Q112" s="180">
        <v>0</v>
      </c>
      <c r="R112" s="180">
        <v>0</v>
      </c>
      <c r="S112" s="180">
        <v>0</v>
      </c>
      <c r="T112" s="180">
        <v>0</v>
      </c>
      <c r="U112" s="180">
        <v>0</v>
      </c>
      <c r="V112" s="180">
        <v>0</v>
      </c>
      <c r="W112" s="180">
        <v>0</v>
      </c>
      <c r="X112" s="180">
        <v>0</v>
      </c>
      <c r="Y112" s="180">
        <v>0</v>
      </c>
      <c r="Z112" s="180">
        <v>0</v>
      </c>
      <c r="AA112" s="180">
        <v>0</v>
      </c>
      <c r="AB112" s="180">
        <v>0</v>
      </c>
      <c r="AC112" s="180">
        <v>0</v>
      </c>
      <c r="AD112" s="180">
        <v>0</v>
      </c>
      <c r="AE112" s="180">
        <v>0</v>
      </c>
      <c r="AF112" s="180">
        <v>0</v>
      </c>
      <c r="AG112" s="180">
        <v>0</v>
      </c>
      <c r="AH112" s="180">
        <v>0</v>
      </c>
      <c r="AI112" s="180">
        <v>0</v>
      </c>
      <c r="AJ112" s="180">
        <v>0</v>
      </c>
      <c r="AK112" s="180">
        <v>0</v>
      </c>
      <c r="AL112" s="180">
        <v>0</v>
      </c>
      <c r="AM112" s="180">
        <v>0</v>
      </c>
      <c r="AN112" s="180">
        <f>(SUM(D112:AM112))</f>
        <v>0</v>
      </c>
      <c r="AO112" s="174"/>
    </row>
    <row r="113" spans="1:41" ht="12" x14ac:dyDescent="0.25">
      <c r="A113" s="179" t="s">
        <v>125</v>
      </c>
      <c r="B113" s="179" t="s">
        <v>136</v>
      </c>
      <c r="C113" s="179" t="s">
        <v>38</v>
      </c>
      <c r="D113" s="180" t="s">
        <v>269</v>
      </c>
      <c r="E113" s="180">
        <v>0</v>
      </c>
      <c r="F113" s="180">
        <v>0</v>
      </c>
      <c r="G113" s="180">
        <v>0</v>
      </c>
      <c r="H113" s="180">
        <v>0</v>
      </c>
      <c r="I113" s="180">
        <v>91.707317073170742</v>
      </c>
      <c r="J113" s="180">
        <v>0</v>
      </c>
      <c r="K113" s="180">
        <v>0</v>
      </c>
      <c r="L113" s="180">
        <v>0</v>
      </c>
      <c r="M113" s="180">
        <v>0</v>
      </c>
      <c r="N113" s="180">
        <v>0</v>
      </c>
      <c r="O113" s="180">
        <v>0</v>
      </c>
      <c r="P113" s="180">
        <v>0</v>
      </c>
      <c r="Q113" s="180">
        <v>0</v>
      </c>
      <c r="R113" s="180">
        <v>0</v>
      </c>
      <c r="S113" s="180">
        <v>0</v>
      </c>
      <c r="T113" s="180">
        <v>0</v>
      </c>
      <c r="U113" s="180">
        <v>0</v>
      </c>
      <c r="V113" s="180">
        <v>0</v>
      </c>
      <c r="W113" s="180">
        <v>0</v>
      </c>
      <c r="X113" s="180">
        <v>0</v>
      </c>
      <c r="Y113" s="180">
        <v>0</v>
      </c>
      <c r="Z113" s="180">
        <v>0</v>
      </c>
      <c r="AA113" s="180">
        <v>0</v>
      </c>
      <c r="AB113" s="180">
        <v>0</v>
      </c>
      <c r="AC113" s="180">
        <v>0</v>
      </c>
      <c r="AD113" s="180">
        <v>0</v>
      </c>
      <c r="AE113" s="180">
        <v>0</v>
      </c>
      <c r="AF113" s="180">
        <v>0</v>
      </c>
      <c r="AG113" s="180">
        <v>0</v>
      </c>
      <c r="AH113" s="180">
        <v>0</v>
      </c>
      <c r="AI113" s="180">
        <v>0</v>
      </c>
      <c r="AJ113" s="180">
        <v>0</v>
      </c>
      <c r="AK113" s="180">
        <v>0</v>
      </c>
      <c r="AL113" s="180">
        <v>0</v>
      </c>
      <c r="AM113" s="180">
        <v>0</v>
      </c>
      <c r="AN113" s="180">
        <f>(SUM(D113:AM113))</f>
        <v>91.707317073170742</v>
      </c>
      <c r="AO113" s="174"/>
    </row>
    <row r="114" spans="1:41" ht="12" x14ac:dyDescent="0.25">
      <c r="A114" s="179" t="s">
        <v>125</v>
      </c>
      <c r="B114" s="179" t="s">
        <v>136</v>
      </c>
      <c r="C114" s="179" t="s">
        <v>211</v>
      </c>
      <c r="D114" s="180">
        <v>0</v>
      </c>
      <c r="E114" s="180">
        <v>0</v>
      </c>
      <c r="F114" s="180">
        <v>0</v>
      </c>
      <c r="G114" s="180">
        <v>0</v>
      </c>
      <c r="H114" s="180">
        <v>0</v>
      </c>
      <c r="I114" s="180">
        <v>0</v>
      </c>
      <c r="J114" s="180">
        <v>0</v>
      </c>
      <c r="K114" s="180">
        <v>0</v>
      </c>
      <c r="L114" s="180">
        <v>0</v>
      </c>
      <c r="M114" s="180">
        <v>0</v>
      </c>
      <c r="N114" s="180">
        <v>0</v>
      </c>
      <c r="O114" s="180">
        <v>0</v>
      </c>
      <c r="P114" s="180">
        <v>0</v>
      </c>
      <c r="Q114" s="180">
        <v>0</v>
      </c>
      <c r="R114" s="180">
        <v>0</v>
      </c>
      <c r="S114" s="180">
        <v>0</v>
      </c>
      <c r="T114" s="180">
        <v>0</v>
      </c>
      <c r="U114" s="180">
        <v>0</v>
      </c>
      <c r="V114" s="180">
        <v>0</v>
      </c>
      <c r="W114" s="180">
        <v>0</v>
      </c>
      <c r="X114" s="180">
        <v>0</v>
      </c>
      <c r="Y114" s="180">
        <v>0</v>
      </c>
      <c r="Z114" s="180">
        <v>0</v>
      </c>
      <c r="AA114" s="180">
        <v>0</v>
      </c>
      <c r="AB114" s="180">
        <v>0</v>
      </c>
      <c r="AC114" s="180">
        <v>0</v>
      </c>
      <c r="AD114" s="180">
        <v>0</v>
      </c>
      <c r="AE114" s="180">
        <v>0</v>
      </c>
      <c r="AF114" s="180">
        <v>0</v>
      </c>
      <c r="AG114" s="180">
        <v>0</v>
      </c>
      <c r="AH114" s="180">
        <v>0</v>
      </c>
      <c r="AI114" s="180">
        <v>0</v>
      </c>
      <c r="AJ114" s="180">
        <v>0</v>
      </c>
      <c r="AK114" s="180">
        <v>0</v>
      </c>
      <c r="AL114" s="180">
        <v>0</v>
      </c>
      <c r="AM114" s="180">
        <v>0</v>
      </c>
      <c r="AN114" s="180">
        <f>(SUM(D114:AM114))</f>
        <v>0</v>
      </c>
      <c r="AO114" s="174"/>
    </row>
    <row r="115" spans="1:41" ht="12" x14ac:dyDescent="0.25">
      <c r="A115" s="175" t="s">
        <v>254</v>
      </c>
      <c r="B115" s="175" t="s">
        <v>254</v>
      </c>
      <c r="C115" s="175" t="s">
        <v>254</v>
      </c>
      <c r="D115" s="176">
        <f t="shared" ref="D115" si="28">+D116</f>
        <v>3132.9268292682927</v>
      </c>
      <c r="E115" s="176">
        <f>+E116</f>
        <v>63.41463414634147</v>
      </c>
      <c r="F115" s="176">
        <f t="shared" ref="F115:AM115" si="29">+F116</f>
        <v>120.73170731707317</v>
      </c>
      <c r="G115" s="176">
        <f t="shared" si="29"/>
        <v>63.41463414634147</v>
      </c>
      <c r="H115" s="176">
        <f t="shared" si="29"/>
        <v>1254</v>
      </c>
      <c r="I115" s="176">
        <f t="shared" si="29"/>
        <v>0</v>
      </c>
      <c r="J115" s="176">
        <f t="shared" si="29"/>
        <v>0</v>
      </c>
      <c r="K115" s="176">
        <f t="shared" si="29"/>
        <v>0</v>
      </c>
      <c r="L115" s="176">
        <f t="shared" si="29"/>
        <v>0</v>
      </c>
      <c r="M115" s="176">
        <f t="shared" si="29"/>
        <v>0</v>
      </c>
      <c r="N115" s="176">
        <f t="shared" si="29"/>
        <v>0</v>
      </c>
      <c r="O115" s="176">
        <f t="shared" si="29"/>
        <v>0</v>
      </c>
      <c r="P115" s="176">
        <f t="shared" si="29"/>
        <v>132.92682926829269</v>
      </c>
      <c r="Q115" s="176">
        <f t="shared" si="29"/>
        <v>0</v>
      </c>
      <c r="R115" s="176">
        <f t="shared" si="29"/>
        <v>5.4878048780487805E-2</v>
      </c>
      <c r="S115" s="176">
        <f t="shared" si="29"/>
        <v>6.0975609756097573E-6</v>
      </c>
      <c r="T115" s="176">
        <f t="shared" si="29"/>
        <v>0</v>
      </c>
      <c r="U115" s="176">
        <f t="shared" si="29"/>
        <v>0</v>
      </c>
      <c r="V115" s="176">
        <f t="shared" si="29"/>
        <v>0</v>
      </c>
      <c r="W115" s="176">
        <f t="shared" si="29"/>
        <v>0</v>
      </c>
      <c r="X115" s="176">
        <f t="shared" si="29"/>
        <v>0</v>
      </c>
      <c r="Y115" s="176">
        <f t="shared" si="29"/>
        <v>0</v>
      </c>
      <c r="Z115" s="176">
        <f t="shared" si="29"/>
        <v>3.6585365853658539E-3</v>
      </c>
      <c r="AA115" s="176">
        <f t="shared" si="29"/>
        <v>0</v>
      </c>
      <c r="AB115" s="176">
        <f t="shared" si="29"/>
        <v>0</v>
      </c>
      <c r="AC115" s="176">
        <f t="shared" si="29"/>
        <v>0</v>
      </c>
      <c r="AD115" s="176">
        <f t="shared" si="29"/>
        <v>0</v>
      </c>
      <c r="AE115" s="176">
        <f t="shared" si="29"/>
        <v>0</v>
      </c>
      <c r="AF115" s="176">
        <f t="shared" si="29"/>
        <v>0</v>
      </c>
      <c r="AG115" s="176">
        <f t="shared" si="29"/>
        <v>0</v>
      </c>
      <c r="AH115" s="176">
        <f t="shared" si="29"/>
        <v>0</v>
      </c>
      <c r="AI115" s="176">
        <f t="shared" si="29"/>
        <v>0</v>
      </c>
      <c r="AJ115" s="176">
        <f t="shared" si="29"/>
        <v>0</v>
      </c>
      <c r="AK115" s="176">
        <f t="shared" si="29"/>
        <v>0</v>
      </c>
      <c r="AL115" s="176">
        <f t="shared" si="29"/>
        <v>0</v>
      </c>
      <c r="AM115" s="176">
        <f t="shared" si="29"/>
        <v>0</v>
      </c>
      <c r="AN115" s="176">
        <f t="shared" si="24"/>
        <v>4767.4731768292677</v>
      </c>
      <c r="AO115" s="174"/>
    </row>
    <row r="116" spans="1:41" ht="12" x14ac:dyDescent="0.25">
      <c r="A116" s="177" t="s">
        <v>254</v>
      </c>
      <c r="B116" s="177" t="s">
        <v>254</v>
      </c>
      <c r="C116" s="177" t="s">
        <v>254</v>
      </c>
      <c r="D116" s="178">
        <f t="shared" ref="D116" si="30">+D117+D118</f>
        <v>3132.9268292682927</v>
      </c>
      <c r="E116" s="178">
        <f>+E117+E118</f>
        <v>63.41463414634147</v>
      </c>
      <c r="F116" s="178">
        <f t="shared" ref="F116:AM116" si="31">+F117+F118</f>
        <v>120.73170731707317</v>
      </c>
      <c r="G116" s="178">
        <f t="shared" si="31"/>
        <v>63.41463414634147</v>
      </c>
      <c r="H116" s="178">
        <f t="shared" si="31"/>
        <v>1254</v>
      </c>
      <c r="I116" s="178">
        <f t="shared" si="31"/>
        <v>0</v>
      </c>
      <c r="J116" s="178">
        <f t="shared" si="31"/>
        <v>0</v>
      </c>
      <c r="K116" s="178">
        <f t="shared" si="31"/>
        <v>0</v>
      </c>
      <c r="L116" s="178">
        <f t="shared" si="31"/>
        <v>0</v>
      </c>
      <c r="M116" s="178">
        <f t="shared" si="31"/>
        <v>0</v>
      </c>
      <c r="N116" s="178">
        <f t="shared" si="31"/>
        <v>0</v>
      </c>
      <c r="O116" s="178">
        <f t="shared" si="31"/>
        <v>0</v>
      </c>
      <c r="P116" s="178">
        <f t="shared" si="31"/>
        <v>132.92682926829269</v>
      </c>
      <c r="Q116" s="178">
        <f t="shared" si="31"/>
        <v>0</v>
      </c>
      <c r="R116" s="178">
        <f t="shared" si="31"/>
        <v>5.4878048780487805E-2</v>
      </c>
      <c r="S116" s="178">
        <f t="shared" si="31"/>
        <v>6.0975609756097573E-6</v>
      </c>
      <c r="T116" s="178">
        <f t="shared" si="31"/>
        <v>0</v>
      </c>
      <c r="U116" s="178">
        <f t="shared" si="31"/>
        <v>0</v>
      </c>
      <c r="V116" s="178">
        <f t="shared" si="31"/>
        <v>0</v>
      </c>
      <c r="W116" s="178">
        <f t="shared" si="31"/>
        <v>0</v>
      </c>
      <c r="X116" s="178">
        <f t="shared" si="31"/>
        <v>0</v>
      </c>
      <c r="Y116" s="178">
        <f t="shared" si="31"/>
        <v>0</v>
      </c>
      <c r="Z116" s="178">
        <f t="shared" si="31"/>
        <v>3.6585365853658539E-3</v>
      </c>
      <c r="AA116" s="178">
        <f t="shared" si="31"/>
        <v>0</v>
      </c>
      <c r="AB116" s="178">
        <f t="shared" si="31"/>
        <v>0</v>
      </c>
      <c r="AC116" s="178">
        <f t="shared" si="31"/>
        <v>0</v>
      </c>
      <c r="AD116" s="178">
        <f t="shared" si="31"/>
        <v>0</v>
      </c>
      <c r="AE116" s="178">
        <f t="shared" si="31"/>
        <v>0</v>
      </c>
      <c r="AF116" s="178">
        <f t="shared" si="31"/>
        <v>0</v>
      </c>
      <c r="AG116" s="178">
        <f t="shared" si="31"/>
        <v>0</v>
      </c>
      <c r="AH116" s="178">
        <f t="shared" si="31"/>
        <v>0</v>
      </c>
      <c r="AI116" s="178">
        <f t="shared" si="31"/>
        <v>0</v>
      </c>
      <c r="AJ116" s="178">
        <f t="shared" si="31"/>
        <v>0</v>
      </c>
      <c r="AK116" s="178">
        <f t="shared" si="31"/>
        <v>0</v>
      </c>
      <c r="AL116" s="178">
        <f t="shared" si="31"/>
        <v>0</v>
      </c>
      <c r="AM116" s="178">
        <f t="shared" si="31"/>
        <v>0</v>
      </c>
      <c r="AN116" s="178">
        <f t="shared" si="24"/>
        <v>4767.4731768292677</v>
      </c>
      <c r="AO116" s="174"/>
    </row>
    <row r="117" spans="1:41" ht="12" x14ac:dyDescent="0.25">
      <c r="A117" s="179" t="s">
        <v>137</v>
      </c>
      <c r="B117" s="179" t="s">
        <v>137</v>
      </c>
      <c r="C117" s="179" t="s">
        <v>47</v>
      </c>
      <c r="D117" s="180">
        <v>0</v>
      </c>
      <c r="E117" s="180">
        <v>0</v>
      </c>
      <c r="F117" s="180">
        <v>0</v>
      </c>
      <c r="G117" s="180">
        <v>0</v>
      </c>
      <c r="H117" s="180">
        <v>0</v>
      </c>
      <c r="I117" s="180">
        <v>0</v>
      </c>
      <c r="J117" s="180">
        <v>0</v>
      </c>
      <c r="K117" s="180">
        <v>0</v>
      </c>
      <c r="L117" s="180">
        <v>0</v>
      </c>
      <c r="M117" s="180">
        <v>0</v>
      </c>
      <c r="N117" s="180">
        <v>0</v>
      </c>
      <c r="O117" s="180">
        <v>0</v>
      </c>
      <c r="P117" s="180">
        <v>0</v>
      </c>
      <c r="Q117" s="180">
        <v>0</v>
      </c>
      <c r="R117" s="180">
        <v>0</v>
      </c>
      <c r="S117" s="180">
        <v>6.0975609756097573E-6</v>
      </c>
      <c r="T117" s="180">
        <v>0</v>
      </c>
      <c r="U117" s="180">
        <v>0</v>
      </c>
      <c r="V117" s="180">
        <v>0</v>
      </c>
      <c r="W117" s="180">
        <v>0</v>
      </c>
      <c r="X117" s="180">
        <v>0</v>
      </c>
      <c r="Y117" s="180">
        <v>0</v>
      </c>
      <c r="Z117" s="180">
        <v>0</v>
      </c>
      <c r="AA117" s="180">
        <v>0</v>
      </c>
      <c r="AB117" s="180">
        <v>0</v>
      </c>
      <c r="AC117" s="180">
        <v>0</v>
      </c>
      <c r="AD117" s="180">
        <v>0</v>
      </c>
      <c r="AE117" s="180">
        <v>0</v>
      </c>
      <c r="AF117" s="180">
        <v>0</v>
      </c>
      <c r="AG117" s="180">
        <v>0</v>
      </c>
      <c r="AH117" s="180">
        <v>0</v>
      </c>
      <c r="AI117" s="180">
        <v>0</v>
      </c>
      <c r="AJ117" s="180">
        <v>0</v>
      </c>
      <c r="AK117" s="180">
        <v>0</v>
      </c>
      <c r="AL117" s="180">
        <v>0</v>
      </c>
      <c r="AM117" s="180">
        <v>0</v>
      </c>
      <c r="AN117" s="180">
        <f>(SUM(D117:AM117))</f>
        <v>6.0975609756097573E-6</v>
      </c>
      <c r="AO117" s="174"/>
    </row>
    <row r="118" spans="1:41" ht="12" x14ac:dyDescent="0.25">
      <c r="A118" s="179" t="s">
        <v>137</v>
      </c>
      <c r="B118" s="179" t="s">
        <v>137</v>
      </c>
      <c r="C118" s="179" t="s">
        <v>138</v>
      </c>
      <c r="D118" s="180">
        <v>3132.9268292682927</v>
      </c>
      <c r="E118" s="180">
        <v>63.41463414634147</v>
      </c>
      <c r="F118" s="180">
        <v>120.73170731707317</v>
      </c>
      <c r="G118" s="180">
        <v>63.41463414634147</v>
      </c>
      <c r="H118" s="180">
        <v>1254</v>
      </c>
      <c r="I118" s="180">
        <v>0</v>
      </c>
      <c r="J118" s="180">
        <v>0</v>
      </c>
      <c r="K118" s="180">
        <v>0</v>
      </c>
      <c r="L118" s="180">
        <v>0</v>
      </c>
      <c r="M118" s="180">
        <v>0</v>
      </c>
      <c r="N118" s="180">
        <v>0</v>
      </c>
      <c r="O118" s="180">
        <v>0</v>
      </c>
      <c r="P118" s="180">
        <v>132.92682926829269</v>
      </c>
      <c r="Q118" s="180">
        <v>0</v>
      </c>
      <c r="R118" s="180">
        <v>5.4878048780487805E-2</v>
      </c>
      <c r="S118" s="180">
        <v>0</v>
      </c>
      <c r="T118" s="180">
        <v>0</v>
      </c>
      <c r="U118" s="180">
        <v>0</v>
      </c>
      <c r="V118" s="180">
        <v>0</v>
      </c>
      <c r="W118" s="180">
        <v>0</v>
      </c>
      <c r="X118" s="180">
        <v>0</v>
      </c>
      <c r="Y118" s="180">
        <v>0</v>
      </c>
      <c r="Z118" s="180">
        <v>3.6585365853658539E-3</v>
      </c>
      <c r="AA118" s="180">
        <v>0</v>
      </c>
      <c r="AB118" s="180">
        <v>0</v>
      </c>
      <c r="AC118" s="180">
        <v>0</v>
      </c>
      <c r="AD118" s="180">
        <v>0</v>
      </c>
      <c r="AE118" s="180">
        <v>0</v>
      </c>
      <c r="AF118" s="180">
        <v>0</v>
      </c>
      <c r="AG118" s="180">
        <v>0</v>
      </c>
      <c r="AH118" s="180">
        <v>0</v>
      </c>
      <c r="AI118" s="180">
        <v>0</v>
      </c>
      <c r="AJ118" s="180">
        <v>0</v>
      </c>
      <c r="AK118" s="180">
        <v>0</v>
      </c>
      <c r="AL118" s="180">
        <v>0</v>
      </c>
      <c r="AM118" s="180">
        <v>0</v>
      </c>
      <c r="AN118" s="180">
        <f>(SUM(D118:AM118))</f>
        <v>4767.4731707317069</v>
      </c>
      <c r="AO118" s="174"/>
    </row>
    <row r="119" spans="1:41" ht="12" x14ac:dyDescent="0.25">
      <c r="A119" s="175" t="s">
        <v>255</v>
      </c>
      <c r="B119" s="175" t="s">
        <v>255</v>
      </c>
      <c r="C119" s="175" t="s">
        <v>255</v>
      </c>
      <c r="D119" s="176">
        <f t="shared" ref="D119" si="32">+D120+D129+D138</f>
        <v>809.26829268292681</v>
      </c>
      <c r="E119" s="176">
        <f>+E120+E129+E138</f>
        <v>0</v>
      </c>
      <c r="F119" s="176">
        <f t="shared" ref="F119:AM119" si="33">+F120+F129+F138</f>
        <v>47.073170731707322</v>
      </c>
      <c r="G119" s="176">
        <f t="shared" si="33"/>
        <v>0</v>
      </c>
      <c r="H119" s="176">
        <f t="shared" si="33"/>
        <v>0</v>
      </c>
      <c r="I119" s="176">
        <f t="shared" si="33"/>
        <v>0</v>
      </c>
      <c r="J119" s="176">
        <f t="shared" si="33"/>
        <v>0</v>
      </c>
      <c r="K119" s="176">
        <f t="shared" si="33"/>
        <v>0</v>
      </c>
      <c r="L119" s="176">
        <f t="shared" si="33"/>
        <v>0</v>
      </c>
      <c r="M119" s="176">
        <f t="shared" si="33"/>
        <v>0.14512195121951219</v>
      </c>
      <c r="N119" s="176">
        <f t="shared" si="33"/>
        <v>0</v>
      </c>
      <c r="O119" s="176">
        <f t="shared" si="33"/>
        <v>0</v>
      </c>
      <c r="P119" s="176">
        <f t="shared" si="33"/>
        <v>143.78048780487808</v>
      </c>
      <c r="Q119" s="176">
        <f t="shared" si="33"/>
        <v>0</v>
      </c>
      <c r="R119" s="176">
        <f t="shared" si="33"/>
        <v>0</v>
      </c>
      <c r="S119" s="176">
        <f t="shared" si="33"/>
        <v>0</v>
      </c>
      <c r="T119" s="176">
        <f t="shared" si="33"/>
        <v>0</v>
      </c>
      <c r="U119" s="176">
        <f t="shared" si="33"/>
        <v>63.43780487804878</v>
      </c>
      <c r="V119" s="176">
        <f t="shared" si="33"/>
        <v>5.8536585365853657</v>
      </c>
      <c r="W119" s="176">
        <f t="shared" si="33"/>
        <v>0</v>
      </c>
      <c r="X119" s="176">
        <f t="shared" si="33"/>
        <v>0</v>
      </c>
      <c r="Y119" s="176">
        <f t="shared" si="33"/>
        <v>0</v>
      </c>
      <c r="Z119" s="176">
        <f t="shared" si="33"/>
        <v>0</v>
      </c>
      <c r="AA119" s="176">
        <f t="shared" si="33"/>
        <v>0</v>
      </c>
      <c r="AB119" s="176">
        <f t="shared" si="33"/>
        <v>0</v>
      </c>
      <c r="AC119" s="176">
        <f t="shared" si="33"/>
        <v>0</v>
      </c>
      <c r="AD119" s="176">
        <f t="shared" si="33"/>
        <v>7.0731707317073171</v>
      </c>
      <c r="AE119" s="176">
        <f t="shared" si="33"/>
        <v>0</v>
      </c>
      <c r="AF119" s="176">
        <f t="shared" si="33"/>
        <v>12.704976829268293</v>
      </c>
      <c r="AG119" s="176">
        <f t="shared" si="33"/>
        <v>0</v>
      </c>
      <c r="AH119" s="176">
        <f t="shared" si="33"/>
        <v>0</v>
      </c>
      <c r="AI119" s="176">
        <f t="shared" si="33"/>
        <v>0</v>
      </c>
      <c r="AJ119" s="176">
        <f t="shared" si="33"/>
        <v>0</v>
      </c>
      <c r="AK119" s="176">
        <f t="shared" si="33"/>
        <v>0.49878048780487805</v>
      </c>
      <c r="AL119" s="176">
        <f t="shared" si="33"/>
        <v>0</v>
      </c>
      <c r="AM119" s="176">
        <f t="shared" si="33"/>
        <v>3.9788396124172426E-2</v>
      </c>
      <c r="AN119" s="176">
        <f t="shared" si="24"/>
        <v>1089.8752530302704</v>
      </c>
      <c r="AO119" s="174"/>
    </row>
    <row r="120" spans="1:41" ht="12" x14ac:dyDescent="0.25">
      <c r="A120" s="177" t="s">
        <v>256</v>
      </c>
      <c r="B120" s="177" t="s">
        <v>256</v>
      </c>
      <c r="C120" s="177" t="s">
        <v>256</v>
      </c>
      <c r="D120" s="178">
        <f t="shared" ref="D120" si="34">SUM(D121:D128)</f>
        <v>20.243902439024392</v>
      </c>
      <c r="E120" s="178">
        <f>SUM(E121:E128)</f>
        <v>0</v>
      </c>
      <c r="F120" s="178">
        <f t="shared" ref="F120:AM120" si="35">SUM(F121:F128)</f>
        <v>0</v>
      </c>
      <c r="G120" s="178">
        <f t="shared" si="35"/>
        <v>0</v>
      </c>
      <c r="H120" s="178">
        <f t="shared" si="35"/>
        <v>0</v>
      </c>
      <c r="I120" s="178">
        <f t="shared" si="35"/>
        <v>0</v>
      </c>
      <c r="J120" s="178">
        <f t="shared" si="35"/>
        <v>0</v>
      </c>
      <c r="K120" s="178">
        <f t="shared" si="35"/>
        <v>0</v>
      </c>
      <c r="L120" s="178">
        <f t="shared" si="35"/>
        <v>0</v>
      </c>
      <c r="M120" s="178">
        <f t="shared" si="35"/>
        <v>0</v>
      </c>
      <c r="N120" s="178">
        <f t="shared" si="35"/>
        <v>0</v>
      </c>
      <c r="O120" s="178">
        <f t="shared" si="35"/>
        <v>0</v>
      </c>
      <c r="P120" s="178">
        <f t="shared" si="35"/>
        <v>0</v>
      </c>
      <c r="Q120" s="178">
        <f t="shared" si="35"/>
        <v>0</v>
      </c>
      <c r="R120" s="178">
        <f t="shared" si="35"/>
        <v>0</v>
      </c>
      <c r="S120" s="178">
        <f t="shared" si="35"/>
        <v>0</v>
      </c>
      <c r="T120" s="178">
        <f t="shared" si="35"/>
        <v>0</v>
      </c>
      <c r="U120" s="178">
        <f t="shared" si="35"/>
        <v>7.3170731707317077E-3</v>
      </c>
      <c r="V120" s="178">
        <f t="shared" si="35"/>
        <v>0</v>
      </c>
      <c r="W120" s="178">
        <f t="shared" si="35"/>
        <v>0</v>
      </c>
      <c r="X120" s="178">
        <f t="shared" si="35"/>
        <v>0</v>
      </c>
      <c r="Y120" s="178">
        <f t="shared" si="35"/>
        <v>0</v>
      </c>
      <c r="Z120" s="178">
        <f t="shared" si="35"/>
        <v>0</v>
      </c>
      <c r="AA120" s="178">
        <f t="shared" si="35"/>
        <v>0</v>
      </c>
      <c r="AB120" s="178">
        <f t="shared" si="35"/>
        <v>0</v>
      </c>
      <c r="AC120" s="178">
        <f t="shared" si="35"/>
        <v>0</v>
      </c>
      <c r="AD120" s="178">
        <f t="shared" si="35"/>
        <v>0</v>
      </c>
      <c r="AE120" s="178">
        <f t="shared" si="35"/>
        <v>0</v>
      </c>
      <c r="AF120" s="178">
        <f t="shared" si="35"/>
        <v>0</v>
      </c>
      <c r="AG120" s="178">
        <f t="shared" si="35"/>
        <v>0</v>
      </c>
      <c r="AH120" s="178">
        <f t="shared" si="35"/>
        <v>0</v>
      </c>
      <c r="AI120" s="178">
        <f t="shared" si="35"/>
        <v>0</v>
      </c>
      <c r="AJ120" s="178">
        <f t="shared" si="35"/>
        <v>0</v>
      </c>
      <c r="AK120" s="178">
        <f t="shared" si="35"/>
        <v>0</v>
      </c>
      <c r="AL120" s="178">
        <f t="shared" si="35"/>
        <v>0</v>
      </c>
      <c r="AM120" s="178">
        <f t="shared" si="35"/>
        <v>0</v>
      </c>
      <c r="AN120" s="178">
        <f t="shared" si="24"/>
        <v>20.251219512195124</v>
      </c>
      <c r="AO120" s="174"/>
    </row>
    <row r="121" spans="1:41" ht="12" x14ac:dyDescent="0.25">
      <c r="A121" s="179" t="s">
        <v>257</v>
      </c>
      <c r="B121" s="179" t="s">
        <v>140</v>
      </c>
      <c r="C121" s="179" t="s">
        <v>165</v>
      </c>
      <c r="D121" s="180">
        <v>0</v>
      </c>
      <c r="E121" s="180">
        <v>0</v>
      </c>
      <c r="F121" s="180">
        <v>0</v>
      </c>
      <c r="G121" s="180">
        <v>0</v>
      </c>
      <c r="H121" s="180">
        <v>0</v>
      </c>
      <c r="I121" s="180">
        <v>0</v>
      </c>
      <c r="J121" s="180">
        <v>0</v>
      </c>
      <c r="K121" s="180">
        <v>0</v>
      </c>
      <c r="L121" s="180">
        <v>0</v>
      </c>
      <c r="M121" s="180">
        <v>0</v>
      </c>
      <c r="N121" s="180">
        <v>0</v>
      </c>
      <c r="O121" s="180">
        <v>0</v>
      </c>
      <c r="P121" s="180">
        <v>0</v>
      </c>
      <c r="Q121" s="180">
        <v>0</v>
      </c>
      <c r="R121" s="180">
        <v>0</v>
      </c>
      <c r="S121" s="180">
        <v>0</v>
      </c>
      <c r="T121" s="180">
        <v>0</v>
      </c>
      <c r="U121" s="180">
        <v>0</v>
      </c>
      <c r="V121" s="180">
        <v>0</v>
      </c>
      <c r="W121" s="180">
        <v>0</v>
      </c>
      <c r="X121" s="180">
        <v>0</v>
      </c>
      <c r="Y121" s="180">
        <v>0</v>
      </c>
      <c r="Z121" s="180">
        <v>0</v>
      </c>
      <c r="AA121" s="180">
        <v>0</v>
      </c>
      <c r="AB121" s="180">
        <v>0</v>
      </c>
      <c r="AC121" s="180">
        <v>0</v>
      </c>
      <c r="AD121" s="180">
        <v>0</v>
      </c>
      <c r="AE121" s="180">
        <v>0</v>
      </c>
      <c r="AF121" s="180">
        <v>0</v>
      </c>
      <c r="AG121" s="180">
        <v>0</v>
      </c>
      <c r="AH121" s="180">
        <v>0</v>
      </c>
      <c r="AI121" s="180">
        <v>0</v>
      </c>
      <c r="AJ121" s="180">
        <v>0</v>
      </c>
      <c r="AK121" s="180">
        <v>0</v>
      </c>
      <c r="AL121" s="180">
        <v>0</v>
      </c>
      <c r="AM121" s="180">
        <v>0</v>
      </c>
      <c r="AN121" s="180">
        <f t="shared" ref="AN121:AN128" si="36">(SUM(D121:AM121))</f>
        <v>0</v>
      </c>
      <c r="AO121" s="174"/>
    </row>
    <row r="122" spans="1:41" ht="12" x14ac:dyDescent="0.25">
      <c r="A122" s="179" t="s">
        <v>257</v>
      </c>
      <c r="B122" s="179" t="s">
        <v>140</v>
      </c>
      <c r="C122" s="179" t="s">
        <v>24</v>
      </c>
      <c r="D122" s="180">
        <v>20.243902439024392</v>
      </c>
      <c r="E122" s="180">
        <v>0</v>
      </c>
      <c r="F122" s="180">
        <v>0</v>
      </c>
      <c r="G122" s="180">
        <v>0</v>
      </c>
      <c r="H122" s="180">
        <v>0</v>
      </c>
      <c r="I122" s="180">
        <v>0</v>
      </c>
      <c r="J122" s="180">
        <v>0</v>
      </c>
      <c r="K122" s="180">
        <v>0</v>
      </c>
      <c r="L122" s="180">
        <v>0</v>
      </c>
      <c r="M122" s="180">
        <v>0</v>
      </c>
      <c r="N122" s="180">
        <v>0</v>
      </c>
      <c r="O122" s="180">
        <v>0</v>
      </c>
      <c r="P122" s="180">
        <v>0</v>
      </c>
      <c r="Q122" s="180">
        <v>0</v>
      </c>
      <c r="R122" s="180">
        <v>0</v>
      </c>
      <c r="S122" s="180">
        <v>0</v>
      </c>
      <c r="T122" s="180">
        <v>0</v>
      </c>
      <c r="U122" s="180">
        <v>0</v>
      </c>
      <c r="V122" s="180">
        <v>0</v>
      </c>
      <c r="W122" s="180">
        <v>0</v>
      </c>
      <c r="X122" s="180">
        <v>0</v>
      </c>
      <c r="Y122" s="180">
        <v>0</v>
      </c>
      <c r="Z122" s="180">
        <v>0</v>
      </c>
      <c r="AA122" s="180">
        <v>0</v>
      </c>
      <c r="AB122" s="180">
        <v>0</v>
      </c>
      <c r="AC122" s="180">
        <v>0</v>
      </c>
      <c r="AD122" s="180">
        <v>0</v>
      </c>
      <c r="AE122" s="180">
        <v>0</v>
      </c>
      <c r="AF122" s="180">
        <v>0</v>
      </c>
      <c r="AG122" s="180">
        <v>0</v>
      </c>
      <c r="AH122" s="180">
        <v>0</v>
      </c>
      <c r="AI122" s="180">
        <v>0</v>
      </c>
      <c r="AJ122" s="180">
        <v>0</v>
      </c>
      <c r="AK122" s="180">
        <v>0</v>
      </c>
      <c r="AL122" s="180">
        <v>0</v>
      </c>
      <c r="AM122" s="180">
        <v>0</v>
      </c>
      <c r="AN122" s="180">
        <f t="shared" si="36"/>
        <v>20.243902439024392</v>
      </c>
      <c r="AO122" s="174"/>
    </row>
    <row r="123" spans="1:41" ht="12" x14ac:dyDescent="0.25">
      <c r="A123" s="179" t="s">
        <v>257</v>
      </c>
      <c r="B123" s="179" t="s">
        <v>140</v>
      </c>
      <c r="C123" s="179" t="s">
        <v>62</v>
      </c>
      <c r="D123" s="180">
        <v>0</v>
      </c>
      <c r="E123" s="180">
        <v>0</v>
      </c>
      <c r="F123" s="180">
        <v>0</v>
      </c>
      <c r="G123" s="180">
        <v>0</v>
      </c>
      <c r="H123" s="180">
        <v>0</v>
      </c>
      <c r="I123" s="180">
        <v>0</v>
      </c>
      <c r="J123" s="180">
        <v>0</v>
      </c>
      <c r="K123" s="180">
        <v>0</v>
      </c>
      <c r="L123" s="180">
        <v>0</v>
      </c>
      <c r="M123" s="180">
        <v>0</v>
      </c>
      <c r="N123" s="180">
        <v>0</v>
      </c>
      <c r="O123" s="180">
        <v>0</v>
      </c>
      <c r="P123" s="180">
        <v>0</v>
      </c>
      <c r="Q123" s="180">
        <v>0</v>
      </c>
      <c r="R123" s="180">
        <v>0</v>
      </c>
      <c r="S123" s="180">
        <v>0</v>
      </c>
      <c r="T123" s="180">
        <v>0</v>
      </c>
      <c r="U123" s="180">
        <v>0</v>
      </c>
      <c r="V123" s="180">
        <v>0</v>
      </c>
      <c r="W123" s="180">
        <v>0</v>
      </c>
      <c r="X123" s="180">
        <v>0</v>
      </c>
      <c r="Y123" s="180">
        <v>0</v>
      </c>
      <c r="Z123" s="180">
        <v>0</v>
      </c>
      <c r="AA123" s="180">
        <v>0</v>
      </c>
      <c r="AB123" s="180">
        <v>0</v>
      </c>
      <c r="AC123" s="180">
        <v>0</v>
      </c>
      <c r="AD123" s="180">
        <v>0</v>
      </c>
      <c r="AE123" s="180">
        <v>0</v>
      </c>
      <c r="AF123" s="180">
        <v>0</v>
      </c>
      <c r="AG123" s="180">
        <v>0</v>
      </c>
      <c r="AH123" s="180">
        <v>0</v>
      </c>
      <c r="AI123" s="180">
        <v>0</v>
      </c>
      <c r="AJ123" s="180">
        <v>0</v>
      </c>
      <c r="AK123" s="180">
        <v>0</v>
      </c>
      <c r="AL123" s="180">
        <v>0</v>
      </c>
      <c r="AM123" s="180">
        <v>0</v>
      </c>
      <c r="AN123" s="180">
        <f t="shared" si="36"/>
        <v>0</v>
      </c>
      <c r="AO123" s="174"/>
    </row>
    <row r="124" spans="1:41" ht="12" x14ac:dyDescent="0.25">
      <c r="A124" s="179" t="s">
        <v>257</v>
      </c>
      <c r="B124" s="179" t="s">
        <v>140</v>
      </c>
      <c r="C124" s="179" t="s">
        <v>189</v>
      </c>
      <c r="D124" s="180">
        <v>0</v>
      </c>
      <c r="E124" s="180">
        <v>0</v>
      </c>
      <c r="F124" s="180">
        <v>0</v>
      </c>
      <c r="G124" s="180">
        <v>0</v>
      </c>
      <c r="H124" s="180">
        <v>0</v>
      </c>
      <c r="I124" s="180">
        <v>0</v>
      </c>
      <c r="J124" s="180">
        <v>0</v>
      </c>
      <c r="K124" s="180">
        <v>0</v>
      </c>
      <c r="L124" s="180">
        <v>0</v>
      </c>
      <c r="M124" s="180">
        <v>0</v>
      </c>
      <c r="N124" s="180">
        <v>0</v>
      </c>
      <c r="O124" s="180">
        <v>0</v>
      </c>
      <c r="P124" s="180">
        <v>0</v>
      </c>
      <c r="Q124" s="180">
        <v>0</v>
      </c>
      <c r="R124" s="180">
        <v>0</v>
      </c>
      <c r="S124" s="180">
        <v>0</v>
      </c>
      <c r="T124" s="180">
        <v>0</v>
      </c>
      <c r="U124" s="180">
        <v>0</v>
      </c>
      <c r="V124" s="180">
        <v>0</v>
      </c>
      <c r="W124" s="180">
        <v>0</v>
      </c>
      <c r="X124" s="180">
        <v>0</v>
      </c>
      <c r="Y124" s="180">
        <v>0</v>
      </c>
      <c r="Z124" s="180">
        <v>0</v>
      </c>
      <c r="AA124" s="180">
        <v>0</v>
      </c>
      <c r="AB124" s="180">
        <v>0</v>
      </c>
      <c r="AC124" s="180">
        <v>0</v>
      </c>
      <c r="AD124" s="180">
        <v>0</v>
      </c>
      <c r="AE124" s="180">
        <v>0</v>
      </c>
      <c r="AF124" s="180">
        <v>0</v>
      </c>
      <c r="AG124" s="180">
        <v>0</v>
      </c>
      <c r="AH124" s="180">
        <v>0</v>
      </c>
      <c r="AI124" s="180">
        <v>0</v>
      </c>
      <c r="AJ124" s="180">
        <v>0</v>
      </c>
      <c r="AK124" s="180">
        <v>0</v>
      </c>
      <c r="AL124" s="180">
        <v>0</v>
      </c>
      <c r="AM124" s="180">
        <v>0</v>
      </c>
      <c r="AN124" s="180">
        <f t="shared" si="36"/>
        <v>0</v>
      </c>
      <c r="AO124" s="174"/>
    </row>
    <row r="125" spans="1:41" ht="12" x14ac:dyDescent="0.25">
      <c r="A125" s="179" t="s">
        <v>257</v>
      </c>
      <c r="B125" s="179" t="s">
        <v>140</v>
      </c>
      <c r="C125" s="179" t="s">
        <v>166</v>
      </c>
      <c r="D125" s="180">
        <v>0</v>
      </c>
      <c r="E125" s="180">
        <v>0</v>
      </c>
      <c r="F125" s="180">
        <v>0</v>
      </c>
      <c r="G125" s="180">
        <v>0</v>
      </c>
      <c r="H125" s="180">
        <v>0</v>
      </c>
      <c r="I125" s="180">
        <v>0</v>
      </c>
      <c r="J125" s="180">
        <v>0</v>
      </c>
      <c r="K125" s="180">
        <v>0</v>
      </c>
      <c r="L125" s="180">
        <v>0</v>
      </c>
      <c r="M125" s="180">
        <v>0</v>
      </c>
      <c r="N125" s="180">
        <v>0</v>
      </c>
      <c r="O125" s="180">
        <v>0</v>
      </c>
      <c r="P125" s="180">
        <v>0</v>
      </c>
      <c r="Q125" s="180">
        <v>0</v>
      </c>
      <c r="R125" s="180">
        <v>0</v>
      </c>
      <c r="S125" s="180">
        <v>0</v>
      </c>
      <c r="T125" s="180">
        <v>0</v>
      </c>
      <c r="U125" s="180">
        <v>0</v>
      </c>
      <c r="V125" s="180">
        <v>0</v>
      </c>
      <c r="W125" s="180">
        <v>0</v>
      </c>
      <c r="X125" s="180">
        <v>0</v>
      </c>
      <c r="Y125" s="180">
        <v>0</v>
      </c>
      <c r="Z125" s="180">
        <v>0</v>
      </c>
      <c r="AA125" s="180">
        <v>0</v>
      </c>
      <c r="AB125" s="180">
        <v>0</v>
      </c>
      <c r="AC125" s="180">
        <v>0</v>
      </c>
      <c r="AD125" s="180">
        <v>0</v>
      </c>
      <c r="AE125" s="180">
        <v>0</v>
      </c>
      <c r="AF125" s="180">
        <v>0</v>
      </c>
      <c r="AG125" s="180">
        <v>0</v>
      </c>
      <c r="AH125" s="180">
        <v>0</v>
      </c>
      <c r="AI125" s="180">
        <v>0</v>
      </c>
      <c r="AJ125" s="180">
        <v>0</v>
      </c>
      <c r="AK125" s="180">
        <v>0</v>
      </c>
      <c r="AL125" s="180">
        <v>0</v>
      </c>
      <c r="AM125" s="180">
        <v>0</v>
      </c>
      <c r="AN125" s="180">
        <f t="shared" si="36"/>
        <v>0</v>
      </c>
      <c r="AO125" s="174"/>
    </row>
    <row r="126" spans="1:41" ht="12" x14ac:dyDescent="0.25">
      <c r="A126" s="179" t="s">
        <v>257</v>
      </c>
      <c r="B126" s="179" t="s">
        <v>140</v>
      </c>
      <c r="C126" s="179" t="s">
        <v>212</v>
      </c>
      <c r="D126" s="180">
        <v>0</v>
      </c>
      <c r="E126" s="180">
        <v>0</v>
      </c>
      <c r="F126" s="180">
        <v>0</v>
      </c>
      <c r="G126" s="180">
        <v>0</v>
      </c>
      <c r="H126" s="180">
        <v>0</v>
      </c>
      <c r="I126" s="180">
        <v>0</v>
      </c>
      <c r="J126" s="180">
        <v>0</v>
      </c>
      <c r="K126" s="180">
        <v>0</v>
      </c>
      <c r="L126" s="180">
        <v>0</v>
      </c>
      <c r="M126" s="180">
        <v>0</v>
      </c>
      <c r="N126" s="180">
        <v>0</v>
      </c>
      <c r="O126" s="180">
        <v>0</v>
      </c>
      <c r="P126" s="180">
        <v>0</v>
      </c>
      <c r="Q126" s="180">
        <v>0</v>
      </c>
      <c r="R126" s="180">
        <v>0</v>
      </c>
      <c r="S126" s="180">
        <v>0</v>
      </c>
      <c r="T126" s="180">
        <v>0</v>
      </c>
      <c r="U126" s="180">
        <v>3.6585365853658539E-3</v>
      </c>
      <c r="V126" s="180">
        <v>0</v>
      </c>
      <c r="W126" s="180">
        <v>0</v>
      </c>
      <c r="X126" s="180">
        <v>0</v>
      </c>
      <c r="Y126" s="180">
        <v>0</v>
      </c>
      <c r="Z126" s="180">
        <v>0</v>
      </c>
      <c r="AA126" s="180">
        <v>0</v>
      </c>
      <c r="AB126" s="180">
        <v>0</v>
      </c>
      <c r="AC126" s="180">
        <v>0</v>
      </c>
      <c r="AD126" s="180">
        <v>0</v>
      </c>
      <c r="AE126" s="180">
        <v>0</v>
      </c>
      <c r="AF126" s="180">
        <v>0</v>
      </c>
      <c r="AG126" s="180">
        <v>0</v>
      </c>
      <c r="AH126" s="180">
        <v>0</v>
      </c>
      <c r="AI126" s="180">
        <v>0</v>
      </c>
      <c r="AJ126" s="180">
        <v>0</v>
      </c>
      <c r="AK126" s="180">
        <v>0</v>
      </c>
      <c r="AL126" s="180">
        <v>0</v>
      </c>
      <c r="AM126" s="180">
        <v>0</v>
      </c>
      <c r="AN126" s="180">
        <f t="shared" si="36"/>
        <v>3.6585365853658539E-3</v>
      </c>
      <c r="AO126" s="174"/>
    </row>
    <row r="127" spans="1:41" ht="12" x14ac:dyDescent="0.25">
      <c r="A127" s="179" t="s">
        <v>257</v>
      </c>
      <c r="B127" s="179" t="s">
        <v>140</v>
      </c>
      <c r="C127" s="179" t="s">
        <v>213</v>
      </c>
      <c r="D127" s="180">
        <v>0</v>
      </c>
      <c r="E127" s="180">
        <v>0</v>
      </c>
      <c r="F127" s="180">
        <v>0</v>
      </c>
      <c r="G127" s="180">
        <v>0</v>
      </c>
      <c r="H127" s="180">
        <v>0</v>
      </c>
      <c r="I127" s="180">
        <v>0</v>
      </c>
      <c r="J127" s="180">
        <v>0</v>
      </c>
      <c r="K127" s="180">
        <v>0</v>
      </c>
      <c r="L127" s="180">
        <v>0</v>
      </c>
      <c r="M127" s="180">
        <v>0</v>
      </c>
      <c r="N127" s="180">
        <v>0</v>
      </c>
      <c r="O127" s="180">
        <v>0</v>
      </c>
      <c r="P127" s="180">
        <v>0</v>
      </c>
      <c r="Q127" s="180">
        <v>0</v>
      </c>
      <c r="R127" s="180">
        <v>0</v>
      </c>
      <c r="S127" s="180">
        <v>0</v>
      </c>
      <c r="T127" s="180">
        <v>0</v>
      </c>
      <c r="U127" s="180">
        <v>0</v>
      </c>
      <c r="V127" s="180">
        <v>0</v>
      </c>
      <c r="W127" s="180">
        <v>0</v>
      </c>
      <c r="X127" s="180">
        <v>0</v>
      </c>
      <c r="Y127" s="180">
        <v>0</v>
      </c>
      <c r="Z127" s="180">
        <v>0</v>
      </c>
      <c r="AA127" s="180">
        <v>0</v>
      </c>
      <c r="AB127" s="180">
        <v>0</v>
      </c>
      <c r="AC127" s="180">
        <v>0</v>
      </c>
      <c r="AD127" s="180">
        <v>0</v>
      </c>
      <c r="AE127" s="180">
        <v>0</v>
      </c>
      <c r="AF127" s="180">
        <v>0</v>
      </c>
      <c r="AG127" s="180">
        <v>0</v>
      </c>
      <c r="AH127" s="180">
        <v>0</v>
      </c>
      <c r="AI127" s="180">
        <v>0</v>
      </c>
      <c r="AJ127" s="180">
        <v>0</v>
      </c>
      <c r="AK127" s="180">
        <v>0</v>
      </c>
      <c r="AL127" s="180">
        <v>0</v>
      </c>
      <c r="AM127" s="180">
        <v>0</v>
      </c>
      <c r="AN127" s="180">
        <f t="shared" si="36"/>
        <v>0</v>
      </c>
      <c r="AO127" s="174"/>
    </row>
    <row r="128" spans="1:41" ht="12" x14ac:dyDescent="0.25">
      <c r="A128" s="179" t="s">
        <v>257</v>
      </c>
      <c r="B128" s="179" t="s">
        <v>140</v>
      </c>
      <c r="C128" s="179" t="s">
        <v>97</v>
      </c>
      <c r="D128" s="180">
        <v>0</v>
      </c>
      <c r="E128" s="180">
        <v>0</v>
      </c>
      <c r="F128" s="180">
        <v>0</v>
      </c>
      <c r="G128" s="180">
        <v>0</v>
      </c>
      <c r="H128" s="180">
        <v>0</v>
      </c>
      <c r="I128" s="180">
        <v>0</v>
      </c>
      <c r="J128" s="180">
        <v>0</v>
      </c>
      <c r="K128" s="180">
        <v>0</v>
      </c>
      <c r="L128" s="180">
        <v>0</v>
      </c>
      <c r="M128" s="180">
        <v>0</v>
      </c>
      <c r="N128" s="180">
        <v>0</v>
      </c>
      <c r="O128" s="180">
        <v>0</v>
      </c>
      <c r="P128" s="180">
        <v>0</v>
      </c>
      <c r="Q128" s="180">
        <v>0</v>
      </c>
      <c r="R128" s="180">
        <v>0</v>
      </c>
      <c r="S128" s="180">
        <v>0</v>
      </c>
      <c r="T128" s="180">
        <v>0</v>
      </c>
      <c r="U128" s="180">
        <v>3.6585365853658539E-3</v>
      </c>
      <c r="V128" s="180">
        <v>0</v>
      </c>
      <c r="W128" s="180">
        <v>0</v>
      </c>
      <c r="X128" s="180">
        <v>0</v>
      </c>
      <c r="Y128" s="180">
        <v>0</v>
      </c>
      <c r="Z128" s="180">
        <v>0</v>
      </c>
      <c r="AA128" s="180">
        <v>0</v>
      </c>
      <c r="AB128" s="180">
        <v>0</v>
      </c>
      <c r="AC128" s="180">
        <v>0</v>
      </c>
      <c r="AD128" s="180">
        <v>0</v>
      </c>
      <c r="AE128" s="180">
        <v>0</v>
      </c>
      <c r="AF128" s="180">
        <v>0</v>
      </c>
      <c r="AG128" s="180">
        <v>0</v>
      </c>
      <c r="AH128" s="180">
        <v>0</v>
      </c>
      <c r="AI128" s="180">
        <v>0</v>
      </c>
      <c r="AJ128" s="180">
        <v>0</v>
      </c>
      <c r="AK128" s="180">
        <v>0</v>
      </c>
      <c r="AL128" s="180">
        <v>0</v>
      </c>
      <c r="AM128" s="180">
        <v>0</v>
      </c>
      <c r="AN128" s="180">
        <f t="shared" si="36"/>
        <v>3.6585365853658539E-3</v>
      </c>
      <c r="AO128" s="174"/>
    </row>
    <row r="129" spans="1:41" ht="12" x14ac:dyDescent="0.25">
      <c r="A129" s="177" t="s">
        <v>258</v>
      </c>
      <c r="B129" s="177" t="s">
        <v>258</v>
      </c>
      <c r="C129" s="177" t="s">
        <v>258</v>
      </c>
      <c r="D129" s="178">
        <f t="shared" ref="D129" si="37">SUM(D130:D137)</f>
        <v>290.2439024390244</v>
      </c>
      <c r="E129" s="178">
        <f>SUM(E130:E137)</f>
        <v>0</v>
      </c>
      <c r="F129" s="178">
        <f t="shared" ref="F129:AM129" si="38">SUM(F130:F137)</f>
        <v>0</v>
      </c>
      <c r="G129" s="178">
        <f t="shared" si="38"/>
        <v>0</v>
      </c>
      <c r="H129" s="178">
        <f t="shared" si="38"/>
        <v>0</v>
      </c>
      <c r="I129" s="178">
        <f t="shared" si="38"/>
        <v>0</v>
      </c>
      <c r="J129" s="178">
        <f t="shared" si="38"/>
        <v>0</v>
      </c>
      <c r="K129" s="178">
        <f t="shared" si="38"/>
        <v>0</v>
      </c>
      <c r="L129" s="178">
        <f t="shared" si="38"/>
        <v>0</v>
      </c>
      <c r="M129" s="178">
        <f t="shared" si="38"/>
        <v>0</v>
      </c>
      <c r="N129" s="178">
        <f t="shared" si="38"/>
        <v>0</v>
      </c>
      <c r="O129" s="178">
        <f t="shared" si="38"/>
        <v>0</v>
      </c>
      <c r="P129" s="178">
        <f t="shared" si="38"/>
        <v>45.243902439024396</v>
      </c>
      <c r="Q129" s="178">
        <f t="shared" si="38"/>
        <v>0</v>
      </c>
      <c r="R129" s="178">
        <f t="shared" si="38"/>
        <v>0</v>
      </c>
      <c r="S129" s="178">
        <f t="shared" si="38"/>
        <v>0</v>
      </c>
      <c r="T129" s="178">
        <f t="shared" si="38"/>
        <v>0</v>
      </c>
      <c r="U129" s="178">
        <f t="shared" si="38"/>
        <v>62.015853658536585</v>
      </c>
      <c r="V129" s="178">
        <f t="shared" si="38"/>
        <v>0</v>
      </c>
      <c r="W129" s="178">
        <f t="shared" si="38"/>
        <v>0</v>
      </c>
      <c r="X129" s="178">
        <f t="shared" si="38"/>
        <v>0</v>
      </c>
      <c r="Y129" s="178">
        <f t="shared" si="38"/>
        <v>0</v>
      </c>
      <c r="Z129" s="178">
        <f t="shared" si="38"/>
        <v>0</v>
      </c>
      <c r="AA129" s="178">
        <f t="shared" si="38"/>
        <v>0</v>
      </c>
      <c r="AB129" s="178">
        <f t="shared" si="38"/>
        <v>0</v>
      </c>
      <c r="AC129" s="178">
        <f t="shared" si="38"/>
        <v>0</v>
      </c>
      <c r="AD129" s="178">
        <f t="shared" si="38"/>
        <v>0</v>
      </c>
      <c r="AE129" s="178">
        <f t="shared" si="38"/>
        <v>0</v>
      </c>
      <c r="AF129" s="178">
        <f t="shared" si="38"/>
        <v>0</v>
      </c>
      <c r="AG129" s="178">
        <f t="shared" si="38"/>
        <v>0</v>
      </c>
      <c r="AH129" s="178">
        <f t="shared" si="38"/>
        <v>0</v>
      </c>
      <c r="AI129" s="178">
        <f t="shared" si="38"/>
        <v>0</v>
      </c>
      <c r="AJ129" s="178">
        <f t="shared" si="38"/>
        <v>0</v>
      </c>
      <c r="AK129" s="178">
        <f t="shared" si="38"/>
        <v>0</v>
      </c>
      <c r="AL129" s="178">
        <f t="shared" si="38"/>
        <v>0</v>
      </c>
      <c r="AM129" s="178">
        <f t="shared" si="38"/>
        <v>3.9788396124172426E-2</v>
      </c>
      <c r="AN129" s="178">
        <f t="shared" si="24"/>
        <v>397.54344693270951</v>
      </c>
      <c r="AO129" s="174"/>
    </row>
    <row r="130" spans="1:41" ht="12" x14ac:dyDescent="0.25">
      <c r="A130" s="179" t="s">
        <v>257</v>
      </c>
      <c r="B130" s="179" t="s">
        <v>139</v>
      </c>
      <c r="C130" s="179" t="s">
        <v>163</v>
      </c>
      <c r="D130" s="180">
        <v>0</v>
      </c>
      <c r="E130" s="180">
        <v>0</v>
      </c>
      <c r="F130" s="180">
        <v>0</v>
      </c>
      <c r="G130" s="180">
        <v>0</v>
      </c>
      <c r="H130" s="180">
        <v>0</v>
      </c>
      <c r="I130" s="180">
        <v>0</v>
      </c>
      <c r="J130" s="180">
        <v>0</v>
      </c>
      <c r="K130" s="180">
        <v>0</v>
      </c>
      <c r="L130" s="180">
        <v>0</v>
      </c>
      <c r="M130" s="180">
        <v>0</v>
      </c>
      <c r="N130" s="180">
        <v>0</v>
      </c>
      <c r="O130" s="180">
        <v>0</v>
      </c>
      <c r="P130" s="180">
        <v>0</v>
      </c>
      <c r="Q130" s="180">
        <v>0</v>
      </c>
      <c r="R130" s="180">
        <v>0</v>
      </c>
      <c r="S130" s="180">
        <v>0</v>
      </c>
      <c r="T130" s="180">
        <v>0</v>
      </c>
      <c r="U130" s="180">
        <v>7.3170731707317077E-3</v>
      </c>
      <c r="V130" s="180">
        <v>0</v>
      </c>
      <c r="W130" s="180">
        <v>0</v>
      </c>
      <c r="X130" s="180">
        <v>0</v>
      </c>
      <c r="Y130" s="180">
        <v>0</v>
      </c>
      <c r="Z130" s="180">
        <v>0</v>
      </c>
      <c r="AA130" s="180">
        <v>0</v>
      </c>
      <c r="AB130" s="180">
        <v>0</v>
      </c>
      <c r="AC130" s="180">
        <v>0</v>
      </c>
      <c r="AD130" s="180">
        <v>0</v>
      </c>
      <c r="AE130" s="180">
        <v>0</v>
      </c>
      <c r="AF130" s="180">
        <v>0</v>
      </c>
      <c r="AG130" s="180">
        <v>0</v>
      </c>
      <c r="AH130" s="180">
        <v>0</v>
      </c>
      <c r="AI130" s="180">
        <v>0</v>
      </c>
      <c r="AJ130" s="180">
        <v>0</v>
      </c>
      <c r="AK130" s="180">
        <v>0</v>
      </c>
      <c r="AL130" s="180">
        <v>0</v>
      </c>
      <c r="AM130" s="180">
        <v>0</v>
      </c>
      <c r="AN130" s="180">
        <f t="shared" ref="AN130:AN137" si="39">(SUM(D130:AM130))</f>
        <v>7.3170731707317077E-3</v>
      </c>
      <c r="AO130" s="174"/>
    </row>
    <row r="131" spans="1:41" ht="12" x14ac:dyDescent="0.25">
      <c r="A131" s="179" t="s">
        <v>257</v>
      </c>
      <c r="B131" s="179" t="s">
        <v>139</v>
      </c>
      <c r="C131" s="179" t="s">
        <v>34</v>
      </c>
      <c r="D131" s="180">
        <v>0</v>
      </c>
      <c r="E131" s="180">
        <v>0</v>
      </c>
      <c r="F131" s="180">
        <v>0</v>
      </c>
      <c r="G131" s="180">
        <v>0</v>
      </c>
      <c r="H131" s="180">
        <v>0</v>
      </c>
      <c r="I131" s="180">
        <v>0</v>
      </c>
      <c r="J131" s="180">
        <v>0</v>
      </c>
      <c r="K131" s="180">
        <v>0</v>
      </c>
      <c r="L131" s="180">
        <v>0</v>
      </c>
      <c r="M131" s="180">
        <v>0</v>
      </c>
      <c r="N131" s="180">
        <v>0</v>
      </c>
      <c r="O131" s="180">
        <v>0</v>
      </c>
      <c r="P131" s="180">
        <v>0</v>
      </c>
      <c r="Q131" s="180">
        <v>0</v>
      </c>
      <c r="R131" s="180">
        <v>0</v>
      </c>
      <c r="S131" s="180">
        <v>0</v>
      </c>
      <c r="T131" s="180">
        <v>0</v>
      </c>
      <c r="U131" s="180">
        <v>1.2195121951219512E-3</v>
      </c>
      <c r="V131" s="180">
        <v>0</v>
      </c>
      <c r="W131" s="180">
        <v>0</v>
      </c>
      <c r="X131" s="180">
        <v>0</v>
      </c>
      <c r="Y131" s="180">
        <v>0</v>
      </c>
      <c r="Z131" s="180">
        <v>0</v>
      </c>
      <c r="AA131" s="180">
        <v>0</v>
      </c>
      <c r="AB131" s="180">
        <v>0</v>
      </c>
      <c r="AC131" s="180">
        <v>0</v>
      </c>
      <c r="AD131" s="180">
        <v>0</v>
      </c>
      <c r="AE131" s="180">
        <v>0</v>
      </c>
      <c r="AF131" s="180">
        <v>0</v>
      </c>
      <c r="AG131" s="180">
        <v>0</v>
      </c>
      <c r="AH131" s="180">
        <v>0</v>
      </c>
      <c r="AI131" s="180">
        <v>0</v>
      </c>
      <c r="AJ131" s="180">
        <v>0</v>
      </c>
      <c r="AK131" s="180">
        <v>0</v>
      </c>
      <c r="AL131" s="180">
        <v>0</v>
      </c>
      <c r="AM131" s="180">
        <v>0</v>
      </c>
      <c r="AN131" s="180">
        <f t="shared" si="39"/>
        <v>1.2195121951219512E-3</v>
      </c>
      <c r="AO131" s="174"/>
    </row>
    <row r="132" spans="1:41" ht="12" x14ac:dyDescent="0.25">
      <c r="A132" s="179" t="s">
        <v>257</v>
      </c>
      <c r="B132" s="179" t="s">
        <v>139</v>
      </c>
      <c r="C132" s="179" t="s">
        <v>31</v>
      </c>
      <c r="D132" s="180">
        <v>0</v>
      </c>
      <c r="E132" s="180">
        <v>0</v>
      </c>
      <c r="F132" s="180">
        <v>0</v>
      </c>
      <c r="G132" s="180">
        <v>0</v>
      </c>
      <c r="H132" s="180">
        <v>0</v>
      </c>
      <c r="I132" s="180">
        <v>0</v>
      </c>
      <c r="J132" s="180">
        <v>0</v>
      </c>
      <c r="K132" s="180">
        <v>0</v>
      </c>
      <c r="L132" s="180">
        <v>0</v>
      </c>
      <c r="M132" s="180">
        <v>0</v>
      </c>
      <c r="N132" s="180">
        <v>0</v>
      </c>
      <c r="O132" s="180">
        <v>0</v>
      </c>
      <c r="P132" s="180">
        <v>0</v>
      </c>
      <c r="Q132" s="180">
        <v>0</v>
      </c>
      <c r="R132" s="180">
        <v>0</v>
      </c>
      <c r="S132" s="180">
        <v>0</v>
      </c>
      <c r="T132" s="180">
        <v>0</v>
      </c>
      <c r="U132" s="180">
        <v>0</v>
      </c>
      <c r="V132" s="180">
        <v>0</v>
      </c>
      <c r="W132" s="180">
        <v>0</v>
      </c>
      <c r="X132" s="180">
        <v>0</v>
      </c>
      <c r="Y132" s="180">
        <v>0</v>
      </c>
      <c r="Z132" s="180">
        <v>0</v>
      </c>
      <c r="AA132" s="180">
        <v>0</v>
      </c>
      <c r="AB132" s="180">
        <v>0</v>
      </c>
      <c r="AC132" s="180">
        <v>0</v>
      </c>
      <c r="AD132" s="180">
        <v>0</v>
      </c>
      <c r="AE132" s="180">
        <v>0</v>
      </c>
      <c r="AF132" s="180">
        <v>0</v>
      </c>
      <c r="AG132" s="180">
        <v>0</v>
      </c>
      <c r="AH132" s="180">
        <v>0</v>
      </c>
      <c r="AI132" s="180">
        <v>0</v>
      </c>
      <c r="AJ132" s="180">
        <v>0</v>
      </c>
      <c r="AK132" s="180">
        <v>0</v>
      </c>
      <c r="AL132" s="180">
        <v>0</v>
      </c>
      <c r="AM132" s="180">
        <v>0</v>
      </c>
      <c r="AN132" s="180">
        <f t="shared" si="39"/>
        <v>0</v>
      </c>
      <c r="AO132" s="174"/>
    </row>
    <row r="133" spans="1:41" ht="12" x14ac:dyDescent="0.25">
      <c r="A133" s="179" t="s">
        <v>257</v>
      </c>
      <c r="B133" s="179" t="s">
        <v>139</v>
      </c>
      <c r="C133" s="179" t="s">
        <v>32</v>
      </c>
      <c r="D133" s="180">
        <v>0</v>
      </c>
      <c r="E133" s="180">
        <v>0</v>
      </c>
      <c r="F133" s="180">
        <v>0</v>
      </c>
      <c r="G133" s="180">
        <v>0</v>
      </c>
      <c r="H133" s="180">
        <v>0</v>
      </c>
      <c r="I133" s="180">
        <v>0</v>
      </c>
      <c r="J133" s="180">
        <v>0</v>
      </c>
      <c r="K133" s="180">
        <v>0</v>
      </c>
      <c r="L133" s="180">
        <v>0</v>
      </c>
      <c r="M133" s="180">
        <v>0</v>
      </c>
      <c r="N133" s="180">
        <v>0</v>
      </c>
      <c r="O133" s="180">
        <v>0</v>
      </c>
      <c r="P133" s="180">
        <v>0</v>
      </c>
      <c r="Q133" s="180">
        <v>0</v>
      </c>
      <c r="R133" s="180">
        <v>0</v>
      </c>
      <c r="S133" s="180">
        <v>0</v>
      </c>
      <c r="T133" s="180">
        <v>0</v>
      </c>
      <c r="U133" s="180">
        <v>0</v>
      </c>
      <c r="V133" s="180">
        <v>0</v>
      </c>
      <c r="W133" s="180">
        <v>0</v>
      </c>
      <c r="X133" s="180">
        <v>0</v>
      </c>
      <c r="Y133" s="180">
        <v>0</v>
      </c>
      <c r="Z133" s="180">
        <v>0</v>
      </c>
      <c r="AA133" s="180">
        <v>0</v>
      </c>
      <c r="AB133" s="180">
        <v>0</v>
      </c>
      <c r="AC133" s="180">
        <v>0</v>
      </c>
      <c r="AD133" s="180">
        <v>0</v>
      </c>
      <c r="AE133" s="180">
        <v>0</v>
      </c>
      <c r="AF133" s="180">
        <v>0</v>
      </c>
      <c r="AG133" s="180">
        <v>0</v>
      </c>
      <c r="AH133" s="180">
        <v>0</v>
      </c>
      <c r="AI133" s="180">
        <v>0</v>
      </c>
      <c r="AJ133" s="180">
        <v>0</v>
      </c>
      <c r="AK133" s="180">
        <v>0</v>
      </c>
      <c r="AL133" s="180">
        <v>0</v>
      </c>
      <c r="AM133" s="180">
        <v>0</v>
      </c>
      <c r="AN133" s="180">
        <f t="shared" si="39"/>
        <v>0</v>
      </c>
      <c r="AO133" s="174"/>
    </row>
    <row r="134" spans="1:41" ht="12" x14ac:dyDescent="0.25">
      <c r="A134" s="179" t="s">
        <v>257</v>
      </c>
      <c r="B134" s="179" t="s">
        <v>139</v>
      </c>
      <c r="C134" s="179" t="s">
        <v>164</v>
      </c>
      <c r="D134" s="180">
        <v>0</v>
      </c>
      <c r="E134" s="180">
        <v>0</v>
      </c>
      <c r="F134" s="180">
        <v>0</v>
      </c>
      <c r="G134" s="180">
        <v>0</v>
      </c>
      <c r="H134" s="180">
        <v>0</v>
      </c>
      <c r="I134" s="180">
        <v>0</v>
      </c>
      <c r="J134" s="180">
        <v>0</v>
      </c>
      <c r="K134" s="180">
        <v>0</v>
      </c>
      <c r="L134" s="180">
        <v>0</v>
      </c>
      <c r="M134" s="180">
        <v>0</v>
      </c>
      <c r="N134" s="180">
        <v>0</v>
      </c>
      <c r="O134" s="180">
        <v>0</v>
      </c>
      <c r="P134" s="180">
        <v>0</v>
      </c>
      <c r="Q134" s="180">
        <v>0</v>
      </c>
      <c r="R134" s="180">
        <v>0</v>
      </c>
      <c r="S134" s="180">
        <v>0</v>
      </c>
      <c r="T134" s="180">
        <v>0</v>
      </c>
      <c r="U134" s="180">
        <v>6.0975609756097563E-3</v>
      </c>
      <c r="V134" s="180">
        <v>0</v>
      </c>
      <c r="W134" s="180">
        <v>0</v>
      </c>
      <c r="X134" s="180">
        <v>0</v>
      </c>
      <c r="Y134" s="180">
        <v>0</v>
      </c>
      <c r="Z134" s="180">
        <v>0</v>
      </c>
      <c r="AA134" s="180">
        <v>0</v>
      </c>
      <c r="AB134" s="180">
        <v>0</v>
      </c>
      <c r="AC134" s="180">
        <v>0</v>
      </c>
      <c r="AD134" s="180">
        <v>0</v>
      </c>
      <c r="AE134" s="180">
        <v>0</v>
      </c>
      <c r="AF134" s="180">
        <v>0</v>
      </c>
      <c r="AG134" s="180">
        <v>0</v>
      </c>
      <c r="AH134" s="180">
        <v>0</v>
      </c>
      <c r="AI134" s="180">
        <v>0</v>
      </c>
      <c r="AJ134" s="180">
        <v>0</v>
      </c>
      <c r="AK134" s="180">
        <v>0</v>
      </c>
      <c r="AL134" s="180">
        <v>0</v>
      </c>
      <c r="AM134" s="180">
        <v>0</v>
      </c>
      <c r="AN134" s="180">
        <f t="shared" si="39"/>
        <v>6.0975609756097563E-3</v>
      </c>
      <c r="AO134" s="174"/>
    </row>
    <row r="135" spans="1:41" ht="12" x14ac:dyDescent="0.25">
      <c r="A135" s="179" t="s">
        <v>257</v>
      </c>
      <c r="B135" s="179" t="s">
        <v>139</v>
      </c>
      <c r="C135" s="179" t="s">
        <v>3</v>
      </c>
      <c r="D135" s="180">
        <v>290.2439024390244</v>
      </c>
      <c r="E135" s="180">
        <v>0</v>
      </c>
      <c r="F135" s="180">
        <v>0</v>
      </c>
      <c r="G135" s="180">
        <v>0</v>
      </c>
      <c r="H135" s="180">
        <v>0</v>
      </c>
      <c r="I135" s="180">
        <v>0</v>
      </c>
      <c r="J135" s="180">
        <v>0</v>
      </c>
      <c r="K135" s="180">
        <v>0</v>
      </c>
      <c r="L135" s="180">
        <v>0</v>
      </c>
      <c r="M135" s="180">
        <v>0</v>
      </c>
      <c r="N135" s="180">
        <v>0</v>
      </c>
      <c r="O135" s="180">
        <v>0</v>
      </c>
      <c r="P135" s="180">
        <v>45.243902439024396</v>
      </c>
      <c r="Q135" s="180">
        <v>0</v>
      </c>
      <c r="R135" s="180">
        <v>0</v>
      </c>
      <c r="S135" s="180">
        <v>0</v>
      </c>
      <c r="T135" s="180">
        <v>0</v>
      </c>
      <c r="U135" s="180">
        <v>62</v>
      </c>
      <c r="V135" s="180">
        <v>0</v>
      </c>
      <c r="W135" s="180">
        <v>0</v>
      </c>
      <c r="X135" s="180">
        <v>0</v>
      </c>
      <c r="Y135" s="180">
        <v>0</v>
      </c>
      <c r="Z135" s="180">
        <v>0</v>
      </c>
      <c r="AA135" s="180">
        <v>0</v>
      </c>
      <c r="AB135" s="180">
        <v>0</v>
      </c>
      <c r="AC135" s="180">
        <v>0</v>
      </c>
      <c r="AD135" s="180">
        <v>0</v>
      </c>
      <c r="AE135" s="180">
        <v>0</v>
      </c>
      <c r="AF135" s="180">
        <v>0</v>
      </c>
      <c r="AG135" s="180">
        <v>0</v>
      </c>
      <c r="AH135" s="180">
        <v>0</v>
      </c>
      <c r="AI135" s="180">
        <v>0</v>
      </c>
      <c r="AJ135" s="180">
        <v>0</v>
      </c>
      <c r="AK135" s="180">
        <v>0</v>
      </c>
      <c r="AL135" s="180">
        <v>0</v>
      </c>
      <c r="AM135" s="180">
        <v>0</v>
      </c>
      <c r="AN135" s="180">
        <f t="shared" si="39"/>
        <v>397.48780487804879</v>
      </c>
      <c r="AO135" s="174"/>
    </row>
    <row r="136" spans="1:41" ht="12" x14ac:dyDescent="0.25">
      <c r="A136" s="179" t="s">
        <v>257</v>
      </c>
      <c r="B136" s="179" t="s">
        <v>139</v>
      </c>
      <c r="C136" s="179" t="s">
        <v>39</v>
      </c>
      <c r="D136" s="180">
        <v>0</v>
      </c>
      <c r="E136" s="180">
        <v>0</v>
      </c>
      <c r="F136" s="180">
        <v>0</v>
      </c>
      <c r="G136" s="180">
        <v>0</v>
      </c>
      <c r="H136" s="180">
        <v>0</v>
      </c>
      <c r="I136" s="180">
        <v>0</v>
      </c>
      <c r="J136" s="180">
        <v>0</v>
      </c>
      <c r="K136" s="180">
        <v>0</v>
      </c>
      <c r="L136" s="180">
        <v>0</v>
      </c>
      <c r="M136" s="180">
        <v>0</v>
      </c>
      <c r="N136" s="180">
        <v>0</v>
      </c>
      <c r="O136" s="180">
        <v>0</v>
      </c>
      <c r="P136" s="180">
        <v>0</v>
      </c>
      <c r="Q136" s="180">
        <v>0</v>
      </c>
      <c r="R136" s="180">
        <v>0</v>
      </c>
      <c r="S136" s="180">
        <v>0</v>
      </c>
      <c r="T136" s="180">
        <v>0</v>
      </c>
      <c r="U136" s="180">
        <v>0</v>
      </c>
      <c r="V136" s="180">
        <v>0</v>
      </c>
      <c r="W136" s="180">
        <v>0</v>
      </c>
      <c r="X136" s="180">
        <v>0</v>
      </c>
      <c r="Y136" s="180">
        <v>0</v>
      </c>
      <c r="Z136" s="180">
        <v>0</v>
      </c>
      <c r="AA136" s="180">
        <v>0</v>
      </c>
      <c r="AB136" s="180">
        <v>0</v>
      </c>
      <c r="AC136" s="180">
        <v>0</v>
      </c>
      <c r="AD136" s="180">
        <v>0</v>
      </c>
      <c r="AE136" s="180">
        <v>0</v>
      </c>
      <c r="AF136" s="180">
        <v>0</v>
      </c>
      <c r="AG136" s="180">
        <v>0</v>
      </c>
      <c r="AH136" s="180">
        <v>0</v>
      </c>
      <c r="AI136" s="180">
        <v>0</v>
      </c>
      <c r="AJ136" s="180">
        <v>0</v>
      </c>
      <c r="AK136" s="180">
        <v>0</v>
      </c>
      <c r="AL136" s="180">
        <v>0</v>
      </c>
      <c r="AM136" s="180">
        <v>0</v>
      </c>
      <c r="AN136" s="180">
        <f t="shared" si="39"/>
        <v>0</v>
      </c>
      <c r="AO136" s="174"/>
    </row>
    <row r="137" spans="1:41" ht="12" x14ac:dyDescent="0.25">
      <c r="A137" s="179" t="s">
        <v>257</v>
      </c>
      <c r="B137" s="179" t="s">
        <v>139</v>
      </c>
      <c r="C137" s="179" t="s">
        <v>46</v>
      </c>
      <c r="D137" s="180">
        <v>0</v>
      </c>
      <c r="E137" s="180">
        <v>0</v>
      </c>
      <c r="F137" s="180">
        <v>0</v>
      </c>
      <c r="G137" s="180">
        <v>0</v>
      </c>
      <c r="H137" s="180">
        <v>0</v>
      </c>
      <c r="I137" s="180">
        <v>0</v>
      </c>
      <c r="J137" s="180">
        <v>0</v>
      </c>
      <c r="K137" s="180">
        <v>0</v>
      </c>
      <c r="L137" s="180">
        <v>0</v>
      </c>
      <c r="M137" s="180">
        <v>0</v>
      </c>
      <c r="N137" s="180">
        <v>0</v>
      </c>
      <c r="O137" s="180">
        <v>0</v>
      </c>
      <c r="P137" s="180">
        <v>0</v>
      </c>
      <c r="Q137" s="180">
        <v>0</v>
      </c>
      <c r="R137" s="180">
        <v>0</v>
      </c>
      <c r="S137" s="180">
        <v>0</v>
      </c>
      <c r="T137" s="180">
        <v>0</v>
      </c>
      <c r="U137" s="180">
        <v>1.2195121951219512E-3</v>
      </c>
      <c r="V137" s="180">
        <v>0</v>
      </c>
      <c r="W137" s="180">
        <v>0</v>
      </c>
      <c r="X137" s="180">
        <v>0</v>
      </c>
      <c r="Y137" s="180">
        <v>0</v>
      </c>
      <c r="Z137" s="180">
        <v>0</v>
      </c>
      <c r="AA137" s="180">
        <v>0</v>
      </c>
      <c r="AB137" s="180">
        <v>0</v>
      </c>
      <c r="AC137" s="180">
        <v>0</v>
      </c>
      <c r="AD137" s="180">
        <v>0</v>
      </c>
      <c r="AE137" s="180">
        <v>0</v>
      </c>
      <c r="AF137" s="180">
        <v>0</v>
      </c>
      <c r="AG137" s="180">
        <v>0</v>
      </c>
      <c r="AH137" s="180">
        <v>0</v>
      </c>
      <c r="AI137" s="180">
        <v>0</v>
      </c>
      <c r="AJ137" s="180">
        <v>0</v>
      </c>
      <c r="AK137" s="180">
        <v>0</v>
      </c>
      <c r="AL137" s="180">
        <v>0</v>
      </c>
      <c r="AM137" s="180">
        <v>3.9788396124172426E-2</v>
      </c>
      <c r="AN137" s="180">
        <f t="shared" si="39"/>
        <v>4.1007908319294378E-2</v>
      </c>
      <c r="AO137" s="174"/>
    </row>
    <row r="138" spans="1:41" ht="12" x14ac:dyDescent="0.25">
      <c r="A138" s="177" t="s">
        <v>259</v>
      </c>
      <c r="B138" s="177" t="s">
        <v>259</v>
      </c>
      <c r="C138" s="177" t="s">
        <v>259</v>
      </c>
      <c r="D138" s="178">
        <f t="shared" ref="D138" si="40">SUM(D139:D151)</f>
        <v>498.78048780487808</v>
      </c>
      <c r="E138" s="178">
        <f>SUM(E139:E151)</f>
        <v>0</v>
      </c>
      <c r="F138" s="178">
        <f t="shared" ref="F138:AM138" si="41">SUM(F139:F151)</f>
        <v>47.073170731707322</v>
      </c>
      <c r="G138" s="178">
        <f t="shared" si="41"/>
        <v>0</v>
      </c>
      <c r="H138" s="178">
        <f t="shared" si="41"/>
        <v>0</v>
      </c>
      <c r="I138" s="178">
        <f t="shared" si="41"/>
        <v>0</v>
      </c>
      <c r="J138" s="178">
        <f t="shared" si="41"/>
        <v>0</v>
      </c>
      <c r="K138" s="178">
        <f t="shared" si="41"/>
        <v>0</v>
      </c>
      <c r="L138" s="178">
        <f t="shared" si="41"/>
        <v>0</v>
      </c>
      <c r="M138" s="178">
        <f t="shared" si="41"/>
        <v>0.14512195121951219</v>
      </c>
      <c r="N138" s="178">
        <f t="shared" si="41"/>
        <v>0</v>
      </c>
      <c r="O138" s="178">
        <f t="shared" si="41"/>
        <v>0</v>
      </c>
      <c r="P138" s="178">
        <f t="shared" si="41"/>
        <v>98.536585365853668</v>
      </c>
      <c r="Q138" s="178">
        <f t="shared" si="41"/>
        <v>0</v>
      </c>
      <c r="R138" s="178">
        <f t="shared" si="41"/>
        <v>0</v>
      </c>
      <c r="S138" s="178">
        <f t="shared" si="41"/>
        <v>0</v>
      </c>
      <c r="T138" s="178">
        <f t="shared" si="41"/>
        <v>0</v>
      </c>
      <c r="U138" s="178">
        <f t="shared" si="41"/>
        <v>1.4146341463414633</v>
      </c>
      <c r="V138" s="178">
        <f t="shared" si="41"/>
        <v>5.8536585365853657</v>
      </c>
      <c r="W138" s="178">
        <f t="shared" si="41"/>
        <v>0</v>
      </c>
      <c r="X138" s="178">
        <f t="shared" si="41"/>
        <v>0</v>
      </c>
      <c r="Y138" s="178">
        <f t="shared" si="41"/>
        <v>0</v>
      </c>
      <c r="Z138" s="178">
        <f t="shared" si="41"/>
        <v>0</v>
      </c>
      <c r="AA138" s="178">
        <f t="shared" si="41"/>
        <v>0</v>
      </c>
      <c r="AB138" s="178">
        <f t="shared" si="41"/>
        <v>0</v>
      </c>
      <c r="AC138" s="178">
        <f t="shared" si="41"/>
        <v>0</v>
      </c>
      <c r="AD138" s="178">
        <f t="shared" si="41"/>
        <v>7.0731707317073171</v>
      </c>
      <c r="AE138" s="178">
        <f t="shared" si="41"/>
        <v>0</v>
      </c>
      <c r="AF138" s="178">
        <f t="shared" si="41"/>
        <v>12.704976829268293</v>
      </c>
      <c r="AG138" s="178">
        <f t="shared" si="41"/>
        <v>0</v>
      </c>
      <c r="AH138" s="178">
        <f t="shared" si="41"/>
        <v>0</v>
      </c>
      <c r="AI138" s="178">
        <f t="shared" si="41"/>
        <v>0</v>
      </c>
      <c r="AJ138" s="178">
        <f t="shared" si="41"/>
        <v>0</v>
      </c>
      <c r="AK138" s="178">
        <f t="shared" si="41"/>
        <v>0.49878048780487805</v>
      </c>
      <c r="AL138" s="178">
        <f t="shared" si="41"/>
        <v>0</v>
      </c>
      <c r="AM138" s="178">
        <f t="shared" si="41"/>
        <v>0</v>
      </c>
      <c r="AN138" s="178">
        <f t="shared" ref="AN138:AN189" si="42">SUM(D138:AM138)</f>
        <v>672.08058658536584</v>
      </c>
      <c r="AO138" s="174"/>
    </row>
    <row r="139" spans="1:41" ht="12" x14ac:dyDescent="0.25">
      <c r="A139" s="179" t="s">
        <v>257</v>
      </c>
      <c r="B139" s="179" t="s">
        <v>141</v>
      </c>
      <c r="C139" s="179" t="s">
        <v>61</v>
      </c>
      <c r="D139" s="180">
        <v>0</v>
      </c>
      <c r="E139" s="180">
        <v>0</v>
      </c>
      <c r="F139" s="180">
        <v>0</v>
      </c>
      <c r="G139" s="180">
        <v>0</v>
      </c>
      <c r="H139" s="180">
        <v>0</v>
      </c>
      <c r="I139" s="180">
        <v>0</v>
      </c>
      <c r="J139" s="180">
        <v>0</v>
      </c>
      <c r="K139" s="180">
        <v>0</v>
      </c>
      <c r="L139" s="180">
        <v>0</v>
      </c>
      <c r="M139" s="180">
        <v>0</v>
      </c>
      <c r="N139" s="180">
        <v>0</v>
      </c>
      <c r="O139" s="180">
        <v>0</v>
      </c>
      <c r="P139" s="180">
        <v>0</v>
      </c>
      <c r="Q139" s="180">
        <v>0</v>
      </c>
      <c r="R139" s="180">
        <v>0</v>
      </c>
      <c r="S139" s="180">
        <v>0</v>
      </c>
      <c r="T139" s="180">
        <v>0</v>
      </c>
      <c r="U139" s="180">
        <v>0</v>
      </c>
      <c r="V139" s="180">
        <v>0</v>
      </c>
      <c r="W139" s="180">
        <v>0</v>
      </c>
      <c r="X139" s="180">
        <v>0</v>
      </c>
      <c r="Y139" s="180">
        <v>0</v>
      </c>
      <c r="Z139" s="180">
        <v>0</v>
      </c>
      <c r="AA139" s="180">
        <v>0</v>
      </c>
      <c r="AB139" s="180">
        <v>0</v>
      </c>
      <c r="AC139" s="180">
        <v>0</v>
      </c>
      <c r="AD139" s="180">
        <v>0</v>
      </c>
      <c r="AE139" s="180">
        <v>0</v>
      </c>
      <c r="AF139" s="180">
        <v>0</v>
      </c>
      <c r="AG139" s="180">
        <v>0</v>
      </c>
      <c r="AH139" s="180">
        <v>0</v>
      </c>
      <c r="AI139" s="180">
        <v>0</v>
      </c>
      <c r="AJ139" s="180">
        <v>0</v>
      </c>
      <c r="AK139" s="180">
        <v>0</v>
      </c>
      <c r="AL139" s="180">
        <v>0</v>
      </c>
      <c r="AM139" s="180">
        <v>0</v>
      </c>
      <c r="AN139" s="180">
        <f t="shared" ref="AN139:AN151" si="43">(SUM(D139:AM139))</f>
        <v>0</v>
      </c>
      <c r="AO139" s="174"/>
    </row>
    <row r="140" spans="1:41" ht="12" x14ac:dyDescent="0.25">
      <c r="A140" s="179" t="s">
        <v>257</v>
      </c>
      <c r="B140" s="179" t="s">
        <v>141</v>
      </c>
      <c r="C140" s="179" t="s">
        <v>167</v>
      </c>
      <c r="D140" s="180">
        <v>0</v>
      </c>
      <c r="E140" s="180">
        <v>0</v>
      </c>
      <c r="F140" s="180">
        <v>0</v>
      </c>
      <c r="G140" s="180">
        <v>0</v>
      </c>
      <c r="H140" s="180">
        <v>0</v>
      </c>
      <c r="I140" s="180">
        <v>0</v>
      </c>
      <c r="J140" s="180">
        <v>0</v>
      </c>
      <c r="K140" s="180">
        <v>0</v>
      </c>
      <c r="L140" s="180">
        <v>0</v>
      </c>
      <c r="M140" s="180">
        <v>0</v>
      </c>
      <c r="N140" s="180">
        <v>0</v>
      </c>
      <c r="O140" s="180">
        <v>0</v>
      </c>
      <c r="P140" s="180">
        <v>0</v>
      </c>
      <c r="Q140" s="180">
        <v>0</v>
      </c>
      <c r="R140" s="180">
        <v>0</v>
      </c>
      <c r="S140" s="180">
        <v>0</v>
      </c>
      <c r="T140" s="180">
        <v>0</v>
      </c>
      <c r="U140" s="180">
        <v>0</v>
      </c>
      <c r="V140" s="180">
        <v>0</v>
      </c>
      <c r="W140" s="180">
        <v>0</v>
      </c>
      <c r="X140" s="180">
        <v>0</v>
      </c>
      <c r="Y140" s="180">
        <v>0</v>
      </c>
      <c r="Z140" s="180">
        <v>0</v>
      </c>
      <c r="AA140" s="180">
        <v>0</v>
      </c>
      <c r="AB140" s="180">
        <v>0</v>
      </c>
      <c r="AC140" s="180">
        <v>0</v>
      </c>
      <c r="AD140" s="180">
        <v>0</v>
      </c>
      <c r="AE140" s="180">
        <v>0</v>
      </c>
      <c r="AF140" s="180">
        <v>0</v>
      </c>
      <c r="AG140" s="180">
        <v>0</v>
      </c>
      <c r="AH140" s="180">
        <v>0</v>
      </c>
      <c r="AI140" s="180">
        <v>0</v>
      </c>
      <c r="AJ140" s="180">
        <v>0</v>
      </c>
      <c r="AK140" s="180">
        <v>0</v>
      </c>
      <c r="AL140" s="180">
        <v>0</v>
      </c>
      <c r="AM140" s="180">
        <v>0</v>
      </c>
      <c r="AN140" s="180">
        <f t="shared" si="43"/>
        <v>0</v>
      </c>
      <c r="AO140" s="174"/>
    </row>
    <row r="141" spans="1:41" ht="12" x14ac:dyDescent="0.25">
      <c r="A141" s="179" t="s">
        <v>257</v>
      </c>
      <c r="B141" s="179" t="s">
        <v>141</v>
      </c>
      <c r="C141" s="179" t="s">
        <v>48</v>
      </c>
      <c r="D141" s="180">
        <v>331.09756097560978</v>
      </c>
      <c r="E141" s="180">
        <v>0</v>
      </c>
      <c r="F141" s="180">
        <v>47.073170731707322</v>
      </c>
      <c r="G141" s="180">
        <v>0</v>
      </c>
      <c r="H141" s="180">
        <v>0</v>
      </c>
      <c r="I141" s="180">
        <v>0</v>
      </c>
      <c r="J141" s="180">
        <v>0</v>
      </c>
      <c r="K141" s="180">
        <v>0</v>
      </c>
      <c r="L141" s="180">
        <v>0</v>
      </c>
      <c r="M141" s="180">
        <v>0</v>
      </c>
      <c r="N141" s="180">
        <v>0</v>
      </c>
      <c r="O141" s="180">
        <v>0</v>
      </c>
      <c r="P141" s="180">
        <v>0</v>
      </c>
      <c r="Q141" s="180">
        <v>0</v>
      </c>
      <c r="R141" s="180">
        <v>0</v>
      </c>
      <c r="S141" s="180">
        <v>0</v>
      </c>
      <c r="T141" s="180">
        <v>0</v>
      </c>
      <c r="U141" s="180">
        <v>2.4390243902439024E-3</v>
      </c>
      <c r="V141" s="180">
        <v>0</v>
      </c>
      <c r="W141" s="180">
        <v>0</v>
      </c>
      <c r="X141" s="180">
        <v>0</v>
      </c>
      <c r="Y141" s="180">
        <v>0</v>
      </c>
      <c r="Z141" s="180">
        <v>0</v>
      </c>
      <c r="AA141" s="180">
        <v>0</v>
      </c>
      <c r="AB141" s="180">
        <v>0</v>
      </c>
      <c r="AC141" s="180">
        <v>0</v>
      </c>
      <c r="AD141" s="180">
        <v>0</v>
      </c>
      <c r="AE141" s="180">
        <v>0</v>
      </c>
      <c r="AF141" s="180">
        <v>0</v>
      </c>
      <c r="AG141" s="180">
        <v>0</v>
      </c>
      <c r="AH141" s="180">
        <v>0</v>
      </c>
      <c r="AI141" s="180">
        <v>0</v>
      </c>
      <c r="AJ141" s="180">
        <v>0</v>
      </c>
      <c r="AK141" s="180">
        <v>0</v>
      </c>
      <c r="AL141" s="180">
        <v>0</v>
      </c>
      <c r="AM141" s="180">
        <v>0</v>
      </c>
      <c r="AN141" s="180">
        <f t="shared" si="43"/>
        <v>378.17317073170733</v>
      </c>
      <c r="AO141" s="174"/>
    </row>
    <row r="142" spans="1:41" ht="12" x14ac:dyDescent="0.25">
      <c r="A142" s="179" t="s">
        <v>257</v>
      </c>
      <c r="B142" s="179" t="s">
        <v>141</v>
      </c>
      <c r="C142" s="179" t="s">
        <v>8</v>
      </c>
      <c r="D142" s="180">
        <v>105</v>
      </c>
      <c r="E142" s="180">
        <v>0</v>
      </c>
      <c r="F142" s="180">
        <v>0</v>
      </c>
      <c r="G142" s="180">
        <v>0</v>
      </c>
      <c r="H142" s="180">
        <v>0</v>
      </c>
      <c r="I142" s="180">
        <v>0</v>
      </c>
      <c r="J142" s="180">
        <v>0</v>
      </c>
      <c r="K142" s="180">
        <v>0</v>
      </c>
      <c r="L142" s="180">
        <v>0</v>
      </c>
      <c r="M142" s="180">
        <v>0</v>
      </c>
      <c r="N142" s="180">
        <v>0</v>
      </c>
      <c r="O142" s="180">
        <v>0</v>
      </c>
      <c r="P142" s="180">
        <v>98.536585365853668</v>
      </c>
      <c r="Q142" s="180">
        <v>0</v>
      </c>
      <c r="R142" s="180">
        <v>0</v>
      </c>
      <c r="S142" s="180">
        <v>0</v>
      </c>
      <c r="T142" s="180">
        <v>0</v>
      </c>
      <c r="U142" s="180">
        <v>1.4</v>
      </c>
      <c r="V142" s="180">
        <v>5.8536585365853657</v>
      </c>
      <c r="W142" s="180">
        <v>0</v>
      </c>
      <c r="X142" s="180">
        <v>0</v>
      </c>
      <c r="Y142" s="180">
        <v>0</v>
      </c>
      <c r="Z142" s="180">
        <v>0</v>
      </c>
      <c r="AA142" s="180">
        <v>0</v>
      </c>
      <c r="AB142" s="180">
        <v>0</v>
      </c>
      <c r="AC142" s="180">
        <v>0</v>
      </c>
      <c r="AD142" s="180">
        <v>7.0731707317073171</v>
      </c>
      <c r="AE142" s="180">
        <v>0</v>
      </c>
      <c r="AF142" s="180">
        <v>12.58095243902439</v>
      </c>
      <c r="AG142" s="180">
        <v>0</v>
      </c>
      <c r="AH142" s="180">
        <v>0</v>
      </c>
      <c r="AI142" s="180">
        <v>0</v>
      </c>
      <c r="AJ142" s="180">
        <v>0</v>
      </c>
      <c r="AK142" s="180">
        <v>0</v>
      </c>
      <c r="AL142" s="180">
        <v>0</v>
      </c>
      <c r="AM142" s="180">
        <v>0</v>
      </c>
      <c r="AN142" s="180">
        <f t="shared" si="43"/>
        <v>230.44436707317075</v>
      </c>
      <c r="AO142" s="174"/>
    </row>
    <row r="143" spans="1:41" ht="12" x14ac:dyDescent="0.25">
      <c r="A143" s="179" t="s">
        <v>257</v>
      </c>
      <c r="B143" s="179" t="s">
        <v>141</v>
      </c>
      <c r="C143" s="179" t="s">
        <v>20</v>
      </c>
      <c r="D143" s="180">
        <v>62.682926829268297</v>
      </c>
      <c r="E143" s="180">
        <v>0</v>
      </c>
      <c r="F143" s="180">
        <v>0</v>
      </c>
      <c r="G143" s="180">
        <v>0</v>
      </c>
      <c r="H143" s="180">
        <v>0</v>
      </c>
      <c r="I143" s="180">
        <v>0</v>
      </c>
      <c r="J143" s="180">
        <v>0</v>
      </c>
      <c r="K143" s="180">
        <v>0</v>
      </c>
      <c r="L143" s="180">
        <v>0</v>
      </c>
      <c r="M143" s="180">
        <v>0</v>
      </c>
      <c r="N143" s="180">
        <v>0</v>
      </c>
      <c r="O143" s="180">
        <v>0</v>
      </c>
      <c r="P143" s="180">
        <v>0</v>
      </c>
      <c r="Q143" s="180">
        <v>0</v>
      </c>
      <c r="R143" s="180">
        <v>0</v>
      </c>
      <c r="S143" s="180">
        <v>0</v>
      </c>
      <c r="T143" s="180">
        <v>0</v>
      </c>
      <c r="U143" s="180">
        <v>0</v>
      </c>
      <c r="V143" s="180">
        <v>0</v>
      </c>
      <c r="W143" s="180">
        <v>0</v>
      </c>
      <c r="X143" s="180">
        <v>0</v>
      </c>
      <c r="Y143" s="180">
        <v>0</v>
      </c>
      <c r="Z143" s="180">
        <v>0</v>
      </c>
      <c r="AA143" s="180">
        <v>0</v>
      </c>
      <c r="AB143" s="180">
        <v>0</v>
      </c>
      <c r="AC143" s="180">
        <v>0</v>
      </c>
      <c r="AD143" s="180">
        <v>0</v>
      </c>
      <c r="AE143" s="180">
        <v>0</v>
      </c>
      <c r="AF143" s="180">
        <v>0</v>
      </c>
      <c r="AG143" s="180">
        <v>0</v>
      </c>
      <c r="AH143" s="180">
        <v>0</v>
      </c>
      <c r="AI143" s="180">
        <v>0</v>
      </c>
      <c r="AJ143" s="180">
        <v>0</v>
      </c>
      <c r="AK143" s="180">
        <v>0</v>
      </c>
      <c r="AL143" s="180">
        <v>0</v>
      </c>
      <c r="AM143" s="180">
        <v>0</v>
      </c>
      <c r="AN143" s="180">
        <f t="shared" si="43"/>
        <v>62.682926829268297</v>
      </c>
      <c r="AO143" s="174"/>
    </row>
    <row r="144" spans="1:41" ht="12" x14ac:dyDescent="0.25">
      <c r="A144" s="179" t="s">
        <v>257</v>
      </c>
      <c r="B144" s="179" t="s">
        <v>141</v>
      </c>
      <c r="C144" s="179" t="s">
        <v>16</v>
      </c>
      <c r="D144" s="180">
        <v>0</v>
      </c>
      <c r="E144" s="180">
        <v>0</v>
      </c>
      <c r="F144" s="180">
        <v>0</v>
      </c>
      <c r="G144" s="180">
        <v>0</v>
      </c>
      <c r="H144" s="180">
        <v>0</v>
      </c>
      <c r="I144" s="180">
        <v>0</v>
      </c>
      <c r="J144" s="180">
        <v>0</v>
      </c>
      <c r="K144" s="180">
        <v>0</v>
      </c>
      <c r="L144" s="180">
        <v>0</v>
      </c>
      <c r="M144" s="180">
        <v>0.14512195121951219</v>
      </c>
      <c r="N144" s="180">
        <v>0</v>
      </c>
      <c r="O144" s="180">
        <v>0</v>
      </c>
      <c r="P144" s="180">
        <v>0</v>
      </c>
      <c r="Q144" s="180">
        <v>0</v>
      </c>
      <c r="R144" s="180">
        <v>0</v>
      </c>
      <c r="S144" s="180">
        <v>0</v>
      </c>
      <c r="T144" s="180">
        <v>0</v>
      </c>
      <c r="U144" s="180">
        <v>0</v>
      </c>
      <c r="V144" s="180">
        <v>0</v>
      </c>
      <c r="W144" s="180">
        <v>0</v>
      </c>
      <c r="X144" s="180">
        <v>0</v>
      </c>
      <c r="Y144" s="180">
        <v>0</v>
      </c>
      <c r="Z144" s="180">
        <v>0</v>
      </c>
      <c r="AA144" s="180">
        <v>0</v>
      </c>
      <c r="AB144" s="180">
        <v>0</v>
      </c>
      <c r="AC144" s="180">
        <v>0</v>
      </c>
      <c r="AD144" s="180">
        <v>0</v>
      </c>
      <c r="AE144" s="180">
        <v>0</v>
      </c>
      <c r="AF144" s="180">
        <v>0</v>
      </c>
      <c r="AG144" s="180">
        <v>0</v>
      </c>
      <c r="AH144" s="180">
        <v>0</v>
      </c>
      <c r="AI144" s="180">
        <v>0</v>
      </c>
      <c r="AJ144" s="180">
        <v>0</v>
      </c>
      <c r="AK144" s="180">
        <v>0</v>
      </c>
      <c r="AL144" s="180">
        <v>0</v>
      </c>
      <c r="AM144" s="180">
        <v>0</v>
      </c>
      <c r="AN144" s="180">
        <f t="shared" si="43"/>
        <v>0.14512195121951219</v>
      </c>
      <c r="AO144" s="174"/>
    </row>
    <row r="145" spans="1:41" ht="12" x14ac:dyDescent="0.25">
      <c r="A145" s="179" t="s">
        <v>257</v>
      </c>
      <c r="B145" s="179" t="s">
        <v>141</v>
      </c>
      <c r="C145" s="179" t="s">
        <v>214</v>
      </c>
      <c r="D145" s="180">
        <v>0</v>
      </c>
      <c r="E145" s="180">
        <v>0</v>
      </c>
      <c r="F145" s="180">
        <v>0</v>
      </c>
      <c r="G145" s="180">
        <v>0</v>
      </c>
      <c r="H145" s="180">
        <v>0</v>
      </c>
      <c r="I145" s="180">
        <v>0</v>
      </c>
      <c r="J145" s="180">
        <v>0</v>
      </c>
      <c r="K145" s="180">
        <v>0</v>
      </c>
      <c r="L145" s="180">
        <v>0</v>
      </c>
      <c r="M145" s="180">
        <v>0</v>
      </c>
      <c r="N145" s="180">
        <v>0</v>
      </c>
      <c r="O145" s="180">
        <v>0</v>
      </c>
      <c r="P145" s="180">
        <v>0</v>
      </c>
      <c r="Q145" s="180">
        <v>0</v>
      </c>
      <c r="R145" s="180">
        <v>0</v>
      </c>
      <c r="S145" s="180">
        <v>0</v>
      </c>
      <c r="T145" s="180">
        <v>0</v>
      </c>
      <c r="U145" s="180">
        <v>0</v>
      </c>
      <c r="V145" s="180">
        <v>0</v>
      </c>
      <c r="W145" s="180">
        <v>0</v>
      </c>
      <c r="X145" s="180">
        <v>0</v>
      </c>
      <c r="Y145" s="180">
        <v>0</v>
      </c>
      <c r="Z145" s="180">
        <v>0</v>
      </c>
      <c r="AA145" s="180">
        <v>0</v>
      </c>
      <c r="AB145" s="180">
        <v>0</v>
      </c>
      <c r="AC145" s="180">
        <v>0</v>
      </c>
      <c r="AD145" s="180">
        <v>0</v>
      </c>
      <c r="AE145" s="180">
        <v>0</v>
      </c>
      <c r="AF145" s="180">
        <v>0</v>
      </c>
      <c r="AG145" s="180">
        <v>0</v>
      </c>
      <c r="AH145" s="180">
        <v>0</v>
      </c>
      <c r="AI145" s="180">
        <v>0</v>
      </c>
      <c r="AJ145" s="180">
        <v>0</v>
      </c>
      <c r="AK145" s="180">
        <v>0</v>
      </c>
      <c r="AL145" s="180">
        <v>0</v>
      </c>
      <c r="AM145" s="180">
        <v>0</v>
      </c>
      <c r="AN145" s="180">
        <f t="shared" si="43"/>
        <v>0</v>
      </c>
      <c r="AO145" s="174"/>
    </row>
    <row r="146" spans="1:41" ht="12" x14ac:dyDescent="0.25">
      <c r="A146" s="179" t="s">
        <v>257</v>
      </c>
      <c r="B146" s="179" t="s">
        <v>141</v>
      </c>
      <c r="C146" s="179" t="s">
        <v>60</v>
      </c>
      <c r="D146" s="180">
        <v>0</v>
      </c>
      <c r="E146" s="180">
        <v>0</v>
      </c>
      <c r="F146" s="180">
        <v>0</v>
      </c>
      <c r="G146" s="180">
        <v>0</v>
      </c>
      <c r="H146" s="180">
        <v>0</v>
      </c>
      <c r="I146" s="180">
        <v>0</v>
      </c>
      <c r="J146" s="180">
        <v>0</v>
      </c>
      <c r="K146" s="180">
        <v>0</v>
      </c>
      <c r="L146" s="180">
        <v>0</v>
      </c>
      <c r="M146" s="180">
        <v>0</v>
      </c>
      <c r="N146" s="180">
        <v>0</v>
      </c>
      <c r="O146" s="180">
        <v>0</v>
      </c>
      <c r="P146" s="180">
        <v>0</v>
      </c>
      <c r="Q146" s="180">
        <v>0</v>
      </c>
      <c r="R146" s="180">
        <v>0</v>
      </c>
      <c r="S146" s="180">
        <v>0</v>
      </c>
      <c r="T146" s="180">
        <v>0</v>
      </c>
      <c r="U146" s="180">
        <v>0</v>
      </c>
      <c r="V146" s="180">
        <v>0</v>
      </c>
      <c r="W146" s="180">
        <v>0</v>
      </c>
      <c r="X146" s="180">
        <v>0</v>
      </c>
      <c r="Y146" s="180">
        <v>0</v>
      </c>
      <c r="Z146" s="180">
        <v>0</v>
      </c>
      <c r="AA146" s="180">
        <v>0</v>
      </c>
      <c r="AB146" s="180">
        <v>0</v>
      </c>
      <c r="AC146" s="180">
        <v>0</v>
      </c>
      <c r="AD146" s="180">
        <v>0</v>
      </c>
      <c r="AE146" s="180">
        <v>0</v>
      </c>
      <c r="AF146" s="180">
        <v>0</v>
      </c>
      <c r="AG146" s="180">
        <v>0</v>
      </c>
      <c r="AH146" s="180">
        <v>0</v>
      </c>
      <c r="AI146" s="180">
        <v>0</v>
      </c>
      <c r="AJ146" s="180">
        <v>0</v>
      </c>
      <c r="AK146" s="180">
        <v>0</v>
      </c>
      <c r="AL146" s="180">
        <v>0</v>
      </c>
      <c r="AM146" s="180">
        <v>0</v>
      </c>
      <c r="AN146" s="180">
        <f t="shared" si="43"/>
        <v>0</v>
      </c>
      <c r="AO146" s="174"/>
    </row>
    <row r="147" spans="1:41" ht="12" x14ac:dyDescent="0.25">
      <c r="A147" s="179" t="s">
        <v>257</v>
      </c>
      <c r="B147" s="179" t="s">
        <v>141</v>
      </c>
      <c r="C147" s="179" t="s">
        <v>123</v>
      </c>
      <c r="D147" s="180">
        <v>0</v>
      </c>
      <c r="E147" s="180">
        <v>0</v>
      </c>
      <c r="F147" s="180">
        <v>0</v>
      </c>
      <c r="G147" s="180">
        <v>0</v>
      </c>
      <c r="H147" s="180">
        <v>0</v>
      </c>
      <c r="I147" s="180">
        <v>0</v>
      </c>
      <c r="J147" s="180">
        <v>0</v>
      </c>
      <c r="K147" s="180">
        <v>0</v>
      </c>
      <c r="L147" s="180">
        <v>0</v>
      </c>
      <c r="M147" s="180">
        <v>0</v>
      </c>
      <c r="N147" s="180">
        <v>0</v>
      </c>
      <c r="O147" s="180">
        <v>0</v>
      </c>
      <c r="P147" s="180">
        <v>0</v>
      </c>
      <c r="Q147" s="180">
        <v>0</v>
      </c>
      <c r="R147" s="180">
        <v>0</v>
      </c>
      <c r="S147" s="180">
        <v>0</v>
      </c>
      <c r="T147" s="180">
        <v>0</v>
      </c>
      <c r="U147" s="180">
        <v>0</v>
      </c>
      <c r="V147" s="180">
        <v>0</v>
      </c>
      <c r="W147" s="180">
        <v>0</v>
      </c>
      <c r="X147" s="180">
        <v>0</v>
      </c>
      <c r="Y147" s="180">
        <v>0</v>
      </c>
      <c r="Z147" s="180">
        <v>0</v>
      </c>
      <c r="AA147" s="180">
        <v>0</v>
      </c>
      <c r="AB147" s="180">
        <v>0</v>
      </c>
      <c r="AC147" s="180">
        <v>0</v>
      </c>
      <c r="AD147" s="180">
        <v>0</v>
      </c>
      <c r="AE147" s="180">
        <v>0</v>
      </c>
      <c r="AF147" s="180">
        <v>7.4146341463414644E-2</v>
      </c>
      <c r="AG147" s="180">
        <v>0</v>
      </c>
      <c r="AH147" s="180">
        <v>0</v>
      </c>
      <c r="AI147" s="180">
        <v>0</v>
      </c>
      <c r="AJ147" s="180">
        <v>0</v>
      </c>
      <c r="AK147" s="180">
        <v>0.23048780487804879</v>
      </c>
      <c r="AL147" s="180">
        <v>0</v>
      </c>
      <c r="AM147" s="180">
        <v>0</v>
      </c>
      <c r="AN147" s="180">
        <f t="shared" si="43"/>
        <v>0.30463414634146346</v>
      </c>
      <c r="AO147" s="174"/>
    </row>
    <row r="148" spans="1:41" ht="12" x14ac:dyDescent="0.25">
      <c r="A148" s="179" t="s">
        <v>257</v>
      </c>
      <c r="B148" s="179" t="s">
        <v>141</v>
      </c>
      <c r="C148" s="179" t="s">
        <v>23</v>
      </c>
      <c r="D148" s="180">
        <v>0</v>
      </c>
      <c r="E148" s="180">
        <v>0</v>
      </c>
      <c r="F148" s="180">
        <v>0</v>
      </c>
      <c r="G148" s="180">
        <v>0</v>
      </c>
      <c r="H148" s="180">
        <v>0</v>
      </c>
      <c r="I148" s="180">
        <v>0</v>
      </c>
      <c r="J148" s="180">
        <v>0</v>
      </c>
      <c r="K148" s="180">
        <v>0</v>
      </c>
      <c r="L148" s="180">
        <v>0</v>
      </c>
      <c r="M148" s="180">
        <v>0</v>
      </c>
      <c r="N148" s="180">
        <v>0</v>
      </c>
      <c r="O148" s="180">
        <v>0</v>
      </c>
      <c r="P148" s="180">
        <v>0</v>
      </c>
      <c r="Q148" s="180">
        <v>0</v>
      </c>
      <c r="R148" s="180">
        <v>0</v>
      </c>
      <c r="S148" s="180">
        <v>0</v>
      </c>
      <c r="T148" s="180">
        <v>0</v>
      </c>
      <c r="U148" s="180">
        <v>3.6585365853658539E-3</v>
      </c>
      <c r="V148" s="180">
        <v>0</v>
      </c>
      <c r="W148" s="180">
        <v>0</v>
      </c>
      <c r="X148" s="180">
        <v>0</v>
      </c>
      <c r="Y148" s="180">
        <v>0</v>
      </c>
      <c r="Z148" s="180">
        <v>0</v>
      </c>
      <c r="AA148" s="180">
        <v>0</v>
      </c>
      <c r="AB148" s="180">
        <v>0</v>
      </c>
      <c r="AC148" s="180">
        <v>0</v>
      </c>
      <c r="AD148" s="180">
        <v>0</v>
      </c>
      <c r="AE148" s="180">
        <v>0</v>
      </c>
      <c r="AF148" s="180">
        <v>0</v>
      </c>
      <c r="AG148" s="180">
        <v>0</v>
      </c>
      <c r="AH148" s="180">
        <v>0</v>
      </c>
      <c r="AI148" s="180">
        <v>0</v>
      </c>
      <c r="AJ148" s="180">
        <v>0</v>
      </c>
      <c r="AK148" s="180">
        <v>0</v>
      </c>
      <c r="AL148" s="180">
        <v>0</v>
      </c>
      <c r="AM148" s="180">
        <v>0</v>
      </c>
      <c r="AN148" s="180">
        <f t="shared" si="43"/>
        <v>3.6585365853658539E-3</v>
      </c>
      <c r="AO148" s="174"/>
    </row>
    <row r="149" spans="1:41" ht="12" x14ac:dyDescent="0.25">
      <c r="A149" s="179" t="s">
        <v>257</v>
      </c>
      <c r="B149" s="179" t="s">
        <v>141</v>
      </c>
      <c r="C149" s="179" t="s">
        <v>96</v>
      </c>
      <c r="D149" s="180">
        <v>0</v>
      </c>
      <c r="E149" s="180">
        <v>0</v>
      </c>
      <c r="F149" s="180">
        <v>0</v>
      </c>
      <c r="G149" s="180">
        <v>0</v>
      </c>
      <c r="H149" s="180">
        <v>0</v>
      </c>
      <c r="I149" s="180">
        <v>0</v>
      </c>
      <c r="J149" s="180">
        <v>0</v>
      </c>
      <c r="K149" s="180">
        <v>0</v>
      </c>
      <c r="L149" s="180">
        <v>0</v>
      </c>
      <c r="M149" s="180">
        <v>0</v>
      </c>
      <c r="N149" s="180">
        <v>0</v>
      </c>
      <c r="O149" s="180">
        <v>0</v>
      </c>
      <c r="P149" s="180">
        <v>0</v>
      </c>
      <c r="Q149" s="180">
        <v>0</v>
      </c>
      <c r="R149" s="180">
        <v>0</v>
      </c>
      <c r="S149" s="180">
        <v>0</v>
      </c>
      <c r="T149" s="180">
        <v>0</v>
      </c>
      <c r="U149" s="180">
        <v>0</v>
      </c>
      <c r="V149" s="180">
        <v>0</v>
      </c>
      <c r="W149" s="180">
        <v>0</v>
      </c>
      <c r="X149" s="180">
        <v>0</v>
      </c>
      <c r="Y149" s="180">
        <v>0</v>
      </c>
      <c r="Z149" s="180">
        <v>0</v>
      </c>
      <c r="AA149" s="180">
        <v>0</v>
      </c>
      <c r="AB149" s="180">
        <v>0</v>
      </c>
      <c r="AC149" s="180">
        <v>0</v>
      </c>
      <c r="AD149" s="180">
        <v>0</v>
      </c>
      <c r="AE149" s="180">
        <v>0</v>
      </c>
      <c r="AF149" s="180">
        <v>0</v>
      </c>
      <c r="AG149" s="180">
        <v>0</v>
      </c>
      <c r="AH149" s="180">
        <v>0</v>
      </c>
      <c r="AI149" s="180">
        <v>0</v>
      </c>
      <c r="AJ149" s="180">
        <v>0</v>
      </c>
      <c r="AK149" s="180">
        <v>0</v>
      </c>
      <c r="AL149" s="180">
        <v>0</v>
      </c>
      <c r="AM149" s="180">
        <v>0</v>
      </c>
      <c r="AN149" s="180">
        <f t="shared" si="43"/>
        <v>0</v>
      </c>
      <c r="AO149" s="174"/>
    </row>
    <row r="150" spans="1:41" ht="12" x14ac:dyDescent="0.25">
      <c r="A150" s="179" t="s">
        <v>257</v>
      </c>
      <c r="B150" s="179" t="s">
        <v>141</v>
      </c>
      <c r="C150" s="179" t="s">
        <v>36</v>
      </c>
      <c r="D150" s="180">
        <v>0</v>
      </c>
      <c r="E150" s="180">
        <v>0</v>
      </c>
      <c r="F150" s="180">
        <v>0</v>
      </c>
      <c r="G150" s="180">
        <v>0</v>
      </c>
      <c r="H150" s="180">
        <v>0</v>
      </c>
      <c r="I150" s="180">
        <v>0</v>
      </c>
      <c r="J150" s="180">
        <v>0</v>
      </c>
      <c r="K150" s="180">
        <v>0</v>
      </c>
      <c r="L150" s="180">
        <v>0</v>
      </c>
      <c r="M150" s="180">
        <v>0</v>
      </c>
      <c r="N150" s="180">
        <v>0</v>
      </c>
      <c r="O150" s="180">
        <v>0</v>
      </c>
      <c r="P150" s="180">
        <v>0</v>
      </c>
      <c r="Q150" s="180">
        <v>0</v>
      </c>
      <c r="R150" s="180">
        <v>0</v>
      </c>
      <c r="S150" s="180">
        <v>0</v>
      </c>
      <c r="T150" s="180">
        <v>0</v>
      </c>
      <c r="U150" s="180">
        <v>0</v>
      </c>
      <c r="V150" s="180">
        <v>0</v>
      </c>
      <c r="W150" s="180">
        <v>0</v>
      </c>
      <c r="X150" s="180">
        <v>0</v>
      </c>
      <c r="Y150" s="180">
        <v>0</v>
      </c>
      <c r="Z150" s="180">
        <v>0</v>
      </c>
      <c r="AA150" s="180">
        <v>0</v>
      </c>
      <c r="AB150" s="180">
        <v>0</v>
      </c>
      <c r="AC150" s="180">
        <v>0</v>
      </c>
      <c r="AD150" s="180">
        <v>0</v>
      </c>
      <c r="AE150" s="180">
        <v>0</v>
      </c>
      <c r="AF150" s="180">
        <v>4.9878048780487808E-2</v>
      </c>
      <c r="AG150" s="180">
        <v>0</v>
      </c>
      <c r="AH150" s="180">
        <v>0</v>
      </c>
      <c r="AI150" s="180">
        <v>0</v>
      </c>
      <c r="AJ150" s="180">
        <v>0</v>
      </c>
      <c r="AK150" s="180">
        <v>0.26829268292682928</v>
      </c>
      <c r="AL150" s="180">
        <v>0</v>
      </c>
      <c r="AM150" s="180">
        <v>0</v>
      </c>
      <c r="AN150" s="180">
        <f t="shared" si="43"/>
        <v>0.31817073170731708</v>
      </c>
      <c r="AO150" s="174"/>
    </row>
    <row r="151" spans="1:41" ht="12" x14ac:dyDescent="0.25">
      <c r="A151" s="179" t="s">
        <v>257</v>
      </c>
      <c r="B151" s="179" t="s">
        <v>141</v>
      </c>
      <c r="C151" s="179" t="s">
        <v>95</v>
      </c>
      <c r="D151" s="180">
        <v>0</v>
      </c>
      <c r="E151" s="180">
        <v>0</v>
      </c>
      <c r="F151" s="180">
        <v>0</v>
      </c>
      <c r="G151" s="180">
        <v>0</v>
      </c>
      <c r="H151" s="180">
        <v>0</v>
      </c>
      <c r="I151" s="180">
        <v>0</v>
      </c>
      <c r="J151" s="180">
        <v>0</v>
      </c>
      <c r="K151" s="180">
        <v>0</v>
      </c>
      <c r="L151" s="180">
        <v>0</v>
      </c>
      <c r="M151" s="180">
        <v>0</v>
      </c>
      <c r="N151" s="180">
        <v>0</v>
      </c>
      <c r="O151" s="180">
        <v>0</v>
      </c>
      <c r="P151" s="180">
        <v>0</v>
      </c>
      <c r="Q151" s="180">
        <v>0</v>
      </c>
      <c r="R151" s="180">
        <v>0</v>
      </c>
      <c r="S151" s="180">
        <v>0</v>
      </c>
      <c r="T151" s="180">
        <v>0</v>
      </c>
      <c r="U151" s="180">
        <v>8.5365853658536609E-3</v>
      </c>
      <c r="V151" s="180">
        <v>0</v>
      </c>
      <c r="W151" s="180">
        <v>0</v>
      </c>
      <c r="X151" s="180">
        <v>0</v>
      </c>
      <c r="Y151" s="180">
        <v>0</v>
      </c>
      <c r="Z151" s="180">
        <v>0</v>
      </c>
      <c r="AA151" s="180">
        <v>0</v>
      </c>
      <c r="AB151" s="180">
        <v>0</v>
      </c>
      <c r="AC151" s="180">
        <v>0</v>
      </c>
      <c r="AD151" s="180">
        <v>0</v>
      </c>
      <c r="AE151" s="180">
        <v>0</v>
      </c>
      <c r="AF151" s="180">
        <v>0</v>
      </c>
      <c r="AG151" s="180">
        <v>0</v>
      </c>
      <c r="AH151" s="180">
        <v>0</v>
      </c>
      <c r="AI151" s="180">
        <v>0</v>
      </c>
      <c r="AJ151" s="180">
        <v>0</v>
      </c>
      <c r="AK151" s="180">
        <v>0</v>
      </c>
      <c r="AL151" s="180">
        <v>0</v>
      </c>
      <c r="AM151" s="180">
        <v>0</v>
      </c>
      <c r="AN151" s="180">
        <f t="shared" si="43"/>
        <v>8.5365853658536609E-3</v>
      </c>
      <c r="AO151" s="174"/>
    </row>
    <row r="152" spans="1:41" ht="12" x14ac:dyDescent="0.25">
      <c r="A152" s="175" t="s">
        <v>260</v>
      </c>
      <c r="B152" s="175" t="s">
        <v>260</v>
      </c>
      <c r="C152" s="175" t="s">
        <v>260</v>
      </c>
      <c r="D152" s="176">
        <f t="shared" ref="D152" si="44">+D153+D168+D177+D189</f>
        <v>236.09756097560978</v>
      </c>
      <c r="E152" s="176">
        <f>+E153+E168+E177+E189</f>
        <v>932.19512195121956</v>
      </c>
      <c r="F152" s="176">
        <f t="shared" ref="F152:AM152" si="45">+F153+F168+F177+F189</f>
        <v>1169.8780487804879</v>
      </c>
      <c r="G152" s="176">
        <f t="shared" si="45"/>
        <v>142.92682926829269</v>
      </c>
      <c r="H152" s="176">
        <f t="shared" si="45"/>
        <v>0</v>
      </c>
      <c r="I152" s="176">
        <f t="shared" si="45"/>
        <v>638.90243902439033</v>
      </c>
      <c r="J152" s="176">
        <f t="shared" si="45"/>
        <v>706.9</v>
      </c>
      <c r="K152" s="176">
        <f t="shared" si="45"/>
        <v>173.53658536585365</v>
      </c>
      <c r="L152" s="176">
        <f t="shared" si="45"/>
        <v>1115.8536585365855</v>
      </c>
      <c r="M152" s="176">
        <f t="shared" si="45"/>
        <v>0</v>
      </c>
      <c r="N152" s="176">
        <f t="shared" si="45"/>
        <v>360.48780487804879</v>
      </c>
      <c r="O152" s="176">
        <f t="shared" si="45"/>
        <v>367.25482926829272</v>
      </c>
      <c r="P152" s="176">
        <f t="shared" si="45"/>
        <v>0</v>
      </c>
      <c r="Q152" s="176">
        <f t="shared" si="45"/>
        <v>4.6341463414634153E-2</v>
      </c>
      <c r="R152" s="176">
        <f t="shared" si="45"/>
        <v>1.4634146341463414E-2</v>
      </c>
      <c r="S152" s="176">
        <f t="shared" si="45"/>
        <v>55.857012195121946</v>
      </c>
      <c r="T152" s="176">
        <f t="shared" si="45"/>
        <v>0</v>
      </c>
      <c r="U152" s="176">
        <f t="shared" si="45"/>
        <v>40.579268292682926</v>
      </c>
      <c r="V152" s="176">
        <f t="shared" si="45"/>
        <v>42.855467073170729</v>
      </c>
      <c r="W152" s="176">
        <f t="shared" si="45"/>
        <v>0</v>
      </c>
      <c r="X152" s="176">
        <f t="shared" si="45"/>
        <v>165.00000000000003</v>
      </c>
      <c r="Y152" s="176">
        <f t="shared" si="45"/>
        <v>0</v>
      </c>
      <c r="Z152" s="176">
        <f t="shared" si="45"/>
        <v>2.4390243902439024E-3</v>
      </c>
      <c r="AA152" s="176">
        <f t="shared" si="45"/>
        <v>78.536585365853654</v>
      </c>
      <c r="AB152" s="176">
        <f t="shared" si="45"/>
        <v>27.439024390243905</v>
      </c>
      <c r="AC152" s="176">
        <f t="shared" si="45"/>
        <v>0</v>
      </c>
      <c r="AD152" s="176">
        <f t="shared" si="45"/>
        <v>2.4390243902439024E-3</v>
      </c>
      <c r="AE152" s="176">
        <f t="shared" si="45"/>
        <v>0</v>
      </c>
      <c r="AF152" s="176">
        <f t="shared" si="45"/>
        <v>0</v>
      </c>
      <c r="AG152" s="176">
        <f t="shared" si="45"/>
        <v>21.829268292682929</v>
      </c>
      <c r="AH152" s="176">
        <f t="shared" si="45"/>
        <v>5.9756097560975618</v>
      </c>
      <c r="AI152" s="176">
        <f t="shared" si="45"/>
        <v>0.97560975609756106</v>
      </c>
      <c r="AJ152" s="176">
        <f t="shared" si="45"/>
        <v>0</v>
      </c>
      <c r="AK152" s="176">
        <f t="shared" si="45"/>
        <v>0</v>
      </c>
      <c r="AL152" s="176">
        <f>+AL153+AL168+AL177+AL189</f>
        <v>0</v>
      </c>
      <c r="AM152" s="176">
        <f t="shared" si="45"/>
        <v>0</v>
      </c>
      <c r="AN152" s="176">
        <f t="shared" si="42"/>
        <v>6283.146576829271</v>
      </c>
      <c r="AO152" s="174"/>
    </row>
    <row r="153" spans="1:41" ht="12" x14ac:dyDescent="0.25">
      <c r="A153" s="177" t="s">
        <v>261</v>
      </c>
      <c r="B153" s="177" t="s">
        <v>261</v>
      </c>
      <c r="C153" s="177" t="s">
        <v>261</v>
      </c>
      <c r="D153" s="178">
        <f t="shared" ref="D153" si="46">SUM(D154:D167)</f>
        <v>10.121951219512196</v>
      </c>
      <c r="E153" s="178">
        <f>SUM(E154:E167)</f>
        <v>376.82926829268297</v>
      </c>
      <c r="F153" s="178">
        <f t="shared" ref="F153:AM153" si="47">SUM(F154:F167)</f>
        <v>0</v>
      </c>
      <c r="G153" s="178">
        <f t="shared" si="47"/>
        <v>72.195121951219519</v>
      </c>
      <c r="H153" s="178">
        <f t="shared" si="47"/>
        <v>0</v>
      </c>
      <c r="I153" s="178">
        <f t="shared" si="47"/>
        <v>75.975609756097569</v>
      </c>
      <c r="J153" s="178">
        <f t="shared" si="47"/>
        <v>0.4</v>
      </c>
      <c r="K153" s="178">
        <f t="shared" si="47"/>
        <v>115</v>
      </c>
      <c r="L153" s="178">
        <f t="shared" si="47"/>
        <v>0</v>
      </c>
      <c r="M153" s="178">
        <f t="shared" si="47"/>
        <v>0</v>
      </c>
      <c r="N153" s="178">
        <f t="shared" si="47"/>
        <v>0</v>
      </c>
      <c r="O153" s="178">
        <f t="shared" si="47"/>
        <v>0</v>
      </c>
      <c r="P153" s="178">
        <f t="shared" si="47"/>
        <v>0</v>
      </c>
      <c r="Q153" s="178">
        <f t="shared" si="47"/>
        <v>4.1463414634146351E-2</v>
      </c>
      <c r="R153" s="178">
        <f t="shared" si="47"/>
        <v>0</v>
      </c>
      <c r="S153" s="178">
        <f t="shared" si="47"/>
        <v>55.857012195121946</v>
      </c>
      <c r="T153" s="178">
        <f t="shared" si="47"/>
        <v>0</v>
      </c>
      <c r="U153" s="178">
        <f t="shared" si="47"/>
        <v>14.254878048780489</v>
      </c>
      <c r="V153" s="178">
        <f t="shared" si="47"/>
        <v>19.440832926829263</v>
      </c>
      <c r="W153" s="178">
        <f t="shared" si="47"/>
        <v>0</v>
      </c>
      <c r="X153" s="178">
        <f t="shared" si="47"/>
        <v>0</v>
      </c>
      <c r="Y153" s="178">
        <f t="shared" si="47"/>
        <v>0</v>
      </c>
      <c r="Z153" s="178">
        <f t="shared" si="47"/>
        <v>0</v>
      </c>
      <c r="AA153" s="178">
        <f t="shared" si="47"/>
        <v>0</v>
      </c>
      <c r="AB153" s="178">
        <f t="shared" si="47"/>
        <v>0</v>
      </c>
      <c r="AC153" s="178">
        <f t="shared" si="47"/>
        <v>0</v>
      </c>
      <c r="AD153" s="178">
        <f t="shared" si="47"/>
        <v>0</v>
      </c>
      <c r="AE153" s="178">
        <f t="shared" si="47"/>
        <v>0</v>
      </c>
      <c r="AF153" s="178">
        <f t="shared" si="47"/>
        <v>0</v>
      </c>
      <c r="AG153" s="178">
        <f t="shared" si="47"/>
        <v>0</v>
      </c>
      <c r="AH153" s="178">
        <f t="shared" si="47"/>
        <v>5.9756097560975618</v>
      </c>
      <c r="AI153" s="178">
        <f t="shared" si="47"/>
        <v>0.97560975609756106</v>
      </c>
      <c r="AJ153" s="178">
        <f t="shared" si="47"/>
        <v>0</v>
      </c>
      <c r="AK153" s="178">
        <f t="shared" si="47"/>
        <v>0</v>
      </c>
      <c r="AL153" s="178">
        <f t="shared" si="47"/>
        <v>0</v>
      </c>
      <c r="AM153" s="178">
        <f t="shared" si="47"/>
        <v>0</v>
      </c>
      <c r="AN153" s="178">
        <f t="shared" si="42"/>
        <v>747.06735731707306</v>
      </c>
      <c r="AO153" s="174"/>
    </row>
    <row r="154" spans="1:41" ht="12" x14ac:dyDescent="0.25">
      <c r="A154" s="179" t="s">
        <v>188</v>
      </c>
      <c r="B154" s="179" t="s">
        <v>142</v>
      </c>
      <c r="C154" s="179" t="s">
        <v>102</v>
      </c>
      <c r="D154" s="180">
        <v>0</v>
      </c>
      <c r="E154" s="180">
        <v>0</v>
      </c>
      <c r="F154" s="180">
        <v>0</v>
      </c>
      <c r="G154" s="180">
        <v>0</v>
      </c>
      <c r="H154" s="180">
        <v>0</v>
      </c>
      <c r="I154" s="180">
        <v>0</v>
      </c>
      <c r="J154" s="180">
        <v>0</v>
      </c>
      <c r="K154" s="180">
        <v>0</v>
      </c>
      <c r="L154" s="180">
        <v>0</v>
      </c>
      <c r="M154" s="180">
        <v>0</v>
      </c>
      <c r="N154" s="180">
        <v>0</v>
      </c>
      <c r="O154" s="180">
        <v>0</v>
      </c>
      <c r="P154" s="180">
        <v>0</v>
      </c>
      <c r="Q154" s="180">
        <v>0</v>
      </c>
      <c r="R154" s="180">
        <v>0</v>
      </c>
      <c r="S154" s="180">
        <v>0</v>
      </c>
      <c r="T154" s="180">
        <v>0</v>
      </c>
      <c r="U154" s="180">
        <v>0</v>
      </c>
      <c r="V154" s="180">
        <v>0</v>
      </c>
      <c r="W154" s="180">
        <v>0</v>
      </c>
      <c r="X154" s="180">
        <v>0</v>
      </c>
      <c r="Y154" s="180">
        <v>0</v>
      </c>
      <c r="Z154" s="180">
        <v>0</v>
      </c>
      <c r="AA154" s="180">
        <v>0</v>
      </c>
      <c r="AB154" s="180">
        <v>0</v>
      </c>
      <c r="AC154" s="180">
        <v>0</v>
      </c>
      <c r="AD154" s="180">
        <v>0</v>
      </c>
      <c r="AE154" s="180">
        <v>0</v>
      </c>
      <c r="AF154" s="180">
        <v>0</v>
      </c>
      <c r="AG154" s="180">
        <v>0</v>
      </c>
      <c r="AH154" s="180">
        <v>0</v>
      </c>
      <c r="AI154" s="180">
        <v>0</v>
      </c>
      <c r="AJ154" s="180">
        <v>0</v>
      </c>
      <c r="AK154" s="180">
        <v>0</v>
      </c>
      <c r="AL154" s="180">
        <v>0</v>
      </c>
      <c r="AM154" s="180">
        <v>0</v>
      </c>
      <c r="AN154" s="180">
        <f t="shared" ref="AN154:AN167" si="48">(SUM(D154:AM154))</f>
        <v>0</v>
      </c>
      <c r="AO154" s="174"/>
    </row>
    <row r="155" spans="1:41" ht="12" x14ac:dyDescent="0.25">
      <c r="A155" s="179" t="s">
        <v>188</v>
      </c>
      <c r="B155" s="179" t="s">
        <v>142</v>
      </c>
      <c r="C155" s="179" t="s">
        <v>90</v>
      </c>
      <c r="D155" s="180">
        <v>0</v>
      </c>
      <c r="E155" s="180">
        <v>0</v>
      </c>
      <c r="F155" s="180">
        <v>0</v>
      </c>
      <c r="G155" s="180">
        <v>0</v>
      </c>
      <c r="H155" s="180">
        <v>0</v>
      </c>
      <c r="I155" s="180">
        <v>0</v>
      </c>
      <c r="J155" s="180">
        <v>0</v>
      </c>
      <c r="K155" s="180">
        <v>0</v>
      </c>
      <c r="L155" s="180">
        <v>0</v>
      </c>
      <c r="M155" s="180">
        <v>0</v>
      </c>
      <c r="N155" s="180">
        <v>0</v>
      </c>
      <c r="O155" s="180">
        <v>0</v>
      </c>
      <c r="P155" s="180">
        <v>0</v>
      </c>
      <c r="Q155" s="180">
        <v>0</v>
      </c>
      <c r="R155" s="180">
        <v>0</v>
      </c>
      <c r="S155" s="180">
        <v>0</v>
      </c>
      <c r="T155" s="180">
        <v>0</v>
      </c>
      <c r="U155" s="180">
        <v>0</v>
      </c>
      <c r="V155" s="180">
        <v>0</v>
      </c>
      <c r="W155" s="180">
        <v>0</v>
      </c>
      <c r="X155" s="180">
        <v>0</v>
      </c>
      <c r="Y155" s="180">
        <v>0</v>
      </c>
      <c r="Z155" s="180">
        <v>0</v>
      </c>
      <c r="AA155" s="180">
        <v>0</v>
      </c>
      <c r="AB155" s="180">
        <v>0</v>
      </c>
      <c r="AC155" s="180">
        <v>0</v>
      </c>
      <c r="AD155" s="180">
        <v>0</v>
      </c>
      <c r="AE155" s="180">
        <v>0</v>
      </c>
      <c r="AF155" s="180">
        <v>0</v>
      </c>
      <c r="AG155" s="180">
        <v>0</v>
      </c>
      <c r="AH155" s="180">
        <v>0</v>
      </c>
      <c r="AI155" s="180">
        <v>0</v>
      </c>
      <c r="AJ155" s="180">
        <v>0</v>
      </c>
      <c r="AK155" s="180">
        <v>0</v>
      </c>
      <c r="AL155" s="180">
        <v>0</v>
      </c>
      <c r="AM155" s="180">
        <v>0</v>
      </c>
      <c r="AN155" s="180">
        <f t="shared" si="48"/>
        <v>0</v>
      </c>
      <c r="AO155" s="174"/>
    </row>
    <row r="156" spans="1:41" ht="12" x14ac:dyDescent="0.25">
      <c r="A156" s="179" t="s">
        <v>188</v>
      </c>
      <c r="B156" s="179" t="s">
        <v>142</v>
      </c>
      <c r="C156" s="179" t="s">
        <v>92</v>
      </c>
      <c r="D156" s="180">
        <v>0</v>
      </c>
      <c r="E156" s="180">
        <v>0</v>
      </c>
      <c r="F156" s="180">
        <v>0</v>
      </c>
      <c r="G156" s="180">
        <v>0</v>
      </c>
      <c r="H156" s="180">
        <v>0</v>
      </c>
      <c r="I156" s="180">
        <v>0</v>
      </c>
      <c r="J156" s="180">
        <v>0</v>
      </c>
      <c r="K156" s="180">
        <v>0</v>
      </c>
      <c r="L156" s="180">
        <v>0</v>
      </c>
      <c r="M156" s="180">
        <v>0</v>
      </c>
      <c r="N156" s="180">
        <v>0</v>
      </c>
      <c r="O156" s="180">
        <v>0</v>
      </c>
      <c r="P156" s="180">
        <v>0</v>
      </c>
      <c r="Q156" s="180">
        <v>0</v>
      </c>
      <c r="R156" s="180">
        <v>0</v>
      </c>
      <c r="S156" s="180">
        <v>0</v>
      </c>
      <c r="T156" s="180">
        <v>0</v>
      </c>
      <c r="U156" s="180">
        <v>0</v>
      </c>
      <c r="V156" s="180">
        <v>0.45316463414634151</v>
      </c>
      <c r="W156" s="180">
        <v>0</v>
      </c>
      <c r="X156" s="180">
        <v>0</v>
      </c>
      <c r="Y156" s="180">
        <v>0</v>
      </c>
      <c r="Z156" s="180">
        <v>0</v>
      </c>
      <c r="AA156" s="180">
        <v>0</v>
      </c>
      <c r="AB156" s="180">
        <v>0</v>
      </c>
      <c r="AC156" s="180">
        <v>0</v>
      </c>
      <c r="AD156" s="180">
        <v>0</v>
      </c>
      <c r="AE156" s="180">
        <v>0</v>
      </c>
      <c r="AF156" s="180">
        <v>0</v>
      </c>
      <c r="AG156" s="180">
        <v>0</v>
      </c>
      <c r="AH156" s="180">
        <v>0</v>
      </c>
      <c r="AI156" s="180">
        <v>0</v>
      </c>
      <c r="AJ156" s="180">
        <v>0</v>
      </c>
      <c r="AK156" s="180">
        <v>0</v>
      </c>
      <c r="AL156" s="180">
        <v>0</v>
      </c>
      <c r="AM156" s="180">
        <v>0</v>
      </c>
      <c r="AN156" s="180">
        <f t="shared" si="48"/>
        <v>0.45316463414634151</v>
      </c>
      <c r="AO156" s="174"/>
    </row>
    <row r="157" spans="1:41" ht="12" x14ac:dyDescent="0.25">
      <c r="A157" s="179" t="s">
        <v>188</v>
      </c>
      <c r="B157" s="179" t="s">
        <v>142</v>
      </c>
      <c r="C157" s="179" t="s">
        <v>35</v>
      </c>
      <c r="D157" s="180">
        <v>0</v>
      </c>
      <c r="E157" s="180">
        <v>42.560975609756099</v>
      </c>
      <c r="F157" s="180">
        <v>0</v>
      </c>
      <c r="G157" s="180">
        <v>0</v>
      </c>
      <c r="H157" s="180">
        <v>0</v>
      </c>
      <c r="I157" s="180">
        <v>0</v>
      </c>
      <c r="J157" s="180">
        <v>0</v>
      </c>
      <c r="K157" s="180">
        <v>28.536585365853657</v>
      </c>
      <c r="L157" s="180">
        <v>0</v>
      </c>
      <c r="M157" s="180">
        <v>0</v>
      </c>
      <c r="N157" s="180">
        <v>0</v>
      </c>
      <c r="O157" s="180">
        <v>0</v>
      </c>
      <c r="P157" s="180">
        <v>0</v>
      </c>
      <c r="Q157" s="180">
        <v>0</v>
      </c>
      <c r="R157" s="180">
        <v>0</v>
      </c>
      <c r="S157" s="180">
        <v>0</v>
      </c>
      <c r="T157" s="180">
        <v>0</v>
      </c>
      <c r="U157" s="180">
        <v>0.85365853658536583</v>
      </c>
      <c r="V157" s="180">
        <v>18.902439024390244</v>
      </c>
      <c r="W157" s="180">
        <v>0</v>
      </c>
      <c r="X157" s="180">
        <v>0</v>
      </c>
      <c r="Y157" s="180">
        <v>0</v>
      </c>
      <c r="Z157" s="180">
        <v>0</v>
      </c>
      <c r="AA157" s="180">
        <v>0</v>
      </c>
      <c r="AB157" s="180">
        <v>0</v>
      </c>
      <c r="AC157" s="180">
        <v>0</v>
      </c>
      <c r="AD157" s="180">
        <v>0</v>
      </c>
      <c r="AE157" s="180">
        <v>0</v>
      </c>
      <c r="AF157" s="180">
        <v>0</v>
      </c>
      <c r="AG157" s="180">
        <v>0</v>
      </c>
      <c r="AH157" s="180">
        <v>5.9756097560975618</v>
      </c>
      <c r="AI157" s="180">
        <v>0</v>
      </c>
      <c r="AJ157" s="180">
        <v>0</v>
      </c>
      <c r="AK157" s="180">
        <v>0</v>
      </c>
      <c r="AL157" s="180">
        <v>0</v>
      </c>
      <c r="AM157" s="180">
        <v>0</v>
      </c>
      <c r="AN157" s="180">
        <f t="shared" si="48"/>
        <v>96.82926829268294</v>
      </c>
      <c r="AO157" s="174"/>
    </row>
    <row r="158" spans="1:41" ht="12" x14ac:dyDescent="0.25">
      <c r="A158" s="179" t="s">
        <v>188</v>
      </c>
      <c r="B158" s="179" t="s">
        <v>142</v>
      </c>
      <c r="C158" s="179" t="s">
        <v>58</v>
      </c>
      <c r="D158" s="180">
        <v>0</v>
      </c>
      <c r="E158" s="180">
        <v>87.682926829268311</v>
      </c>
      <c r="F158" s="180">
        <v>0</v>
      </c>
      <c r="G158" s="180">
        <v>15.000000000000002</v>
      </c>
      <c r="H158" s="180">
        <v>0</v>
      </c>
      <c r="I158" s="180">
        <v>75.975609756097569</v>
      </c>
      <c r="J158" s="180">
        <v>0</v>
      </c>
      <c r="K158" s="180">
        <v>2.5609756097560976</v>
      </c>
      <c r="L158" s="180">
        <v>0</v>
      </c>
      <c r="M158" s="180">
        <v>0</v>
      </c>
      <c r="N158" s="180">
        <v>0</v>
      </c>
      <c r="O158" s="180">
        <v>0</v>
      </c>
      <c r="P158" s="180">
        <v>0</v>
      </c>
      <c r="Q158" s="180">
        <v>0</v>
      </c>
      <c r="R158" s="180">
        <v>0</v>
      </c>
      <c r="S158" s="180">
        <v>0</v>
      </c>
      <c r="T158" s="180">
        <v>0</v>
      </c>
      <c r="U158" s="180">
        <v>0</v>
      </c>
      <c r="V158" s="180">
        <v>0</v>
      </c>
      <c r="W158" s="180">
        <v>0</v>
      </c>
      <c r="X158" s="180">
        <v>0</v>
      </c>
      <c r="Y158" s="180">
        <v>0</v>
      </c>
      <c r="Z158" s="180">
        <v>0</v>
      </c>
      <c r="AA158" s="180">
        <v>0</v>
      </c>
      <c r="AB158" s="180">
        <v>0</v>
      </c>
      <c r="AC158" s="180">
        <v>0</v>
      </c>
      <c r="AD158" s="180">
        <v>0</v>
      </c>
      <c r="AE158" s="180">
        <v>0</v>
      </c>
      <c r="AF158" s="180">
        <v>0</v>
      </c>
      <c r="AG158" s="180">
        <v>0</v>
      </c>
      <c r="AH158" s="180">
        <v>0</v>
      </c>
      <c r="AI158" s="180">
        <v>0</v>
      </c>
      <c r="AJ158" s="180">
        <v>0</v>
      </c>
      <c r="AK158" s="180">
        <v>0</v>
      </c>
      <c r="AL158" s="180">
        <v>0</v>
      </c>
      <c r="AM158" s="180">
        <v>0</v>
      </c>
      <c r="AN158" s="180">
        <f t="shared" si="48"/>
        <v>181.21951219512198</v>
      </c>
      <c r="AO158" s="174"/>
    </row>
    <row r="159" spans="1:41" ht="12" x14ac:dyDescent="0.25">
      <c r="A159" s="179" t="s">
        <v>188</v>
      </c>
      <c r="B159" s="179" t="s">
        <v>142</v>
      </c>
      <c r="C159" s="179" t="s">
        <v>100</v>
      </c>
      <c r="D159" s="180">
        <v>0</v>
      </c>
      <c r="E159" s="180">
        <v>0</v>
      </c>
      <c r="F159" s="180">
        <v>0</v>
      </c>
      <c r="G159" s="180">
        <v>0</v>
      </c>
      <c r="H159" s="180">
        <v>0</v>
      </c>
      <c r="I159" s="180">
        <v>0</v>
      </c>
      <c r="J159" s="180">
        <v>0</v>
      </c>
      <c r="K159" s="180">
        <v>0</v>
      </c>
      <c r="L159" s="180">
        <v>0</v>
      </c>
      <c r="M159" s="180">
        <v>0</v>
      </c>
      <c r="N159" s="180">
        <v>0</v>
      </c>
      <c r="O159" s="180">
        <v>0</v>
      </c>
      <c r="P159" s="180">
        <v>0</v>
      </c>
      <c r="Q159" s="180">
        <v>0</v>
      </c>
      <c r="R159" s="180">
        <v>0</v>
      </c>
      <c r="S159" s="180">
        <v>0</v>
      </c>
      <c r="T159" s="180">
        <v>0</v>
      </c>
      <c r="U159" s="180">
        <v>0</v>
      </c>
      <c r="V159" s="180">
        <v>4.121951219512196E-4</v>
      </c>
      <c r="W159" s="180">
        <v>0</v>
      </c>
      <c r="X159" s="180">
        <v>0</v>
      </c>
      <c r="Y159" s="180">
        <v>0</v>
      </c>
      <c r="Z159" s="180">
        <v>0</v>
      </c>
      <c r="AA159" s="180">
        <v>0</v>
      </c>
      <c r="AB159" s="180">
        <v>0</v>
      </c>
      <c r="AC159" s="180">
        <v>0</v>
      </c>
      <c r="AD159" s="180">
        <v>0</v>
      </c>
      <c r="AE159" s="180">
        <v>0</v>
      </c>
      <c r="AF159" s="180">
        <v>0</v>
      </c>
      <c r="AG159" s="180">
        <v>0</v>
      </c>
      <c r="AH159" s="180">
        <v>0</v>
      </c>
      <c r="AI159" s="180">
        <v>0</v>
      </c>
      <c r="AJ159" s="180">
        <v>0</v>
      </c>
      <c r="AK159" s="180">
        <v>0</v>
      </c>
      <c r="AL159" s="180">
        <v>0</v>
      </c>
      <c r="AM159" s="180">
        <v>0</v>
      </c>
      <c r="AN159" s="180">
        <f t="shared" si="48"/>
        <v>4.121951219512196E-4</v>
      </c>
      <c r="AO159" s="174"/>
    </row>
    <row r="160" spans="1:41" ht="12" x14ac:dyDescent="0.25">
      <c r="A160" s="179" t="s">
        <v>188</v>
      </c>
      <c r="B160" s="179" t="s">
        <v>142</v>
      </c>
      <c r="C160" s="179" t="s">
        <v>88</v>
      </c>
      <c r="D160" s="180">
        <v>0</v>
      </c>
      <c r="E160" s="180">
        <v>0</v>
      </c>
      <c r="F160" s="180">
        <v>0</v>
      </c>
      <c r="G160" s="180">
        <v>0</v>
      </c>
      <c r="H160" s="180">
        <v>0</v>
      </c>
      <c r="I160" s="180">
        <v>0</v>
      </c>
      <c r="J160" s="180">
        <v>0</v>
      </c>
      <c r="K160" s="180">
        <v>0</v>
      </c>
      <c r="L160" s="180">
        <v>0</v>
      </c>
      <c r="M160" s="180">
        <v>0</v>
      </c>
      <c r="N160" s="180">
        <v>0</v>
      </c>
      <c r="O160" s="180">
        <v>0</v>
      </c>
      <c r="P160" s="180">
        <v>0</v>
      </c>
      <c r="Q160" s="180">
        <v>0</v>
      </c>
      <c r="R160" s="180">
        <v>0</v>
      </c>
      <c r="S160" s="180">
        <v>0</v>
      </c>
      <c r="T160" s="180">
        <v>0</v>
      </c>
      <c r="U160" s="180">
        <v>0</v>
      </c>
      <c r="V160" s="180">
        <v>2.4878048780487803E-2</v>
      </c>
      <c r="W160" s="180">
        <v>0</v>
      </c>
      <c r="X160" s="180">
        <v>0</v>
      </c>
      <c r="Y160" s="180">
        <v>0</v>
      </c>
      <c r="Z160" s="180">
        <v>0</v>
      </c>
      <c r="AA160" s="180">
        <v>0</v>
      </c>
      <c r="AB160" s="180">
        <v>0</v>
      </c>
      <c r="AC160" s="180">
        <v>0</v>
      </c>
      <c r="AD160" s="180">
        <v>0</v>
      </c>
      <c r="AE160" s="180">
        <v>0</v>
      </c>
      <c r="AF160" s="180">
        <v>0</v>
      </c>
      <c r="AG160" s="180">
        <v>0</v>
      </c>
      <c r="AH160" s="180">
        <v>0</v>
      </c>
      <c r="AI160" s="180">
        <v>0</v>
      </c>
      <c r="AJ160" s="180">
        <v>0</v>
      </c>
      <c r="AK160" s="180">
        <v>0</v>
      </c>
      <c r="AL160" s="180">
        <v>0</v>
      </c>
      <c r="AM160" s="180">
        <v>0</v>
      </c>
      <c r="AN160" s="180">
        <f t="shared" si="48"/>
        <v>2.4878048780487803E-2</v>
      </c>
      <c r="AO160" s="174"/>
    </row>
    <row r="161" spans="1:42" ht="12" x14ac:dyDescent="0.25">
      <c r="A161" s="179" t="s">
        <v>188</v>
      </c>
      <c r="B161" s="179" t="s">
        <v>142</v>
      </c>
      <c r="C161" s="179" t="s">
        <v>66</v>
      </c>
      <c r="D161" s="180">
        <v>0</v>
      </c>
      <c r="E161" s="180">
        <v>0</v>
      </c>
      <c r="F161" s="180">
        <v>0</v>
      </c>
      <c r="G161" s="180">
        <v>0</v>
      </c>
      <c r="H161" s="180">
        <v>0</v>
      </c>
      <c r="I161" s="180">
        <v>0</v>
      </c>
      <c r="J161" s="180">
        <v>0</v>
      </c>
      <c r="K161" s="180">
        <v>0</v>
      </c>
      <c r="L161" s="180">
        <v>0</v>
      </c>
      <c r="M161" s="180">
        <v>0</v>
      </c>
      <c r="N161" s="180">
        <v>0</v>
      </c>
      <c r="O161" s="180">
        <v>0</v>
      </c>
      <c r="P161" s="180">
        <v>0</v>
      </c>
      <c r="Q161" s="180">
        <v>0</v>
      </c>
      <c r="R161" s="180">
        <v>0</v>
      </c>
      <c r="S161" s="180">
        <v>0</v>
      </c>
      <c r="T161" s="180">
        <v>0</v>
      </c>
      <c r="U161" s="180">
        <v>0</v>
      </c>
      <c r="V161" s="180">
        <v>0</v>
      </c>
      <c r="W161" s="180">
        <v>0</v>
      </c>
      <c r="X161" s="180">
        <v>0</v>
      </c>
      <c r="Y161" s="180">
        <v>0</v>
      </c>
      <c r="Z161" s="180">
        <v>0</v>
      </c>
      <c r="AA161" s="180">
        <v>0</v>
      </c>
      <c r="AB161" s="180">
        <v>0</v>
      </c>
      <c r="AC161" s="180">
        <v>0</v>
      </c>
      <c r="AD161" s="180">
        <v>0</v>
      </c>
      <c r="AE161" s="180">
        <v>0</v>
      </c>
      <c r="AF161" s="180">
        <v>0</v>
      </c>
      <c r="AG161" s="180">
        <v>0</v>
      </c>
      <c r="AH161" s="180">
        <v>0</v>
      </c>
      <c r="AI161" s="180">
        <v>0</v>
      </c>
      <c r="AJ161" s="180">
        <v>0</v>
      </c>
      <c r="AK161" s="180">
        <v>0</v>
      </c>
      <c r="AL161" s="180">
        <v>0</v>
      </c>
      <c r="AM161" s="180">
        <v>0</v>
      </c>
      <c r="AN161" s="180">
        <f t="shared" si="48"/>
        <v>0</v>
      </c>
      <c r="AO161" s="174"/>
    </row>
    <row r="162" spans="1:42" ht="12" x14ac:dyDescent="0.25">
      <c r="A162" s="179" t="s">
        <v>188</v>
      </c>
      <c r="B162" s="179" t="s">
        <v>142</v>
      </c>
      <c r="C162" s="179" t="s">
        <v>98</v>
      </c>
      <c r="D162" s="180">
        <v>0</v>
      </c>
      <c r="E162" s="180">
        <v>0</v>
      </c>
      <c r="F162" s="180">
        <v>0</v>
      </c>
      <c r="G162" s="180">
        <v>0</v>
      </c>
      <c r="H162" s="180">
        <v>0</v>
      </c>
      <c r="I162" s="180">
        <v>0</v>
      </c>
      <c r="J162" s="180">
        <v>0</v>
      </c>
      <c r="K162" s="180">
        <v>0</v>
      </c>
      <c r="L162" s="180">
        <v>0</v>
      </c>
      <c r="M162" s="180">
        <v>0</v>
      </c>
      <c r="N162" s="180">
        <v>0</v>
      </c>
      <c r="O162" s="180">
        <v>0</v>
      </c>
      <c r="P162" s="180">
        <v>0</v>
      </c>
      <c r="Q162" s="180">
        <v>7.3170731707317077E-3</v>
      </c>
      <c r="R162" s="180">
        <v>0</v>
      </c>
      <c r="S162" s="180">
        <v>3.3536585365853658E-3</v>
      </c>
      <c r="T162" s="180">
        <v>0</v>
      </c>
      <c r="U162" s="180">
        <v>1.2195121951219512E-3</v>
      </c>
      <c r="V162" s="180">
        <v>0</v>
      </c>
      <c r="W162" s="180">
        <v>0</v>
      </c>
      <c r="X162" s="180">
        <v>0</v>
      </c>
      <c r="Y162" s="180">
        <v>0</v>
      </c>
      <c r="Z162" s="180">
        <v>0</v>
      </c>
      <c r="AA162" s="180">
        <v>0</v>
      </c>
      <c r="AB162" s="180">
        <v>0</v>
      </c>
      <c r="AC162" s="180">
        <v>0</v>
      </c>
      <c r="AD162" s="180">
        <v>0</v>
      </c>
      <c r="AE162" s="180">
        <v>0</v>
      </c>
      <c r="AF162" s="180">
        <v>0</v>
      </c>
      <c r="AG162" s="180">
        <v>0</v>
      </c>
      <c r="AH162" s="180">
        <v>0</v>
      </c>
      <c r="AI162" s="180">
        <v>0</v>
      </c>
      <c r="AJ162" s="180">
        <v>0</v>
      </c>
      <c r="AK162" s="180">
        <v>0</v>
      </c>
      <c r="AL162" s="180">
        <v>0</v>
      </c>
      <c r="AM162" s="180">
        <v>0</v>
      </c>
      <c r="AN162" s="180">
        <f t="shared" si="48"/>
        <v>1.1890243902439025E-2</v>
      </c>
      <c r="AO162" s="174"/>
    </row>
    <row r="163" spans="1:42" ht="12" x14ac:dyDescent="0.25">
      <c r="A163" s="179" t="s">
        <v>188</v>
      </c>
      <c r="B163" s="179" t="s">
        <v>142</v>
      </c>
      <c r="C163" s="179" t="s">
        <v>99</v>
      </c>
      <c r="D163" s="180">
        <v>0</v>
      </c>
      <c r="E163" s="180">
        <v>0</v>
      </c>
      <c r="F163" s="180">
        <v>0</v>
      </c>
      <c r="G163" s="180">
        <v>0</v>
      </c>
      <c r="H163" s="180">
        <v>0</v>
      </c>
      <c r="I163" s="180">
        <v>0</v>
      </c>
      <c r="J163" s="180">
        <v>0</v>
      </c>
      <c r="K163" s="180">
        <v>0</v>
      </c>
      <c r="L163" s="180">
        <v>0</v>
      </c>
      <c r="M163" s="180">
        <v>0</v>
      </c>
      <c r="N163" s="180">
        <v>0</v>
      </c>
      <c r="O163" s="180">
        <v>0</v>
      </c>
      <c r="P163" s="180">
        <v>0</v>
      </c>
      <c r="Q163" s="180">
        <v>0</v>
      </c>
      <c r="R163" s="180">
        <v>0</v>
      </c>
      <c r="S163" s="180">
        <v>0</v>
      </c>
      <c r="T163" s="180">
        <v>0</v>
      </c>
      <c r="U163" s="180">
        <v>0</v>
      </c>
      <c r="V163" s="180">
        <v>0</v>
      </c>
      <c r="W163" s="180">
        <v>0</v>
      </c>
      <c r="X163" s="180">
        <v>0</v>
      </c>
      <c r="Y163" s="180">
        <v>0</v>
      </c>
      <c r="Z163" s="180">
        <v>0</v>
      </c>
      <c r="AA163" s="180">
        <v>0</v>
      </c>
      <c r="AB163" s="180">
        <v>0</v>
      </c>
      <c r="AC163" s="180">
        <v>0</v>
      </c>
      <c r="AD163" s="180">
        <v>0</v>
      </c>
      <c r="AE163" s="180">
        <v>0</v>
      </c>
      <c r="AF163" s="180">
        <v>0</v>
      </c>
      <c r="AG163" s="180">
        <v>0</v>
      </c>
      <c r="AH163" s="180">
        <v>0</v>
      </c>
      <c r="AI163" s="180">
        <v>0</v>
      </c>
      <c r="AJ163" s="180">
        <v>0</v>
      </c>
      <c r="AK163" s="180">
        <v>0</v>
      </c>
      <c r="AL163" s="180">
        <v>0</v>
      </c>
      <c r="AM163" s="180">
        <v>0</v>
      </c>
      <c r="AN163" s="180">
        <f t="shared" si="48"/>
        <v>0</v>
      </c>
      <c r="AO163" s="174"/>
    </row>
    <row r="164" spans="1:42" ht="12" x14ac:dyDescent="0.25">
      <c r="A164" s="179" t="s">
        <v>188</v>
      </c>
      <c r="B164" s="179" t="s">
        <v>142</v>
      </c>
      <c r="C164" s="179" t="s">
        <v>177</v>
      </c>
      <c r="D164" s="180">
        <v>0</v>
      </c>
      <c r="E164" s="180">
        <v>0</v>
      </c>
      <c r="F164" s="180">
        <v>0</v>
      </c>
      <c r="G164" s="180">
        <v>0</v>
      </c>
      <c r="H164" s="180">
        <v>0</v>
      </c>
      <c r="I164" s="180">
        <v>0</v>
      </c>
      <c r="J164" s="180">
        <v>0</v>
      </c>
      <c r="K164" s="180">
        <v>0</v>
      </c>
      <c r="L164" s="180">
        <v>0</v>
      </c>
      <c r="M164" s="180">
        <v>0</v>
      </c>
      <c r="N164" s="180">
        <v>0</v>
      </c>
      <c r="O164" s="180">
        <v>0</v>
      </c>
      <c r="P164" s="180">
        <v>0</v>
      </c>
      <c r="Q164" s="180">
        <v>0</v>
      </c>
      <c r="R164" s="180">
        <v>0</v>
      </c>
      <c r="S164" s="180">
        <v>0</v>
      </c>
      <c r="T164" s="180">
        <v>0</v>
      </c>
      <c r="U164" s="180">
        <v>0</v>
      </c>
      <c r="V164" s="180">
        <v>5.9939024390243907E-2</v>
      </c>
      <c r="W164" s="180">
        <v>0</v>
      </c>
      <c r="X164" s="180">
        <v>0</v>
      </c>
      <c r="Y164" s="180">
        <v>0</v>
      </c>
      <c r="Z164" s="180">
        <v>0</v>
      </c>
      <c r="AA164" s="180">
        <v>0</v>
      </c>
      <c r="AB164" s="180">
        <v>0</v>
      </c>
      <c r="AC164" s="180">
        <v>0</v>
      </c>
      <c r="AD164" s="180">
        <v>0</v>
      </c>
      <c r="AE164" s="180">
        <v>0</v>
      </c>
      <c r="AF164" s="180">
        <v>0</v>
      </c>
      <c r="AG164" s="180">
        <v>0</v>
      </c>
      <c r="AH164" s="180">
        <v>0</v>
      </c>
      <c r="AI164" s="180">
        <v>0</v>
      </c>
      <c r="AJ164" s="180">
        <v>0</v>
      </c>
      <c r="AK164" s="180">
        <v>0</v>
      </c>
      <c r="AL164" s="180">
        <v>0</v>
      </c>
      <c r="AM164" s="180">
        <v>0</v>
      </c>
      <c r="AN164" s="180">
        <f t="shared" si="48"/>
        <v>5.9939024390243907E-2</v>
      </c>
      <c r="AO164" s="174"/>
    </row>
    <row r="165" spans="1:42" ht="12" x14ac:dyDescent="0.25">
      <c r="A165" s="179" t="s">
        <v>188</v>
      </c>
      <c r="B165" s="179" t="s">
        <v>142</v>
      </c>
      <c r="C165" s="179" t="s">
        <v>64</v>
      </c>
      <c r="D165" s="180">
        <v>10.121951219512196</v>
      </c>
      <c r="E165" s="180">
        <v>246.58536585365854</v>
      </c>
      <c r="F165" s="180">
        <v>0</v>
      </c>
      <c r="G165" s="180">
        <v>57.195121951219512</v>
      </c>
      <c r="H165" s="180">
        <v>0</v>
      </c>
      <c r="I165" s="180">
        <v>0</v>
      </c>
      <c r="J165" s="180">
        <v>0.4</v>
      </c>
      <c r="K165" s="180">
        <v>83.902439024390247</v>
      </c>
      <c r="L165" s="180">
        <v>0</v>
      </c>
      <c r="M165" s="180">
        <v>0</v>
      </c>
      <c r="N165" s="180">
        <v>0</v>
      </c>
      <c r="O165" s="180">
        <v>0</v>
      </c>
      <c r="P165" s="180">
        <v>0</v>
      </c>
      <c r="Q165" s="180">
        <v>3.4146341463414644E-2</v>
      </c>
      <c r="R165" s="180">
        <v>0</v>
      </c>
      <c r="S165" s="180">
        <v>55.853658536585364</v>
      </c>
      <c r="T165" s="180">
        <v>0</v>
      </c>
      <c r="U165" s="180">
        <v>13.4</v>
      </c>
      <c r="V165" s="180">
        <v>0</v>
      </c>
      <c r="W165" s="180">
        <v>0</v>
      </c>
      <c r="X165" s="180">
        <v>0</v>
      </c>
      <c r="Y165" s="180">
        <v>0</v>
      </c>
      <c r="Z165" s="180">
        <v>0</v>
      </c>
      <c r="AA165" s="180">
        <v>0</v>
      </c>
      <c r="AB165" s="180">
        <v>0</v>
      </c>
      <c r="AC165" s="180">
        <v>0</v>
      </c>
      <c r="AD165" s="180">
        <v>0</v>
      </c>
      <c r="AE165" s="180">
        <v>0</v>
      </c>
      <c r="AF165" s="180">
        <v>0</v>
      </c>
      <c r="AG165" s="180">
        <v>0</v>
      </c>
      <c r="AH165" s="180">
        <v>0</v>
      </c>
      <c r="AI165" s="180">
        <v>0.97560975609756106</v>
      </c>
      <c r="AJ165" s="180">
        <v>0</v>
      </c>
      <c r="AK165" s="180">
        <v>0</v>
      </c>
      <c r="AL165" s="180">
        <v>0</v>
      </c>
      <c r="AM165" s="180">
        <v>0</v>
      </c>
      <c r="AN165" s="180">
        <f t="shared" si="48"/>
        <v>468.4682926829268</v>
      </c>
      <c r="AO165" s="174"/>
    </row>
    <row r="166" spans="1:42" ht="12" x14ac:dyDescent="0.25">
      <c r="A166" s="179" t="s">
        <v>188</v>
      </c>
      <c r="B166" s="179" t="s">
        <v>142</v>
      </c>
      <c r="C166" s="179" t="s">
        <v>143</v>
      </c>
      <c r="D166" s="180">
        <v>0</v>
      </c>
      <c r="E166" s="180">
        <v>0</v>
      </c>
      <c r="F166" s="180">
        <v>0</v>
      </c>
      <c r="G166" s="180">
        <v>0</v>
      </c>
      <c r="H166" s="180">
        <v>0</v>
      </c>
      <c r="I166" s="180">
        <v>0</v>
      </c>
      <c r="J166" s="180">
        <v>0</v>
      </c>
      <c r="K166" s="180">
        <v>0</v>
      </c>
      <c r="L166" s="180">
        <v>0</v>
      </c>
      <c r="M166" s="180">
        <v>0</v>
      </c>
      <c r="N166" s="180">
        <v>0</v>
      </c>
      <c r="O166" s="180">
        <v>0</v>
      </c>
      <c r="P166" s="180">
        <v>0</v>
      </c>
      <c r="Q166" s="180">
        <v>0</v>
      </c>
      <c r="R166" s="180">
        <v>0</v>
      </c>
      <c r="S166" s="180">
        <v>0</v>
      </c>
      <c r="T166" s="180">
        <v>0</v>
      </c>
      <c r="U166" s="180">
        <v>0</v>
      </c>
      <c r="V166" s="180">
        <v>0</v>
      </c>
      <c r="W166" s="180">
        <v>0</v>
      </c>
      <c r="X166" s="180">
        <v>0</v>
      </c>
      <c r="Y166" s="180">
        <v>0</v>
      </c>
      <c r="Z166" s="180">
        <v>0</v>
      </c>
      <c r="AA166" s="180">
        <v>0</v>
      </c>
      <c r="AB166" s="180">
        <v>0</v>
      </c>
      <c r="AC166" s="180">
        <v>0</v>
      </c>
      <c r="AD166" s="180">
        <v>0</v>
      </c>
      <c r="AE166" s="180">
        <v>0</v>
      </c>
      <c r="AF166" s="180">
        <v>0</v>
      </c>
      <c r="AG166" s="180">
        <v>0</v>
      </c>
      <c r="AH166" s="180">
        <v>0</v>
      </c>
      <c r="AI166" s="180">
        <v>0</v>
      </c>
      <c r="AJ166" s="180">
        <v>0</v>
      </c>
      <c r="AK166" s="180">
        <v>0</v>
      </c>
      <c r="AL166" s="180">
        <v>0</v>
      </c>
      <c r="AM166" s="180">
        <v>0</v>
      </c>
      <c r="AN166" s="180">
        <f t="shared" si="48"/>
        <v>0</v>
      </c>
      <c r="AO166" s="174"/>
    </row>
    <row r="167" spans="1:42" ht="12" x14ac:dyDescent="0.25">
      <c r="A167" s="179" t="s">
        <v>188</v>
      </c>
      <c r="B167" s="179" t="s">
        <v>142</v>
      </c>
      <c r="C167" s="179" t="s">
        <v>37</v>
      </c>
      <c r="D167" s="180">
        <v>0</v>
      </c>
      <c r="E167" s="180">
        <v>0</v>
      </c>
      <c r="F167" s="180">
        <v>0</v>
      </c>
      <c r="G167" s="180">
        <v>0</v>
      </c>
      <c r="H167" s="180">
        <v>0</v>
      </c>
      <c r="I167" s="180">
        <v>0</v>
      </c>
      <c r="J167" s="180">
        <v>0</v>
      </c>
      <c r="K167" s="180">
        <v>0</v>
      </c>
      <c r="L167" s="180">
        <v>0</v>
      </c>
      <c r="M167" s="180">
        <v>0</v>
      </c>
      <c r="N167" s="180">
        <v>0</v>
      </c>
      <c r="O167" s="180">
        <v>0</v>
      </c>
      <c r="P167" s="180">
        <v>0</v>
      </c>
      <c r="Q167" s="180">
        <v>0</v>
      </c>
      <c r="R167" s="180">
        <v>0</v>
      </c>
      <c r="S167" s="180">
        <v>0</v>
      </c>
      <c r="T167" s="180">
        <v>0</v>
      </c>
      <c r="U167" s="180">
        <v>0</v>
      </c>
      <c r="V167" s="180">
        <v>0</v>
      </c>
      <c r="W167" s="180">
        <v>0</v>
      </c>
      <c r="X167" s="180">
        <v>0</v>
      </c>
      <c r="Y167" s="180">
        <v>0</v>
      </c>
      <c r="Z167" s="180">
        <v>0</v>
      </c>
      <c r="AA167" s="180">
        <v>0</v>
      </c>
      <c r="AB167" s="180">
        <v>0</v>
      </c>
      <c r="AC167" s="180">
        <v>0</v>
      </c>
      <c r="AD167" s="180">
        <v>0</v>
      </c>
      <c r="AE167" s="180">
        <v>0</v>
      </c>
      <c r="AF167" s="180">
        <v>0</v>
      </c>
      <c r="AG167" s="180">
        <v>0</v>
      </c>
      <c r="AH167" s="180">
        <v>0</v>
      </c>
      <c r="AI167" s="180">
        <v>0</v>
      </c>
      <c r="AJ167" s="180">
        <v>0</v>
      </c>
      <c r="AK167" s="180">
        <v>0</v>
      </c>
      <c r="AL167" s="180">
        <v>0</v>
      </c>
      <c r="AM167" s="180">
        <v>0</v>
      </c>
      <c r="AN167" s="180">
        <f t="shared" si="48"/>
        <v>0</v>
      </c>
      <c r="AO167" s="174"/>
    </row>
    <row r="168" spans="1:42" ht="12" x14ac:dyDescent="0.25">
      <c r="A168" s="177" t="s">
        <v>262</v>
      </c>
      <c r="B168" s="177" t="s">
        <v>262</v>
      </c>
      <c r="C168" s="177" t="s">
        <v>262</v>
      </c>
      <c r="D168" s="178">
        <f>SUM(D169:D176)</f>
        <v>39.268292682926834</v>
      </c>
      <c r="E168" s="178">
        <f t="shared" ref="E168:AM168" si="49">SUM(E169:E176)</f>
        <v>506.70731707317077</v>
      </c>
      <c r="F168" s="178">
        <f t="shared" si="49"/>
        <v>572.43902439024396</v>
      </c>
      <c r="G168" s="178">
        <f t="shared" si="49"/>
        <v>47.317073170731703</v>
      </c>
      <c r="H168" s="178">
        <f t="shared" si="49"/>
        <v>0</v>
      </c>
      <c r="I168" s="178">
        <f t="shared" si="49"/>
        <v>556.95121951219517</v>
      </c>
      <c r="J168" s="178">
        <f t="shared" si="49"/>
        <v>650.20000000000005</v>
      </c>
      <c r="K168" s="178">
        <f t="shared" si="49"/>
        <v>28.414634146341466</v>
      </c>
      <c r="L168" s="178">
        <f t="shared" si="49"/>
        <v>23.292682926829272</v>
      </c>
      <c r="M168" s="178">
        <f t="shared" si="49"/>
        <v>0</v>
      </c>
      <c r="N168" s="178">
        <f t="shared" si="49"/>
        <v>10</v>
      </c>
      <c r="O168" s="178">
        <f t="shared" si="49"/>
        <v>67.254829268292696</v>
      </c>
      <c r="P168" s="178">
        <f t="shared" si="49"/>
        <v>0</v>
      </c>
      <c r="Q168" s="178">
        <f t="shared" si="49"/>
        <v>0</v>
      </c>
      <c r="R168" s="178">
        <f t="shared" si="49"/>
        <v>4.8780487804878049E-3</v>
      </c>
      <c r="S168" s="178">
        <f t="shared" si="49"/>
        <v>0</v>
      </c>
      <c r="T168" s="178">
        <f t="shared" si="49"/>
        <v>0</v>
      </c>
      <c r="U168" s="178">
        <f t="shared" si="49"/>
        <v>0</v>
      </c>
      <c r="V168" s="178">
        <f t="shared" si="49"/>
        <v>23.414634146341463</v>
      </c>
      <c r="W168" s="178">
        <f t="shared" si="49"/>
        <v>0</v>
      </c>
      <c r="X168" s="178">
        <f t="shared" si="49"/>
        <v>165.00000000000003</v>
      </c>
      <c r="Y168" s="178">
        <f t="shared" si="49"/>
        <v>0</v>
      </c>
      <c r="Z168" s="178">
        <f t="shared" si="49"/>
        <v>2.4390243902439024E-3</v>
      </c>
      <c r="AA168" s="178">
        <f t="shared" si="49"/>
        <v>36.951219512195124</v>
      </c>
      <c r="AB168" s="178">
        <f t="shared" si="49"/>
        <v>0</v>
      </c>
      <c r="AC168" s="178">
        <f t="shared" si="49"/>
        <v>0</v>
      </c>
      <c r="AD168" s="178">
        <f t="shared" si="49"/>
        <v>0</v>
      </c>
      <c r="AE168" s="178">
        <f t="shared" si="49"/>
        <v>0</v>
      </c>
      <c r="AF168" s="178">
        <f t="shared" si="49"/>
        <v>0</v>
      </c>
      <c r="AG168" s="178">
        <f t="shared" si="49"/>
        <v>13.414634146341465</v>
      </c>
      <c r="AH168" s="178">
        <f t="shared" si="49"/>
        <v>0</v>
      </c>
      <c r="AI168" s="178">
        <f t="shared" si="49"/>
        <v>0</v>
      </c>
      <c r="AJ168" s="178">
        <f t="shared" si="49"/>
        <v>0</v>
      </c>
      <c r="AK168" s="178">
        <f t="shared" si="49"/>
        <v>0</v>
      </c>
      <c r="AL168" s="178">
        <f t="shared" si="49"/>
        <v>0</v>
      </c>
      <c r="AM168" s="178">
        <f t="shared" si="49"/>
        <v>0</v>
      </c>
      <c r="AN168" s="178">
        <f t="shared" si="42"/>
        <v>2740.6328780487811</v>
      </c>
      <c r="AO168" s="174"/>
    </row>
    <row r="169" spans="1:42" ht="12" x14ac:dyDescent="0.25">
      <c r="A169" s="179" t="s">
        <v>188</v>
      </c>
      <c r="B169" s="179" t="s">
        <v>145</v>
      </c>
      <c r="C169" s="179" t="s">
        <v>93</v>
      </c>
      <c r="D169" s="180">
        <v>0</v>
      </c>
      <c r="E169" s="180">
        <v>0</v>
      </c>
      <c r="F169" s="180">
        <v>0</v>
      </c>
      <c r="G169" s="180">
        <v>0</v>
      </c>
      <c r="H169" s="180">
        <v>0</v>
      </c>
      <c r="I169" s="180">
        <v>0</v>
      </c>
      <c r="J169" s="180">
        <v>0</v>
      </c>
      <c r="K169" s="180">
        <v>0</v>
      </c>
      <c r="L169" s="180">
        <v>0</v>
      </c>
      <c r="M169" s="180">
        <v>0</v>
      </c>
      <c r="N169" s="180">
        <v>0</v>
      </c>
      <c r="O169" s="180">
        <v>0</v>
      </c>
      <c r="P169" s="180">
        <v>0</v>
      </c>
      <c r="Q169" s="180">
        <v>0</v>
      </c>
      <c r="R169" s="180">
        <v>0</v>
      </c>
      <c r="S169" s="180">
        <v>0</v>
      </c>
      <c r="T169" s="180">
        <v>0</v>
      </c>
      <c r="U169" s="180">
        <v>0</v>
      </c>
      <c r="V169" s="180">
        <v>0</v>
      </c>
      <c r="W169" s="180">
        <v>0</v>
      </c>
      <c r="X169" s="180">
        <v>0</v>
      </c>
      <c r="Y169" s="180">
        <v>0</v>
      </c>
      <c r="Z169" s="180">
        <v>0</v>
      </c>
      <c r="AA169" s="180">
        <v>0</v>
      </c>
      <c r="AB169" s="180">
        <v>0</v>
      </c>
      <c r="AC169" s="180">
        <v>0</v>
      </c>
      <c r="AD169" s="180">
        <v>0</v>
      </c>
      <c r="AE169" s="180">
        <v>0</v>
      </c>
      <c r="AF169" s="180">
        <v>0</v>
      </c>
      <c r="AG169" s="180">
        <v>0</v>
      </c>
      <c r="AH169" s="180">
        <v>0</v>
      </c>
      <c r="AI169" s="180">
        <v>0</v>
      </c>
      <c r="AJ169" s="180">
        <v>0</v>
      </c>
      <c r="AK169" s="180">
        <v>0</v>
      </c>
      <c r="AL169" s="180">
        <v>0</v>
      </c>
      <c r="AM169" s="180">
        <v>0</v>
      </c>
      <c r="AN169" s="180">
        <f t="shared" ref="AN169:AN176" si="50">(SUM(D169:AM169))</f>
        <v>0</v>
      </c>
      <c r="AO169" s="174"/>
    </row>
    <row r="170" spans="1:42" ht="12" x14ac:dyDescent="0.25">
      <c r="A170" s="179" t="s">
        <v>188</v>
      </c>
      <c r="B170" s="179" t="s">
        <v>145</v>
      </c>
      <c r="C170" s="179" t="s">
        <v>9</v>
      </c>
      <c r="D170" s="180">
        <v>0</v>
      </c>
      <c r="E170" s="180">
        <v>0</v>
      </c>
      <c r="F170" s="180">
        <v>0</v>
      </c>
      <c r="G170" s="180">
        <v>0</v>
      </c>
      <c r="H170" s="180">
        <v>0</v>
      </c>
      <c r="I170" s="180">
        <v>0</v>
      </c>
      <c r="J170" s="180">
        <v>0</v>
      </c>
      <c r="K170" s="180">
        <v>0</v>
      </c>
      <c r="L170" s="180">
        <v>0</v>
      </c>
      <c r="M170" s="180">
        <v>0</v>
      </c>
      <c r="N170" s="180">
        <v>0</v>
      </c>
      <c r="O170" s="180">
        <v>0</v>
      </c>
      <c r="P170" s="180">
        <v>0</v>
      </c>
      <c r="Q170" s="180">
        <v>0</v>
      </c>
      <c r="R170" s="180">
        <v>4.8780487804878049E-3</v>
      </c>
      <c r="S170" s="180">
        <v>0</v>
      </c>
      <c r="T170" s="180">
        <v>0</v>
      </c>
      <c r="U170" s="180">
        <v>0</v>
      </c>
      <c r="V170" s="180">
        <v>0</v>
      </c>
      <c r="W170" s="180">
        <v>0</v>
      </c>
      <c r="X170" s="180">
        <v>0</v>
      </c>
      <c r="Y170" s="180">
        <v>0</v>
      </c>
      <c r="Z170" s="180">
        <v>0</v>
      </c>
      <c r="AA170" s="180">
        <v>0</v>
      </c>
      <c r="AB170" s="180">
        <v>0</v>
      </c>
      <c r="AC170" s="180">
        <v>0</v>
      </c>
      <c r="AD170" s="180">
        <v>0</v>
      </c>
      <c r="AE170" s="180">
        <v>0</v>
      </c>
      <c r="AF170" s="180">
        <v>0</v>
      </c>
      <c r="AG170" s="180">
        <v>0</v>
      </c>
      <c r="AH170" s="180">
        <v>0</v>
      </c>
      <c r="AI170" s="180">
        <v>0</v>
      </c>
      <c r="AJ170" s="180">
        <v>0</v>
      </c>
      <c r="AK170" s="180">
        <v>0</v>
      </c>
      <c r="AL170" s="180">
        <v>0</v>
      </c>
      <c r="AM170" s="180">
        <v>0</v>
      </c>
      <c r="AN170" s="180">
        <f t="shared" si="50"/>
        <v>4.8780487804878049E-3</v>
      </c>
      <c r="AO170" s="174"/>
    </row>
    <row r="171" spans="1:42" ht="12" x14ac:dyDescent="0.25">
      <c r="A171" s="179" t="s">
        <v>188</v>
      </c>
      <c r="B171" s="179" t="s">
        <v>145</v>
      </c>
      <c r="C171" s="179" t="s">
        <v>215</v>
      </c>
      <c r="D171" s="180">
        <v>0</v>
      </c>
      <c r="E171" s="180">
        <v>0</v>
      </c>
      <c r="F171" s="180">
        <v>0</v>
      </c>
      <c r="G171" s="180">
        <v>0</v>
      </c>
      <c r="H171" s="180">
        <v>0</v>
      </c>
      <c r="I171" s="180">
        <v>0</v>
      </c>
      <c r="J171" s="180">
        <v>0</v>
      </c>
      <c r="K171" s="180">
        <v>0</v>
      </c>
      <c r="L171" s="180">
        <v>0</v>
      </c>
      <c r="M171" s="180">
        <v>0</v>
      </c>
      <c r="N171" s="180">
        <v>0</v>
      </c>
      <c r="O171" s="180">
        <v>0</v>
      </c>
      <c r="P171" s="180">
        <v>0</v>
      </c>
      <c r="Q171" s="180">
        <v>0</v>
      </c>
      <c r="R171" s="180">
        <v>0</v>
      </c>
      <c r="S171" s="180">
        <v>0</v>
      </c>
      <c r="T171" s="180">
        <v>0</v>
      </c>
      <c r="U171" s="180">
        <v>0</v>
      </c>
      <c r="V171" s="180">
        <v>0</v>
      </c>
      <c r="W171" s="180">
        <v>0</v>
      </c>
      <c r="X171" s="180">
        <v>0</v>
      </c>
      <c r="Y171" s="180">
        <v>0</v>
      </c>
      <c r="Z171" s="180">
        <v>0</v>
      </c>
      <c r="AA171" s="180">
        <v>0</v>
      </c>
      <c r="AB171" s="180">
        <v>0</v>
      </c>
      <c r="AC171" s="180">
        <v>0</v>
      </c>
      <c r="AD171" s="180">
        <v>0</v>
      </c>
      <c r="AE171" s="180">
        <v>0</v>
      </c>
      <c r="AF171" s="180">
        <v>0</v>
      </c>
      <c r="AG171" s="180">
        <v>0</v>
      </c>
      <c r="AH171" s="180">
        <v>0</v>
      </c>
      <c r="AI171" s="180">
        <v>0</v>
      </c>
      <c r="AJ171" s="180">
        <v>0</v>
      </c>
      <c r="AK171" s="180">
        <v>0</v>
      </c>
      <c r="AL171" s="180">
        <v>0</v>
      </c>
      <c r="AM171" s="180">
        <v>0</v>
      </c>
      <c r="AN171" s="180">
        <f t="shared" si="50"/>
        <v>0</v>
      </c>
      <c r="AO171" s="174"/>
      <c r="AP171" s="182"/>
    </row>
    <row r="172" spans="1:42" ht="12" x14ac:dyDescent="0.25">
      <c r="A172" s="179" t="s">
        <v>188</v>
      </c>
      <c r="B172" s="179" t="s">
        <v>145</v>
      </c>
      <c r="C172" s="179" t="s">
        <v>2</v>
      </c>
      <c r="D172" s="180">
        <v>39.268292682926834</v>
      </c>
      <c r="E172" s="180">
        <v>506.70731707317077</v>
      </c>
      <c r="F172" s="180">
        <v>572.43902439024396</v>
      </c>
      <c r="G172" s="180">
        <v>47.317073170731703</v>
      </c>
      <c r="H172" s="180">
        <v>0</v>
      </c>
      <c r="I172" s="180">
        <v>556.95121951219517</v>
      </c>
      <c r="J172" s="180">
        <v>650.20000000000005</v>
      </c>
      <c r="K172" s="180">
        <v>28.414634146341466</v>
      </c>
      <c r="L172" s="180">
        <v>23.292682926829272</v>
      </c>
      <c r="M172" s="180">
        <v>0</v>
      </c>
      <c r="N172" s="180">
        <v>10</v>
      </c>
      <c r="O172" s="180">
        <v>67.195121951219519</v>
      </c>
      <c r="P172" s="180">
        <v>0</v>
      </c>
      <c r="Q172" s="180">
        <v>0</v>
      </c>
      <c r="R172" s="180">
        <v>0</v>
      </c>
      <c r="S172" s="180">
        <v>0</v>
      </c>
      <c r="T172" s="180">
        <v>0</v>
      </c>
      <c r="U172" s="180">
        <v>0</v>
      </c>
      <c r="V172" s="180">
        <v>23.414634146341463</v>
      </c>
      <c r="W172" s="180">
        <v>0</v>
      </c>
      <c r="X172" s="180">
        <v>165.00000000000003</v>
      </c>
      <c r="Y172" s="180">
        <v>0</v>
      </c>
      <c r="Z172" s="180">
        <v>2.4390243902439024E-3</v>
      </c>
      <c r="AA172" s="180">
        <v>36.951219512195124</v>
      </c>
      <c r="AB172" s="180">
        <v>0</v>
      </c>
      <c r="AC172" s="180">
        <v>0</v>
      </c>
      <c r="AD172" s="180">
        <v>0</v>
      </c>
      <c r="AE172" s="180">
        <v>0</v>
      </c>
      <c r="AF172" s="180">
        <v>0</v>
      </c>
      <c r="AG172" s="180">
        <v>13.414634146341465</v>
      </c>
      <c r="AH172" s="180">
        <v>0</v>
      </c>
      <c r="AI172" s="180">
        <v>0</v>
      </c>
      <c r="AJ172" s="180">
        <v>0</v>
      </c>
      <c r="AK172" s="180">
        <v>0</v>
      </c>
      <c r="AL172" s="180">
        <v>0</v>
      </c>
      <c r="AM172" s="180">
        <v>0</v>
      </c>
      <c r="AN172" s="180">
        <f t="shared" si="50"/>
        <v>2740.5682926829272</v>
      </c>
      <c r="AO172" s="174"/>
    </row>
    <row r="173" spans="1:42" ht="12" x14ac:dyDescent="0.25">
      <c r="A173" s="179" t="s">
        <v>188</v>
      </c>
      <c r="B173" s="179" t="s">
        <v>145</v>
      </c>
      <c r="C173" s="179" t="s">
        <v>169</v>
      </c>
      <c r="D173" s="180">
        <v>0</v>
      </c>
      <c r="E173" s="180">
        <v>0</v>
      </c>
      <c r="F173" s="180">
        <v>0</v>
      </c>
      <c r="G173" s="180">
        <v>0</v>
      </c>
      <c r="H173" s="180">
        <v>0</v>
      </c>
      <c r="I173" s="180">
        <v>0</v>
      </c>
      <c r="J173" s="180">
        <v>0</v>
      </c>
      <c r="K173" s="180">
        <v>0</v>
      </c>
      <c r="L173" s="180">
        <v>0</v>
      </c>
      <c r="M173" s="180">
        <v>0</v>
      </c>
      <c r="N173" s="180">
        <v>0</v>
      </c>
      <c r="O173" s="180">
        <v>0</v>
      </c>
      <c r="P173" s="180">
        <v>0</v>
      </c>
      <c r="Q173" s="180">
        <v>0</v>
      </c>
      <c r="R173" s="180">
        <v>0</v>
      </c>
      <c r="S173" s="180">
        <v>0</v>
      </c>
      <c r="T173" s="180">
        <v>0</v>
      </c>
      <c r="U173" s="180">
        <v>0</v>
      </c>
      <c r="V173" s="180">
        <v>0</v>
      </c>
      <c r="W173" s="180">
        <v>0</v>
      </c>
      <c r="X173" s="180">
        <v>0</v>
      </c>
      <c r="Y173" s="180">
        <v>0</v>
      </c>
      <c r="Z173" s="180">
        <v>0</v>
      </c>
      <c r="AA173" s="180">
        <v>0</v>
      </c>
      <c r="AB173" s="180">
        <v>0</v>
      </c>
      <c r="AC173" s="180">
        <v>0</v>
      </c>
      <c r="AD173" s="180">
        <v>0</v>
      </c>
      <c r="AE173" s="180">
        <v>0</v>
      </c>
      <c r="AF173" s="180">
        <v>0</v>
      </c>
      <c r="AG173" s="180">
        <v>0</v>
      </c>
      <c r="AH173" s="180">
        <v>0</v>
      </c>
      <c r="AI173" s="180">
        <v>0</v>
      </c>
      <c r="AJ173" s="180">
        <v>0</v>
      </c>
      <c r="AK173" s="180">
        <v>0</v>
      </c>
      <c r="AL173" s="180">
        <v>0</v>
      </c>
      <c r="AM173" s="180">
        <v>0</v>
      </c>
      <c r="AN173" s="180">
        <f t="shared" si="50"/>
        <v>0</v>
      </c>
      <c r="AO173" s="174"/>
    </row>
    <row r="174" spans="1:42" ht="12" x14ac:dyDescent="0.25">
      <c r="A174" s="179" t="s">
        <v>188</v>
      </c>
      <c r="B174" s="179" t="s">
        <v>145</v>
      </c>
      <c r="C174" s="179" t="s">
        <v>29</v>
      </c>
      <c r="D174" s="180">
        <v>0</v>
      </c>
      <c r="E174" s="180">
        <v>0</v>
      </c>
      <c r="F174" s="180">
        <v>0</v>
      </c>
      <c r="G174" s="180">
        <v>0</v>
      </c>
      <c r="H174" s="180">
        <v>0</v>
      </c>
      <c r="I174" s="180">
        <v>0</v>
      </c>
      <c r="J174" s="180">
        <v>0</v>
      </c>
      <c r="K174" s="180">
        <v>0</v>
      </c>
      <c r="L174" s="180">
        <v>0</v>
      </c>
      <c r="M174" s="180">
        <v>0</v>
      </c>
      <c r="N174" s="180">
        <v>0</v>
      </c>
      <c r="O174" s="180">
        <v>0</v>
      </c>
      <c r="P174" s="180">
        <v>0</v>
      </c>
      <c r="Q174" s="180">
        <v>0</v>
      </c>
      <c r="R174" s="180">
        <v>0</v>
      </c>
      <c r="S174" s="180">
        <v>0</v>
      </c>
      <c r="T174" s="180">
        <v>0</v>
      </c>
      <c r="U174" s="180">
        <v>0</v>
      </c>
      <c r="V174" s="180">
        <v>0</v>
      </c>
      <c r="W174" s="180">
        <v>0</v>
      </c>
      <c r="X174" s="180">
        <v>0</v>
      </c>
      <c r="Y174" s="180">
        <v>0</v>
      </c>
      <c r="Z174" s="180">
        <v>0</v>
      </c>
      <c r="AA174" s="180">
        <v>0</v>
      </c>
      <c r="AB174" s="180">
        <v>0</v>
      </c>
      <c r="AC174" s="180">
        <v>0</v>
      </c>
      <c r="AD174" s="180">
        <v>0</v>
      </c>
      <c r="AE174" s="180">
        <v>0</v>
      </c>
      <c r="AF174" s="180">
        <v>0</v>
      </c>
      <c r="AG174" s="180">
        <v>0</v>
      </c>
      <c r="AH174" s="180">
        <v>0</v>
      </c>
      <c r="AI174" s="180">
        <v>0</v>
      </c>
      <c r="AJ174" s="180">
        <v>0</v>
      </c>
      <c r="AK174" s="180">
        <v>0</v>
      </c>
      <c r="AL174" s="180">
        <v>0</v>
      </c>
      <c r="AM174" s="180">
        <v>0</v>
      </c>
      <c r="AN174" s="180">
        <f t="shared" si="50"/>
        <v>0</v>
      </c>
      <c r="AO174" s="174"/>
    </row>
    <row r="175" spans="1:42" ht="12" x14ac:dyDescent="0.25">
      <c r="A175" s="179" t="s">
        <v>188</v>
      </c>
      <c r="B175" s="179" t="s">
        <v>145</v>
      </c>
      <c r="C175" s="179" t="s">
        <v>30</v>
      </c>
      <c r="D175" s="180">
        <v>0</v>
      </c>
      <c r="E175" s="180">
        <v>0</v>
      </c>
      <c r="F175" s="180">
        <v>0</v>
      </c>
      <c r="G175" s="180">
        <v>0</v>
      </c>
      <c r="H175" s="180">
        <v>0</v>
      </c>
      <c r="I175" s="180">
        <v>0</v>
      </c>
      <c r="J175" s="180">
        <v>0</v>
      </c>
      <c r="K175" s="180">
        <v>0</v>
      </c>
      <c r="L175" s="180">
        <v>0</v>
      </c>
      <c r="M175" s="180">
        <v>0</v>
      </c>
      <c r="N175" s="180">
        <v>0</v>
      </c>
      <c r="O175" s="180">
        <v>0</v>
      </c>
      <c r="P175" s="180">
        <v>0</v>
      </c>
      <c r="Q175" s="180">
        <v>0</v>
      </c>
      <c r="R175" s="180">
        <v>0</v>
      </c>
      <c r="S175" s="180">
        <v>0</v>
      </c>
      <c r="T175" s="180">
        <v>0</v>
      </c>
      <c r="U175" s="180">
        <v>0</v>
      </c>
      <c r="V175" s="180">
        <v>0</v>
      </c>
      <c r="W175" s="180">
        <v>0</v>
      </c>
      <c r="X175" s="180">
        <v>0</v>
      </c>
      <c r="Y175" s="180">
        <v>0</v>
      </c>
      <c r="Z175" s="180">
        <v>0</v>
      </c>
      <c r="AA175" s="180">
        <v>0</v>
      </c>
      <c r="AB175" s="180">
        <v>0</v>
      </c>
      <c r="AC175" s="180">
        <v>0</v>
      </c>
      <c r="AD175" s="180">
        <v>0</v>
      </c>
      <c r="AE175" s="180">
        <v>0</v>
      </c>
      <c r="AF175" s="180">
        <v>0</v>
      </c>
      <c r="AG175" s="180">
        <v>0</v>
      </c>
      <c r="AH175" s="180">
        <v>0</v>
      </c>
      <c r="AI175" s="180">
        <v>0</v>
      </c>
      <c r="AJ175" s="180">
        <v>0</v>
      </c>
      <c r="AK175" s="180">
        <v>0</v>
      </c>
      <c r="AL175" s="180">
        <v>0</v>
      </c>
      <c r="AM175" s="180">
        <v>0</v>
      </c>
      <c r="AN175" s="180">
        <f t="shared" si="50"/>
        <v>0</v>
      </c>
      <c r="AO175" s="174"/>
    </row>
    <row r="176" spans="1:42" ht="12" x14ac:dyDescent="0.25">
      <c r="A176" s="179" t="s">
        <v>188</v>
      </c>
      <c r="B176" s="179" t="s">
        <v>145</v>
      </c>
      <c r="C176" s="179" t="s">
        <v>12</v>
      </c>
      <c r="D176" s="180">
        <v>0</v>
      </c>
      <c r="E176" s="180">
        <v>0</v>
      </c>
      <c r="F176" s="180">
        <v>0</v>
      </c>
      <c r="G176" s="180">
        <v>0</v>
      </c>
      <c r="H176" s="180">
        <v>0</v>
      </c>
      <c r="I176" s="180">
        <v>0</v>
      </c>
      <c r="J176" s="180">
        <v>0</v>
      </c>
      <c r="K176" s="180">
        <v>0</v>
      </c>
      <c r="L176" s="180">
        <v>0</v>
      </c>
      <c r="M176" s="180">
        <v>0</v>
      </c>
      <c r="N176" s="180">
        <v>0</v>
      </c>
      <c r="O176" s="180">
        <v>5.9707317073170736E-2</v>
      </c>
      <c r="P176" s="180">
        <v>0</v>
      </c>
      <c r="Q176" s="180">
        <v>0</v>
      </c>
      <c r="R176" s="180">
        <v>0</v>
      </c>
      <c r="S176" s="180">
        <v>0</v>
      </c>
      <c r="T176" s="180">
        <v>0</v>
      </c>
      <c r="U176" s="180">
        <v>0</v>
      </c>
      <c r="V176" s="180">
        <v>0</v>
      </c>
      <c r="W176" s="180">
        <v>0</v>
      </c>
      <c r="X176" s="180">
        <v>0</v>
      </c>
      <c r="Y176" s="180">
        <v>0</v>
      </c>
      <c r="Z176" s="180">
        <v>0</v>
      </c>
      <c r="AA176" s="180">
        <v>0</v>
      </c>
      <c r="AB176" s="180">
        <v>0</v>
      </c>
      <c r="AC176" s="180">
        <v>0</v>
      </c>
      <c r="AD176" s="180">
        <v>0</v>
      </c>
      <c r="AE176" s="180">
        <v>0</v>
      </c>
      <c r="AF176" s="180">
        <v>0</v>
      </c>
      <c r="AG176" s="180">
        <v>0</v>
      </c>
      <c r="AH176" s="180">
        <v>0</v>
      </c>
      <c r="AI176" s="180">
        <v>0</v>
      </c>
      <c r="AJ176" s="180">
        <v>0</v>
      </c>
      <c r="AK176" s="180">
        <v>0</v>
      </c>
      <c r="AL176" s="180">
        <v>0</v>
      </c>
      <c r="AM176" s="180">
        <v>0</v>
      </c>
      <c r="AN176" s="180">
        <f t="shared" si="50"/>
        <v>5.9707317073170736E-2</v>
      </c>
      <c r="AO176" s="174"/>
    </row>
    <row r="177" spans="1:41" ht="12" x14ac:dyDescent="0.25">
      <c r="A177" s="177" t="s">
        <v>263</v>
      </c>
      <c r="B177" s="177" t="s">
        <v>263</v>
      </c>
      <c r="C177" s="177" t="s">
        <v>263</v>
      </c>
      <c r="D177" s="178">
        <f>SUM(D178:D188)</f>
        <v>0</v>
      </c>
      <c r="E177" s="178">
        <f t="shared" ref="E177:AM177" si="51">SUM(E178:E188)</f>
        <v>0</v>
      </c>
      <c r="F177" s="178">
        <f t="shared" si="51"/>
        <v>3.0487804878048781</v>
      </c>
      <c r="G177" s="178">
        <f t="shared" si="51"/>
        <v>0</v>
      </c>
      <c r="H177" s="178">
        <f t="shared" si="51"/>
        <v>0</v>
      </c>
      <c r="I177" s="178">
        <f t="shared" si="51"/>
        <v>5.9756097560975618</v>
      </c>
      <c r="J177" s="178">
        <f t="shared" si="51"/>
        <v>0</v>
      </c>
      <c r="K177" s="178">
        <f t="shared" si="51"/>
        <v>0</v>
      </c>
      <c r="L177" s="178">
        <f t="shared" si="51"/>
        <v>238.78048780487808</v>
      </c>
      <c r="M177" s="178">
        <f t="shared" si="51"/>
        <v>0</v>
      </c>
      <c r="N177" s="178">
        <f t="shared" si="51"/>
        <v>151.21951219512198</v>
      </c>
      <c r="O177" s="178">
        <f t="shared" si="51"/>
        <v>200.73170731707316</v>
      </c>
      <c r="P177" s="178">
        <f t="shared" si="51"/>
        <v>0</v>
      </c>
      <c r="Q177" s="178">
        <f t="shared" si="51"/>
        <v>0</v>
      </c>
      <c r="R177" s="178">
        <f t="shared" si="51"/>
        <v>9.7560975609756097E-3</v>
      </c>
      <c r="S177" s="178">
        <f t="shared" si="51"/>
        <v>0</v>
      </c>
      <c r="T177" s="178">
        <f t="shared" si="51"/>
        <v>0</v>
      </c>
      <c r="U177" s="178">
        <f t="shared" si="51"/>
        <v>2.317073170731708E-2</v>
      </c>
      <c r="V177" s="178">
        <f t="shared" si="51"/>
        <v>0</v>
      </c>
      <c r="W177" s="178">
        <f t="shared" si="51"/>
        <v>0</v>
      </c>
      <c r="X177" s="178">
        <f t="shared" si="51"/>
        <v>0</v>
      </c>
      <c r="Y177" s="178">
        <f t="shared" si="51"/>
        <v>0</v>
      </c>
      <c r="Z177" s="178">
        <f t="shared" si="51"/>
        <v>0</v>
      </c>
      <c r="AA177" s="178">
        <f t="shared" si="51"/>
        <v>0</v>
      </c>
      <c r="AB177" s="178">
        <f t="shared" si="51"/>
        <v>0</v>
      </c>
      <c r="AC177" s="178">
        <f t="shared" si="51"/>
        <v>0</v>
      </c>
      <c r="AD177" s="178">
        <f t="shared" si="51"/>
        <v>2.4390243902439024E-3</v>
      </c>
      <c r="AE177" s="178">
        <f t="shared" si="51"/>
        <v>0</v>
      </c>
      <c r="AF177" s="178">
        <f t="shared" si="51"/>
        <v>0</v>
      </c>
      <c r="AG177" s="178">
        <f t="shared" si="51"/>
        <v>0</v>
      </c>
      <c r="AH177" s="178">
        <f t="shared" si="51"/>
        <v>0</v>
      </c>
      <c r="AI177" s="178">
        <f t="shared" si="51"/>
        <v>0</v>
      </c>
      <c r="AJ177" s="178">
        <f t="shared" si="51"/>
        <v>0</v>
      </c>
      <c r="AK177" s="178">
        <f t="shared" si="51"/>
        <v>0</v>
      </c>
      <c r="AL177" s="178">
        <f t="shared" si="51"/>
        <v>0</v>
      </c>
      <c r="AM177" s="178">
        <f t="shared" si="51"/>
        <v>0</v>
      </c>
      <c r="AN177" s="178">
        <f t="shared" si="42"/>
        <v>599.79146341463422</v>
      </c>
      <c r="AO177" s="174"/>
    </row>
    <row r="178" spans="1:41" ht="12" x14ac:dyDescent="0.25">
      <c r="A178" s="179" t="s">
        <v>188</v>
      </c>
      <c r="B178" s="179" t="s">
        <v>144</v>
      </c>
      <c r="C178" s="179" t="s">
        <v>216</v>
      </c>
      <c r="D178" s="180">
        <v>0</v>
      </c>
      <c r="E178" s="180">
        <v>0</v>
      </c>
      <c r="F178" s="180">
        <v>0</v>
      </c>
      <c r="G178" s="180">
        <v>0</v>
      </c>
      <c r="H178" s="180">
        <v>0</v>
      </c>
      <c r="I178" s="180">
        <v>0</v>
      </c>
      <c r="J178" s="180">
        <v>0</v>
      </c>
      <c r="K178" s="180">
        <v>0</v>
      </c>
      <c r="L178" s="180">
        <v>0</v>
      </c>
      <c r="M178" s="180">
        <v>0</v>
      </c>
      <c r="N178" s="180">
        <v>0</v>
      </c>
      <c r="O178" s="180">
        <v>0</v>
      </c>
      <c r="P178" s="180">
        <v>0</v>
      </c>
      <c r="Q178" s="180">
        <v>0</v>
      </c>
      <c r="R178" s="180">
        <v>0</v>
      </c>
      <c r="S178" s="180">
        <v>0</v>
      </c>
      <c r="T178" s="180">
        <v>0</v>
      </c>
      <c r="U178" s="180">
        <v>0</v>
      </c>
      <c r="V178" s="180">
        <v>0</v>
      </c>
      <c r="W178" s="180">
        <v>0</v>
      </c>
      <c r="X178" s="180">
        <v>0</v>
      </c>
      <c r="Y178" s="180">
        <v>0</v>
      </c>
      <c r="Z178" s="180">
        <v>0</v>
      </c>
      <c r="AA178" s="180">
        <v>0</v>
      </c>
      <c r="AB178" s="180">
        <v>0</v>
      </c>
      <c r="AC178" s="180">
        <v>0</v>
      </c>
      <c r="AD178" s="180">
        <v>0</v>
      </c>
      <c r="AE178" s="180">
        <v>0</v>
      </c>
      <c r="AF178" s="180">
        <v>0</v>
      </c>
      <c r="AG178" s="180">
        <v>0</v>
      </c>
      <c r="AH178" s="180">
        <v>0</v>
      </c>
      <c r="AI178" s="180">
        <v>0</v>
      </c>
      <c r="AJ178" s="180">
        <v>0</v>
      </c>
      <c r="AK178" s="180">
        <v>0</v>
      </c>
      <c r="AL178" s="180">
        <v>0</v>
      </c>
      <c r="AM178" s="180">
        <v>0</v>
      </c>
      <c r="AN178" s="180">
        <f t="shared" ref="AN178:AN188" si="52">(SUM(D178:AM178))</f>
        <v>0</v>
      </c>
      <c r="AO178" s="174"/>
    </row>
    <row r="179" spans="1:41" ht="12" x14ac:dyDescent="0.25">
      <c r="A179" s="179" t="s">
        <v>188</v>
      </c>
      <c r="B179" s="179" t="s">
        <v>144</v>
      </c>
      <c r="C179" s="179" t="s">
        <v>168</v>
      </c>
      <c r="D179" s="180">
        <v>0</v>
      </c>
      <c r="E179" s="180">
        <v>0</v>
      </c>
      <c r="F179" s="180">
        <v>0</v>
      </c>
      <c r="G179" s="180">
        <v>0</v>
      </c>
      <c r="H179" s="180">
        <v>0</v>
      </c>
      <c r="I179" s="180">
        <v>0</v>
      </c>
      <c r="J179" s="180">
        <v>0</v>
      </c>
      <c r="K179" s="180">
        <v>0</v>
      </c>
      <c r="L179" s="180">
        <v>0</v>
      </c>
      <c r="M179" s="180">
        <v>0</v>
      </c>
      <c r="N179" s="180">
        <v>0</v>
      </c>
      <c r="O179" s="180">
        <v>0</v>
      </c>
      <c r="P179" s="180">
        <v>0</v>
      </c>
      <c r="Q179" s="180">
        <v>0</v>
      </c>
      <c r="R179" s="180">
        <v>0</v>
      </c>
      <c r="S179" s="180">
        <v>0</v>
      </c>
      <c r="T179" s="180">
        <v>0</v>
      </c>
      <c r="U179" s="180">
        <v>0</v>
      </c>
      <c r="V179" s="180">
        <v>0</v>
      </c>
      <c r="W179" s="180">
        <v>0</v>
      </c>
      <c r="X179" s="180">
        <v>0</v>
      </c>
      <c r="Y179" s="180">
        <v>0</v>
      </c>
      <c r="Z179" s="180">
        <v>0</v>
      </c>
      <c r="AA179" s="180">
        <v>0</v>
      </c>
      <c r="AB179" s="180">
        <v>0</v>
      </c>
      <c r="AC179" s="180">
        <v>0</v>
      </c>
      <c r="AD179" s="180">
        <v>0</v>
      </c>
      <c r="AE179" s="180">
        <v>0</v>
      </c>
      <c r="AF179" s="180">
        <v>0</v>
      </c>
      <c r="AG179" s="180">
        <v>0</v>
      </c>
      <c r="AH179" s="180">
        <v>0</v>
      </c>
      <c r="AI179" s="180">
        <v>0</v>
      </c>
      <c r="AJ179" s="180">
        <v>0</v>
      </c>
      <c r="AK179" s="180">
        <v>0</v>
      </c>
      <c r="AL179" s="180">
        <v>0</v>
      </c>
      <c r="AM179" s="180">
        <v>0</v>
      </c>
      <c r="AN179" s="180">
        <f t="shared" si="52"/>
        <v>0</v>
      </c>
      <c r="AO179" s="174"/>
    </row>
    <row r="180" spans="1:41" ht="12" x14ac:dyDescent="0.25">
      <c r="A180" s="179" t="s">
        <v>188</v>
      </c>
      <c r="B180" s="179" t="s">
        <v>144</v>
      </c>
      <c r="C180" s="179" t="s">
        <v>217</v>
      </c>
      <c r="D180" s="180">
        <v>0</v>
      </c>
      <c r="E180" s="180">
        <v>0</v>
      </c>
      <c r="F180" s="180">
        <v>0</v>
      </c>
      <c r="G180" s="180">
        <v>0</v>
      </c>
      <c r="H180" s="180">
        <v>0</v>
      </c>
      <c r="I180" s="180">
        <v>0</v>
      </c>
      <c r="J180" s="180">
        <v>0</v>
      </c>
      <c r="K180" s="180">
        <v>0</v>
      </c>
      <c r="L180" s="180">
        <v>0</v>
      </c>
      <c r="M180" s="180">
        <v>0</v>
      </c>
      <c r="N180" s="180">
        <v>0</v>
      </c>
      <c r="O180" s="180">
        <v>0</v>
      </c>
      <c r="P180" s="180">
        <v>0</v>
      </c>
      <c r="Q180" s="180">
        <v>0</v>
      </c>
      <c r="R180" s="180">
        <v>0</v>
      </c>
      <c r="S180" s="180">
        <v>0</v>
      </c>
      <c r="T180" s="180">
        <v>0</v>
      </c>
      <c r="U180" s="180">
        <v>0</v>
      </c>
      <c r="V180" s="180">
        <v>0</v>
      </c>
      <c r="W180" s="180">
        <v>0</v>
      </c>
      <c r="X180" s="180">
        <v>0</v>
      </c>
      <c r="Y180" s="180">
        <v>0</v>
      </c>
      <c r="Z180" s="180">
        <v>0</v>
      </c>
      <c r="AA180" s="180">
        <v>0</v>
      </c>
      <c r="AB180" s="180">
        <v>0</v>
      </c>
      <c r="AC180" s="180">
        <v>0</v>
      </c>
      <c r="AD180" s="180">
        <v>0</v>
      </c>
      <c r="AE180" s="180">
        <v>0</v>
      </c>
      <c r="AF180" s="180">
        <v>0</v>
      </c>
      <c r="AG180" s="180">
        <v>0</v>
      </c>
      <c r="AH180" s="180">
        <v>0</v>
      </c>
      <c r="AI180" s="180">
        <v>0</v>
      </c>
      <c r="AJ180" s="180">
        <v>0</v>
      </c>
      <c r="AK180" s="180">
        <v>0</v>
      </c>
      <c r="AL180" s="180">
        <v>0</v>
      </c>
      <c r="AM180" s="180">
        <v>0</v>
      </c>
      <c r="AN180" s="180">
        <f t="shared" si="52"/>
        <v>0</v>
      </c>
      <c r="AO180" s="174"/>
    </row>
    <row r="181" spans="1:41" ht="12" x14ac:dyDescent="0.25">
      <c r="A181" s="179" t="s">
        <v>188</v>
      </c>
      <c r="B181" s="179" t="s">
        <v>144</v>
      </c>
      <c r="C181" s="179" t="s">
        <v>5</v>
      </c>
      <c r="D181" s="180">
        <v>0</v>
      </c>
      <c r="E181" s="180">
        <v>0</v>
      </c>
      <c r="F181" s="180">
        <v>0</v>
      </c>
      <c r="G181" s="180">
        <v>0</v>
      </c>
      <c r="H181" s="180">
        <v>0</v>
      </c>
      <c r="I181" s="180">
        <v>5.9756097560975618</v>
      </c>
      <c r="J181" s="180">
        <v>0</v>
      </c>
      <c r="K181" s="180">
        <v>0</v>
      </c>
      <c r="L181" s="180">
        <v>0</v>
      </c>
      <c r="M181" s="180">
        <v>0</v>
      </c>
      <c r="N181" s="180">
        <v>30.853658536585368</v>
      </c>
      <c r="O181" s="180">
        <v>0</v>
      </c>
      <c r="P181" s="180">
        <v>0</v>
      </c>
      <c r="Q181" s="180">
        <v>0</v>
      </c>
      <c r="R181" s="180">
        <v>0</v>
      </c>
      <c r="S181" s="180">
        <v>0</v>
      </c>
      <c r="T181" s="180">
        <v>0</v>
      </c>
      <c r="U181" s="180">
        <v>0</v>
      </c>
      <c r="V181" s="180">
        <v>0</v>
      </c>
      <c r="W181" s="180">
        <v>0</v>
      </c>
      <c r="X181" s="180">
        <v>0</v>
      </c>
      <c r="Y181" s="180">
        <v>0</v>
      </c>
      <c r="Z181" s="180">
        <v>0</v>
      </c>
      <c r="AA181" s="180">
        <v>0</v>
      </c>
      <c r="AB181" s="180">
        <v>0</v>
      </c>
      <c r="AC181" s="180">
        <v>0</v>
      </c>
      <c r="AD181" s="180">
        <v>0</v>
      </c>
      <c r="AE181" s="180">
        <v>0</v>
      </c>
      <c r="AF181" s="180">
        <v>0</v>
      </c>
      <c r="AG181" s="180">
        <v>0</v>
      </c>
      <c r="AH181" s="180">
        <v>0</v>
      </c>
      <c r="AI181" s="180">
        <v>0</v>
      </c>
      <c r="AJ181" s="180">
        <v>0</v>
      </c>
      <c r="AK181" s="180">
        <v>0</v>
      </c>
      <c r="AL181" s="180">
        <v>0</v>
      </c>
      <c r="AM181" s="180">
        <v>0</v>
      </c>
      <c r="AN181" s="180">
        <f t="shared" si="52"/>
        <v>36.829268292682926</v>
      </c>
      <c r="AO181" s="174"/>
    </row>
    <row r="182" spans="1:41" ht="12" x14ac:dyDescent="0.25">
      <c r="A182" s="179" t="s">
        <v>188</v>
      </c>
      <c r="B182" s="179" t="s">
        <v>144</v>
      </c>
      <c r="C182" s="179" t="s">
        <v>53</v>
      </c>
      <c r="D182" s="180">
        <v>0</v>
      </c>
      <c r="E182" s="180">
        <v>0</v>
      </c>
      <c r="F182" s="180">
        <v>0</v>
      </c>
      <c r="G182" s="180">
        <v>0</v>
      </c>
      <c r="H182" s="180">
        <v>0</v>
      </c>
      <c r="I182" s="180">
        <v>0</v>
      </c>
      <c r="J182" s="180">
        <v>0</v>
      </c>
      <c r="K182" s="180">
        <v>0</v>
      </c>
      <c r="L182" s="180">
        <v>0</v>
      </c>
      <c r="M182" s="180">
        <v>0</v>
      </c>
      <c r="N182" s="180">
        <v>0</v>
      </c>
      <c r="O182" s="180">
        <v>0</v>
      </c>
      <c r="P182" s="180">
        <v>0</v>
      </c>
      <c r="Q182" s="180">
        <v>0</v>
      </c>
      <c r="R182" s="180">
        <v>0</v>
      </c>
      <c r="S182" s="180">
        <v>0</v>
      </c>
      <c r="T182" s="180">
        <v>0</v>
      </c>
      <c r="U182" s="180">
        <v>0</v>
      </c>
      <c r="V182" s="180">
        <v>0</v>
      </c>
      <c r="W182" s="180">
        <v>0</v>
      </c>
      <c r="X182" s="180">
        <v>0</v>
      </c>
      <c r="Y182" s="180">
        <v>0</v>
      </c>
      <c r="Z182" s="180">
        <v>0</v>
      </c>
      <c r="AA182" s="180">
        <v>0</v>
      </c>
      <c r="AB182" s="180">
        <v>0</v>
      </c>
      <c r="AC182" s="180">
        <v>0</v>
      </c>
      <c r="AD182" s="180">
        <v>0</v>
      </c>
      <c r="AE182" s="180">
        <v>0</v>
      </c>
      <c r="AF182" s="180">
        <v>0</v>
      </c>
      <c r="AG182" s="180">
        <v>0</v>
      </c>
      <c r="AH182" s="180">
        <v>0</v>
      </c>
      <c r="AI182" s="180">
        <v>0</v>
      </c>
      <c r="AJ182" s="180">
        <v>0</v>
      </c>
      <c r="AK182" s="180">
        <v>0</v>
      </c>
      <c r="AL182" s="180">
        <v>0</v>
      </c>
      <c r="AM182" s="180">
        <v>0</v>
      </c>
      <c r="AN182" s="180">
        <f t="shared" si="52"/>
        <v>0</v>
      </c>
      <c r="AO182" s="174"/>
    </row>
    <row r="183" spans="1:41" ht="12" x14ac:dyDescent="0.25">
      <c r="A183" s="179" t="s">
        <v>188</v>
      </c>
      <c r="B183" s="179" t="s">
        <v>144</v>
      </c>
      <c r="C183" s="179" t="s">
        <v>7</v>
      </c>
      <c r="D183" s="180">
        <v>0</v>
      </c>
      <c r="E183" s="180">
        <v>0</v>
      </c>
      <c r="F183" s="180">
        <v>0</v>
      </c>
      <c r="G183" s="180">
        <v>0</v>
      </c>
      <c r="H183" s="180">
        <v>0</v>
      </c>
      <c r="I183" s="180">
        <v>0</v>
      </c>
      <c r="J183" s="180">
        <v>0</v>
      </c>
      <c r="K183" s="180">
        <v>0</v>
      </c>
      <c r="L183" s="180">
        <v>9.8780487804878057</v>
      </c>
      <c r="M183" s="180">
        <v>0</v>
      </c>
      <c r="N183" s="180">
        <v>0</v>
      </c>
      <c r="O183" s="180">
        <v>0</v>
      </c>
      <c r="P183" s="180">
        <v>0</v>
      </c>
      <c r="Q183" s="180">
        <v>0</v>
      </c>
      <c r="R183" s="180">
        <v>0</v>
      </c>
      <c r="S183" s="180">
        <v>0</v>
      </c>
      <c r="T183" s="180">
        <v>0</v>
      </c>
      <c r="U183" s="180">
        <v>0</v>
      </c>
      <c r="V183" s="180">
        <v>0</v>
      </c>
      <c r="W183" s="180">
        <v>0</v>
      </c>
      <c r="X183" s="180">
        <v>0</v>
      </c>
      <c r="Y183" s="180">
        <v>0</v>
      </c>
      <c r="Z183" s="180">
        <v>0</v>
      </c>
      <c r="AA183" s="180">
        <v>0</v>
      </c>
      <c r="AB183" s="180">
        <v>0</v>
      </c>
      <c r="AC183" s="180">
        <v>0</v>
      </c>
      <c r="AD183" s="180">
        <v>0</v>
      </c>
      <c r="AE183" s="180">
        <v>0</v>
      </c>
      <c r="AF183" s="180">
        <v>0</v>
      </c>
      <c r="AG183" s="180">
        <v>0</v>
      </c>
      <c r="AH183" s="180">
        <v>0</v>
      </c>
      <c r="AI183" s="180">
        <v>0</v>
      </c>
      <c r="AJ183" s="180">
        <v>0</v>
      </c>
      <c r="AK183" s="180">
        <v>0</v>
      </c>
      <c r="AL183" s="180">
        <v>0</v>
      </c>
      <c r="AM183" s="180">
        <v>0</v>
      </c>
      <c r="AN183" s="180">
        <f t="shared" si="52"/>
        <v>9.8780487804878057</v>
      </c>
      <c r="AO183" s="174"/>
    </row>
    <row r="184" spans="1:41" ht="12" x14ac:dyDescent="0.25">
      <c r="A184" s="179" t="s">
        <v>188</v>
      </c>
      <c r="B184" s="179" t="s">
        <v>144</v>
      </c>
      <c r="C184" s="179" t="s">
        <v>11</v>
      </c>
      <c r="D184" s="180">
        <v>0</v>
      </c>
      <c r="E184" s="180">
        <v>0</v>
      </c>
      <c r="F184" s="180">
        <v>0</v>
      </c>
      <c r="G184" s="180">
        <v>0</v>
      </c>
      <c r="H184" s="180">
        <v>0</v>
      </c>
      <c r="I184" s="180">
        <v>0</v>
      </c>
      <c r="J184" s="180">
        <v>0</v>
      </c>
      <c r="K184" s="180">
        <v>0</v>
      </c>
      <c r="L184" s="180">
        <v>0</v>
      </c>
      <c r="M184" s="180">
        <v>0</v>
      </c>
      <c r="N184" s="180">
        <v>0</v>
      </c>
      <c r="O184" s="180">
        <v>0</v>
      </c>
      <c r="P184" s="180">
        <v>0</v>
      </c>
      <c r="Q184" s="180">
        <v>0</v>
      </c>
      <c r="R184" s="180">
        <v>0</v>
      </c>
      <c r="S184" s="180">
        <v>0</v>
      </c>
      <c r="T184" s="180">
        <v>0</v>
      </c>
      <c r="U184" s="180">
        <v>0</v>
      </c>
      <c r="V184" s="180">
        <v>0</v>
      </c>
      <c r="W184" s="180">
        <v>0</v>
      </c>
      <c r="X184" s="180">
        <v>0</v>
      </c>
      <c r="Y184" s="180">
        <v>0</v>
      </c>
      <c r="Z184" s="180">
        <v>0</v>
      </c>
      <c r="AA184" s="180">
        <v>0</v>
      </c>
      <c r="AB184" s="180">
        <v>0</v>
      </c>
      <c r="AC184" s="180">
        <v>0</v>
      </c>
      <c r="AD184" s="180">
        <v>0</v>
      </c>
      <c r="AE184" s="180">
        <v>0</v>
      </c>
      <c r="AF184" s="180">
        <v>0</v>
      </c>
      <c r="AG184" s="180">
        <v>0</v>
      </c>
      <c r="AH184" s="180">
        <v>0</v>
      </c>
      <c r="AI184" s="180">
        <v>0</v>
      </c>
      <c r="AJ184" s="180">
        <v>0</v>
      </c>
      <c r="AK184" s="180">
        <v>0</v>
      </c>
      <c r="AL184" s="180">
        <v>0</v>
      </c>
      <c r="AM184" s="180">
        <v>0</v>
      </c>
      <c r="AN184" s="180">
        <f t="shared" si="52"/>
        <v>0</v>
      </c>
      <c r="AO184" s="174"/>
    </row>
    <row r="185" spans="1:41" ht="12" x14ac:dyDescent="0.25">
      <c r="A185" s="179" t="s">
        <v>188</v>
      </c>
      <c r="B185" s="179" t="s">
        <v>144</v>
      </c>
      <c r="C185" s="179" t="s">
        <v>10</v>
      </c>
      <c r="D185" s="180">
        <v>0</v>
      </c>
      <c r="E185" s="180">
        <v>0</v>
      </c>
      <c r="F185" s="180">
        <v>0</v>
      </c>
      <c r="G185" s="180">
        <v>0</v>
      </c>
      <c r="H185" s="180">
        <v>0</v>
      </c>
      <c r="I185" s="180">
        <v>0</v>
      </c>
      <c r="J185" s="180">
        <v>0</v>
      </c>
      <c r="K185" s="180">
        <v>0</v>
      </c>
      <c r="L185" s="180">
        <v>11.829268292682926</v>
      </c>
      <c r="M185" s="180">
        <v>0</v>
      </c>
      <c r="N185" s="180">
        <v>0</v>
      </c>
      <c r="O185" s="180">
        <v>0</v>
      </c>
      <c r="P185" s="180">
        <v>0</v>
      </c>
      <c r="Q185" s="180">
        <v>0</v>
      </c>
      <c r="R185" s="180">
        <v>0</v>
      </c>
      <c r="S185" s="180">
        <v>0</v>
      </c>
      <c r="T185" s="180">
        <v>0</v>
      </c>
      <c r="U185" s="180">
        <v>0</v>
      </c>
      <c r="V185" s="180">
        <v>0</v>
      </c>
      <c r="W185" s="180">
        <v>0</v>
      </c>
      <c r="X185" s="180">
        <v>0</v>
      </c>
      <c r="Y185" s="180">
        <v>0</v>
      </c>
      <c r="Z185" s="180">
        <v>0</v>
      </c>
      <c r="AA185" s="180">
        <v>0</v>
      </c>
      <c r="AB185" s="180">
        <v>0</v>
      </c>
      <c r="AC185" s="180">
        <v>0</v>
      </c>
      <c r="AD185" s="180">
        <v>0</v>
      </c>
      <c r="AE185" s="180">
        <v>0</v>
      </c>
      <c r="AF185" s="180">
        <v>0</v>
      </c>
      <c r="AG185" s="180">
        <v>0</v>
      </c>
      <c r="AH185" s="180">
        <v>0</v>
      </c>
      <c r="AI185" s="180">
        <v>0</v>
      </c>
      <c r="AJ185" s="180">
        <v>0</v>
      </c>
      <c r="AK185" s="180">
        <v>0</v>
      </c>
      <c r="AL185" s="180">
        <v>0</v>
      </c>
      <c r="AM185" s="180">
        <v>0</v>
      </c>
      <c r="AN185" s="180">
        <f t="shared" si="52"/>
        <v>11.829268292682926</v>
      </c>
      <c r="AO185" s="174"/>
    </row>
    <row r="186" spans="1:41" ht="12" x14ac:dyDescent="0.25">
      <c r="A186" s="179" t="s">
        <v>188</v>
      </c>
      <c r="B186" s="179" t="s">
        <v>144</v>
      </c>
      <c r="C186" s="179" t="s">
        <v>52</v>
      </c>
      <c r="D186" s="180">
        <v>0</v>
      </c>
      <c r="E186" s="180">
        <v>0</v>
      </c>
      <c r="F186" s="180">
        <v>3.0487804878048781</v>
      </c>
      <c r="G186" s="180">
        <v>0</v>
      </c>
      <c r="H186" s="180">
        <v>0</v>
      </c>
      <c r="I186" s="180">
        <v>0</v>
      </c>
      <c r="J186" s="180">
        <v>0</v>
      </c>
      <c r="K186" s="180">
        <v>0</v>
      </c>
      <c r="L186" s="180">
        <v>8.4146341463414647</v>
      </c>
      <c r="M186" s="180">
        <v>0</v>
      </c>
      <c r="N186" s="180">
        <v>94.756097560975618</v>
      </c>
      <c r="O186" s="180">
        <v>0</v>
      </c>
      <c r="P186" s="180">
        <v>0</v>
      </c>
      <c r="Q186" s="180">
        <v>0</v>
      </c>
      <c r="R186" s="180">
        <v>9.7560975609756097E-3</v>
      </c>
      <c r="S186" s="180">
        <v>0</v>
      </c>
      <c r="T186" s="180">
        <v>0</v>
      </c>
      <c r="U186" s="180">
        <v>2.317073170731708E-2</v>
      </c>
      <c r="V186" s="180">
        <v>0</v>
      </c>
      <c r="W186" s="180">
        <v>0</v>
      </c>
      <c r="X186" s="180">
        <v>0</v>
      </c>
      <c r="Y186" s="180">
        <v>0</v>
      </c>
      <c r="Z186" s="180">
        <v>0</v>
      </c>
      <c r="AA186" s="180">
        <v>0</v>
      </c>
      <c r="AB186" s="180">
        <v>0</v>
      </c>
      <c r="AC186" s="180">
        <v>0</v>
      </c>
      <c r="AD186" s="180">
        <v>2.4390243902439024E-3</v>
      </c>
      <c r="AE186" s="180">
        <v>0</v>
      </c>
      <c r="AF186" s="180">
        <v>0</v>
      </c>
      <c r="AG186" s="180">
        <v>0</v>
      </c>
      <c r="AH186" s="180">
        <v>0</v>
      </c>
      <c r="AI186" s="180">
        <v>0</v>
      </c>
      <c r="AJ186" s="180">
        <v>0</v>
      </c>
      <c r="AK186" s="180">
        <v>0</v>
      </c>
      <c r="AL186" s="180">
        <v>0</v>
      </c>
      <c r="AM186" s="180">
        <v>0</v>
      </c>
      <c r="AN186" s="180">
        <f t="shared" si="52"/>
        <v>106.2548780487805</v>
      </c>
      <c r="AO186" s="174"/>
    </row>
    <row r="187" spans="1:41" ht="12" x14ac:dyDescent="0.25">
      <c r="A187" s="179" t="s">
        <v>188</v>
      </c>
      <c r="B187" s="179" t="s">
        <v>144</v>
      </c>
      <c r="C187" s="179" t="s">
        <v>22</v>
      </c>
      <c r="D187" s="180">
        <v>0</v>
      </c>
      <c r="E187" s="180">
        <v>0</v>
      </c>
      <c r="F187" s="180">
        <v>0</v>
      </c>
      <c r="G187" s="180">
        <v>0</v>
      </c>
      <c r="H187" s="180">
        <v>0</v>
      </c>
      <c r="I187" s="180">
        <v>0</v>
      </c>
      <c r="J187" s="180">
        <v>0</v>
      </c>
      <c r="K187" s="180">
        <v>0</v>
      </c>
      <c r="L187" s="180">
        <v>130.36585365853659</v>
      </c>
      <c r="M187" s="180">
        <v>0</v>
      </c>
      <c r="N187" s="180">
        <v>25.609756097560979</v>
      </c>
      <c r="O187" s="180">
        <v>192.19512195121951</v>
      </c>
      <c r="P187" s="180">
        <v>0</v>
      </c>
      <c r="Q187" s="180">
        <v>0</v>
      </c>
      <c r="R187" s="180">
        <v>0</v>
      </c>
      <c r="S187" s="180">
        <v>0</v>
      </c>
      <c r="T187" s="180">
        <v>0</v>
      </c>
      <c r="U187" s="180">
        <v>0</v>
      </c>
      <c r="V187" s="180">
        <v>0</v>
      </c>
      <c r="W187" s="180">
        <v>0</v>
      </c>
      <c r="X187" s="180">
        <v>0</v>
      </c>
      <c r="Y187" s="180">
        <v>0</v>
      </c>
      <c r="Z187" s="180">
        <v>0</v>
      </c>
      <c r="AA187" s="180">
        <v>0</v>
      </c>
      <c r="AB187" s="180">
        <v>0</v>
      </c>
      <c r="AC187" s="180">
        <v>0</v>
      </c>
      <c r="AD187" s="180">
        <v>0</v>
      </c>
      <c r="AE187" s="180">
        <v>0</v>
      </c>
      <c r="AF187" s="180">
        <v>0</v>
      </c>
      <c r="AG187" s="180">
        <v>0</v>
      </c>
      <c r="AH187" s="180">
        <v>0</v>
      </c>
      <c r="AI187" s="180">
        <v>0</v>
      </c>
      <c r="AJ187" s="180">
        <v>0</v>
      </c>
      <c r="AK187" s="180">
        <v>0</v>
      </c>
      <c r="AL187" s="180">
        <v>0</v>
      </c>
      <c r="AM187" s="180">
        <v>0</v>
      </c>
      <c r="AN187" s="180">
        <f t="shared" si="52"/>
        <v>348.17073170731709</v>
      </c>
      <c r="AO187" s="174"/>
    </row>
    <row r="188" spans="1:41" ht="12" x14ac:dyDescent="0.25">
      <c r="A188" s="179" t="s">
        <v>188</v>
      </c>
      <c r="B188" s="179" t="s">
        <v>144</v>
      </c>
      <c r="C188" s="179" t="s">
        <v>14</v>
      </c>
      <c r="D188" s="180">
        <v>0</v>
      </c>
      <c r="E188" s="180">
        <v>0</v>
      </c>
      <c r="F188" s="180">
        <v>0</v>
      </c>
      <c r="G188" s="180">
        <v>0</v>
      </c>
      <c r="H188" s="180">
        <v>0</v>
      </c>
      <c r="I188" s="180">
        <v>0</v>
      </c>
      <c r="J188" s="180">
        <v>0</v>
      </c>
      <c r="K188" s="180">
        <v>0</v>
      </c>
      <c r="L188" s="180">
        <v>78.292682926829272</v>
      </c>
      <c r="M188" s="180">
        <v>0</v>
      </c>
      <c r="N188" s="180">
        <v>0</v>
      </c>
      <c r="O188" s="180">
        <v>8.536585365853659</v>
      </c>
      <c r="P188" s="180">
        <v>0</v>
      </c>
      <c r="Q188" s="180">
        <v>0</v>
      </c>
      <c r="R188" s="180">
        <v>0</v>
      </c>
      <c r="S188" s="180">
        <v>0</v>
      </c>
      <c r="T188" s="180">
        <v>0</v>
      </c>
      <c r="U188" s="180">
        <v>0</v>
      </c>
      <c r="V188" s="180">
        <v>0</v>
      </c>
      <c r="W188" s="180">
        <v>0</v>
      </c>
      <c r="X188" s="180">
        <v>0</v>
      </c>
      <c r="Y188" s="180">
        <v>0</v>
      </c>
      <c r="Z188" s="180">
        <v>0</v>
      </c>
      <c r="AA188" s="180">
        <v>0</v>
      </c>
      <c r="AB188" s="180">
        <v>0</v>
      </c>
      <c r="AC188" s="180">
        <v>0</v>
      </c>
      <c r="AD188" s="180">
        <v>0</v>
      </c>
      <c r="AE188" s="180">
        <v>0</v>
      </c>
      <c r="AF188" s="180">
        <v>0</v>
      </c>
      <c r="AG188" s="180">
        <v>0</v>
      </c>
      <c r="AH188" s="180">
        <v>0</v>
      </c>
      <c r="AI188" s="180">
        <v>0</v>
      </c>
      <c r="AJ188" s="180">
        <v>0</v>
      </c>
      <c r="AK188" s="180">
        <v>0</v>
      </c>
      <c r="AL188" s="180">
        <v>0</v>
      </c>
      <c r="AM188" s="180">
        <v>0</v>
      </c>
      <c r="AN188" s="180">
        <f t="shared" si="52"/>
        <v>86.829268292682926</v>
      </c>
      <c r="AO188" s="174"/>
    </row>
    <row r="189" spans="1:41" ht="12" x14ac:dyDescent="0.25">
      <c r="A189" s="177" t="s">
        <v>264</v>
      </c>
      <c r="B189" s="177" t="s">
        <v>264</v>
      </c>
      <c r="C189" s="177" t="s">
        <v>264</v>
      </c>
      <c r="D189" s="178">
        <f>SUM(D190:D195)</f>
        <v>186.70731707317074</v>
      </c>
      <c r="E189" s="178">
        <f t="shared" ref="E189:AM189" si="53">SUM(E190:E195)</f>
        <v>48.658536585365859</v>
      </c>
      <c r="F189" s="178">
        <f t="shared" si="53"/>
        <v>594.39024390243912</v>
      </c>
      <c r="G189" s="178">
        <f t="shared" si="53"/>
        <v>23.414634146341463</v>
      </c>
      <c r="H189" s="178">
        <f t="shared" si="53"/>
        <v>0</v>
      </c>
      <c r="I189" s="178">
        <f t="shared" si="53"/>
        <v>0</v>
      </c>
      <c r="J189" s="178">
        <f t="shared" si="53"/>
        <v>56.3</v>
      </c>
      <c r="K189" s="178">
        <f t="shared" si="53"/>
        <v>30.121951219512194</v>
      </c>
      <c r="L189" s="178">
        <f t="shared" si="53"/>
        <v>853.78048780487802</v>
      </c>
      <c r="M189" s="178">
        <f t="shared" si="53"/>
        <v>0</v>
      </c>
      <c r="N189" s="178">
        <f t="shared" si="53"/>
        <v>199.26829268292684</v>
      </c>
      <c r="O189" s="178">
        <f t="shared" si="53"/>
        <v>99.268292682926841</v>
      </c>
      <c r="P189" s="178">
        <f t="shared" si="53"/>
        <v>0</v>
      </c>
      <c r="Q189" s="178">
        <f t="shared" si="53"/>
        <v>4.8780487804878049E-3</v>
      </c>
      <c r="R189" s="178">
        <f t="shared" si="53"/>
        <v>0</v>
      </c>
      <c r="S189" s="178">
        <f t="shared" si="53"/>
        <v>0</v>
      </c>
      <c r="T189" s="178">
        <f t="shared" si="53"/>
        <v>0</v>
      </c>
      <c r="U189" s="178">
        <f t="shared" si="53"/>
        <v>26.301219512195122</v>
      </c>
      <c r="V189" s="178">
        <f t="shared" si="53"/>
        <v>0</v>
      </c>
      <c r="W189" s="178">
        <f t="shared" si="53"/>
        <v>0</v>
      </c>
      <c r="X189" s="178">
        <f t="shared" si="53"/>
        <v>0</v>
      </c>
      <c r="Y189" s="178">
        <f t="shared" si="53"/>
        <v>0</v>
      </c>
      <c r="Z189" s="178">
        <f t="shared" si="53"/>
        <v>0</v>
      </c>
      <c r="AA189" s="178">
        <f t="shared" si="53"/>
        <v>41.585365853658537</v>
      </c>
      <c r="AB189" s="178">
        <f t="shared" si="53"/>
        <v>27.439024390243905</v>
      </c>
      <c r="AC189" s="178">
        <f t="shared" si="53"/>
        <v>0</v>
      </c>
      <c r="AD189" s="178">
        <f t="shared" si="53"/>
        <v>0</v>
      </c>
      <c r="AE189" s="178">
        <f t="shared" si="53"/>
        <v>0</v>
      </c>
      <c r="AF189" s="178">
        <f t="shared" si="53"/>
        <v>0</v>
      </c>
      <c r="AG189" s="178">
        <f t="shared" si="53"/>
        <v>8.4146341463414647</v>
      </c>
      <c r="AH189" s="178">
        <f t="shared" si="53"/>
        <v>0</v>
      </c>
      <c r="AI189" s="178">
        <f t="shared" si="53"/>
        <v>0</v>
      </c>
      <c r="AJ189" s="178">
        <f t="shared" si="53"/>
        <v>0</v>
      </c>
      <c r="AK189" s="178">
        <f t="shared" si="53"/>
        <v>0</v>
      </c>
      <c r="AL189" s="178">
        <f t="shared" si="53"/>
        <v>0</v>
      </c>
      <c r="AM189" s="178">
        <f t="shared" si="53"/>
        <v>0</v>
      </c>
      <c r="AN189" s="178">
        <f t="shared" si="42"/>
        <v>2195.6548780487806</v>
      </c>
      <c r="AO189" s="174"/>
    </row>
    <row r="190" spans="1:41" ht="12" x14ac:dyDescent="0.25">
      <c r="A190" s="179" t="s">
        <v>188</v>
      </c>
      <c r="B190" s="179" t="s">
        <v>1</v>
      </c>
      <c r="C190" s="179" t="s">
        <v>0</v>
      </c>
      <c r="D190" s="180">
        <v>14.878048780487806</v>
      </c>
      <c r="E190" s="180">
        <v>0</v>
      </c>
      <c r="F190" s="180">
        <v>138.29268292682929</v>
      </c>
      <c r="G190" s="180">
        <v>23.414634146341463</v>
      </c>
      <c r="H190" s="180">
        <v>0</v>
      </c>
      <c r="I190" s="180">
        <v>0</v>
      </c>
      <c r="J190" s="180">
        <v>0</v>
      </c>
      <c r="K190" s="180">
        <v>0</v>
      </c>
      <c r="L190" s="180">
        <v>236.09756097560975</v>
      </c>
      <c r="M190" s="180">
        <v>0</v>
      </c>
      <c r="N190" s="180">
        <v>33.414634146341463</v>
      </c>
      <c r="O190" s="180">
        <v>7.0731707317073171</v>
      </c>
      <c r="P190" s="180">
        <v>0</v>
      </c>
      <c r="Q190" s="180">
        <v>0</v>
      </c>
      <c r="R190" s="180">
        <v>0</v>
      </c>
      <c r="S190" s="180">
        <v>0</v>
      </c>
      <c r="T190" s="180">
        <v>0</v>
      </c>
      <c r="U190" s="180">
        <v>0.2</v>
      </c>
      <c r="V190" s="180">
        <v>0</v>
      </c>
      <c r="W190" s="180">
        <v>0</v>
      </c>
      <c r="X190" s="180">
        <v>0</v>
      </c>
      <c r="Y190" s="180">
        <v>0</v>
      </c>
      <c r="Z190" s="180">
        <v>0</v>
      </c>
      <c r="AA190" s="180">
        <v>15.121951219512196</v>
      </c>
      <c r="AB190" s="180">
        <v>0</v>
      </c>
      <c r="AC190" s="180">
        <v>0</v>
      </c>
      <c r="AD190" s="180">
        <v>0</v>
      </c>
      <c r="AE190" s="180">
        <v>0</v>
      </c>
      <c r="AF190" s="180">
        <v>0</v>
      </c>
      <c r="AG190" s="180">
        <v>0</v>
      </c>
      <c r="AH190" s="180">
        <v>0</v>
      </c>
      <c r="AI190" s="180">
        <v>0</v>
      </c>
      <c r="AJ190" s="180">
        <v>0</v>
      </c>
      <c r="AK190" s="180">
        <v>0</v>
      </c>
      <c r="AL190" s="180">
        <v>0</v>
      </c>
      <c r="AM190" s="180">
        <v>0</v>
      </c>
      <c r="AN190" s="180">
        <f t="shared" ref="AN190:AN195" si="54">(SUM(D190:AM190))</f>
        <v>468.49268292682927</v>
      </c>
      <c r="AO190" s="174"/>
    </row>
    <row r="191" spans="1:41" ht="12" x14ac:dyDescent="0.25">
      <c r="A191" s="179" t="s">
        <v>188</v>
      </c>
      <c r="B191" s="179" t="s">
        <v>1</v>
      </c>
      <c r="C191" s="179" t="s">
        <v>18</v>
      </c>
      <c r="D191" s="180">
        <v>0</v>
      </c>
      <c r="E191" s="180">
        <v>0</v>
      </c>
      <c r="F191" s="180">
        <v>0</v>
      </c>
      <c r="G191" s="180">
        <v>0</v>
      </c>
      <c r="H191" s="180">
        <v>0</v>
      </c>
      <c r="I191" s="180">
        <v>0</v>
      </c>
      <c r="J191" s="180">
        <v>0</v>
      </c>
      <c r="K191" s="180">
        <v>0</v>
      </c>
      <c r="L191" s="180">
        <v>184.14634146341464</v>
      </c>
      <c r="M191" s="180">
        <v>0</v>
      </c>
      <c r="N191" s="180">
        <v>0</v>
      </c>
      <c r="O191" s="180">
        <v>29.024390243902442</v>
      </c>
      <c r="P191" s="180">
        <v>0</v>
      </c>
      <c r="Q191" s="180">
        <v>0</v>
      </c>
      <c r="R191" s="180">
        <v>0</v>
      </c>
      <c r="S191" s="180">
        <v>0</v>
      </c>
      <c r="T191" s="180">
        <v>0</v>
      </c>
      <c r="U191" s="180">
        <v>0</v>
      </c>
      <c r="V191" s="180">
        <v>0</v>
      </c>
      <c r="W191" s="180">
        <v>0</v>
      </c>
      <c r="X191" s="180">
        <v>0</v>
      </c>
      <c r="Y191" s="180">
        <v>0</v>
      </c>
      <c r="Z191" s="180">
        <v>0</v>
      </c>
      <c r="AA191" s="180">
        <v>0</v>
      </c>
      <c r="AB191" s="180">
        <v>0</v>
      </c>
      <c r="AC191" s="180">
        <v>0</v>
      </c>
      <c r="AD191" s="180">
        <v>0</v>
      </c>
      <c r="AE191" s="180">
        <v>0</v>
      </c>
      <c r="AF191" s="180">
        <v>0</v>
      </c>
      <c r="AG191" s="180">
        <v>0</v>
      </c>
      <c r="AH191" s="180">
        <v>0</v>
      </c>
      <c r="AI191" s="180">
        <v>0</v>
      </c>
      <c r="AJ191" s="180">
        <v>0</v>
      </c>
      <c r="AK191" s="180">
        <v>0</v>
      </c>
      <c r="AL191" s="180">
        <v>0</v>
      </c>
      <c r="AM191" s="180">
        <v>0</v>
      </c>
      <c r="AN191" s="180">
        <f t="shared" si="54"/>
        <v>213.17073170731709</v>
      </c>
      <c r="AO191" s="174"/>
    </row>
    <row r="192" spans="1:41" ht="12" x14ac:dyDescent="0.25">
      <c r="A192" s="179" t="s">
        <v>188</v>
      </c>
      <c r="B192" s="179" t="s">
        <v>1</v>
      </c>
      <c r="C192" s="179" t="s">
        <v>71</v>
      </c>
      <c r="D192" s="180">
        <v>0</v>
      </c>
      <c r="E192" s="180">
        <v>0</v>
      </c>
      <c r="F192" s="180">
        <v>0</v>
      </c>
      <c r="G192" s="180">
        <v>0</v>
      </c>
      <c r="H192" s="180">
        <v>0</v>
      </c>
      <c r="I192" s="180">
        <v>0</v>
      </c>
      <c r="J192" s="180">
        <v>0</v>
      </c>
      <c r="K192" s="180">
        <v>0</v>
      </c>
      <c r="L192" s="180">
        <v>0</v>
      </c>
      <c r="M192" s="180">
        <v>0</v>
      </c>
      <c r="N192" s="180">
        <v>0</v>
      </c>
      <c r="O192" s="180">
        <v>0</v>
      </c>
      <c r="P192" s="180">
        <v>0</v>
      </c>
      <c r="Q192" s="180">
        <v>0</v>
      </c>
      <c r="R192" s="180">
        <v>0</v>
      </c>
      <c r="S192" s="180">
        <v>0</v>
      </c>
      <c r="T192" s="180">
        <v>0</v>
      </c>
      <c r="U192" s="180">
        <v>0</v>
      </c>
      <c r="V192" s="180">
        <v>0</v>
      </c>
      <c r="W192" s="180">
        <v>0</v>
      </c>
      <c r="X192" s="180">
        <v>0</v>
      </c>
      <c r="Y192" s="180">
        <v>0</v>
      </c>
      <c r="Z192" s="180">
        <v>0</v>
      </c>
      <c r="AA192" s="180">
        <v>0</v>
      </c>
      <c r="AB192" s="180">
        <v>0</v>
      </c>
      <c r="AC192" s="180">
        <v>0</v>
      </c>
      <c r="AD192" s="180">
        <v>0</v>
      </c>
      <c r="AE192" s="180">
        <v>0</v>
      </c>
      <c r="AF192" s="180">
        <v>0</v>
      </c>
      <c r="AG192" s="180">
        <v>0</v>
      </c>
      <c r="AH192" s="180">
        <v>0</v>
      </c>
      <c r="AI192" s="180">
        <v>0</v>
      </c>
      <c r="AJ192" s="180">
        <v>0</v>
      </c>
      <c r="AK192" s="180">
        <v>0</v>
      </c>
      <c r="AL192" s="180">
        <v>0</v>
      </c>
      <c r="AM192" s="180">
        <v>0</v>
      </c>
      <c r="AN192" s="180">
        <f t="shared" si="54"/>
        <v>0</v>
      </c>
      <c r="AO192" s="174"/>
    </row>
    <row r="193" spans="1:41" ht="12" x14ac:dyDescent="0.25">
      <c r="A193" s="179" t="s">
        <v>188</v>
      </c>
      <c r="B193" s="179" t="s">
        <v>1</v>
      </c>
      <c r="C193" s="179" t="s">
        <v>19</v>
      </c>
      <c r="D193" s="180">
        <v>0</v>
      </c>
      <c r="E193" s="180">
        <v>0</v>
      </c>
      <c r="F193" s="180">
        <v>0</v>
      </c>
      <c r="G193" s="180">
        <v>0</v>
      </c>
      <c r="H193" s="180">
        <v>0</v>
      </c>
      <c r="I193" s="180">
        <v>0</v>
      </c>
      <c r="J193" s="180">
        <v>0</v>
      </c>
      <c r="K193" s="180">
        <v>0</v>
      </c>
      <c r="L193" s="180">
        <v>0</v>
      </c>
      <c r="M193" s="180">
        <v>0</v>
      </c>
      <c r="N193" s="180">
        <v>0</v>
      </c>
      <c r="O193" s="180">
        <v>0</v>
      </c>
      <c r="P193" s="180">
        <v>0</v>
      </c>
      <c r="Q193" s="180">
        <v>0</v>
      </c>
      <c r="R193" s="180">
        <v>0</v>
      </c>
      <c r="S193" s="180">
        <v>0</v>
      </c>
      <c r="T193" s="180">
        <v>0</v>
      </c>
      <c r="U193" s="180">
        <v>0</v>
      </c>
      <c r="V193" s="180">
        <v>0</v>
      </c>
      <c r="W193" s="180">
        <v>0</v>
      </c>
      <c r="X193" s="180">
        <v>0</v>
      </c>
      <c r="Y193" s="180">
        <v>0</v>
      </c>
      <c r="Z193" s="180">
        <v>0</v>
      </c>
      <c r="AA193" s="180">
        <v>0</v>
      </c>
      <c r="AB193" s="180">
        <v>0</v>
      </c>
      <c r="AC193" s="180">
        <v>0</v>
      </c>
      <c r="AD193" s="180">
        <v>0</v>
      </c>
      <c r="AE193" s="180">
        <v>0</v>
      </c>
      <c r="AF193" s="180">
        <v>0</v>
      </c>
      <c r="AG193" s="180">
        <v>0</v>
      </c>
      <c r="AH193" s="180">
        <v>0</v>
      </c>
      <c r="AI193" s="180">
        <v>0</v>
      </c>
      <c r="AJ193" s="180">
        <v>0</v>
      </c>
      <c r="AK193" s="180">
        <v>0</v>
      </c>
      <c r="AL193" s="180">
        <v>0</v>
      </c>
      <c r="AM193" s="180">
        <v>0</v>
      </c>
      <c r="AN193" s="180">
        <f t="shared" si="54"/>
        <v>0</v>
      </c>
      <c r="AO193" s="174"/>
    </row>
    <row r="194" spans="1:41" ht="12" x14ac:dyDescent="0.25">
      <c r="A194" s="179" t="s">
        <v>188</v>
      </c>
      <c r="B194" s="179" t="s">
        <v>1</v>
      </c>
      <c r="C194" s="179" t="s">
        <v>6</v>
      </c>
      <c r="D194" s="180">
        <v>96.82926829268294</v>
      </c>
      <c r="E194" s="180">
        <v>25.365853658536587</v>
      </c>
      <c r="F194" s="180">
        <v>232.5609756097561</v>
      </c>
      <c r="G194" s="180">
        <v>0</v>
      </c>
      <c r="H194" s="180">
        <v>0</v>
      </c>
      <c r="I194" s="180">
        <v>0</v>
      </c>
      <c r="J194" s="180">
        <v>0</v>
      </c>
      <c r="K194" s="180">
        <v>30.121951219512194</v>
      </c>
      <c r="L194" s="180">
        <v>344.14634146341461</v>
      </c>
      <c r="M194" s="180">
        <v>0</v>
      </c>
      <c r="N194" s="180">
        <v>165.85365853658539</v>
      </c>
      <c r="O194" s="180">
        <v>63.170731707317074</v>
      </c>
      <c r="P194" s="180">
        <v>0</v>
      </c>
      <c r="Q194" s="180">
        <v>4.8780487804878049E-3</v>
      </c>
      <c r="R194" s="180">
        <v>0</v>
      </c>
      <c r="S194" s="180">
        <v>0</v>
      </c>
      <c r="T194" s="180">
        <v>0</v>
      </c>
      <c r="U194" s="180">
        <v>26.1</v>
      </c>
      <c r="V194" s="180">
        <v>0</v>
      </c>
      <c r="W194" s="180">
        <v>0</v>
      </c>
      <c r="X194" s="180">
        <v>0</v>
      </c>
      <c r="Y194" s="180">
        <v>0</v>
      </c>
      <c r="Z194" s="180">
        <v>0</v>
      </c>
      <c r="AA194" s="180">
        <v>11.463414634146343</v>
      </c>
      <c r="AB194" s="180">
        <v>27.439024390243905</v>
      </c>
      <c r="AC194" s="180">
        <v>0</v>
      </c>
      <c r="AD194" s="180">
        <v>0</v>
      </c>
      <c r="AE194" s="180">
        <v>0</v>
      </c>
      <c r="AF194" s="180">
        <v>0</v>
      </c>
      <c r="AG194" s="180">
        <v>0</v>
      </c>
      <c r="AH194" s="180">
        <v>0</v>
      </c>
      <c r="AI194" s="180">
        <v>0</v>
      </c>
      <c r="AJ194" s="180">
        <v>0</v>
      </c>
      <c r="AK194" s="180">
        <v>0</v>
      </c>
      <c r="AL194" s="180">
        <v>0</v>
      </c>
      <c r="AM194" s="180">
        <v>0</v>
      </c>
      <c r="AN194" s="180">
        <f t="shared" si="54"/>
        <v>1023.0560975609757</v>
      </c>
      <c r="AO194" s="174"/>
    </row>
    <row r="195" spans="1:41" ht="12" x14ac:dyDescent="0.25">
      <c r="A195" s="179" t="s">
        <v>188</v>
      </c>
      <c r="B195" s="179" t="s">
        <v>1</v>
      </c>
      <c r="C195" s="179" t="s">
        <v>17</v>
      </c>
      <c r="D195" s="180">
        <v>75</v>
      </c>
      <c r="E195" s="180">
        <v>23.292682926829272</v>
      </c>
      <c r="F195" s="180">
        <v>223.53658536585368</v>
      </c>
      <c r="G195" s="180">
        <v>0</v>
      </c>
      <c r="H195" s="180">
        <v>0</v>
      </c>
      <c r="I195" s="180">
        <v>0</v>
      </c>
      <c r="J195" s="180">
        <v>56.3</v>
      </c>
      <c r="K195" s="180">
        <v>0</v>
      </c>
      <c r="L195" s="180">
        <v>89.390243902439025</v>
      </c>
      <c r="M195" s="180">
        <v>0</v>
      </c>
      <c r="N195" s="180">
        <v>0</v>
      </c>
      <c r="O195" s="180">
        <v>0</v>
      </c>
      <c r="P195" s="180">
        <v>0</v>
      </c>
      <c r="Q195" s="180">
        <v>0</v>
      </c>
      <c r="R195" s="180">
        <v>0</v>
      </c>
      <c r="S195" s="180">
        <v>0</v>
      </c>
      <c r="T195" s="180">
        <v>0</v>
      </c>
      <c r="U195" s="180">
        <v>1.2195121951219512E-3</v>
      </c>
      <c r="V195" s="180">
        <v>0</v>
      </c>
      <c r="W195" s="180">
        <v>0</v>
      </c>
      <c r="X195" s="180">
        <v>0</v>
      </c>
      <c r="Y195" s="180">
        <v>0</v>
      </c>
      <c r="Z195" s="180">
        <v>0</v>
      </c>
      <c r="AA195" s="180">
        <v>15.000000000000002</v>
      </c>
      <c r="AB195" s="180">
        <v>0</v>
      </c>
      <c r="AC195" s="180">
        <v>0</v>
      </c>
      <c r="AD195" s="180">
        <v>0</v>
      </c>
      <c r="AE195" s="180">
        <v>0</v>
      </c>
      <c r="AF195" s="180">
        <v>0</v>
      </c>
      <c r="AG195" s="180">
        <v>8.4146341463414647</v>
      </c>
      <c r="AH195" s="180">
        <v>0</v>
      </c>
      <c r="AI195" s="180">
        <v>0</v>
      </c>
      <c r="AJ195" s="180">
        <v>0</v>
      </c>
      <c r="AK195" s="180">
        <v>0</v>
      </c>
      <c r="AL195" s="180">
        <v>0</v>
      </c>
      <c r="AM195" s="180">
        <v>0</v>
      </c>
      <c r="AN195" s="180">
        <f t="shared" si="54"/>
        <v>490.9353658536586</v>
      </c>
      <c r="AO195" s="174"/>
    </row>
    <row r="196" spans="1:41" ht="12" x14ac:dyDescent="0.25">
      <c r="A196" s="175" t="s">
        <v>265</v>
      </c>
      <c r="B196" s="175" t="s">
        <v>265</v>
      </c>
      <c r="C196" s="175" t="s">
        <v>265</v>
      </c>
      <c r="D196" s="176">
        <f>+D197</f>
        <v>0</v>
      </c>
      <c r="E196" s="176">
        <f t="shared" ref="E196:AM196" si="55">+E197</f>
        <v>0.24390243902439027</v>
      </c>
      <c r="F196" s="176">
        <f t="shared" si="55"/>
        <v>0</v>
      </c>
      <c r="G196" s="176">
        <f t="shared" si="55"/>
        <v>0</v>
      </c>
      <c r="H196" s="176">
        <f t="shared" si="55"/>
        <v>0</v>
      </c>
      <c r="I196" s="176">
        <f t="shared" si="55"/>
        <v>0</v>
      </c>
      <c r="J196" s="176">
        <f t="shared" si="55"/>
        <v>0</v>
      </c>
      <c r="K196" s="176">
        <f t="shared" si="55"/>
        <v>0</v>
      </c>
      <c r="L196" s="176">
        <f t="shared" si="55"/>
        <v>0</v>
      </c>
      <c r="M196" s="176">
        <f t="shared" si="55"/>
        <v>0</v>
      </c>
      <c r="N196" s="176">
        <f t="shared" si="55"/>
        <v>0.18536585365853664</v>
      </c>
      <c r="O196" s="176">
        <f t="shared" si="55"/>
        <v>0</v>
      </c>
      <c r="P196" s="176">
        <f t="shared" si="55"/>
        <v>0</v>
      </c>
      <c r="Q196" s="176">
        <f t="shared" si="55"/>
        <v>0</v>
      </c>
      <c r="R196" s="176">
        <f t="shared" si="55"/>
        <v>0</v>
      </c>
      <c r="S196" s="176">
        <f t="shared" si="55"/>
        <v>1.2195121951219514E-4</v>
      </c>
      <c r="T196" s="176">
        <f t="shared" si="55"/>
        <v>0</v>
      </c>
      <c r="U196" s="176">
        <f t="shared" si="55"/>
        <v>0</v>
      </c>
      <c r="V196" s="176">
        <f t="shared" si="55"/>
        <v>0</v>
      </c>
      <c r="W196" s="176">
        <f t="shared" si="55"/>
        <v>0</v>
      </c>
      <c r="X196" s="176">
        <f t="shared" si="55"/>
        <v>0</v>
      </c>
      <c r="Y196" s="176">
        <f t="shared" si="55"/>
        <v>0</v>
      </c>
      <c r="Z196" s="176">
        <f t="shared" si="55"/>
        <v>0</v>
      </c>
      <c r="AA196" s="176">
        <f t="shared" si="55"/>
        <v>0</v>
      </c>
      <c r="AB196" s="176">
        <f t="shared" si="55"/>
        <v>0</v>
      </c>
      <c r="AC196" s="176">
        <f t="shared" si="55"/>
        <v>0</v>
      </c>
      <c r="AD196" s="176">
        <f t="shared" si="55"/>
        <v>0</v>
      </c>
      <c r="AE196" s="176">
        <f t="shared" si="55"/>
        <v>0</v>
      </c>
      <c r="AF196" s="176">
        <f t="shared" si="55"/>
        <v>0</v>
      </c>
      <c r="AG196" s="176">
        <f t="shared" si="55"/>
        <v>0</v>
      </c>
      <c r="AH196" s="176">
        <f t="shared" si="55"/>
        <v>0</v>
      </c>
      <c r="AI196" s="176">
        <f t="shared" si="55"/>
        <v>0</v>
      </c>
      <c r="AJ196" s="176">
        <f t="shared" si="55"/>
        <v>0</v>
      </c>
      <c r="AK196" s="176">
        <f t="shared" si="55"/>
        <v>0</v>
      </c>
      <c r="AL196" s="176">
        <f t="shared" si="55"/>
        <v>0</v>
      </c>
      <c r="AM196" s="176">
        <f t="shared" si="55"/>
        <v>0</v>
      </c>
      <c r="AN196" s="176">
        <f t="shared" ref="AN196:AN209" si="56">SUM(D196:AM196)</f>
        <v>0.42939024390243907</v>
      </c>
      <c r="AO196" s="174"/>
    </row>
    <row r="197" spans="1:41" ht="12" x14ac:dyDescent="0.25">
      <c r="A197" s="177" t="s">
        <v>265</v>
      </c>
      <c r="B197" s="177" t="s">
        <v>265</v>
      </c>
      <c r="C197" s="177" t="s">
        <v>265</v>
      </c>
      <c r="D197" s="178">
        <f>SUM(D198:D207)</f>
        <v>0</v>
      </c>
      <c r="E197" s="178">
        <f t="shared" ref="E197:AM197" si="57">SUM(E198:E207)</f>
        <v>0.24390243902439027</v>
      </c>
      <c r="F197" s="178">
        <f t="shared" si="57"/>
        <v>0</v>
      </c>
      <c r="G197" s="178">
        <f t="shared" si="57"/>
        <v>0</v>
      </c>
      <c r="H197" s="178">
        <f t="shared" si="57"/>
        <v>0</v>
      </c>
      <c r="I197" s="178">
        <f t="shared" si="57"/>
        <v>0</v>
      </c>
      <c r="J197" s="178">
        <f t="shared" si="57"/>
        <v>0</v>
      </c>
      <c r="K197" s="178">
        <f t="shared" si="57"/>
        <v>0</v>
      </c>
      <c r="L197" s="178">
        <f t="shared" si="57"/>
        <v>0</v>
      </c>
      <c r="M197" s="178">
        <f t="shared" si="57"/>
        <v>0</v>
      </c>
      <c r="N197" s="178">
        <f t="shared" si="57"/>
        <v>0.18536585365853664</v>
      </c>
      <c r="O197" s="178">
        <f t="shared" si="57"/>
        <v>0</v>
      </c>
      <c r="P197" s="178">
        <f t="shared" si="57"/>
        <v>0</v>
      </c>
      <c r="Q197" s="178">
        <f t="shared" si="57"/>
        <v>0</v>
      </c>
      <c r="R197" s="178">
        <f t="shared" si="57"/>
        <v>0</v>
      </c>
      <c r="S197" s="178">
        <f t="shared" si="57"/>
        <v>1.2195121951219514E-4</v>
      </c>
      <c r="T197" s="178">
        <f t="shared" si="57"/>
        <v>0</v>
      </c>
      <c r="U197" s="178">
        <f t="shared" si="57"/>
        <v>0</v>
      </c>
      <c r="V197" s="178">
        <f t="shared" si="57"/>
        <v>0</v>
      </c>
      <c r="W197" s="178">
        <f t="shared" si="57"/>
        <v>0</v>
      </c>
      <c r="X197" s="178">
        <f t="shared" si="57"/>
        <v>0</v>
      </c>
      <c r="Y197" s="178">
        <f t="shared" si="57"/>
        <v>0</v>
      </c>
      <c r="Z197" s="178">
        <f t="shared" si="57"/>
        <v>0</v>
      </c>
      <c r="AA197" s="178">
        <f t="shared" si="57"/>
        <v>0</v>
      </c>
      <c r="AB197" s="178">
        <f t="shared" si="57"/>
        <v>0</v>
      </c>
      <c r="AC197" s="178">
        <f t="shared" si="57"/>
        <v>0</v>
      </c>
      <c r="AD197" s="178">
        <f t="shared" si="57"/>
        <v>0</v>
      </c>
      <c r="AE197" s="178">
        <f t="shared" si="57"/>
        <v>0</v>
      </c>
      <c r="AF197" s="178">
        <f t="shared" si="57"/>
        <v>0</v>
      </c>
      <c r="AG197" s="178">
        <f t="shared" si="57"/>
        <v>0</v>
      </c>
      <c r="AH197" s="178">
        <f t="shared" si="57"/>
        <v>0</v>
      </c>
      <c r="AI197" s="178">
        <f t="shared" si="57"/>
        <v>0</v>
      </c>
      <c r="AJ197" s="178">
        <f t="shared" si="57"/>
        <v>0</v>
      </c>
      <c r="AK197" s="178">
        <f t="shared" si="57"/>
        <v>0</v>
      </c>
      <c r="AL197" s="178">
        <f t="shared" si="57"/>
        <v>0</v>
      </c>
      <c r="AM197" s="178">
        <f t="shared" si="57"/>
        <v>0</v>
      </c>
      <c r="AN197" s="178">
        <f t="shared" si="56"/>
        <v>0.42939024390243907</v>
      </c>
      <c r="AO197" s="174"/>
    </row>
    <row r="198" spans="1:41" ht="12" x14ac:dyDescent="0.25">
      <c r="A198" s="179" t="s">
        <v>146</v>
      </c>
      <c r="B198" s="179" t="s">
        <v>146</v>
      </c>
      <c r="C198" s="179" t="s">
        <v>13</v>
      </c>
      <c r="D198" s="180">
        <v>0</v>
      </c>
      <c r="E198" s="180">
        <v>0.24390243902439027</v>
      </c>
      <c r="F198" s="180">
        <v>0</v>
      </c>
      <c r="G198" s="180">
        <v>0</v>
      </c>
      <c r="H198" s="180">
        <v>0</v>
      </c>
      <c r="I198" s="180">
        <v>0</v>
      </c>
      <c r="J198" s="180">
        <v>0</v>
      </c>
      <c r="K198" s="180">
        <v>0</v>
      </c>
      <c r="L198" s="180">
        <v>0</v>
      </c>
      <c r="M198" s="180">
        <v>0</v>
      </c>
      <c r="N198" s="180">
        <v>0</v>
      </c>
      <c r="O198" s="180">
        <v>0</v>
      </c>
      <c r="P198" s="180">
        <v>0</v>
      </c>
      <c r="Q198" s="180">
        <v>0</v>
      </c>
      <c r="R198" s="180">
        <v>0</v>
      </c>
      <c r="S198" s="180">
        <v>1.2195121951219514E-4</v>
      </c>
      <c r="T198" s="180">
        <v>0</v>
      </c>
      <c r="U198" s="180">
        <v>0</v>
      </c>
      <c r="V198" s="180">
        <v>0</v>
      </c>
      <c r="W198" s="180">
        <v>0</v>
      </c>
      <c r="X198" s="180">
        <v>0</v>
      </c>
      <c r="Y198" s="180">
        <v>0</v>
      </c>
      <c r="Z198" s="180">
        <v>0</v>
      </c>
      <c r="AA198" s="180">
        <v>0</v>
      </c>
      <c r="AB198" s="180">
        <v>0</v>
      </c>
      <c r="AC198" s="180">
        <v>0</v>
      </c>
      <c r="AD198" s="180">
        <v>0</v>
      </c>
      <c r="AE198" s="180">
        <v>0</v>
      </c>
      <c r="AF198" s="180">
        <v>0</v>
      </c>
      <c r="AG198" s="180">
        <v>0</v>
      </c>
      <c r="AH198" s="180">
        <v>0</v>
      </c>
      <c r="AI198" s="180">
        <v>0</v>
      </c>
      <c r="AJ198" s="180">
        <v>0</v>
      </c>
      <c r="AK198" s="180">
        <v>0</v>
      </c>
      <c r="AL198" s="180">
        <v>0</v>
      </c>
      <c r="AM198" s="180">
        <v>0</v>
      </c>
      <c r="AN198" s="180">
        <f t="shared" ref="AN198:AN207" si="58">(SUM(D198:AM198))</f>
        <v>0.24402439024390246</v>
      </c>
      <c r="AO198" s="174"/>
    </row>
    <row r="199" spans="1:41" ht="12" x14ac:dyDescent="0.25">
      <c r="A199" s="179" t="s">
        <v>146</v>
      </c>
      <c r="B199" s="179" t="s">
        <v>146</v>
      </c>
      <c r="C199" s="179" t="s">
        <v>218</v>
      </c>
      <c r="D199" s="180">
        <v>0</v>
      </c>
      <c r="E199" s="180">
        <v>0</v>
      </c>
      <c r="F199" s="180">
        <v>0</v>
      </c>
      <c r="G199" s="180">
        <v>0</v>
      </c>
      <c r="H199" s="180">
        <v>0</v>
      </c>
      <c r="I199" s="180">
        <v>0</v>
      </c>
      <c r="J199" s="180">
        <v>0</v>
      </c>
      <c r="K199" s="180">
        <v>0</v>
      </c>
      <c r="L199" s="180">
        <v>0</v>
      </c>
      <c r="M199" s="180">
        <v>0</v>
      </c>
      <c r="N199" s="180">
        <v>0</v>
      </c>
      <c r="O199" s="180">
        <v>0</v>
      </c>
      <c r="P199" s="180">
        <v>0</v>
      </c>
      <c r="Q199" s="180">
        <v>0</v>
      </c>
      <c r="R199" s="180">
        <v>0</v>
      </c>
      <c r="S199" s="180">
        <v>0</v>
      </c>
      <c r="T199" s="180">
        <v>0</v>
      </c>
      <c r="U199" s="180">
        <v>0</v>
      </c>
      <c r="V199" s="180">
        <v>0</v>
      </c>
      <c r="W199" s="180">
        <v>0</v>
      </c>
      <c r="X199" s="180">
        <v>0</v>
      </c>
      <c r="Y199" s="180">
        <v>0</v>
      </c>
      <c r="Z199" s="180">
        <v>0</v>
      </c>
      <c r="AA199" s="180">
        <v>0</v>
      </c>
      <c r="AB199" s="180">
        <v>0</v>
      </c>
      <c r="AC199" s="180">
        <v>0</v>
      </c>
      <c r="AD199" s="180">
        <v>0</v>
      </c>
      <c r="AE199" s="180">
        <v>0</v>
      </c>
      <c r="AF199" s="180">
        <v>0</v>
      </c>
      <c r="AG199" s="180">
        <v>0</v>
      </c>
      <c r="AH199" s="180">
        <v>0</v>
      </c>
      <c r="AI199" s="180">
        <v>0</v>
      </c>
      <c r="AJ199" s="180">
        <v>0</v>
      </c>
      <c r="AK199" s="180">
        <v>0</v>
      </c>
      <c r="AL199" s="180">
        <v>0</v>
      </c>
      <c r="AM199" s="180">
        <v>0</v>
      </c>
      <c r="AN199" s="180">
        <f t="shared" si="58"/>
        <v>0</v>
      </c>
      <c r="AO199" s="174"/>
    </row>
    <row r="200" spans="1:41" ht="12" x14ac:dyDescent="0.25">
      <c r="A200" s="179" t="s">
        <v>146</v>
      </c>
      <c r="B200" s="179" t="s">
        <v>146</v>
      </c>
      <c r="C200" s="179" t="s">
        <v>170</v>
      </c>
      <c r="D200" s="180">
        <v>0</v>
      </c>
      <c r="E200" s="180">
        <v>0</v>
      </c>
      <c r="F200" s="180">
        <v>0</v>
      </c>
      <c r="G200" s="180">
        <v>0</v>
      </c>
      <c r="H200" s="180">
        <v>0</v>
      </c>
      <c r="I200" s="180">
        <v>0</v>
      </c>
      <c r="J200" s="180">
        <v>0</v>
      </c>
      <c r="K200" s="180">
        <v>0</v>
      </c>
      <c r="L200" s="180">
        <v>0</v>
      </c>
      <c r="M200" s="180">
        <v>0</v>
      </c>
      <c r="N200" s="180">
        <v>0</v>
      </c>
      <c r="O200" s="180">
        <v>0</v>
      </c>
      <c r="P200" s="180">
        <v>0</v>
      </c>
      <c r="Q200" s="180">
        <v>0</v>
      </c>
      <c r="R200" s="180">
        <v>0</v>
      </c>
      <c r="S200" s="180">
        <v>0</v>
      </c>
      <c r="T200" s="180">
        <v>0</v>
      </c>
      <c r="U200" s="180">
        <v>0</v>
      </c>
      <c r="V200" s="180">
        <v>0</v>
      </c>
      <c r="W200" s="180">
        <v>0</v>
      </c>
      <c r="X200" s="180">
        <v>0</v>
      </c>
      <c r="Y200" s="180">
        <v>0</v>
      </c>
      <c r="Z200" s="180">
        <v>0</v>
      </c>
      <c r="AA200" s="180">
        <v>0</v>
      </c>
      <c r="AB200" s="180">
        <v>0</v>
      </c>
      <c r="AC200" s="180">
        <v>0</v>
      </c>
      <c r="AD200" s="180">
        <v>0</v>
      </c>
      <c r="AE200" s="180">
        <v>0</v>
      </c>
      <c r="AF200" s="180">
        <v>0</v>
      </c>
      <c r="AG200" s="180">
        <v>0</v>
      </c>
      <c r="AH200" s="180">
        <v>0</v>
      </c>
      <c r="AI200" s="180">
        <v>0</v>
      </c>
      <c r="AJ200" s="180">
        <v>0</v>
      </c>
      <c r="AK200" s="180">
        <v>0</v>
      </c>
      <c r="AL200" s="180">
        <v>0</v>
      </c>
      <c r="AM200" s="180">
        <v>0</v>
      </c>
      <c r="AN200" s="180">
        <f t="shared" si="58"/>
        <v>0</v>
      </c>
      <c r="AO200" s="174"/>
    </row>
    <row r="201" spans="1:41" ht="12" x14ac:dyDescent="0.25">
      <c r="A201" s="179" t="s">
        <v>146</v>
      </c>
      <c r="B201" s="179" t="s">
        <v>146</v>
      </c>
      <c r="C201" s="179" t="s">
        <v>219</v>
      </c>
      <c r="D201" s="180">
        <v>0</v>
      </c>
      <c r="E201" s="180">
        <v>0</v>
      </c>
      <c r="F201" s="180">
        <v>0</v>
      </c>
      <c r="G201" s="180">
        <v>0</v>
      </c>
      <c r="H201" s="180">
        <v>0</v>
      </c>
      <c r="I201" s="180">
        <v>0</v>
      </c>
      <c r="J201" s="180">
        <v>0</v>
      </c>
      <c r="K201" s="180">
        <v>0</v>
      </c>
      <c r="L201" s="180">
        <v>0</v>
      </c>
      <c r="M201" s="180">
        <v>0</v>
      </c>
      <c r="N201" s="180">
        <v>0</v>
      </c>
      <c r="O201" s="180">
        <v>0</v>
      </c>
      <c r="P201" s="180">
        <v>0</v>
      </c>
      <c r="Q201" s="180">
        <v>0</v>
      </c>
      <c r="R201" s="180">
        <v>0</v>
      </c>
      <c r="S201" s="180">
        <v>0</v>
      </c>
      <c r="T201" s="180">
        <v>0</v>
      </c>
      <c r="U201" s="180">
        <v>0</v>
      </c>
      <c r="V201" s="180">
        <v>0</v>
      </c>
      <c r="W201" s="180">
        <v>0</v>
      </c>
      <c r="X201" s="180">
        <v>0</v>
      </c>
      <c r="Y201" s="180">
        <v>0</v>
      </c>
      <c r="Z201" s="180">
        <v>0</v>
      </c>
      <c r="AA201" s="180">
        <v>0</v>
      </c>
      <c r="AB201" s="180">
        <v>0</v>
      </c>
      <c r="AC201" s="180">
        <v>0</v>
      </c>
      <c r="AD201" s="180">
        <v>0</v>
      </c>
      <c r="AE201" s="180">
        <v>0</v>
      </c>
      <c r="AF201" s="180">
        <v>0</v>
      </c>
      <c r="AG201" s="180">
        <v>0</v>
      </c>
      <c r="AH201" s="180">
        <v>0</v>
      </c>
      <c r="AI201" s="180">
        <v>0</v>
      </c>
      <c r="AJ201" s="180">
        <v>0</v>
      </c>
      <c r="AK201" s="180">
        <v>0</v>
      </c>
      <c r="AL201" s="180">
        <v>0</v>
      </c>
      <c r="AM201" s="180">
        <v>0</v>
      </c>
      <c r="AN201" s="180">
        <f t="shared" si="58"/>
        <v>0</v>
      </c>
      <c r="AO201" s="174"/>
    </row>
    <row r="202" spans="1:41" ht="12" x14ac:dyDescent="0.25">
      <c r="A202" s="179" t="s">
        <v>146</v>
      </c>
      <c r="B202" s="179" t="s">
        <v>146</v>
      </c>
      <c r="C202" s="179" t="s">
        <v>171</v>
      </c>
      <c r="D202" s="180">
        <v>0</v>
      </c>
      <c r="E202" s="180">
        <v>0</v>
      </c>
      <c r="F202" s="180">
        <v>0</v>
      </c>
      <c r="G202" s="180">
        <v>0</v>
      </c>
      <c r="H202" s="180">
        <v>0</v>
      </c>
      <c r="I202" s="180">
        <v>0</v>
      </c>
      <c r="J202" s="180">
        <v>0</v>
      </c>
      <c r="K202" s="180">
        <v>0</v>
      </c>
      <c r="L202" s="180">
        <v>0</v>
      </c>
      <c r="M202" s="180">
        <v>0</v>
      </c>
      <c r="N202" s="180">
        <v>0</v>
      </c>
      <c r="O202" s="180">
        <v>0</v>
      </c>
      <c r="P202" s="180">
        <v>0</v>
      </c>
      <c r="Q202" s="180">
        <v>0</v>
      </c>
      <c r="R202" s="180">
        <v>0</v>
      </c>
      <c r="S202" s="180">
        <v>0</v>
      </c>
      <c r="T202" s="180">
        <v>0</v>
      </c>
      <c r="U202" s="180">
        <v>0</v>
      </c>
      <c r="V202" s="180">
        <v>0</v>
      </c>
      <c r="W202" s="180">
        <v>0</v>
      </c>
      <c r="X202" s="180">
        <v>0</v>
      </c>
      <c r="Y202" s="180">
        <v>0</v>
      </c>
      <c r="Z202" s="180">
        <v>0</v>
      </c>
      <c r="AA202" s="180">
        <v>0</v>
      </c>
      <c r="AB202" s="180">
        <v>0</v>
      </c>
      <c r="AC202" s="180">
        <v>0</v>
      </c>
      <c r="AD202" s="180">
        <v>0</v>
      </c>
      <c r="AE202" s="180">
        <v>0</v>
      </c>
      <c r="AF202" s="180">
        <v>0</v>
      </c>
      <c r="AG202" s="180">
        <v>0</v>
      </c>
      <c r="AH202" s="180">
        <v>0</v>
      </c>
      <c r="AI202" s="180">
        <v>0</v>
      </c>
      <c r="AJ202" s="180">
        <v>0</v>
      </c>
      <c r="AK202" s="180">
        <v>0</v>
      </c>
      <c r="AL202" s="180">
        <v>0</v>
      </c>
      <c r="AM202" s="180">
        <v>0</v>
      </c>
      <c r="AN202" s="180">
        <f t="shared" si="58"/>
        <v>0</v>
      </c>
      <c r="AO202" s="174"/>
    </row>
    <row r="203" spans="1:41" ht="12" x14ac:dyDescent="0.25">
      <c r="A203" s="179" t="s">
        <v>146</v>
      </c>
      <c r="B203" s="179" t="s">
        <v>146</v>
      </c>
      <c r="C203" s="179" t="s">
        <v>15</v>
      </c>
      <c r="D203" s="180">
        <v>0</v>
      </c>
      <c r="E203" s="180">
        <v>0</v>
      </c>
      <c r="F203" s="180">
        <v>0</v>
      </c>
      <c r="G203" s="180">
        <v>0</v>
      </c>
      <c r="H203" s="180">
        <v>0</v>
      </c>
      <c r="I203" s="180">
        <v>0</v>
      </c>
      <c r="J203" s="180">
        <v>0</v>
      </c>
      <c r="K203" s="180">
        <v>0</v>
      </c>
      <c r="L203" s="180">
        <v>0</v>
      </c>
      <c r="M203" s="180">
        <v>0</v>
      </c>
      <c r="N203" s="180">
        <v>0.18536585365853664</v>
      </c>
      <c r="O203" s="180">
        <v>0</v>
      </c>
      <c r="P203" s="180">
        <v>0</v>
      </c>
      <c r="Q203" s="180">
        <v>0</v>
      </c>
      <c r="R203" s="180">
        <v>0</v>
      </c>
      <c r="S203" s="180">
        <v>0</v>
      </c>
      <c r="T203" s="180">
        <v>0</v>
      </c>
      <c r="U203" s="180">
        <v>0</v>
      </c>
      <c r="V203" s="180">
        <v>0</v>
      </c>
      <c r="W203" s="180">
        <v>0</v>
      </c>
      <c r="X203" s="180">
        <v>0</v>
      </c>
      <c r="Y203" s="180">
        <v>0</v>
      </c>
      <c r="Z203" s="180">
        <v>0</v>
      </c>
      <c r="AA203" s="180">
        <v>0</v>
      </c>
      <c r="AB203" s="180">
        <v>0</v>
      </c>
      <c r="AC203" s="180">
        <v>0</v>
      </c>
      <c r="AD203" s="180">
        <v>0</v>
      </c>
      <c r="AE203" s="180">
        <v>0</v>
      </c>
      <c r="AF203" s="180">
        <v>0</v>
      </c>
      <c r="AG203" s="180">
        <v>0</v>
      </c>
      <c r="AH203" s="180">
        <v>0</v>
      </c>
      <c r="AI203" s="180">
        <v>0</v>
      </c>
      <c r="AJ203" s="180">
        <v>0</v>
      </c>
      <c r="AK203" s="180">
        <v>0</v>
      </c>
      <c r="AL203" s="180">
        <v>0</v>
      </c>
      <c r="AM203" s="180">
        <v>0</v>
      </c>
      <c r="AN203" s="180">
        <f t="shared" si="58"/>
        <v>0.18536585365853664</v>
      </c>
      <c r="AO203" s="174"/>
    </row>
    <row r="204" spans="1:41" ht="12" x14ac:dyDescent="0.25">
      <c r="A204" s="179" t="s">
        <v>146</v>
      </c>
      <c r="B204" s="179" t="s">
        <v>146</v>
      </c>
      <c r="C204" s="179" t="s">
        <v>65</v>
      </c>
      <c r="D204" s="180">
        <v>0</v>
      </c>
      <c r="E204" s="180">
        <v>0</v>
      </c>
      <c r="F204" s="180">
        <v>0</v>
      </c>
      <c r="G204" s="180">
        <v>0</v>
      </c>
      <c r="H204" s="180">
        <v>0</v>
      </c>
      <c r="I204" s="180">
        <v>0</v>
      </c>
      <c r="J204" s="180">
        <v>0</v>
      </c>
      <c r="K204" s="180">
        <v>0</v>
      </c>
      <c r="L204" s="180">
        <v>0</v>
      </c>
      <c r="M204" s="180">
        <v>0</v>
      </c>
      <c r="N204" s="180">
        <v>0</v>
      </c>
      <c r="O204" s="180">
        <v>0</v>
      </c>
      <c r="P204" s="180">
        <v>0</v>
      </c>
      <c r="Q204" s="180">
        <v>0</v>
      </c>
      <c r="R204" s="180">
        <v>0</v>
      </c>
      <c r="S204" s="180">
        <v>0</v>
      </c>
      <c r="T204" s="180">
        <v>0</v>
      </c>
      <c r="U204" s="180">
        <v>0</v>
      </c>
      <c r="V204" s="180">
        <v>0</v>
      </c>
      <c r="W204" s="180">
        <v>0</v>
      </c>
      <c r="X204" s="180">
        <v>0</v>
      </c>
      <c r="Y204" s="180">
        <v>0</v>
      </c>
      <c r="Z204" s="180">
        <v>0</v>
      </c>
      <c r="AA204" s="180">
        <v>0</v>
      </c>
      <c r="AB204" s="180">
        <v>0</v>
      </c>
      <c r="AC204" s="180">
        <v>0</v>
      </c>
      <c r="AD204" s="180">
        <v>0</v>
      </c>
      <c r="AE204" s="180">
        <v>0</v>
      </c>
      <c r="AF204" s="180">
        <v>0</v>
      </c>
      <c r="AG204" s="180">
        <v>0</v>
      </c>
      <c r="AH204" s="180">
        <v>0</v>
      </c>
      <c r="AI204" s="180">
        <v>0</v>
      </c>
      <c r="AJ204" s="180">
        <v>0</v>
      </c>
      <c r="AK204" s="180">
        <v>0</v>
      </c>
      <c r="AL204" s="180">
        <v>0</v>
      </c>
      <c r="AM204" s="180">
        <v>0</v>
      </c>
      <c r="AN204" s="180">
        <f t="shared" si="58"/>
        <v>0</v>
      </c>
      <c r="AO204" s="174"/>
    </row>
    <row r="205" spans="1:41" ht="12" x14ac:dyDescent="0.25">
      <c r="A205" s="179" t="s">
        <v>146</v>
      </c>
      <c r="B205" s="179" t="s">
        <v>146</v>
      </c>
      <c r="C205" s="179" t="s">
        <v>220</v>
      </c>
      <c r="D205" s="180">
        <v>0</v>
      </c>
      <c r="E205" s="180">
        <v>0</v>
      </c>
      <c r="F205" s="180">
        <v>0</v>
      </c>
      <c r="G205" s="180">
        <v>0</v>
      </c>
      <c r="H205" s="180">
        <v>0</v>
      </c>
      <c r="I205" s="180">
        <v>0</v>
      </c>
      <c r="J205" s="180">
        <v>0</v>
      </c>
      <c r="K205" s="180">
        <v>0</v>
      </c>
      <c r="L205" s="180">
        <v>0</v>
      </c>
      <c r="M205" s="180">
        <v>0</v>
      </c>
      <c r="N205" s="180">
        <v>0</v>
      </c>
      <c r="O205" s="180">
        <v>0</v>
      </c>
      <c r="P205" s="180">
        <v>0</v>
      </c>
      <c r="Q205" s="180">
        <v>0</v>
      </c>
      <c r="R205" s="180">
        <v>0</v>
      </c>
      <c r="S205" s="180">
        <v>0</v>
      </c>
      <c r="T205" s="180">
        <v>0</v>
      </c>
      <c r="U205" s="180">
        <v>0</v>
      </c>
      <c r="V205" s="180">
        <v>0</v>
      </c>
      <c r="W205" s="180">
        <v>0</v>
      </c>
      <c r="X205" s="180">
        <v>0</v>
      </c>
      <c r="Y205" s="180">
        <v>0</v>
      </c>
      <c r="Z205" s="180">
        <v>0</v>
      </c>
      <c r="AA205" s="180">
        <v>0</v>
      </c>
      <c r="AB205" s="180">
        <v>0</v>
      </c>
      <c r="AC205" s="180">
        <v>0</v>
      </c>
      <c r="AD205" s="180">
        <v>0</v>
      </c>
      <c r="AE205" s="180">
        <v>0</v>
      </c>
      <c r="AF205" s="180">
        <v>0</v>
      </c>
      <c r="AG205" s="180">
        <v>0</v>
      </c>
      <c r="AH205" s="180">
        <v>0</v>
      </c>
      <c r="AI205" s="180">
        <v>0</v>
      </c>
      <c r="AJ205" s="180">
        <v>0</v>
      </c>
      <c r="AK205" s="180">
        <v>0</v>
      </c>
      <c r="AL205" s="180">
        <v>0</v>
      </c>
      <c r="AM205" s="180">
        <v>0</v>
      </c>
      <c r="AN205" s="180">
        <f t="shared" si="58"/>
        <v>0</v>
      </c>
      <c r="AO205" s="174"/>
    </row>
    <row r="206" spans="1:41" ht="12" x14ac:dyDescent="0.25">
      <c r="A206" s="179" t="s">
        <v>146</v>
      </c>
      <c r="B206" s="179" t="s">
        <v>146</v>
      </c>
      <c r="C206" s="179" t="s">
        <v>221</v>
      </c>
      <c r="D206" s="180">
        <v>0</v>
      </c>
      <c r="E206" s="180">
        <v>0</v>
      </c>
      <c r="F206" s="180">
        <v>0</v>
      </c>
      <c r="G206" s="180">
        <v>0</v>
      </c>
      <c r="H206" s="180">
        <v>0</v>
      </c>
      <c r="I206" s="180">
        <v>0</v>
      </c>
      <c r="J206" s="180">
        <v>0</v>
      </c>
      <c r="K206" s="180">
        <v>0</v>
      </c>
      <c r="L206" s="180">
        <v>0</v>
      </c>
      <c r="M206" s="180">
        <v>0</v>
      </c>
      <c r="N206" s="180">
        <v>0</v>
      </c>
      <c r="O206" s="180">
        <v>0</v>
      </c>
      <c r="P206" s="180">
        <v>0</v>
      </c>
      <c r="Q206" s="180">
        <v>0</v>
      </c>
      <c r="R206" s="180">
        <v>0</v>
      </c>
      <c r="S206" s="180">
        <v>0</v>
      </c>
      <c r="T206" s="180">
        <v>0</v>
      </c>
      <c r="U206" s="180">
        <v>0</v>
      </c>
      <c r="V206" s="180">
        <v>0</v>
      </c>
      <c r="W206" s="180">
        <v>0</v>
      </c>
      <c r="X206" s="180">
        <v>0</v>
      </c>
      <c r="Y206" s="180">
        <v>0</v>
      </c>
      <c r="Z206" s="180">
        <v>0</v>
      </c>
      <c r="AA206" s="180">
        <v>0</v>
      </c>
      <c r="AB206" s="180">
        <v>0</v>
      </c>
      <c r="AC206" s="180">
        <v>0</v>
      </c>
      <c r="AD206" s="180">
        <v>0</v>
      </c>
      <c r="AE206" s="180">
        <v>0</v>
      </c>
      <c r="AF206" s="180">
        <v>0</v>
      </c>
      <c r="AG206" s="180">
        <v>0</v>
      </c>
      <c r="AH206" s="180">
        <v>0</v>
      </c>
      <c r="AI206" s="180">
        <v>0</v>
      </c>
      <c r="AJ206" s="180">
        <v>0</v>
      </c>
      <c r="AK206" s="180">
        <v>0</v>
      </c>
      <c r="AL206" s="180">
        <v>0</v>
      </c>
      <c r="AM206" s="180">
        <v>0</v>
      </c>
      <c r="AN206" s="180">
        <f t="shared" si="58"/>
        <v>0</v>
      </c>
      <c r="AO206" s="174"/>
    </row>
    <row r="207" spans="1:41" ht="12" x14ac:dyDescent="0.25">
      <c r="A207" s="179" t="s">
        <v>146</v>
      </c>
      <c r="B207" s="179" t="s">
        <v>146</v>
      </c>
      <c r="C207" s="179" t="s">
        <v>222</v>
      </c>
      <c r="D207" s="180">
        <v>0</v>
      </c>
      <c r="E207" s="180">
        <v>0</v>
      </c>
      <c r="F207" s="180">
        <v>0</v>
      </c>
      <c r="G207" s="180">
        <v>0</v>
      </c>
      <c r="H207" s="180">
        <v>0</v>
      </c>
      <c r="I207" s="180">
        <v>0</v>
      </c>
      <c r="J207" s="180">
        <v>0</v>
      </c>
      <c r="K207" s="180">
        <v>0</v>
      </c>
      <c r="L207" s="180">
        <v>0</v>
      </c>
      <c r="M207" s="180">
        <v>0</v>
      </c>
      <c r="N207" s="180">
        <v>0</v>
      </c>
      <c r="O207" s="180">
        <v>0</v>
      </c>
      <c r="P207" s="180">
        <v>0</v>
      </c>
      <c r="Q207" s="180">
        <v>0</v>
      </c>
      <c r="R207" s="180">
        <v>0</v>
      </c>
      <c r="S207" s="180">
        <v>0</v>
      </c>
      <c r="T207" s="180">
        <v>0</v>
      </c>
      <c r="U207" s="180">
        <v>0</v>
      </c>
      <c r="V207" s="180">
        <v>0</v>
      </c>
      <c r="W207" s="180">
        <v>0</v>
      </c>
      <c r="X207" s="180">
        <v>0</v>
      </c>
      <c r="Y207" s="180">
        <v>0</v>
      </c>
      <c r="Z207" s="180">
        <v>0</v>
      </c>
      <c r="AA207" s="180">
        <v>0</v>
      </c>
      <c r="AB207" s="180">
        <v>0</v>
      </c>
      <c r="AC207" s="180">
        <v>0</v>
      </c>
      <c r="AD207" s="180">
        <v>0</v>
      </c>
      <c r="AE207" s="180">
        <v>0</v>
      </c>
      <c r="AF207" s="180">
        <v>0</v>
      </c>
      <c r="AG207" s="180">
        <v>0</v>
      </c>
      <c r="AH207" s="180">
        <v>0</v>
      </c>
      <c r="AI207" s="180">
        <v>0</v>
      </c>
      <c r="AJ207" s="180">
        <v>0</v>
      </c>
      <c r="AK207" s="180">
        <v>0</v>
      </c>
      <c r="AL207" s="180">
        <v>0</v>
      </c>
      <c r="AM207" s="180">
        <v>0</v>
      </c>
      <c r="AN207" s="180">
        <f t="shared" si="58"/>
        <v>0</v>
      </c>
      <c r="AO207" s="174"/>
    </row>
    <row r="208" spans="1:41" ht="12" x14ac:dyDescent="0.25">
      <c r="A208" s="175" t="s">
        <v>266</v>
      </c>
      <c r="B208" s="175" t="s">
        <v>266</v>
      </c>
      <c r="C208" s="175" t="s">
        <v>266</v>
      </c>
      <c r="D208" s="176">
        <v>0</v>
      </c>
      <c r="E208" s="176">
        <v>0</v>
      </c>
      <c r="F208" s="176">
        <v>0</v>
      </c>
      <c r="G208" s="176">
        <v>0</v>
      </c>
      <c r="H208" s="176">
        <v>0</v>
      </c>
      <c r="I208" s="176">
        <v>0</v>
      </c>
      <c r="J208" s="176">
        <v>0</v>
      </c>
      <c r="K208" s="176">
        <v>0</v>
      </c>
      <c r="L208" s="176">
        <v>0</v>
      </c>
      <c r="M208" s="176">
        <v>0</v>
      </c>
      <c r="N208" s="176">
        <v>0</v>
      </c>
      <c r="O208" s="176">
        <v>0</v>
      </c>
      <c r="P208" s="176">
        <v>0</v>
      </c>
      <c r="Q208" s="176">
        <v>0</v>
      </c>
      <c r="R208" s="176">
        <v>0</v>
      </c>
      <c r="S208" s="176">
        <v>0</v>
      </c>
      <c r="T208" s="176">
        <v>0</v>
      </c>
      <c r="U208" s="176">
        <v>0</v>
      </c>
      <c r="V208" s="176">
        <v>0</v>
      </c>
      <c r="W208" s="176">
        <v>0</v>
      </c>
      <c r="X208" s="176">
        <v>0</v>
      </c>
      <c r="Y208" s="176">
        <v>0</v>
      </c>
      <c r="Z208" s="176">
        <v>0</v>
      </c>
      <c r="AA208" s="176">
        <v>0</v>
      </c>
      <c r="AB208" s="176">
        <v>0</v>
      </c>
      <c r="AC208" s="176">
        <v>0</v>
      </c>
      <c r="AD208" s="176">
        <v>0</v>
      </c>
      <c r="AE208" s="176">
        <v>0</v>
      </c>
      <c r="AF208" s="176">
        <v>0</v>
      </c>
      <c r="AG208" s="176">
        <v>0</v>
      </c>
      <c r="AH208" s="176">
        <v>0</v>
      </c>
      <c r="AI208" s="176">
        <v>0</v>
      </c>
      <c r="AJ208" s="176">
        <v>0</v>
      </c>
      <c r="AK208" s="176">
        <v>0</v>
      </c>
      <c r="AL208" s="176">
        <v>0</v>
      </c>
      <c r="AM208" s="176">
        <v>0</v>
      </c>
      <c r="AN208" s="176">
        <f t="shared" si="56"/>
        <v>0</v>
      </c>
      <c r="AO208" s="174"/>
    </row>
    <row r="209" spans="1:41" ht="12" x14ac:dyDescent="0.25">
      <c r="A209" s="177" t="s">
        <v>266</v>
      </c>
      <c r="B209" s="177" t="s">
        <v>266</v>
      </c>
      <c r="C209" s="177" t="s">
        <v>266</v>
      </c>
      <c r="D209" s="178">
        <v>0</v>
      </c>
      <c r="E209" s="178">
        <v>0</v>
      </c>
      <c r="F209" s="178">
        <v>0</v>
      </c>
      <c r="G209" s="178">
        <v>0</v>
      </c>
      <c r="H209" s="178">
        <v>0</v>
      </c>
      <c r="I209" s="178">
        <v>0</v>
      </c>
      <c r="J209" s="178">
        <v>0</v>
      </c>
      <c r="K209" s="178">
        <v>0</v>
      </c>
      <c r="L209" s="178">
        <v>0</v>
      </c>
      <c r="M209" s="178">
        <v>0</v>
      </c>
      <c r="N209" s="178">
        <v>0</v>
      </c>
      <c r="O209" s="178">
        <v>0</v>
      </c>
      <c r="P209" s="178">
        <v>0</v>
      </c>
      <c r="Q209" s="178">
        <v>0</v>
      </c>
      <c r="R209" s="178">
        <v>0</v>
      </c>
      <c r="S209" s="178">
        <v>0</v>
      </c>
      <c r="T209" s="178">
        <v>0</v>
      </c>
      <c r="U209" s="178">
        <v>0</v>
      </c>
      <c r="V209" s="178">
        <v>0</v>
      </c>
      <c r="W209" s="178">
        <v>0</v>
      </c>
      <c r="X209" s="178">
        <v>0</v>
      </c>
      <c r="Y209" s="178">
        <v>0</v>
      </c>
      <c r="Z209" s="178">
        <v>0</v>
      </c>
      <c r="AA209" s="178">
        <v>0</v>
      </c>
      <c r="AB209" s="178">
        <v>0</v>
      </c>
      <c r="AC209" s="178">
        <v>0</v>
      </c>
      <c r="AD209" s="178">
        <v>0</v>
      </c>
      <c r="AE209" s="178">
        <v>0</v>
      </c>
      <c r="AF209" s="178">
        <v>0</v>
      </c>
      <c r="AG209" s="178">
        <v>0</v>
      </c>
      <c r="AH209" s="178">
        <v>0</v>
      </c>
      <c r="AI209" s="178">
        <v>0</v>
      </c>
      <c r="AJ209" s="178">
        <v>0</v>
      </c>
      <c r="AK209" s="178">
        <v>0</v>
      </c>
      <c r="AL209" s="178">
        <v>0</v>
      </c>
      <c r="AM209" s="178">
        <v>0</v>
      </c>
      <c r="AN209" s="178">
        <f t="shared" si="56"/>
        <v>0</v>
      </c>
      <c r="AO209" s="174"/>
    </row>
    <row r="210" spans="1:41" ht="12" x14ac:dyDescent="0.25">
      <c r="A210" s="179" t="s">
        <v>223</v>
      </c>
      <c r="B210" s="179" t="s">
        <v>223</v>
      </c>
      <c r="C210" s="179" t="s">
        <v>223</v>
      </c>
      <c r="D210" s="180">
        <v>0</v>
      </c>
      <c r="E210" s="180">
        <v>0</v>
      </c>
      <c r="F210" s="180">
        <v>0</v>
      </c>
      <c r="G210" s="180">
        <v>0</v>
      </c>
      <c r="H210" s="180">
        <v>0</v>
      </c>
      <c r="I210" s="180">
        <v>0</v>
      </c>
      <c r="J210" s="180">
        <v>0</v>
      </c>
      <c r="K210" s="180">
        <v>0</v>
      </c>
      <c r="L210" s="180">
        <v>0</v>
      </c>
      <c r="M210" s="180">
        <v>0</v>
      </c>
      <c r="N210" s="180">
        <v>0</v>
      </c>
      <c r="O210" s="180">
        <v>0</v>
      </c>
      <c r="P210" s="180">
        <v>0</v>
      </c>
      <c r="Q210" s="180">
        <v>0</v>
      </c>
      <c r="R210" s="180">
        <v>0</v>
      </c>
      <c r="S210" s="180">
        <v>0</v>
      </c>
      <c r="T210" s="180">
        <v>0</v>
      </c>
      <c r="U210" s="180">
        <v>0</v>
      </c>
      <c r="V210" s="180">
        <v>0</v>
      </c>
      <c r="W210" s="180">
        <v>0</v>
      </c>
      <c r="X210" s="180">
        <v>0</v>
      </c>
      <c r="Y210" s="180">
        <v>0</v>
      </c>
      <c r="Z210" s="180">
        <v>0</v>
      </c>
      <c r="AA210" s="180">
        <v>0</v>
      </c>
      <c r="AB210" s="180">
        <v>0</v>
      </c>
      <c r="AC210" s="180">
        <v>0</v>
      </c>
      <c r="AD210" s="180">
        <v>0</v>
      </c>
      <c r="AE210" s="180">
        <v>0</v>
      </c>
      <c r="AF210" s="180">
        <v>0</v>
      </c>
      <c r="AG210" s="180">
        <v>0</v>
      </c>
      <c r="AH210" s="180">
        <v>0</v>
      </c>
      <c r="AI210" s="180">
        <v>0</v>
      </c>
      <c r="AJ210" s="180">
        <v>0</v>
      </c>
      <c r="AK210" s="180">
        <v>0</v>
      </c>
      <c r="AL210" s="180">
        <v>0</v>
      </c>
      <c r="AM210" s="180">
        <v>0</v>
      </c>
      <c r="AN210" s="180">
        <f>(SUM(D210:AM210))</f>
        <v>0</v>
      </c>
      <c r="AO210" s="174"/>
    </row>
  </sheetData>
  <conditionalFormatting sqref="C3:C5 A3:B24 A25:C25 A26:B44 A46:B54 A57:B62 A64:B81 A83:B98 A100:B108 A110:B114 A117:B118 A121:B128 A130:B137 A139:B151 A154:B167 A169:B176 A178:B188 A190:B195 A198:B199 B200:B204">
    <cfRule type="cellIs" dxfId="231" priority="1" stopIfTrue="1" operator="lessThan">
      <formula>0</formula>
    </cfRule>
  </conditionalFormatting>
  <hyperlinks>
    <hyperlink ref="AS1" location="Intro!A1" display="Return to index" xr:uid="{00000000-0004-0000-05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F80DA-9852-4F5F-B8FF-C19734B17B3A}">
  <sheetPr>
    <tabColor theme="9" tint="0.89999084444715716"/>
  </sheetPr>
  <dimension ref="A1:AO210"/>
  <sheetViews>
    <sheetView zoomScale="90" zoomScaleNormal="90" workbookViewId="0">
      <pane xSplit="1" ySplit="3" topLeftCell="B4" activePane="bottomRight" state="frozen"/>
      <selection activeCell="F40" sqref="F40"/>
      <selection pane="topRight" activeCell="F40" sqref="F40"/>
      <selection pane="bottomLeft" activeCell="F40" sqref="F40"/>
      <selection pane="bottomRight" activeCell="D24" sqref="D24"/>
    </sheetView>
  </sheetViews>
  <sheetFormatPr defaultColWidth="10.125" defaultRowHeight="14.5" x14ac:dyDescent="0.25"/>
  <cols>
    <col min="1" max="3" width="31.375" style="186" bestFit="1" customWidth="1"/>
    <col min="4" max="4" width="10.25" style="186" bestFit="1" customWidth="1"/>
    <col min="5" max="5" width="8.125" style="186" bestFit="1" customWidth="1"/>
    <col min="6" max="6" width="14.125" style="186" bestFit="1" customWidth="1"/>
    <col min="7" max="8" width="9.125" style="186" bestFit="1" customWidth="1"/>
    <col min="9" max="9" width="7.75" style="186" bestFit="1" customWidth="1"/>
    <col min="10" max="10" width="6.125" style="186" bestFit="1" customWidth="1"/>
    <col min="11" max="11" width="9.75" style="186" bestFit="1" customWidth="1"/>
    <col min="12" max="12" width="11.5" style="186" bestFit="1" customWidth="1"/>
    <col min="13" max="13" width="14.125" style="186" bestFit="1" customWidth="1"/>
    <col min="14" max="14" width="10.875" style="186" bestFit="1" customWidth="1"/>
    <col min="15" max="15" width="10.625" style="186" bestFit="1" customWidth="1"/>
    <col min="16" max="16" width="12.5" style="186" bestFit="1" customWidth="1"/>
    <col min="17" max="17" width="11" style="186" bestFit="1" customWidth="1"/>
    <col min="18" max="18" width="17.875" style="186" bestFit="1" customWidth="1"/>
    <col min="19" max="19" width="7.5" style="186" bestFit="1" customWidth="1"/>
    <col min="20" max="20" width="7.375" style="186" bestFit="1" customWidth="1"/>
    <col min="21" max="21" width="15" style="186" bestFit="1" customWidth="1"/>
    <col min="22" max="22" width="8.875" style="186" bestFit="1" customWidth="1"/>
    <col min="23" max="23" width="7.5" style="186" bestFit="1" customWidth="1"/>
    <col min="24" max="24" width="7.875" style="186" bestFit="1" customWidth="1"/>
    <col min="25" max="25" width="9" style="186" bestFit="1" customWidth="1"/>
    <col min="26" max="26" width="10.25" style="186" bestFit="1" customWidth="1"/>
    <col min="27" max="27" width="9.5" style="186" bestFit="1" customWidth="1"/>
    <col min="28" max="28" width="9" style="186" bestFit="1" customWidth="1"/>
    <col min="29" max="29" width="10.625" style="186" bestFit="1" customWidth="1"/>
    <col min="30" max="30" width="8.875" style="186" bestFit="1" customWidth="1"/>
    <col min="31" max="31" width="9.125" style="186" customWidth="1"/>
    <col min="32" max="32" width="11.75" style="186" bestFit="1" customWidth="1"/>
    <col min="33" max="33" width="22.625" style="186" bestFit="1" customWidth="1"/>
    <col min="34" max="34" width="9.125" style="186" bestFit="1" customWidth="1"/>
    <col min="35" max="35" width="9.875" style="186" bestFit="1" customWidth="1"/>
    <col min="36" max="36" width="16.875" style="186" bestFit="1" customWidth="1"/>
    <col min="37" max="37" width="7.5" style="186" bestFit="1" customWidth="1"/>
    <col min="38" max="38" width="9.375" style="186" bestFit="1" customWidth="1"/>
    <col min="39" max="40" width="9.5" style="186" bestFit="1" customWidth="1"/>
    <col min="41" max="41" width="13.375" style="186" bestFit="1" customWidth="1"/>
    <col min="42" max="42" width="11.125" style="186" customWidth="1"/>
    <col min="43" max="43" width="10.125" style="186"/>
    <col min="44" max="44" width="9.125" style="186" customWidth="1"/>
    <col min="45" max="16384" width="10.125" style="186"/>
  </cols>
  <sheetData>
    <row r="1" spans="1:41" ht="40" thickBot="1" x14ac:dyDescent="0.3">
      <c r="A1" s="185" t="s">
        <v>270</v>
      </c>
      <c r="C1" s="187"/>
      <c r="D1" s="188"/>
      <c r="E1" s="188"/>
      <c r="F1" s="188"/>
      <c r="G1" s="188"/>
      <c r="H1" s="188"/>
      <c r="I1" s="188"/>
      <c r="J1" s="188"/>
      <c r="K1" s="188"/>
      <c r="L1" s="188"/>
      <c r="M1" s="188"/>
      <c r="N1" s="188"/>
      <c r="O1" s="188"/>
      <c r="P1" s="188"/>
      <c r="Q1" s="188"/>
      <c r="R1" s="188"/>
      <c r="S1" s="188"/>
      <c r="T1" s="188"/>
      <c r="U1" s="188"/>
      <c r="V1" s="188"/>
      <c r="W1" s="188"/>
      <c r="X1" s="188"/>
      <c r="Y1" s="188"/>
      <c r="Z1" s="188"/>
      <c r="AA1" s="188"/>
      <c r="AB1" s="188"/>
      <c r="AC1" s="188"/>
      <c r="AD1" s="188"/>
      <c r="AE1" s="188"/>
      <c r="AF1" s="188"/>
      <c r="AG1" s="188"/>
      <c r="AH1" s="188"/>
      <c r="AI1" s="188"/>
      <c r="AJ1" s="188"/>
      <c r="AK1" s="188"/>
      <c r="AL1" s="188"/>
      <c r="AM1" s="188"/>
      <c r="AN1" s="188"/>
      <c r="AO1" s="189"/>
    </row>
    <row r="2" spans="1:41" ht="15" thickBot="1" x14ac:dyDescent="0.3">
      <c r="A2" s="190" t="s">
        <v>241</v>
      </c>
      <c r="C2" s="186" t="s">
        <v>268</v>
      </c>
      <c r="D2" s="183" t="s">
        <v>97</v>
      </c>
      <c r="E2" s="184" t="s">
        <v>72</v>
      </c>
      <c r="F2" s="184" t="s">
        <v>99</v>
      </c>
      <c r="G2" s="184" t="s">
        <v>79</v>
      </c>
      <c r="H2" s="184" t="s">
        <v>47</v>
      </c>
      <c r="I2" s="184" t="s">
        <v>98</v>
      </c>
      <c r="J2" s="184" t="s">
        <v>90</v>
      </c>
      <c r="K2" s="184" t="s">
        <v>73</v>
      </c>
      <c r="L2" s="184" t="s">
        <v>5</v>
      </c>
      <c r="M2" s="184" t="s">
        <v>74</v>
      </c>
      <c r="N2" s="184" t="s">
        <v>13</v>
      </c>
      <c r="O2" s="184" t="s">
        <v>7</v>
      </c>
      <c r="P2" s="184" t="s">
        <v>95</v>
      </c>
      <c r="Q2" s="184" t="s">
        <v>75</v>
      </c>
      <c r="R2" s="184" t="s">
        <v>130</v>
      </c>
      <c r="S2" s="184" t="s">
        <v>101</v>
      </c>
      <c r="T2" s="184" t="s">
        <v>91</v>
      </c>
      <c r="U2" s="184" t="s">
        <v>138</v>
      </c>
      <c r="V2" s="184" t="s">
        <v>64</v>
      </c>
      <c r="W2" s="184" t="s">
        <v>28</v>
      </c>
      <c r="X2" s="184" t="s">
        <v>66</v>
      </c>
      <c r="Y2" s="184" t="s">
        <v>106</v>
      </c>
      <c r="Z2" s="184" t="s">
        <v>43</v>
      </c>
      <c r="AA2" s="184" t="s">
        <v>102</v>
      </c>
      <c r="AB2" s="184" t="s">
        <v>100</v>
      </c>
      <c r="AC2" s="184" t="s">
        <v>76</v>
      </c>
      <c r="AD2" s="184" t="s">
        <v>83</v>
      </c>
      <c r="AE2" s="184" t="s">
        <v>86</v>
      </c>
      <c r="AF2" s="184" t="s">
        <v>61</v>
      </c>
      <c r="AG2" s="184" t="s">
        <v>143</v>
      </c>
      <c r="AH2" s="184" t="s">
        <v>50</v>
      </c>
      <c r="AI2" s="184" t="s">
        <v>84</v>
      </c>
      <c r="AJ2" s="184" t="s">
        <v>110</v>
      </c>
      <c r="AK2" s="184" t="s">
        <v>48</v>
      </c>
      <c r="AL2" s="184" t="s">
        <v>107</v>
      </c>
      <c r="AM2" s="184" t="s">
        <v>173</v>
      </c>
      <c r="AN2" s="184" t="s">
        <v>3</v>
      </c>
      <c r="AO2" s="184" t="s">
        <v>147</v>
      </c>
    </row>
    <row r="3" spans="1:41" x14ac:dyDescent="0.25">
      <c r="A3" s="191" t="s">
        <v>147</v>
      </c>
      <c r="B3" s="192" t="s">
        <v>147</v>
      </c>
      <c r="C3" s="192" t="s">
        <v>147</v>
      </c>
      <c r="D3" s="192">
        <f t="shared" ref="D3:F3" si="0">+D5+D25+D45+D55+D115+D119+D152+D196+D208</f>
        <v>4507</v>
      </c>
      <c r="E3" s="192">
        <f t="shared" si="0"/>
        <v>3386</v>
      </c>
      <c r="F3" s="192">
        <f t="shared" si="0"/>
        <v>1831.3</v>
      </c>
      <c r="G3" s="192">
        <f>+G5+G25+G45+G55+G115+G119+G152+G196+G208</f>
        <v>1210</v>
      </c>
      <c r="H3" s="192">
        <f t="shared" ref="H3:AN3" si="1">+H5+H25+H45+H55+H115+H119+H152+H196+H208</f>
        <v>1037</v>
      </c>
      <c r="I3" s="192">
        <f t="shared" si="1"/>
        <v>800</v>
      </c>
      <c r="J3" s="192">
        <f t="shared" si="1"/>
        <v>842</v>
      </c>
      <c r="K3" s="192">
        <f t="shared" si="1"/>
        <v>142.30000000000001</v>
      </c>
      <c r="L3" s="192">
        <f t="shared" si="1"/>
        <v>1001</v>
      </c>
      <c r="M3" s="192">
        <f t="shared" si="1"/>
        <v>384.3</v>
      </c>
      <c r="N3" s="192">
        <f t="shared" si="1"/>
        <v>377.3</v>
      </c>
      <c r="O3" s="192">
        <f t="shared" si="1"/>
        <v>305</v>
      </c>
      <c r="P3" s="192">
        <f t="shared" si="1"/>
        <v>274</v>
      </c>
      <c r="Q3" s="192">
        <f t="shared" si="1"/>
        <v>202.3</v>
      </c>
      <c r="R3" s="192">
        <f t="shared" si="1"/>
        <v>269.3</v>
      </c>
      <c r="S3" s="192">
        <f t="shared" si="1"/>
        <v>257.3</v>
      </c>
      <c r="T3" s="192">
        <f t="shared" si="1"/>
        <v>96</v>
      </c>
      <c r="U3" s="192">
        <f t="shared" si="1"/>
        <v>750.3</v>
      </c>
      <c r="V3" s="192">
        <f t="shared" si="1"/>
        <v>45</v>
      </c>
      <c r="W3" s="192">
        <f t="shared" si="1"/>
        <v>55</v>
      </c>
      <c r="X3" s="192">
        <f t="shared" si="1"/>
        <v>115.3</v>
      </c>
      <c r="Y3" s="192">
        <f t="shared" si="1"/>
        <v>244.25121951219512</v>
      </c>
      <c r="Z3" s="192">
        <f t="shared" si="1"/>
        <v>134.00243902439024</v>
      </c>
      <c r="AA3" s="192">
        <f t="shared" si="1"/>
        <v>73.3</v>
      </c>
      <c r="AB3" s="192">
        <f t="shared" si="1"/>
        <v>26</v>
      </c>
      <c r="AC3" s="192">
        <f t="shared" si="1"/>
        <v>0</v>
      </c>
      <c r="AD3" s="192">
        <f t="shared" si="1"/>
        <v>74</v>
      </c>
      <c r="AE3" s="192">
        <f t="shared" si="1"/>
        <v>37.007317073170732</v>
      </c>
      <c r="AF3" s="192">
        <f t="shared" si="1"/>
        <v>17.424024390243904</v>
      </c>
      <c r="AG3" s="192">
        <f t="shared" si="1"/>
        <v>12</v>
      </c>
      <c r="AH3" s="192">
        <f t="shared" si="1"/>
        <v>0</v>
      </c>
      <c r="AI3" s="192">
        <f t="shared" si="1"/>
        <v>58.3</v>
      </c>
      <c r="AJ3" s="192">
        <f t="shared" si="1"/>
        <v>25.3</v>
      </c>
      <c r="AK3" s="192">
        <f t="shared" si="1"/>
        <v>56</v>
      </c>
      <c r="AL3" s="192">
        <f t="shared" si="1"/>
        <v>31</v>
      </c>
      <c r="AM3" s="192">
        <f t="shared" si="1"/>
        <v>115.3</v>
      </c>
      <c r="AN3" s="192">
        <f t="shared" si="1"/>
        <v>0</v>
      </c>
      <c r="AO3" s="192">
        <f>SUM(D3:AN3)</f>
        <v>18791.584999999988</v>
      </c>
    </row>
    <row r="4" spans="1:41" x14ac:dyDescent="0.25">
      <c r="A4" s="193" t="s">
        <v>243</v>
      </c>
      <c r="B4" s="193" t="s">
        <v>243</v>
      </c>
      <c r="C4" s="193" t="s">
        <v>243</v>
      </c>
      <c r="D4" s="193">
        <f t="shared" ref="D4" si="2">+D5+D25</f>
        <v>239</v>
      </c>
      <c r="E4" s="193">
        <f>+E5+E25</f>
        <v>1838</v>
      </c>
      <c r="F4" s="193">
        <f t="shared" ref="F4:AN4" si="3">+F5+F25</f>
        <v>47</v>
      </c>
      <c r="G4" s="193">
        <f t="shared" si="3"/>
        <v>1036</v>
      </c>
      <c r="H4" s="193">
        <f t="shared" si="3"/>
        <v>0</v>
      </c>
      <c r="I4" s="193">
        <f t="shared" si="3"/>
        <v>0</v>
      </c>
      <c r="J4" s="193">
        <f t="shared" si="3"/>
        <v>0</v>
      </c>
      <c r="K4" s="193">
        <f t="shared" si="3"/>
        <v>26.3</v>
      </c>
      <c r="L4" s="193">
        <f t="shared" si="3"/>
        <v>0</v>
      </c>
      <c r="M4" s="193">
        <f t="shared" si="3"/>
        <v>380.3</v>
      </c>
      <c r="N4" s="193">
        <f t="shared" si="3"/>
        <v>0</v>
      </c>
      <c r="O4" s="193">
        <f t="shared" si="3"/>
        <v>0</v>
      </c>
      <c r="P4" s="193">
        <f t="shared" si="3"/>
        <v>0</v>
      </c>
      <c r="Q4" s="193">
        <f t="shared" si="3"/>
        <v>202.3</v>
      </c>
      <c r="R4" s="193">
        <f t="shared" si="3"/>
        <v>248</v>
      </c>
      <c r="S4" s="193">
        <f t="shared" si="3"/>
        <v>39</v>
      </c>
      <c r="T4" s="193">
        <f t="shared" si="3"/>
        <v>96</v>
      </c>
      <c r="U4" s="193">
        <f t="shared" si="3"/>
        <v>40</v>
      </c>
      <c r="V4" s="193">
        <f t="shared" si="3"/>
        <v>37</v>
      </c>
      <c r="W4" s="193">
        <f t="shared" si="3"/>
        <v>40</v>
      </c>
      <c r="X4" s="193">
        <f t="shared" si="3"/>
        <v>11</v>
      </c>
      <c r="Y4" s="193">
        <f t="shared" si="3"/>
        <v>244.25121951219512</v>
      </c>
      <c r="Z4" s="193">
        <f t="shared" si="3"/>
        <v>134</v>
      </c>
      <c r="AA4" s="193">
        <f t="shared" si="3"/>
        <v>0</v>
      </c>
      <c r="AB4" s="193">
        <f t="shared" si="3"/>
        <v>0</v>
      </c>
      <c r="AC4" s="193">
        <f t="shared" si="3"/>
        <v>0</v>
      </c>
      <c r="AD4" s="193">
        <f t="shared" si="3"/>
        <v>74</v>
      </c>
      <c r="AE4" s="193">
        <f t="shared" si="3"/>
        <v>37.007317073170732</v>
      </c>
      <c r="AF4" s="193">
        <f t="shared" si="3"/>
        <v>0</v>
      </c>
      <c r="AG4" s="193">
        <f t="shared" si="3"/>
        <v>0</v>
      </c>
      <c r="AH4" s="193">
        <f t="shared" si="3"/>
        <v>0</v>
      </c>
      <c r="AI4" s="193">
        <f t="shared" si="3"/>
        <v>55.3</v>
      </c>
      <c r="AJ4" s="193">
        <f t="shared" si="3"/>
        <v>25.3</v>
      </c>
      <c r="AK4" s="193">
        <f t="shared" si="3"/>
        <v>0</v>
      </c>
      <c r="AL4" s="193">
        <f t="shared" si="3"/>
        <v>26</v>
      </c>
      <c r="AM4" s="193">
        <f t="shared" si="3"/>
        <v>0</v>
      </c>
      <c r="AN4" s="193">
        <f t="shared" si="3"/>
        <v>0</v>
      </c>
      <c r="AO4" s="193">
        <f>SUM(D4:AN4)</f>
        <v>4875.7585365853674</v>
      </c>
    </row>
    <row r="5" spans="1:41" x14ac:dyDescent="0.25">
      <c r="A5" s="194" t="s">
        <v>244</v>
      </c>
      <c r="B5" s="194" t="s">
        <v>244</v>
      </c>
      <c r="C5" s="194" t="s">
        <v>244</v>
      </c>
      <c r="D5" s="194">
        <f t="shared" ref="D5" si="4">SUM(D6:D24)</f>
        <v>239</v>
      </c>
      <c r="E5" s="194">
        <f>SUM(E6:E24)</f>
        <v>1424</v>
      </c>
      <c r="F5" s="194">
        <f t="shared" ref="F5:AN5" si="5">SUM(F6:F24)</f>
        <v>47</v>
      </c>
      <c r="G5" s="194">
        <f t="shared" si="5"/>
        <v>1036</v>
      </c>
      <c r="H5" s="194">
        <f t="shared" si="5"/>
        <v>0</v>
      </c>
      <c r="I5" s="194">
        <f t="shared" si="5"/>
        <v>0</v>
      </c>
      <c r="J5" s="194">
        <f t="shared" si="5"/>
        <v>0</v>
      </c>
      <c r="K5" s="194">
        <f t="shared" si="5"/>
        <v>11</v>
      </c>
      <c r="L5" s="194">
        <f t="shared" si="5"/>
        <v>0</v>
      </c>
      <c r="M5" s="194">
        <f t="shared" si="5"/>
        <v>380.3</v>
      </c>
      <c r="N5" s="194">
        <f t="shared" si="5"/>
        <v>0</v>
      </c>
      <c r="O5" s="194">
        <f t="shared" si="5"/>
        <v>0</v>
      </c>
      <c r="P5" s="194">
        <f t="shared" si="5"/>
        <v>0</v>
      </c>
      <c r="Q5" s="194">
        <f t="shared" si="5"/>
        <v>144.30000000000001</v>
      </c>
      <c r="R5" s="194">
        <f t="shared" si="5"/>
        <v>248</v>
      </c>
      <c r="S5" s="194">
        <f t="shared" si="5"/>
        <v>33</v>
      </c>
      <c r="T5" s="194">
        <f t="shared" si="5"/>
        <v>96</v>
      </c>
      <c r="U5" s="194">
        <f t="shared" si="5"/>
        <v>40</v>
      </c>
      <c r="V5" s="194">
        <f t="shared" si="5"/>
        <v>37</v>
      </c>
      <c r="W5" s="194">
        <f t="shared" si="5"/>
        <v>40</v>
      </c>
      <c r="X5" s="194">
        <f t="shared" si="5"/>
        <v>11</v>
      </c>
      <c r="Y5" s="194">
        <f t="shared" si="5"/>
        <v>152</v>
      </c>
      <c r="Z5" s="194">
        <f t="shared" si="5"/>
        <v>134</v>
      </c>
      <c r="AA5" s="194">
        <f t="shared" si="5"/>
        <v>0</v>
      </c>
      <c r="AB5" s="194">
        <f t="shared" si="5"/>
        <v>0</v>
      </c>
      <c r="AC5" s="194">
        <f t="shared" si="5"/>
        <v>0</v>
      </c>
      <c r="AD5" s="194">
        <f t="shared" si="5"/>
        <v>74</v>
      </c>
      <c r="AE5" s="194">
        <f t="shared" si="5"/>
        <v>34</v>
      </c>
      <c r="AF5" s="194">
        <f t="shared" si="5"/>
        <v>0</v>
      </c>
      <c r="AG5" s="194">
        <f t="shared" si="5"/>
        <v>0</v>
      </c>
      <c r="AH5" s="194">
        <f t="shared" si="5"/>
        <v>0</v>
      </c>
      <c r="AI5" s="194">
        <f t="shared" si="5"/>
        <v>2</v>
      </c>
      <c r="AJ5" s="194">
        <f t="shared" si="5"/>
        <v>15.3</v>
      </c>
      <c r="AK5" s="194">
        <f t="shared" si="5"/>
        <v>0</v>
      </c>
      <c r="AL5" s="194">
        <f t="shared" si="5"/>
        <v>0</v>
      </c>
      <c r="AM5" s="194">
        <f t="shared" si="5"/>
        <v>0</v>
      </c>
      <c r="AN5" s="194">
        <f t="shared" si="5"/>
        <v>0</v>
      </c>
      <c r="AO5" s="194">
        <f>SUM(D5:AN5)</f>
        <v>4197.9000000000005</v>
      </c>
    </row>
    <row r="6" spans="1:41" x14ac:dyDescent="0.25">
      <c r="A6" s="195" t="s">
        <v>245</v>
      </c>
      <c r="B6" s="195" t="s">
        <v>128</v>
      </c>
      <c r="C6" s="195" t="s">
        <v>86</v>
      </c>
      <c r="D6" s="195">
        <v>0</v>
      </c>
      <c r="E6" s="195">
        <v>0</v>
      </c>
      <c r="F6" s="195">
        <v>0</v>
      </c>
      <c r="G6" s="195">
        <v>0</v>
      </c>
      <c r="H6" s="195">
        <v>0</v>
      </c>
      <c r="I6" s="195">
        <v>0</v>
      </c>
      <c r="J6" s="195">
        <v>0</v>
      </c>
      <c r="K6" s="195">
        <v>0</v>
      </c>
      <c r="L6" s="195">
        <v>0</v>
      </c>
      <c r="M6" s="195">
        <v>0</v>
      </c>
      <c r="N6" s="195">
        <v>0</v>
      </c>
      <c r="O6" s="195">
        <v>0</v>
      </c>
      <c r="P6" s="195">
        <v>0</v>
      </c>
      <c r="Q6" s="195">
        <v>2</v>
      </c>
      <c r="R6" s="195">
        <v>0</v>
      </c>
      <c r="S6" s="195">
        <v>0</v>
      </c>
      <c r="T6" s="195">
        <v>0</v>
      </c>
      <c r="U6" s="195">
        <v>0</v>
      </c>
      <c r="V6" s="195">
        <v>0</v>
      </c>
      <c r="W6" s="195">
        <v>0</v>
      </c>
      <c r="X6" s="195">
        <v>0</v>
      </c>
      <c r="Y6" s="195">
        <v>4</v>
      </c>
      <c r="Z6" s="195">
        <v>0</v>
      </c>
      <c r="AA6" s="195">
        <v>0</v>
      </c>
      <c r="AB6" s="195">
        <v>0</v>
      </c>
      <c r="AC6" s="195">
        <v>0</v>
      </c>
      <c r="AD6" s="195">
        <v>1</v>
      </c>
      <c r="AE6" s="195">
        <v>0</v>
      </c>
      <c r="AF6" s="195">
        <v>0</v>
      </c>
      <c r="AG6" s="195">
        <v>0</v>
      </c>
      <c r="AH6" s="195">
        <v>0</v>
      </c>
      <c r="AI6" s="195">
        <v>0</v>
      </c>
      <c r="AJ6" s="195">
        <v>4</v>
      </c>
      <c r="AK6" s="195">
        <v>0</v>
      </c>
      <c r="AL6" s="195">
        <v>0</v>
      </c>
      <c r="AM6" s="195">
        <v>0</v>
      </c>
      <c r="AN6" s="195">
        <v>0</v>
      </c>
      <c r="AO6" s="195">
        <f t="shared" ref="AO6:AO24" si="6">(SUM(D6:AN6))</f>
        <v>11</v>
      </c>
    </row>
    <row r="7" spans="1:41" x14ac:dyDescent="0.25">
      <c r="A7" s="195" t="s">
        <v>245</v>
      </c>
      <c r="B7" s="195" t="s">
        <v>128</v>
      </c>
      <c r="C7" s="195" t="s">
        <v>43</v>
      </c>
      <c r="D7" s="195">
        <v>118</v>
      </c>
      <c r="E7" s="195">
        <v>407</v>
      </c>
      <c r="F7" s="195">
        <v>47</v>
      </c>
      <c r="G7" s="195">
        <v>8</v>
      </c>
      <c r="H7" s="195">
        <v>0</v>
      </c>
      <c r="I7" s="195">
        <v>0</v>
      </c>
      <c r="J7" s="195">
        <v>0</v>
      </c>
      <c r="K7" s="195">
        <v>0</v>
      </c>
      <c r="L7" s="195">
        <v>0</v>
      </c>
      <c r="M7" s="195">
        <v>30.3</v>
      </c>
      <c r="N7" s="195">
        <v>0</v>
      </c>
      <c r="O7" s="195">
        <v>0</v>
      </c>
      <c r="P7" s="195">
        <v>0</v>
      </c>
      <c r="Q7" s="195">
        <v>26</v>
      </c>
      <c r="R7" s="195">
        <v>0</v>
      </c>
      <c r="S7" s="195">
        <v>0</v>
      </c>
      <c r="T7" s="195">
        <v>0</v>
      </c>
      <c r="U7" s="195">
        <v>24</v>
      </c>
      <c r="V7" s="195">
        <v>0</v>
      </c>
      <c r="W7" s="195">
        <v>0</v>
      </c>
      <c r="X7" s="195">
        <v>0</v>
      </c>
      <c r="Y7" s="195">
        <v>0</v>
      </c>
      <c r="Z7" s="195">
        <v>0</v>
      </c>
      <c r="AA7" s="195">
        <v>0</v>
      </c>
      <c r="AB7" s="195">
        <v>0</v>
      </c>
      <c r="AC7" s="195">
        <v>0</v>
      </c>
      <c r="AD7" s="195">
        <v>34</v>
      </c>
      <c r="AE7" s="195">
        <v>0</v>
      </c>
      <c r="AF7" s="195">
        <v>0</v>
      </c>
      <c r="AG7" s="195">
        <v>0</v>
      </c>
      <c r="AH7" s="195">
        <v>0</v>
      </c>
      <c r="AI7" s="195">
        <v>0</v>
      </c>
      <c r="AJ7" s="195">
        <v>0</v>
      </c>
      <c r="AK7" s="195">
        <v>0</v>
      </c>
      <c r="AL7" s="195">
        <v>0</v>
      </c>
      <c r="AM7" s="195">
        <v>0</v>
      </c>
      <c r="AN7" s="195">
        <v>0</v>
      </c>
      <c r="AO7" s="195">
        <f t="shared" si="6"/>
        <v>694.3</v>
      </c>
    </row>
    <row r="8" spans="1:41" x14ac:dyDescent="0.25">
      <c r="A8" s="195" t="s">
        <v>245</v>
      </c>
      <c r="B8" s="195" t="s">
        <v>128</v>
      </c>
      <c r="C8" s="195" t="s">
        <v>122</v>
      </c>
      <c r="D8" s="195">
        <v>0</v>
      </c>
      <c r="E8" s="195">
        <v>0</v>
      </c>
      <c r="F8" s="195">
        <v>0</v>
      </c>
      <c r="G8" s="195">
        <v>0</v>
      </c>
      <c r="H8" s="195">
        <v>0</v>
      </c>
      <c r="I8" s="195">
        <v>0</v>
      </c>
      <c r="J8" s="195">
        <v>0</v>
      </c>
      <c r="K8" s="195">
        <v>0</v>
      </c>
      <c r="L8" s="195">
        <v>0</v>
      </c>
      <c r="M8" s="195">
        <v>0</v>
      </c>
      <c r="N8" s="195">
        <v>0</v>
      </c>
      <c r="O8" s="195">
        <v>0</v>
      </c>
      <c r="P8" s="195">
        <v>0</v>
      </c>
      <c r="Q8" s="195">
        <v>0</v>
      </c>
      <c r="R8" s="195">
        <v>0</v>
      </c>
      <c r="S8" s="195">
        <v>0</v>
      </c>
      <c r="T8" s="195">
        <v>0</v>
      </c>
      <c r="U8" s="195">
        <v>0</v>
      </c>
      <c r="V8" s="195"/>
      <c r="W8" s="195">
        <v>0</v>
      </c>
      <c r="X8" s="195">
        <v>0</v>
      </c>
      <c r="Y8" s="195">
        <v>0</v>
      </c>
      <c r="Z8" s="195">
        <v>0</v>
      </c>
      <c r="AA8" s="195">
        <v>0</v>
      </c>
      <c r="AB8" s="195">
        <v>0</v>
      </c>
      <c r="AC8" s="195">
        <v>0</v>
      </c>
      <c r="AD8" s="195">
        <v>0</v>
      </c>
      <c r="AE8" s="195">
        <v>0</v>
      </c>
      <c r="AF8" s="195">
        <v>0</v>
      </c>
      <c r="AG8" s="195">
        <v>0</v>
      </c>
      <c r="AH8" s="195">
        <v>0</v>
      </c>
      <c r="AI8" s="195">
        <v>0</v>
      </c>
      <c r="AJ8" s="195">
        <v>0</v>
      </c>
      <c r="AK8" s="195">
        <v>0</v>
      </c>
      <c r="AL8" s="195">
        <v>0</v>
      </c>
      <c r="AM8" s="195">
        <v>0</v>
      </c>
      <c r="AN8" s="195">
        <v>0</v>
      </c>
      <c r="AO8" s="195">
        <f t="shared" si="6"/>
        <v>0</v>
      </c>
    </row>
    <row r="9" spans="1:41" x14ac:dyDescent="0.25">
      <c r="A9" s="195" t="s">
        <v>245</v>
      </c>
      <c r="B9" s="195" t="s">
        <v>128</v>
      </c>
      <c r="C9" s="195" t="s">
        <v>113</v>
      </c>
      <c r="D9" s="195">
        <v>0</v>
      </c>
      <c r="E9" s="195">
        <v>0</v>
      </c>
      <c r="F9" s="195">
        <v>0</v>
      </c>
      <c r="G9" s="195">
        <v>0</v>
      </c>
      <c r="H9" s="195">
        <v>0</v>
      </c>
      <c r="I9" s="195">
        <v>0</v>
      </c>
      <c r="J9" s="195">
        <v>0</v>
      </c>
      <c r="K9" s="195">
        <v>0</v>
      </c>
      <c r="L9" s="195">
        <v>0</v>
      </c>
      <c r="M9" s="195">
        <v>0</v>
      </c>
      <c r="N9" s="195">
        <v>0</v>
      </c>
      <c r="O9" s="195">
        <v>0</v>
      </c>
      <c r="P9" s="195">
        <v>0</v>
      </c>
      <c r="Q9" s="195">
        <v>31.3</v>
      </c>
      <c r="R9" s="195">
        <v>0</v>
      </c>
      <c r="S9" s="195">
        <v>0</v>
      </c>
      <c r="T9" s="195">
        <v>0</v>
      </c>
      <c r="U9" s="195">
        <v>0</v>
      </c>
      <c r="V9" s="195">
        <v>0</v>
      </c>
      <c r="W9" s="195">
        <v>0</v>
      </c>
      <c r="X9" s="195">
        <v>0</v>
      </c>
      <c r="Y9" s="195">
        <v>0</v>
      </c>
      <c r="Z9" s="195">
        <v>0</v>
      </c>
      <c r="AA9" s="195">
        <v>0</v>
      </c>
      <c r="AB9" s="195">
        <v>0</v>
      </c>
      <c r="AC9" s="195">
        <v>0</v>
      </c>
      <c r="AD9" s="195">
        <v>0</v>
      </c>
      <c r="AE9" s="195">
        <v>0</v>
      </c>
      <c r="AF9" s="195">
        <v>0</v>
      </c>
      <c r="AG9" s="195">
        <v>0</v>
      </c>
      <c r="AH9" s="195">
        <v>0</v>
      </c>
      <c r="AI9" s="195">
        <v>0</v>
      </c>
      <c r="AJ9" s="195">
        <v>0</v>
      </c>
      <c r="AK9" s="195">
        <v>0</v>
      </c>
      <c r="AL9" s="195">
        <v>0</v>
      </c>
      <c r="AM9" s="195">
        <v>0</v>
      </c>
      <c r="AN9" s="195">
        <v>0</v>
      </c>
      <c r="AO9" s="195">
        <f t="shared" si="6"/>
        <v>31.3</v>
      </c>
    </row>
    <row r="10" spans="1:41" x14ac:dyDescent="0.25">
      <c r="A10" s="195" t="s">
        <v>245</v>
      </c>
      <c r="B10" s="195" t="s">
        <v>128</v>
      </c>
      <c r="C10" s="195" t="s">
        <v>114</v>
      </c>
      <c r="D10" s="195">
        <v>20</v>
      </c>
      <c r="E10" s="195">
        <v>249</v>
      </c>
      <c r="F10" s="195">
        <v>0</v>
      </c>
      <c r="G10" s="195">
        <v>0</v>
      </c>
      <c r="H10" s="195">
        <v>0</v>
      </c>
      <c r="I10" s="195">
        <v>0</v>
      </c>
      <c r="J10" s="195">
        <v>0</v>
      </c>
      <c r="K10" s="195">
        <v>0</v>
      </c>
      <c r="L10" s="195">
        <v>0</v>
      </c>
      <c r="M10" s="195">
        <v>17</v>
      </c>
      <c r="N10" s="195">
        <v>0</v>
      </c>
      <c r="O10" s="195">
        <v>0</v>
      </c>
      <c r="P10" s="195">
        <v>0</v>
      </c>
      <c r="Q10" s="195">
        <v>30</v>
      </c>
      <c r="R10" s="195">
        <v>10</v>
      </c>
      <c r="S10" s="195">
        <v>0</v>
      </c>
      <c r="T10" s="195">
        <v>0</v>
      </c>
      <c r="U10" s="195">
        <v>0</v>
      </c>
      <c r="V10" s="195">
        <v>0</v>
      </c>
      <c r="W10" s="195">
        <v>0</v>
      </c>
      <c r="X10" s="195">
        <v>0</v>
      </c>
      <c r="Y10" s="195">
        <v>0</v>
      </c>
      <c r="Z10" s="195">
        <v>0</v>
      </c>
      <c r="AA10" s="195">
        <v>0</v>
      </c>
      <c r="AB10" s="195">
        <v>0</v>
      </c>
      <c r="AC10" s="195">
        <v>0</v>
      </c>
      <c r="AD10" s="195">
        <v>0</v>
      </c>
      <c r="AE10" s="195">
        <v>0</v>
      </c>
      <c r="AF10" s="195">
        <v>0</v>
      </c>
      <c r="AG10" s="195">
        <v>0</v>
      </c>
      <c r="AH10" s="195">
        <v>0</v>
      </c>
      <c r="AI10" s="195">
        <v>0</v>
      </c>
      <c r="AJ10" s="195">
        <v>0</v>
      </c>
      <c r="AK10" s="195">
        <v>0</v>
      </c>
      <c r="AL10" s="195">
        <v>0</v>
      </c>
      <c r="AM10" s="195">
        <v>0</v>
      </c>
      <c r="AN10" s="195">
        <v>0</v>
      </c>
      <c r="AO10" s="195">
        <f t="shared" si="6"/>
        <v>326</v>
      </c>
    </row>
    <row r="11" spans="1:41" x14ac:dyDescent="0.25">
      <c r="A11" s="195" t="s">
        <v>245</v>
      </c>
      <c r="B11" s="195" t="s">
        <v>128</v>
      </c>
      <c r="C11" s="195" t="s">
        <v>83</v>
      </c>
      <c r="D11" s="195">
        <v>73</v>
      </c>
      <c r="E11" s="195">
        <v>26</v>
      </c>
      <c r="F11" s="195">
        <v>0</v>
      </c>
      <c r="G11" s="195">
        <v>264</v>
      </c>
      <c r="H11" s="195">
        <v>0</v>
      </c>
      <c r="I11" s="195">
        <v>0</v>
      </c>
      <c r="J11" s="195">
        <v>0</v>
      </c>
      <c r="K11" s="195">
        <v>0</v>
      </c>
      <c r="L11" s="195">
        <v>0</v>
      </c>
      <c r="M11" s="195">
        <v>74</v>
      </c>
      <c r="N11" s="195"/>
      <c r="O11" s="195">
        <v>0</v>
      </c>
      <c r="P11" s="195">
        <v>0</v>
      </c>
      <c r="Q11" s="195">
        <v>42</v>
      </c>
      <c r="R11" s="195">
        <v>43</v>
      </c>
      <c r="S11" s="195">
        <v>0</v>
      </c>
      <c r="T11" s="195">
        <v>51</v>
      </c>
      <c r="U11" s="195">
        <v>0</v>
      </c>
      <c r="V11" s="195">
        <v>14</v>
      </c>
      <c r="W11" s="195"/>
      <c r="X11" s="195">
        <v>0</v>
      </c>
      <c r="Y11" s="195">
        <v>0</v>
      </c>
      <c r="Z11" s="195">
        <v>119</v>
      </c>
      <c r="AA11" s="195">
        <v>0</v>
      </c>
      <c r="AB11" s="195">
        <v>0</v>
      </c>
      <c r="AC11" s="195">
        <v>0</v>
      </c>
      <c r="AD11" s="195">
        <v>0</v>
      </c>
      <c r="AE11" s="195">
        <v>1</v>
      </c>
      <c r="AF11" s="195">
        <v>0</v>
      </c>
      <c r="AG11" s="195">
        <v>0</v>
      </c>
      <c r="AH11" s="195">
        <v>0</v>
      </c>
      <c r="AI11" s="195">
        <v>0</v>
      </c>
      <c r="AJ11" s="195">
        <v>0</v>
      </c>
      <c r="AK11" s="195">
        <v>0</v>
      </c>
      <c r="AL11" s="195">
        <v>0</v>
      </c>
      <c r="AM11" s="195">
        <v>0</v>
      </c>
      <c r="AN11" s="195">
        <v>0</v>
      </c>
      <c r="AO11" s="195">
        <f t="shared" si="6"/>
        <v>707</v>
      </c>
    </row>
    <row r="12" spans="1:41" x14ac:dyDescent="0.25">
      <c r="A12" s="195" t="s">
        <v>245</v>
      </c>
      <c r="B12" s="195" t="s">
        <v>128</v>
      </c>
      <c r="C12" s="195" t="s">
        <v>75</v>
      </c>
      <c r="D12" s="195">
        <v>14</v>
      </c>
      <c r="E12" s="195">
        <v>8</v>
      </c>
      <c r="F12" s="195">
        <v>0</v>
      </c>
      <c r="G12" s="195">
        <v>14</v>
      </c>
      <c r="H12" s="195">
        <v>0</v>
      </c>
      <c r="I12" s="195">
        <v>0</v>
      </c>
      <c r="J12" s="195">
        <v>0</v>
      </c>
      <c r="K12" s="195">
        <v>0</v>
      </c>
      <c r="L12" s="195">
        <v>0</v>
      </c>
      <c r="M12" s="195">
        <v>213</v>
      </c>
      <c r="N12" s="195">
        <v>0</v>
      </c>
      <c r="O12" s="195">
        <v>0</v>
      </c>
      <c r="P12" s="195">
        <v>0</v>
      </c>
      <c r="Q12" s="195">
        <v>0</v>
      </c>
      <c r="R12" s="195">
        <v>125</v>
      </c>
      <c r="S12" s="195">
        <v>0</v>
      </c>
      <c r="T12" s="195">
        <v>0</v>
      </c>
      <c r="U12" s="195"/>
      <c r="V12" s="195">
        <v>0</v>
      </c>
      <c r="W12" s="195">
        <v>0</v>
      </c>
      <c r="X12" s="195">
        <v>0</v>
      </c>
      <c r="Y12" s="195">
        <v>81</v>
      </c>
      <c r="Z12" s="195">
        <v>2</v>
      </c>
      <c r="AA12" s="195">
        <v>0</v>
      </c>
      <c r="AB12" s="195">
        <v>0</v>
      </c>
      <c r="AC12" s="195">
        <v>0</v>
      </c>
      <c r="AD12" s="195">
        <v>38</v>
      </c>
      <c r="AE12" s="195">
        <v>23</v>
      </c>
      <c r="AF12" s="195">
        <v>0</v>
      </c>
      <c r="AG12" s="195">
        <v>0</v>
      </c>
      <c r="AH12" s="195">
        <v>0</v>
      </c>
      <c r="AI12" s="195">
        <v>0</v>
      </c>
      <c r="AJ12" s="195">
        <v>11.3</v>
      </c>
      <c r="AK12" s="195">
        <v>0</v>
      </c>
      <c r="AL12" s="195">
        <v>0</v>
      </c>
      <c r="AM12" s="195">
        <v>0</v>
      </c>
      <c r="AN12" s="195">
        <v>0</v>
      </c>
      <c r="AO12" s="195">
        <f t="shared" si="6"/>
        <v>529.29999999999995</v>
      </c>
    </row>
    <row r="13" spans="1:41" x14ac:dyDescent="0.25">
      <c r="A13" s="195" t="s">
        <v>245</v>
      </c>
      <c r="B13" s="195" t="s">
        <v>128</v>
      </c>
      <c r="C13" s="195" t="s">
        <v>87</v>
      </c>
      <c r="D13" s="195">
        <v>0</v>
      </c>
      <c r="E13" s="195">
        <v>0</v>
      </c>
      <c r="F13" s="195">
        <v>0</v>
      </c>
      <c r="G13" s="195">
        <v>0</v>
      </c>
      <c r="H13" s="195">
        <v>0</v>
      </c>
      <c r="I13" s="195">
        <v>0</v>
      </c>
      <c r="J13" s="195">
        <v>0</v>
      </c>
      <c r="K13" s="195">
        <v>0</v>
      </c>
      <c r="L13" s="195">
        <v>0</v>
      </c>
      <c r="M13" s="195">
        <v>0</v>
      </c>
      <c r="N13" s="195">
        <v>0</v>
      </c>
      <c r="O13" s="195">
        <v>0</v>
      </c>
      <c r="P13" s="195">
        <v>0</v>
      </c>
      <c r="Q13" s="195"/>
      <c r="R13" s="195">
        <v>0</v>
      </c>
      <c r="S13" s="195">
        <v>3</v>
      </c>
      <c r="T13" s="195">
        <v>0</v>
      </c>
      <c r="U13" s="195">
        <v>0</v>
      </c>
      <c r="V13" s="195">
        <v>0</v>
      </c>
      <c r="W13" s="195">
        <v>0</v>
      </c>
      <c r="X13" s="195">
        <v>0</v>
      </c>
      <c r="Y13" s="195">
        <v>0</v>
      </c>
      <c r="Z13" s="195">
        <v>0</v>
      </c>
      <c r="AA13" s="195">
        <v>0</v>
      </c>
      <c r="AB13" s="195">
        <v>0</v>
      </c>
      <c r="AC13" s="195">
        <v>0</v>
      </c>
      <c r="AD13" s="195">
        <v>0</v>
      </c>
      <c r="AE13" s="195">
        <v>0</v>
      </c>
      <c r="AF13" s="195">
        <v>0</v>
      </c>
      <c r="AG13" s="195">
        <v>0</v>
      </c>
      <c r="AH13" s="195">
        <v>0</v>
      </c>
      <c r="AI13" s="195">
        <v>2</v>
      </c>
      <c r="AJ13" s="195">
        <v>0</v>
      </c>
      <c r="AK13" s="195">
        <v>0</v>
      </c>
      <c r="AL13" s="195">
        <v>0</v>
      </c>
      <c r="AM13" s="195">
        <v>0</v>
      </c>
      <c r="AN13" s="195">
        <v>0</v>
      </c>
      <c r="AO13" s="195">
        <f t="shared" si="6"/>
        <v>5</v>
      </c>
    </row>
    <row r="14" spans="1:41" x14ac:dyDescent="0.25">
      <c r="A14" s="195" t="s">
        <v>245</v>
      </c>
      <c r="B14" s="195" t="s">
        <v>128</v>
      </c>
      <c r="C14" s="195" t="s">
        <v>129</v>
      </c>
      <c r="D14" s="195">
        <v>0</v>
      </c>
      <c r="E14" s="195">
        <v>0</v>
      </c>
      <c r="F14" s="195">
        <v>0</v>
      </c>
      <c r="G14" s="195">
        <v>0</v>
      </c>
      <c r="H14" s="195">
        <v>0</v>
      </c>
      <c r="I14" s="195">
        <v>0</v>
      </c>
      <c r="J14" s="195">
        <v>0</v>
      </c>
      <c r="K14" s="195">
        <v>0</v>
      </c>
      <c r="L14" s="195">
        <v>0</v>
      </c>
      <c r="M14" s="195">
        <v>0</v>
      </c>
      <c r="N14" s="195">
        <v>0</v>
      </c>
      <c r="O14" s="195">
        <v>0</v>
      </c>
      <c r="P14" s="195">
        <v>0</v>
      </c>
      <c r="Q14" s="195"/>
      <c r="R14" s="195"/>
      <c r="S14" s="195">
        <v>0</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195">
        <v>0</v>
      </c>
      <c r="AO14" s="195">
        <f t="shared" si="6"/>
        <v>0</v>
      </c>
    </row>
    <row r="15" spans="1:41" x14ac:dyDescent="0.25">
      <c r="A15" s="195" t="s">
        <v>245</v>
      </c>
      <c r="B15" s="195" t="s">
        <v>128</v>
      </c>
      <c r="C15" s="195" t="s">
        <v>63</v>
      </c>
      <c r="D15" s="195">
        <v>0</v>
      </c>
      <c r="E15" s="195">
        <v>0</v>
      </c>
      <c r="F15" s="195">
        <v>0</v>
      </c>
      <c r="G15" s="195">
        <v>0</v>
      </c>
      <c r="H15" s="195">
        <v>0</v>
      </c>
      <c r="I15" s="195">
        <v>0</v>
      </c>
      <c r="J15" s="195">
        <v>0</v>
      </c>
      <c r="K15" s="195">
        <v>0</v>
      </c>
      <c r="L15" s="195">
        <v>0</v>
      </c>
      <c r="M15" s="195">
        <v>0</v>
      </c>
      <c r="N15" s="195">
        <v>0</v>
      </c>
      <c r="O15" s="195">
        <v>0</v>
      </c>
      <c r="P15" s="195">
        <v>0</v>
      </c>
      <c r="Q15" s="195">
        <v>3</v>
      </c>
      <c r="R15" s="195"/>
      <c r="S15" s="195">
        <v>0</v>
      </c>
      <c r="T15" s="195">
        <v>0</v>
      </c>
      <c r="U15" s="195">
        <v>0</v>
      </c>
      <c r="V15" s="195">
        <v>0</v>
      </c>
      <c r="W15" s="195">
        <v>0</v>
      </c>
      <c r="X15" s="195">
        <v>0</v>
      </c>
      <c r="Y15" s="195">
        <v>0</v>
      </c>
      <c r="Z15" s="195">
        <v>0</v>
      </c>
      <c r="AA15" s="195">
        <v>0</v>
      </c>
      <c r="AB15" s="195">
        <v>0</v>
      </c>
      <c r="AC15" s="195">
        <v>0</v>
      </c>
      <c r="AD15" s="195">
        <v>0</v>
      </c>
      <c r="AE15" s="195">
        <v>0</v>
      </c>
      <c r="AF15" s="195">
        <v>0</v>
      </c>
      <c r="AG15" s="195">
        <v>0</v>
      </c>
      <c r="AH15" s="195">
        <v>0</v>
      </c>
      <c r="AI15" s="195">
        <v>0</v>
      </c>
      <c r="AJ15" s="195">
        <v>0</v>
      </c>
      <c r="AK15" s="195">
        <v>0</v>
      </c>
      <c r="AL15" s="195">
        <v>0</v>
      </c>
      <c r="AM15" s="195">
        <v>0</v>
      </c>
      <c r="AN15" s="195">
        <v>0</v>
      </c>
      <c r="AO15" s="195">
        <f t="shared" si="6"/>
        <v>3</v>
      </c>
    </row>
    <row r="16" spans="1:41" x14ac:dyDescent="0.25">
      <c r="A16" s="195" t="s">
        <v>245</v>
      </c>
      <c r="B16" s="195" t="s">
        <v>128</v>
      </c>
      <c r="C16" s="195" t="s">
        <v>33</v>
      </c>
      <c r="D16" s="195">
        <v>0</v>
      </c>
      <c r="E16" s="195">
        <v>0</v>
      </c>
      <c r="F16" s="195">
        <v>0</v>
      </c>
      <c r="G16" s="195">
        <v>31</v>
      </c>
      <c r="H16" s="195">
        <v>0</v>
      </c>
      <c r="I16" s="195">
        <v>0</v>
      </c>
      <c r="J16" s="195">
        <v>0</v>
      </c>
      <c r="K16" s="195">
        <v>2</v>
      </c>
      <c r="L16" s="195">
        <v>0</v>
      </c>
      <c r="M16" s="195">
        <v>0</v>
      </c>
      <c r="N16" s="195">
        <v>0</v>
      </c>
      <c r="O16" s="195">
        <v>0</v>
      </c>
      <c r="P16" s="195">
        <v>0</v>
      </c>
      <c r="Q16" s="195">
        <v>0</v>
      </c>
      <c r="R16" s="195">
        <v>0</v>
      </c>
      <c r="S16" s="195">
        <v>0</v>
      </c>
      <c r="T16" s="195">
        <v>0</v>
      </c>
      <c r="U16" s="195">
        <v>0</v>
      </c>
      <c r="V16" s="195">
        <v>10</v>
      </c>
      <c r="W16" s="195">
        <v>0</v>
      </c>
      <c r="X16" s="195">
        <v>11</v>
      </c>
      <c r="Y16" s="195">
        <v>8</v>
      </c>
      <c r="Z16" s="195">
        <v>0</v>
      </c>
      <c r="AA16" s="195">
        <v>0</v>
      </c>
      <c r="AB16" s="195">
        <v>0</v>
      </c>
      <c r="AC16" s="195">
        <v>0</v>
      </c>
      <c r="AD16" s="195">
        <v>0</v>
      </c>
      <c r="AE16" s="195">
        <v>0</v>
      </c>
      <c r="AF16" s="195">
        <v>0</v>
      </c>
      <c r="AG16" s="195">
        <v>0</v>
      </c>
      <c r="AH16" s="195">
        <v>0</v>
      </c>
      <c r="AI16" s="195">
        <v>0</v>
      </c>
      <c r="AJ16" s="195">
        <v>0</v>
      </c>
      <c r="AK16" s="195">
        <v>0</v>
      </c>
      <c r="AL16" s="195">
        <v>0</v>
      </c>
      <c r="AM16" s="195">
        <v>0</v>
      </c>
      <c r="AN16" s="195">
        <v>0</v>
      </c>
      <c r="AO16" s="195">
        <f t="shared" si="6"/>
        <v>62</v>
      </c>
    </row>
    <row r="17" spans="1:41" x14ac:dyDescent="0.25">
      <c r="A17" s="195" t="s">
        <v>245</v>
      </c>
      <c r="B17" s="195" t="s">
        <v>128</v>
      </c>
      <c r="C17" s="195" t="s">
        <v>55</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f t="shared" si="6"/>
        <v>0</v>
      </c>
    </row>
    <row r="18" spans="1:41" x14ac:dyDescent="0.25">
      <c r="A18" s="195" t="s">
        <v>245</v>
      </c>
      <c r="B18" s="195" t="s">
        <v>128</v>
      </c>
      <c r="C18" s="195" t="s">
        <v>74</v>
      </c>
      <c r="D18" s="195">
        <v>0</v>
      </c>
      <c r="E18" s="195">
        <v>39</v>
      </c>
      <c r="F18" s="195">
        <v>0</v>
      </c>
      <c r="G18" s="195">
        <v>121</v>
      </c>
      <c r="H18" s="195">
        <v>0</v>
      </c>
      <c r="I18" s="195">
        <v>0</v>
      </c>
      <c r="J18" s="195">
        <v>0</v>
      </c>
      <c r="K18" s="195">
        <v>0</v>
      </c>
      <c r="L18" s="195">
        <v>0</v>
      </c>
      <c r="M18" s="195">
        <v>0</v>
      </c>
      <c r="N18" s="195">
        <v>0</v>
      </c>
      <c r="O18" s="195">
        <v>0</v>
      </c>
      <c r="P18" s="195">
        <v>0</v>
      </c>
      <c r="Q18" s="195">
        <v>2</v>
      </c>
      <c r="R18" s="195">
        <v>0</v>
      </c>
      <c r="S18" s="195">
        <v>23</v>
      </c>
      <c r="T18" s="195">
        <v>0</v>
      </c>
      <c r="U18" s="195">
        <v>0</v>
      </c>
      <c r="V18" s="195">
        <v>0</v>
      </c>
      <c r="W18" s="195">
        <v>0</v>
      </c>
      <c r="X18" s="195">
        <v>0</v>
      </c>
      <c r="Y18" s="195">
        <v>22</v>
      </c>
      <c r="Z18" s="195">
        <v>13</v>
      </c>
      <c r="AA18" s="195">
        <v>0</v>
      </c>
      <c r="AB18" s="195">
        <v>0</v>
      </c>
      <c r="AC18" s="195">
        <v>0</v>
      </c>
      <c r="AD18" s="195">
        <v>0</v>
      </c>
      <c r="AE18" s="195">
        <v>0</v>
      </c>
      <c r="AF18" s="195">
        <v>0</v>
      </c>
      <c r="AG18" s="195">
        <v>0</v>
      </c>
      <c r="AH18" s="195">
        <v>0</v>
      </c>
      <c r="AI18" s="195">
        <v>0</v>
      </c>
      <c r="AJ18" s="195">
        <v>0</v>
      </c>
      <c r="AK18" s="195">
        <v>0</v>
      </c>
      <c r="AL18" s="195">
        <v>0</v>
      </c>
      <c r="AM18" s="195">
        <v>0</v>
      </c>
      <c r="AN18" s="195">
        <v>0</v>
      </c>
      <c r="AO18" s="195">
        <f t="shared" si="6"/>
        <v>220</v>
      </c>
    </row>
    <row r="19" spans="1:41" x14ac:dyDescent="0.25">
      <c r="A19" s="195" t="s">
        <v>245</v>
      </c>
      <c r="B19" s="195" t="s">
        <v>128</v>
      </c>
      <c r="C19" s="195" t="s">
        <v>56</v>
      </c>
      <c r="D19" s="195">
        <v>0</v>
      </c>
      <c r="E19" s="195">
        <v>369</v>
      </c>
      <c r="F19" s="195">
        <v>0</v>
      </c>
      <c r="G19" s="195">
        <v>52</v>
      </c>
      <c r="H19" s="195">
        <v>0</v>
      </c>
      <c r="I19" s="195">
        <v>0</v>
      </c>
      <c r="J19" s="195">
        <v>0</v>
      </c>
      <c r="K19" s="195">
        <v>0</v>
      </c>
      <c r="L19" s="195">
        <v>0</v>
      </c>
      <c r="M19" s="195">
        <v>46</v>
      </c>
      <c r="N19" s="195">
        <v>0</v>
      </c>
      <c r="O19" s="195">
        <v>0</v>
      </c>
      <c r="P19" s="195">
        <v>0</v>
      </c>
      <c r="Q19" s="195">
        <v>8</v>
      </c>
      <c r="R19" s="195">
        <v>70</v>
      </c>
      <c r="S19" s="195">
        <v>0</v>
      </c>
      <c r="T19" s="195">
        <v>45</v>
      </c>
      <c r="U19" s="195">
        <v>16</v>
      </c>
      <c r="V19" s="195">
        <v>0</v>
      </c>
      <c r="W19" s="195">
        <v>0</v>
      </c>
      <c r="X19" s="195">
        <v>0</v>
      </c>
      <c r="Y19" s="195">
        <v>0</v>
      </c>
      <c r="Z19" s="195"/>
      <c r="AA19" s="195">
        <v>0</v>
      </c>
      <c r="AB19" s="195">
        <v>0</v>
      </c>
      <c r="AC19" s="195">
        <v>0</v>
      </c>
      <c r="AD19" s="195">
        <v>0</v>
      </c>
      <c r="AE19" s="195">
        <v>0</v>
      </c>
      <c r="AF19" s="195">
        <v>0</v>
      </c>
      <c r="AG19" s="195">
        <v>0</v>
      </c>
      <c r="AH19" s="195">
        <v>0</v>
      </c>
      <c r="AI19" s="195">
        <v>0</v>
      </c>
      <c r="AJ19" s="195">
        <v>0</v>
      </c>
      <c r="AK19" s="195">
        <v>0</v>
      </c>
      <c r="AL19" s="195">
        <v>0</v>
      </c>
      <c r="AM19" s="195"/>
      <c r="AN19" s="195">
        <v>0</v>
      </c>
      <c r="AO19" s="195">
        <f t="shared" si="6"/>
        <v>606</v>
      </c>
    </row>
    <row r="20" spans="1:41" x14ac:dyDescent="0.25">
      <c r="A20" s="195" t="s">
        <v>245</v>
      </c>
      <c r="B20" s="195" t="s">
        <v>128</v>
      </c>
      <c r="C20" s="195" t="s">
        <v>54</v>
      </c>
      <c r="D20" s="195">
        <v>0</v>
      </c>
      <c r="E20" s="195">
        <v>0</v>
      </c>
      <c r="F20" s="195">
        <v>0</v>
      </c>
      <c r="G20" s="195">
        <v>88</v>
      </c>
      <c r="H20" s="195">
        <v>0</v>
      </c>
      <c r="I20" s="195">
        <v>0</v>
      </c>
      <c r="J20" s="195">
        <v>0</v>
      </c>
      <c r="K20" s="195">
        <v>0</v>
      </c>
      <c r="L20" s="195">
        <v>0</v>
      </c>
      <c r="M20" s="195">
        <v>0</v>
      </c>
      <c r="N20" s="195">
        <v>0</v>
      </c>
      <c r="O20" s="195">
        <v>0</v>
      </c>
      <c r="P20" s="195">
        <v>0</v>
      </c>
      <c r="Q20" s="195"/>
      <c r="R20" s="195">
        <v>0</v>
      </c>
      <c r="S20" s="195">
        <v>0</v>
      </c>
      <c r="T20" s="195">
        <v>0</v>
      </c>
      <c r="U20" s="195">
        <v>0</v>
      </c>
      <c r="V20" s="195">
        <v>13</v>
      </c>
      <c r="W20" s="195">
        <v>40</v>
      </c>
      <c r="X20" s="195">
        <v>0</v>
      </c>
      <c r="Y20" s="195">
        <v>0</v>
      </c>
      <c r="Z20" s="195">
        <v>0</v>
      </c>
      <c r="AA20" s="195">
        <v>0</v>
      </c>
      <c r="AB20" s="195">
        <v>0</v>
      </c>
      <c r="AC20" s="195">
        <v>0</v>
      </c>
      <c r="AD20" s="195"/>
      <c r="AE20" s="195">
        <v>0</v>
      </c>
      <c r="AF20" s="195">
        <v>0</v>
      </c>
      <c r="AG20" s="195">
        <v>0</v>
      </c>
      <c r="AH20" s="195">
        <v>0</v>
      </c>
      <c r="AI20" s="195">
        <v>0</v>
      </c>
      <c r="AJ20" s="195">
        <v>0</v>
      </c>
      <c r="AK20" s="195">
        <v>0</v>
      </c>
      <c r="AL20" s="195">
        <v>0</v>
      </c>
      <c r="AM20" s="195">
        <v>0</v>
      </c>
      <c r="AN20" s="195">
        <v>0</v>
      </c>
      <c r="AO20" s="195">
        <f t="shared" si="6"/>
        <v>141</v>
      </c>
    </row>
    <row r="21" spans="1:41" x14ac:dyDescent="0.25">
      <c r="A21" s="195" t="s">
        <v>245</v>
      </c>
      <c r="B21" s="195" t="s">
        <v>128</v>
      </c>
      <c r="C21" s="195" t="s">
        <v>28</v>
      </c>
      <c r="D21" s="195">
        <v>10</v>
      </c>
      <c r="E21" s="195">
        <v>25</v>
      </c>
      <c r="F21" s="195">
        <v>0</v>
      </c>
      <c r="G21" s="195">
        <v>420</v>
      </c>
      <c r="H21" s="195">
        <v>0</v>
      </c>
      <c r="I21" s="195">
        <v>0</v>
      </c>
      <c r="J21" s="195">
        <v>0</v>
      </c>
      <c r="K21" s="195">
        <v>9</v>
      </c>
      <c r="L21" s="195">
        <v>0</v>
      </c>
      <c r="M21" s="195">
        <v>0</v>
      </c>
      <c r="N21" s="195">
        <v>0</v>
      </c>
      <c r="O21" s="195">
        <v>0</v>
      </c>
      <c r="P21" s="195">
        <v>0</v>
      </c>
      <c r="Q21" s="195"/>
      <c r="R21" s="195">
        <v>0</v>
      </c>
      <c r="S21" s="195">
        <v>7</v>
      </c>
      <c r="T21" s="195">
        <v>0</v>
      </c>
      <c r="U21" s="195">
        <v>0</v>
      </c>
      <c r="V21" s="195">
        <v>0</v>
      </c>
      <c r="W21" s="195">
        <v>0</v>
      </c>
      <c r="X21" s="195">
        <v>0</v>
      </c>
      <c r="Y21" s="195">
        <v>5</v>
      </c>
      <c r="Z21" s="195">
        <v>0</v>
      </c>
      <c r="AA21" s="195">
        <v>0</v>
      </c>
      <c r="AB21" s="195">
        <v>0</v>
      </c>
      <c r="AC21" s="195">
        <v>0</v>
      </c>
      <c r="AD21" s="195">
        <v>1</v>
      </c>
      <c r="AE21" s="195">
        <v>0</v>
      </c>
      <c r="AF21" s="195">
        <v>0</v>
      </c>
      <c r="AG21" s="195">
        <v>0</v>
      </c>
      <c r="AH21" s="195">
        <v>0</v>
      </c>
      <c r="AI21" s="195">
        <v>0</v>
      </c>
      <c r="AJ21" s="195">
        <v>0</v>
      </c>
      <c r="AK21" s="195">
        <v>0</v>
      </c>
      <c r="AL21" s="195">
        <v>0</v>
      </c>
      <c r="AM21" s="195">
        <v>0</v>
      </c>
      <c r="AN21" s="195">
        <v>0</v>
      </c>
      <c r="AO21" s="195">
        <f t="shared" si="6"/>
        <v>477</v>
      </c>
    </row>
    <row r="22" spans="1:41" x14ac:dyDescent="0.25">
      <c r="A22" s="195" t="s">
        <v>245</v>
      </c>
      <c r="B22" s="195" t="s">
        <v>128</v>
      </c>
      <c r="C22" s="195" t="s">
        <v>112</v>
      </c>
      <c r="D22" s="195">
        <v>4</v>
      </c>
      <c r="E22" s="195">
        <v>301</v>
      </c>
      <c r="F22" s="195">
        <v>0</v>
      </c>
      <c r="G22" s="195">
        <v>37</v>
      </c>
      <c r="H22" s="195">
        <v>0</v>
      </c>
      <c r="I22" s="195">
        <v>0</v>
      </c>
      <c r="J22" s="195">
        <v>0</v>
      </c>
      <c r="K22" s="195">
        <v>0</v>
      </c>
      <c r="L22" s="195">
        <v>0</v>
      </c>
      <c r="M22" s="195"/>
      <c r="N22" s="195">
        <v>0</v>
      </c>
      <c r="O22" s="195">
        <v>0</v>
      </c>
      <c r="P22" s="195">
        <v>0</v>
      </c>
      <c r="Q22" s="195"/>
      <c r="R22" s="195">
        <v>0</v>
      </c>
      <c r="S22" s="195">
        <v>0</v>
      </c>
      <c r="T22" s="195">
        <v>0</v>
      </c>
      <c r="U22" s="195"/>
      <c r="V22" s="195">
        <v>0</v>
      </c>
      <c r="W22" s="195">
        <v>0</v>
      </c>
      <c r="X22" s="195">
        <v>0</v>
      </c>
      <c r="Y22" s="195">
        <v>32</v>
      </c>
      <c r="Z22" s="195">
        <v>0</v>
      </c>
      <c r="AA22" s="195">
        <v>0</v>
      </c>
      <c r="AB22" s="195">
        <v>0</v>
      </c>
      <c r="AC22" s="195">
        <v>0</v>
      </c>
      <c r="AD22" s="195">
        <v>0</v>
      </c>
      <c r="AE22" s="195">
        <v>0</v>
      </c>
      <c r="AF22" s="195">
        <v>0</v>
      </c>
      <c r="AG22" s="195">
        <v>0</v>
      </c>
      <c r="AH22" s="195">
        <v>0</v>
      </c>
      <c r="AI22" s="195">
        <v>0</v>
      </c>
      <c r="AJ22" s="195">
        <v>0</v>
      </c>
      <c r="AK22" s="195">
        <v>0</v>
      </c>
      <c r="AL22" s="195">
        <v>0</v>
      </c>
      <c r="AM22" s="195">
        <v>0</v>
      </c>
      <c r="AN22" s="195">
        <v>0</v>
      </c>
      <c r="AO22" s="195">
        <f t="shared" si="6"/>
        <v>374</v>
      </c>
    </row>
    <row r="23" spans="1:41" x14ac:dyDescent="0.25">
      <c r="A23" s="195" t="s">
        <v>245</v>
      </c>
      <c r="B23" s="195" t="s">
        <v>128</v>
      </c>
      <c r="C23" s="195" t="s">
        <v>119</v>
      </c>
      <c r="D23" s="195">
        <v>0</v>
      </c>
      <c r="E23" s="195">
        <v>0</v>
      </c>
      <c r="F23" s="195">
        <v>0</v>
      </c>
      <c r="G23" s="195">
        <v>0</v>
      </c>
      <c r="H23" s="195">
        <v>0</v>
      </c>
      <c r="I23" s="195">
        <v>0</v>
      </c>
      <c r="J23" s="195">
        <v>0</v>
      </c>
      <c r="K23" s="195">
        <v>0</v>
      </c>
      <c r="L23" s="195">
        <v>0</v>
      </c>
      <c r="M23" s="195">
        <v>0</v>
      </c>
      <c r="N23" s="195">
        <v>0</v>
      </c>
      <c r="O23" s="195">
        <v>0</v>
      </c>
      <c r="P23" s="195">
        <v>0</v>
      </c>
      <c r="Q23" s="195">
        <v>0</v>
      </c>
      <c r="R23" s="195">
        <v>0</v>
      </c>
      <c r="S23" s="195">
        <v>0</v>
      </c>
      <c r="T23" s="195">
        <v>0</v>
      </c>
      <c r="U23" s="195">
        <v>0</v>
      </c>
      <c r="V23" s="195">
        <v>0</v>
      </c>
      <c r="W23" s="195">
        <v>0</v>
      </c>
      <c r="X23" s="195">
        <v>0</v>
      </c>
      <c r="Y23" s="195">
        <v>0</v>
      </c>
      <c r="Z23" s="195">
        <v>0</v>
      </c>
      <c r="AA23" s="195">
        <v>0</v>
      </c>
      <c r="AB23" s="195">
        <v>0</v>
      </c>
      <c r="AC23" s="195">
        <v>0</v>
      </c>
      <c r="AD23" s="195">
        <v>0</v>
      </c>
      <c r="AE23" s="195">
        <v>10</v>
      </c>
      <c r="AF23" s="195">
        <v>0</v>
      </c>
      <c r="AG23" s="195">
        <v>0</v>
      </c>
      <c r="AH23" s="195">
        <v>0</v>
      </c>
      <c r="AI23" s="195">
        <v>0</v>
      </c>
      <c r="AJ23" s="195">
        <v>0</v>
      </c>
      <c r="AK23" s="195">
        <v>0</v>
      </c>
      <c r="AL23" s="195">
        <v>0</v>
      </c>
      <c r="AM23" s="195">
        <v>0</v>
      </c>
      <c r="AN23" s="195">
        <v>0</v>
      </c>
      <c r="AO23" s="195">
        <f t="shared" si="6"/>
        <v>10</v>
      </c>
    </row>
    <row r="24" spans="1:41" x14ac:dyDescent="0.25">
      <c r="A24" s="195" t="s">
        <v>245</v>
      </c>
      <c r="B24" s="195" t="s">
        <v>128</v>
      </c>
      <c r="C24" s="195" t="s">
        <v>130</v>
      </c>
      <c r="D24" s="195">
        <v>0</v>
      </c>
      <c r="E24" s="195">
        <v>0</v>
      </c>
      <c r="F24" s="195">
        <v>0</v>
      </c>
      <c r="G24" s="195">
        <v>1</v>
      </c>
      <c r="H24" s="195">
        <v>0</v>
      </c>
      <c r="I24" s="195">
        <v>0</v>
      </c>
      <c r="J24" s="195">
        <v>0</v>
      </c>
      <c r="K24" s="195">
        <v>0</v>
      </c>
      <c r="L24" s="195">
        <v>0</v>
      </c>
      <c r="M24" s="195">
        <v>0</v>
      </c>
      <c r="N24" s="195">
        <v>0</v>
      </c>
      <c r="O24" s="195">
        <v>0</v>
      </c>
      <c r="P24" s="195">
        <v>0</v>
      </c>
      <c r="Q24" s="195">
        <v>0</v>
      </c>
      <c r="R24" s="195">
        <v>0</v>
      </c>
      <c r="S24" s="195">
        <v>0</v>
      </c>
      <c r="T24" s="195">
        <v>0</v>
      </c>
      <c r="U24" s="195"/>
      <c r="V24" s="195">
        <v>0</v>
      </c>
      <c r="W24" s="195">
        <v>0</v>
      </c>
      <c r="X24" s="195">
        <v>0</v>
      </c>
      <c r="Y24" s="195">
        <v>0</v>
      </c>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f t="shared" si="6"/>
        <v>1</v>
      </c>
    </row>
    <row r="25" spans="1:41" x14ac:dyDescent="0.25">
      <c r="A25" s="194" t="s">
        <v>246</v>
      </c>
      <c r="B25" s="194" t="s">
        <v>246</v>
      </c>
      <c r="C25" s="194" t="s">
        <v>246</v>
      </c>
      <c r="D25" s="194">
        <f t="shared" ref="D25" si="7">SUM(D26:D44)</f>
        <v>0</v>
      </c>
      <c r="E25" s="194">
        <f>SUM(E26:E44)</f>
        <v>414</v>
      </c>
      <c r="F25" s="194">
        <f t="shared" ref="F25:AN25" si="8">SUM(F26:F44)</f>
        <v>0</v>
      </c>
      <c r="G25" s="194">
        <f t="shared" si="8"/>
        <v>0</v>
      </c>
      <c r="H25" s="194">
        <f t="shared" si="8"/>
        <v>0</v>
      </c>
      <c r="I25" s="194">
        <f t="shared" si="8"/>
        <v>0</v>
      </c>
      <c r="J25" s="194">
        <f t="shared" si="8"/>
        <v>0</v>
      </c>
      <c r="K25" s="194">
        <f t="shared" si="8"/>
        <v>15.3</v>
      </c>
      <c r="L25" s="194">
        <f t="shared" si="8"/>
        <v>0</v>
      </c>
      <c r="M25" s="194">
        <f t="shared" si="8"/>
        <v>0</v>
      </c>
      <c r="N25" s="194">
        <f t="shared" si="8"/>
        <v>0</v>
      </c>
      <c r="O25" s="194">
        <f t="shared" si="8"/>
        <v>0</v>
      </c>
      <c r="P25" s="194">
        <f t="shared" si="8"/>
        <v>0</v>
      </c>
      <c r="Q25" s="194">
        <f t="shared" si="8"/>
        <v>58</v>
      </c>
      <c r="R25" s="194">
        <f t="shared" si="8"/>
        <v>0</v>
      </c>
      <c r="S25" s="194">
        <f t="shared" si="8"/>
        <v>6</v>
      </c>
      <c r="T25" s="194">
        <f t="shared" si="8"/>
        <v>0</v>
      </c>
      <c r="U25" s="194">
        <f t="shared" si="8"/>
        <v>0</v>
      </c>
      <c r="V25" s="194">
        <f t="shared" si="8"/>
        <v>0</v>
      </c>
      <c r="W25" s="194">
        <f t="shared" si="8"/>
        <v>0</v>
      </c>
      <c r="X25" s="194">
        <f t="shared" si="8"/>
        <v>0</v>
      </c>
      <c r="Y25" s="194">
        <f t="shared" si="8"/>
        <v>92.251219512195121</v>
      </c>
      <c r="Z25" s="194">
        <f t="shared" si="8"/>
        <v>0</v>
      </c>
      <c r="AA25" s="194">
        <f t="shared" si="8"/>
        <v>0</v>
      </c>
      <c r="AB25" s="194">
        <f t="shared" si="8"/>
        <v>0</v>
      </c>
      <c r="AC25" s="194">
        <f t="shared" si="8"/>
        <v>0</v>
      </c>
      <c r="AD25" s="194">
        <f t="shared" si="8"/>
        <v>0</v>
      </c>
      <c r="AE25" s="194">
        <f t="shared" si="8"/>
        <v>3.0073170731707313</v>
      </c>
      <c r="AF25" s="194">
        <f t="shared" si="8"/>
        <v>0</v>
      </c>
      <c r="AG25" s="194">
        <f t="shared" si="8"/>
        <v>0</v>
      </c>
      <c r="AH25" s="194">
        <f t="shared" si="8"/>
        <v>0</v>
      </c>
      <c r="AI25" s="194">
        <f t="shared" si="8"/>
        <v>53.3</v>
      </c>
      <c r="AJ25" s="194">
        <f t="shared" si="8"/>
        <v>10</v>
      </c>
      <c r="AK25" s="194">
        <f t="shared" si="8"/>
        <v>0</v>
      </c>
      <c r="AL25" s="194">
        <f t="shared" si="8"/>
        <v>26</v>
      </c>
      <c r="AM25" s="194">
        <f t="shared" si="8"/>
        <v>0</v>
      </c>
      <c r="AN25" s="194">
        <f t="shared" si="8"/>
        <v>0</v>
      </c>
      <c r="AO25" s="194">
        <f>SUM(D25:AN25)</f>
        <v>677.85853658536575</v>
      </c>
    </row>
    <row r="26" spans="1:41" x14ac:dyDescent="0.25">
      <c r="A26" s="195" t="s">
        <v>245</v>
      </c>
      <c r="B26" s="195" t="s">
        <v>132</v>
      </c>
      <c r="C26" s="195" t="s">
        <v>77</v>
      </c>
      <c r="D26" s="195">
        <v>0</v>
      </c>
      <c r="E26" s="195">
        <v>0</v>
      </c>
      <c r="F26" s="195">
        <v>0</v>
      </c>
      <c r="G26" s="195">
        <v>0</v>
      </c>
      <c r="H26" s="195">
        <v>0</v>
      </c>
      <c r="I26" s="195">
        <v>0</v>
      </c>
      <c r="J26" s="195">
        <v>0</v>
      </c>
      <c r="K26" s="195">
        <v>0</v>
      </c>
      <c r="L26" s="195">
        <v>0</v>
      </c>
      <c r="M26" s="195">
        <v>0</v>
      </c>
      <c r="N26" s="195">
        <v>0</v>
      </c>
      <c r="O26" s="195">
        <v>0</v>
      </c>
      <c r="P26" s="195">
        <v>0</v>
      </c>
      <c r="Q26" s="195">
        <v>0</v>
      </c>
      <c r="R26" s="195">
        <v>0</v>
      </c>
      <c r="S26" s="195">
        <v>0</v>
      </c>
      <c r="T26" s="195">
        <v>0</v>
      </c>
      <c r="U26" s="195">
        <v>0</v>
      </c>
      <c r="V26" s="195"/>
      <c r="W26" s="195"/>
      <c r="X26" s="195">
        <v>0</v>
      </c>
      <c r="Y26" s="195">
        <v>0</v>
      </c>
      <c r="Z26" s="195">
        <v>0</v>
      </c>
      <c r="AA26" s="195">
        <v>0</v>
      </c>
      <c r="AB26" s="195">
        <v>0</v>
      </c>
      <c r="AC26" s="195">
        <v>0</v>
      </c>
      <c r="AD26" s="195">
        <v>0</v>
      </c>
      <c r="AE26" s="195">
        <v>0</v>
      </c>
      <c r="AF26" s="195">
        <v>0</v>
      </c>
      <c r="AG26" s="195">
        <v>0</v>
      </c>
      <c r="AH26" s="195">
        <v>0</v>
      </c>
      <c r="AI26" s="195">
        <v>0</v>
      </c>
      <c r="AJ26" s="195">
        <v>0</v>
      </c>
      <c r="AK26" s="195">
        <v>0</v>
      </c>
      <c r="AL26" s="195">
        <v>0</v>
      </c>
      <c r="AM26" s="195">
        <v>0</v>
      </c>
      <c r="AN26" s="195">
        <v>0</v>
      </c>
      <c r="AO26" s="195">
        <f t="shared" ref="AO26:AO44" si="9">(SUM(D26:AN26))</f>
        <v>0</v>
      </c>
    </row>
    <row r="27" spans="1:41" x14ac:dyDescent="0.25">
      <c r="A27" s="195" t="s">
        <v>245</v>
      </c>
      <c r="B27" s="195" t="s">
        <v>132</v>
      </c>
      <c r="C27" s="195" t="s">
        <v>118</v>
      </c>
      <c r="D27" s="195">
        <v>0</v>
      </c>
      <c r="E27" s="195">
        <v>0</v>
      </c>
      <c r="F27" s="195">
        <v>0</v>
      </c>
      <c r="G27" s="195">
        <v>0</v>
      </c>
      <c r="H27" s="195">
        <v>0</v>
      </c>
      <c r="I27" s="195">
        <v>0</v>
      </c>
      <c r="J27" s="195">
        <v>0</v>
      </c>
      <c r="K27" s="195">
        <v>5</v>
      </c>
      <c r="L27" s="195">
        <v>0</v>
      </c>
      <c r="M27" s="195">
        <v>0</v>
      </c>
      <c r="N27" s="195">
        <v>0</v>
      </c>
      <c r="O27" s="195">
        <v>0</v>
      </c>
      <c r="P27" s="195">
        <v>0</v>
      </c>
      <c r="Q27" s="195">
        <v>0</v>
      </c>
      <c r="R27" s="195">
        <v>0</v>
      </c>
      <c r="S27" s="195">
        <v>0</v>
      </c>
      <c r="T27" s="195">
        <v>0</v>
      </c>
      <c r="U27" s="195">
        <v>0</v>
      </c>
      <c r="V27" s="195"/>
      <c r="W27" s="195"/>
      <c r="X27" s="195">
        <v>0</v>
      </c>
      <c r="Y27" s="195">
        <v>0</v>
      </c>
      <c r="Z27" s="195">
        <v>0</v>
      </c>
      <c r="AA27" s="195">
        <v>0</v>
      </c>
      <c r="AB27" s="195">
        <v>0</v>
      </c>
      <c r="AC27" s="195">
        <v>0</v>
      </c>
      <c r="AD27" s="195">
        <v>0</v>
      </c>
      <c r="AE27" s="195">
        <v>0</v>
      </c>
      <c r="AF27" s="195">
        <v>0</v>
      </c>
      <c r="AG27" s="195">
        <v>0</v>
      </c>
      <c r="AH27" s="195">
        <v>0</v>
      </c>
      <c r="AI27" s="195">
        <v>14</v>
      </c>
      <c r="AJ27" s="195">
        <v>0</v>
      </c>
      <c r="AK27" s="195">
        <v>0</v>
      </c>
      <c r="AL27" s="195">
        <v>0</v>
      </c>
      <c r="AM27" s="195">
        <v>0</v>
      </c>
      <c r="AN27" s="195">
        <v>0</v>
      </c>
      <c r="AO27" s="195">
        <f t="shared" si="9"/>
        <v>19</v>
      </c>
    </row>
    <row r="28" spans="1:41" x14ac:dyDescent="0.25">
      <c r="A28" s="195" t="s">
        <v>245</v>
      </c>
      <c r="B28" s="195" t="s">
        <v>132</v>
      </c>
      <c r="C28" s="195" t="s">
        <v>84</v>
      </c>
      <c r="D28" s="195">
        <v>0</v>
      </c>
      <c r="E28" s="195">
        <v>6</v>
      </c>
      <c r="F28" s="195">
        <v>0</v>
      </c>
      <c r="G28" s="195">
        <v>0</v>
      </c>
      <c r="H28" s="195">
        <v>0</v>
      </c>
      <c r="I28" s="195">
        <v>0</v>
      </c>
      <c r="J28" s="195">
        <v>0</v>
      </c>
      <c r="K28" s="195">
        <v>5.3</v>
      </c>
      <c r="L28" s="195">
        <v>0</v>
      </c>
      <c r="M28" s="195">
        <v>0</v>
      </c>
      <c r="N28" s="195">
        <v>0</v>
      </c>
      <c r="O28" s="195">
        <v>0</v>
      </c>
      <c r="P28" s="195">
        <v>0</v>
      </c>
      <c r="Q28" s="195">
        <v>0</v>
      </c>
      <c r="R28" s="195">
        <v>0</v>
      </c>
      <c r="S28" s="195">
        <v>6</v>
      </c>
      <c r="T28" s="195">
        <v>0</v>
      </c>
      <c r="U28" s="195">
        <v>0</v>
      </c>
      <c r="V28" s="195"/>
      <c r="W28" s="195"/>
      <c r="X28" s="195">
        <v>0</v>
      </c>
      <c r="Y28" s="195">
        <v>0</v>
      </c>
      <c r="Z28" s="195">
        <v>0</v>
      </c>
      <c r="AA28" s="195">
        <v>0</v>
      </c>
      <c r="AB28" s="195">
        <v>0</v>
      </c>
      <c r="AC28" s="195">
        <v>0</v>
      </c>
      <c r="AD28" s="195">
        <v>0</v>
      </c>
      <c r="AE28" s="195"/>
      <c r="AF28" s="195">
        <v>0</v>
      </c>
      <c r="AG28" s="195">
        <v>0</v>
      </c>
      <c r="AH28" s="195">
        <v>0</v>
      </c>
      <c r="AI28" s="195">
        <v>0</v>
      </c>
      <c r="AJ28" s="195">
        <v>0</v>
      </c>
      <c r="AK28" s="195">
        <v>0</v>
      </c>
      <c r="AL28" s="195">
        <v>0</v>
      </c>
      <c r="AM28" s="195">
        <v>0</v>
      </c>
      <c r="AN28" s="195">
        <v>0</v>
      </c>
      <c r="AO28" s="195">
        <f t="shared" si="9"/>
        <v>17.3</v>
      </c>
    </row>
    <row r="29" spans="1:41" x14ac:dyDescent="0.25">
      <c r="A29" s="195" t="s">
        <v>245</v>
      </c>
      <c r="B29" s="195" t="s">
        <v>132</v>
      </c>
      <c r="C29" s="195" t="s">
        <v>104</v>
      </c>
      <c r="D29" s="195">
        <v>0</v>
      </c>
      <c r="E29" s="195">
        <v>0</v>
      </c>
      <c r="F29" s="195">
        <v>0</v>
      </c>
      <c r="G29" s="195">
        <v>0</v>
      </c>
      <c r="H29" s="195">
        <v>0</v>
      </c>
      <c r="I29" s="195">
        <v>0</v>
      </c>
      <c r="J29" s="195">
        <v>0</v>
      </c>
      <c r="K29" s="195">
        <v>0</v>
      </c>
      <c r="L29" s="195">
        <v>0</v>
      </c>
      <c r="M29" s="195">
        <v>0</v>
      </c>
      <c r="N29" s="195">
        <v>0</v>
      </c>
      <c r="O29" s="195">
        <v>0</v>
      </c>
      <c r="P29" s="195">
        <v>0</v>
      </c>
      <c r="Q29" s="195"/>
      <c r="R29" s="195">
        <v>0</v>
      </c>
      <c r="S29" s="195">
        <v>0</v>
      </c>
      <c r="T29" s="195">
        <v>0</v>
      </c>
      <c r="U29" s="195">
        <v>0</v>
      </c>
      <c r="V29" s="195"/>
      <c r="W29" s="195"/>
      <c r="X29" s="195">
        <v>0</v>
      </c>
      <c r="Y29" s="195">
        <v>0</v>
      </c>
      <c r="Z29" s="195">
        <v>0</v>
      </c>
      <c r="AA29" s="195">
        <v>0</v>
      </c>
      <c r="AB29" s="195">
        <v>0</v>
      </c>
      <c r="AC29" s="195">
        <v>0</v>
      </c>
      <c r="AD29" s="195">
        <v>0</v>
      </c>
      <c r="AE29" s="195">
        <v>0</v>
      </c>
      <c r="AF29" s="195">
        <v>0</v>
      </c>
      <c r="AG29" s="195">
        <v>0</v>
      </c>
      <c r="AH29" s="195">
        <v>0</v>
      </c>
      <c r="AI29" s="195">
        <v>0</v>
      </c>
      <c r="AJ29" s="195">
        <v>0</v>
      </c>
      <c r="AK29" s="195">
        <v>0</v>
      </c>
      <c r="AL29" s="195">
        <v>0</v>
      </c>
      <c r="AM29" s="195">
        <v>0</v>
      </c>
      <c r="AN29" s="195">
        <v>0</v>
      </c>
      <c r="AO29" s="195">
        <f t="shared" si="9"/>
        <v>0</v>
      </c>
    </row>
    <row r="30" spans="1:41" x14ac:dyDescent="0.25">
      <c r="A30" s="195" t="s">
        <v>245</v>
      </c>
      <c r="B30" s="195" t="s">
        <v>132</v>
      </c>
      <c r="C30" s="195" t="s">
        <v>110</v>
      </c>
      <c r="D30" s="195">
        <v>0</v>
      </c>
      <c r="E30" s="195">
        <v>14</v>
      </c>
      <c r="F30" s="195">
        <v>0</v>
      </c>
      <c r="G30" s="195">
        <v>0</v>
      </c>
      <c r="H30" s="195">
        <v>0</v>
      </c>
      <c r="I30" s="195">
        <v>0</v>
      </c>
      <c r="J30" s="195">
        <v>0</v>
      </c>
      <c r="K30" s="195">
        <v>0</v>
      </c>
      <c r="L30" s="195">
        <v>0</v>
      </c>
      <c r="M30" s="195">
        <v>0</v>
      </c>
      <c r="N30" s="195">
        <v>0</v>
      </c>
      <c r="O30" s="195">
        <v>0</v>
      </c>
      <c r="P30" s="195">
        <v>0</v>
      </c>
      <c r="Q30" s="195">
        <v>58</v>
      </c>
      <c r="R30" s="195">
        <v>0</v>
      </c>
      <c r="S30" s="195">
        <v>0</v>
      </c>
      <c r="T30" s="195">
        <v>0</v>
      </c>
      <c r="U30" s="195">
        <v>0</v>
      </c>
      <c r="V30" s="195"/>
      <c r="W30" s="195">
        <v>0</v>
      </c>
      <c r="X30" s="195">
        <v>0</v>
      </c>
      <c r="Y30" s="195">
        <v>41</v>
      </c>
      <c r="Z30" s="195">
        <v>0</v>
      </c>
      <c r="AA30" s="195">
        <v>0</v>
      </c>
      <c r="AB30" s="195">
        <v>0</v>
      </c>
      <c r="AC30" s="195">
        <v>0</v>
      </c>
      <c r="AD30" s="195">
        <v>0</v>
      </c>
      <c r="AE30" s="195">
        <v>2</v>
      </c>
      <c r="AF30" s="195">
        <v>0</v>
      </c>
      <c r="AG30" s="195">
        <v>0</v>
      </c>
      <c r="AH30" s="195">
        <v>0</v>
      </c>
      <c r="AI30" s="195">
        <v>0</v>
      </c>
      <c r="AJ30" s="195">
        <v>0</v>
      </c>
      <c r="AK30" s="195">
        <v>0</v>
      </c>
      <c r="AL30" s="195"/>
      <c r="AM30" s="195"/>
      <c r="AN30" s="195">
        <v>0</v>
      </c>
      <c r="AO30" s="195">
        <f t="shared" si="9"/>
        <v>115</v>
      </c>
    </row>
    <row r="31" spans="1:41" x14ac:dyDescent="0.25">
      <c r="A31" s="195" t="s">
        <v>245</v>
      </c>
      <c r="B31" s="195" t="s">
        <v>132</v>
      </c>
      <c r="C31" s="195" t="s">
        <v>109</v>
      </c>
      <c r="D31" s="195">
        <v>0</v>
      </c>
      <c r="E31" s="195">
        <v>1</v>
      </c>
      <c r="F31" s="195">
        <v>0</v>
      </c>
      <c r="G31" s="195">
        <v>0</v>
      </c>
      <c r="H31" s="195">
        <v>0</v>
      </c>
      <c r="I31" s="195">
        <v>0</v>
      </c>
      <c r="J31" s="195">
        <v>0</v>
      </c>
      <c r="K31" s="195">
        <v>0</v>
      </c>
      <c r="L31" s="195">
        <v>0</v>
      </c>
      <c r="M31" s="195">
        <v>0</v>
      </c>
      <c r="N31" s="195">
        <v>0</v>
      </c>
      <c r="O31" s="195">
        <v>0</v>
      </c>
      <c r="P31" s="195">
        <v>0</v>
      </c>
      <c r="Q31" s="195">
        <v>0</v>
      </c>
      <c r="R31" s="195">
        <v>0</v>
      </c>
      <c r="S31" s="195">
        <v>0</v>
      </c>
      <c r="T31" s="195">
        <v>0</v>
      </c>
      <c r="U31" s="195">
        <v>0</v>
      </c>
      <c r="V31" s="195"/>
      <c r="W31" s="195"/>
      <c r="X31" s="195">
        <v>0</v>
      </c>
      <c r="Y31" s="195">
        <v>0</v>
      </c>
      <c r="Z31" s="195">
        <v>0</v>
      </c>
      <c r="AA31" s="195">
        <v>0</v>
      </c>
      <c r="AB31" s="195">
        <v>0</v>
      </c>
      <c r="AC31" s="195">
        <v>0</v>
      </c>
      <c r="AD31" s="195">
        <v>0</v>
      </c>
      <c r="AE31" s="195">
        <v>2.4390243902439024E-3</v>
      </c>
      <c r="AF31" s="195">
        <v>0</v>
      </c>
      <c r="AG31" s="195">
        <v>0</v>
      </c>
      <c r="AH31" s="195">
        <v>0</v>
      </c>
      <c r="AI31" s="195">
        <v>0</v>
      </c>
      <c r="AJ31" s="195">
        <v>0</v>
      </c>
      <c r="AK31" s="195">
        <v>0</v>
      </c>
      <c r="AL31" s="195">
        <v>0</v>
      </c>
      <c r="AM31" s="195">
        <v>0</v>
      </c>
      <c r="AN31" s="195">
        <v>0</v>
      </c>
      <c r="AO31" s="195">
        <f t="shared" si="9"/>
        <v>1.0024390243902439</v>
      </c>
    </row>
    <row r="32" spans="1:41" x14ac:dyDescent="0.25">
      <c r="A32" s="195" t="s">
        <v>245</v>
      </c>
      <c r="B32" s="195" t="s">
        <v>132</v>
      </c>
      <c r="C32" s="195" t="s">
        <v>149</v>
      </c>
      <c r="D32" s="195">
        <v>0</v>
      </c>
      <c r="E32" s="195">
        <v>0</v>
      </c>
      <c r="F32" s="195">
        <v>0</v>
      </c>
      <c r="G32" s="195">
        <v>0</v>
      </c>
      <c r="H32" s="195">
        <v>0</v>
      </c>
      <c r="I32" s="195">
        <v>0</v>
      </c>
      <c r="J32" s="195">
        <v>0</v>
      </c>
      <c r="K32" s="195">
        <v>0</v>
      </c>
      <c r="L32" s="195">
        <v>0</v>
      </c>
      <c r="M32" s="195">
        <v>0</v>
      </c>
      <c r="N32" s="195">
        <v>0</v>
      </c>
      <c r="O32" s="195">
        <v>0</v>
      </c>
      <c r="P32" s="195">
        <v>0</v>
      </c>
      <c r="Q32" s="195">
        <v>0</v>
      </c>
      <c r="R32" s="195">
        <v>0</v>
      </c>
      <c r="S32" s="195">
        <v>0</v>
      </c>
      <c r="T32" s="195">
        <v>0</v>
      </c>
      <c r="U32" s="195">
        <v>0</v>
      </c>
      <c r="V32" s="195"/>
      <c r="W32" s="195"/>
      <c r="X32" s="195">
        <v>0</v>
      </c>
      <c r="Y32" s="195">
        <v>0</v>
      </c>
      <c r="Z32" s="195">
        <v>0</v>
      </c>
      <c r="AA32" s="195">
        <v>0</v>
      </c>
      <c r="AB32" s="195">
        <v>0</v>
      </c>
      <c r="AC32" s="195">
        <v>0</v>
      </c>
      <c r="AD32" s="195">
        <v>0</v>
      </c>
      <c r="AE32" s="195">
        <v>0</v>
      </c>
      <c r="AF32" s="195">
        <v>0</v>
      </c>
      <c r="AG32" s="195">
        <v>0</v>
      </c>
      <c r="AH32" s="195">
        <v>0</v>
      </c>
      <c r="AI32" s="195">
        <v>0</v>
      </c>
      <c r="AJ32" s="195">
        <v>0</v>
      </c>
      <c r="AK32" s="195">
        <v>0</v>
      </c>
      <c r="AL32" s="195">
        <v>0</v>
      </c>
      <c r="AM32" s="195">
        <v>0</v>
      </c>
      <c r="AN32" s="195">
        <v>0</v>
      </c>
      <c r="AO32" s="195">
        <f t="shared" si="9"/>
        <v>0</v>
      </c>
    </row>
    <row r="33" spans="1:41" x14ac:dyDescent="0.25">
      <c r="A33" s="195" t="s">
        <v>245</v>
      </c>
      <c r="B33" s="195" t="s">
        <v>132</v>
      </c>
      <c r="C33" s="195" t="s">
        <v>89</v>
      </c>
      <c r="D33" s="195">
        <v>0</v>
      </c>
      <c r="E33" s="195">
        <v>2</v>
      </c>
      <c r="F33" s="195">
        <v>0</v>
      </c>
      <c r="G33" s="195">
        <v>0</v>
      </c>
      <c r="H33" s="195">
        <v>0</v>
      </c>
      <c r="I33" s="195">
        <v>0</v>
      </c>
      <c r="J33" s="195">
        <v>0</v>
      </c>
      <c r="K33" s="195">
        <v>0</v>
      </c>
      <c r="L33" s="195">
        <v>0</v>
      </c>
      <c r="M33" s="195">
        <v>0</v>
      </c>
      <c r="N33" s="195">
        <v>0</v>
      </c>
      <c r="O33" s="195">
        <v>0</v>
      </c>
      <c r="P33" s="195">
        <v>0</v>
      </c>
      <c r="Q33" s="195"/>
      <c r="R33" s="195">
        <v>0</v>
      </c>
      <c r="S33" s="195">
        <v>0</v>
      </c>
      <c r="T33" s="195">
        <v>0</v>
      </c>
      <c r="U33" s="195">
        <v>0</v>
      </c>
      <c r="V33" s="195"/>
      <c r="W33" s="195"/>
      <c r="X33" s="195">
        <v>0</v>
      </c>
      <c r="Y33" s="195">
        <v>1.9512195121951221</v>
      </c>
      <c r="Z33" s="195"/>
      <c r="AA33" s="195">
        <v>0</v>
      </c>
      <c r="AB33" s="195">
        <v>0</v>
      </c>
      <c r="AC33" s="195">
        <v>0</v>
      </c>
      <c r="AD33" s="195">
        <v>0</v>
      </c>
      <c r="AE33" s="195">
        <v>2.4390243902439024E-3</v>
      </c>
      <c r="AF33" s="195">
        <v>0</v>
      </c>
      <c r="AG33" s="195">
        <v>0</v>
      </c>
      <c r="AH33" s="195">
        <v>0</v>
      </c>
      <c r="AI33" s="195">
        <v>0</v>
      </c>
      <c r="AJ33" s="195">
        <v>0</v>
      </c>
      <c r="AK33" s="195">
        <v>0</v>
      </c>
      <c r="AL33" s="195">
        <v>0</v>
      </c>
      <c r="AM33" s="195">
        <v>0</v>
      </c>
      <c r="AN33" s="195">
        <v>0</v>
      </c>
      <c r="AO33" s="195">
        <f t="shared" si="9"/>
        <v>3.9536585365853658</v>
      </c>
    </row>
    <row r="34" spans="1:41" x14ac:dyDescent="0.25">
      <c r="A34" s="195" t="s">
        <v>245</v>
      </c>
      <c r="B34" s="195" t="s">
        <v>132</v>
      </c>
      <c r="C34" s="195" t="s">
        <v>108</v>
      </c>
      <c r="D34" s="195">
        <v>0</v>
      </c>
      <c r="E34" s="195">
        <v>0</v>
      </c>
      <c r="F34" s="195">
        <v>0</v>
      </c>
      <c r="G34" s="195">
        <v>0</v>
      </c>
      <c r="H34" s="195">
        <v>0</v>
      </c>
      <c r="I34" s="195">
        <v>0</v>
      </c>
      <c r="J34" s="195">
        <v>0</v>
      </c>
      <c r="K34" s="195">
        <v>0</v>
      </c>
      <c r="L34" s="195">
        <v>0</v>
      </c>
      <c r="M34" s="195">
        <v>0</v>
      </c>
      <c r="N34" s="195">
        <v>0</v>
      </c>
      <c r="O34" s="195">
        <v>0</v>
      </c>
      <c r="P34" s="195">
        <v>0</v>
      </c>
      <c r="Q34" s="195"/>
      <c r="R34" s="195">
        <v>0</v>
      </c>
      <c r="S34" s="195">
        <v>0</v>
      </c>
      <c r="T34" s="195">
        <v>0</v>
      </c>
      <c r="U34" s="195">
        <v>0</v>
      </c>
      <c r="V34" s="195">
        <v>0</v>
      </c>
      <c r="W34" s="195">
        <v>0</v>
      </c>
      <c r="X34" s="195">
        <v>0</v>
      </c>
      <c r="Y34" s="195">
        <v>0</v>
      </c>
      <c r="Z34" s="195"/>
      <c r="AA34" s="195">
        <v>0</v>
      </c>
      <c r="AB34" s="195">
        <v>0</v>
      </c>
      <c r="AC34" s="195">
        <v>0</v>
      </c>
      <c r="AD34" s="195">
        <v>0</v>
      </c>
      <c r="AE34" s="195">
        <v>0</v>
      </c>
      <c r="AF34" s="195">
        <v>0</v>
      </c>
      <c r="AG34" s="195">
        <v>0</v>
      </c>
      <c r="AH34" s="195">
        <v>0</v>
      </c>
      <c r="AI34" s="195">
        <v>0</v>
      </c>
      <c r="AJ34" s="195">
        <v>0</v>
      </c>
      <c r="AK34" s="195">
        <v>0</v>
      </c>
      <c r="AL34" s="195">
        <v>0</v>
      </c>
      <c r="AM34" s="195">
        <v>0</v>
      </c>
      <c r="AN34" s="195">
        <v>0</v>
      </c>
      <c r="AO34" s="195">
        <f t="shared" si="9"/>
        <v>0</v>
      </c>
    </row>
    <row r="35" spans="1:41" x14ac:dyDescent="0.25">
      <c r="A35" s="195" t="s">
        <v>245</v>
      </c>
      <c r="B35" s="195" t="s">
        <v>132</v>
      </c>
      <c r="C35" s="195" t="s">
        <v>103</v>
      </c>
      <c r="D35" s="195">
        <v>0</v>
      </c>
      <c r="E35" s="195">
        <v>163</v>
      </c>
      <c r="F35" s="195">
        <v>0</v>
      </c>
      <c r="G35" s="195">
        <v>0</v>
      </c>
      <c r="H35" s="195">
        <v>0</v>
      </c>
      <c r="I35" s="195">
        <v>0</v>
      </c>
      <c r="J35" s="195">
        <v>0</v>
      </c>
      <c r="K35" s="195">
        <v>0</v>
      </c>
      <c r="L35" s="195">
        <v>0</v>
      </c>
      <c r="M35" s="195">
        <v>0</v>
      </c>
      <c r="N35" s="195">
        <v>0</v>
      </c>
      <c r="O35" s="195">
        <v>0</v>
      </c>
      <c r="P35" s="195">
        <v>0</v>
      </c>
      <c r="Q35" s="195">
        <v>0</v>
      </c>
      <c r="R35" s="195">
        <v>0</v>
      </c>
      <c r="S35" s="195">
        <v>0</v>
      </c>
      <c r="T35" s="195">
        <v>0</v>
      </c>
      <c r="U35" s="195">
        <v>0</v>
      </c>
      <c r="V35" s="195">
        <v>0</v>
      </c>
      <c r="W35" s="195">
        <v>0</v>
      </c>
      <c r="X35" s="195">
        <v>0</v>
      </c>
      <c r="Y35" s="195">
        <v>0</v>
      </c>
      <c r="Z35" s="195">
        <v>0</v>
      </c>
      <c r="AA35" s="195">
        <v>0</v>
      </c>
      <c r="AB35" s="195">
        <v>0</v>
      </c>
      <c r="AC35" s="195">
        <v>0</v>
      </c>
      <c r="AD35" s="195">
        <v>0</v>
      </c>
      <c r="AE35" s="195">
        <v>1.2195121951219512E-3</v>
      </c>
      <c r="AF35" s="195">
        <v>0</v>
      </c>
      <c r="AG35" s="195">
        <v>0</v>
      </c>
      <c r="AH35" s="195">
        <v>0</v>
      </c>
      <c r="AI35" s="195">
        <v>0</v>
      </c>
      <c r="AJ35" s="195">
        <v>0</v>
      </c>
      <c r="AK35" s="195">
        <v>0</v>
      </c>
      <c r="AL35" s="195">
        <v>11</v>
      </c>
      <c r="AM35" s="195">
        <v>0</v>
      </c>
      <c r="AN35" s="195">
        <v>0</v>
      </c>
      <c r="AO35" s="195">
        <f t="shared" si="9"/>
        <v>174.00121951219512</v>
      </c>
    </row>
    <row r="36" spans="1:41" x14ac:dyDescent="0.25">
      <c r="A36" s="195" t="s">
        <v>245</v>
      </c>
      <c r="B36" s="195" t="s">
        <v>132</v>
      </c>
      <c r="C36" s="195" t="s">
        <v>150</v>
      </c>
      <c r="D36" s="195">
        <v>0</v>
      </c>
      <c r="E36" s="195">
        <v>0</v>
      </c>
      <c r="F36" s="195">
        <v>0</v>
      </c>
      <c r="G36" s="195">
        <v>0</v>
      </c>
      <c r="H36" s="195">
        <v>0</v>
      </c>
      <c r="I36" s="195">
        <v>0</v>
      </c>
      <c r="J36" s="195">
        <v>0</v>
      </c>
      <c r="K36" s="195">
        <v>0</v>
      </c>
      <c r="L36" s="195">
        <v>0</v>
      </c>
      <c r="M36" s="195">
        <v>0</v>
      </c>
      <c r="N36" s="195">
        <v>0</v>
      </c>
      <c r="O36" s="195">
        <v>0</v>
      </c>
      <c r="P36" s="195">
        <v>0</v>
      </c>
      <c r="Q36" s="195">
        <v>0</v>
      </c>
      <c r="R36" s="195">
        <v>0</v>
      </c>
      <c r="S36" s="195">
        <v>0</v>
      </c>
      <c r="T36" s="195">
        <v>0</v>
      </c>
      <c r="U36" s="195">
        <v>0</v>
      </c>
      <c r="V36" s="195">
        <v>0</v>
      </c>
      <c r="W36" s="195">
        <v>0</v>
      </c>
      <c r="X36" s="195">
        <v>0</v>
      </c>
      <c r="Y36" s="195">
        <v>0</v>
      </c>
      <c r="Z36" s="195">
        <v>0</v>
      </c>
      <c r="AA36" s="195">
        <v>0</v>
      </c>
      <c r="AB36" s="195">
        <v>0</v>
      </c>
      <c r="AC36" s="195">
        <v>0</v>
      </c>
      <c r="AD36" s="195">
        <v>0</v>
      </c>
      <c r="AE36" s="195">
        <v>0</v>
      </c>
      <c r="AF36" s="195">
        <v>0</v>
      </c>
      <c r="AG36" s="195">
        <v>0</v>
      </c>
      <c r="AH36" s="195">
        <v>0</v>
      </c>
      <c r="AI36" s="195">
        <v>0</v>
      </c>
      <c r="AJ36" s="195">
        <v>0</v>
      </c>
      <c r="AK36" s="195">
        <v>0</v>
      </c>
      <c r="AL36" s="195">
        <v>0</v>
      </c>
      <c r="AM36" s="195">
        <v>0</v>
      </c>
      <c r="AN36" s="195">
        <v>0</v>
      </c>
      <c r="AO36" s="195">
        <f t="shared" si="9"/>
        <v>0</v>
      </c>
    </row>
    <row r="37" spans="1:41" x14ac:dyDescent="0.25">
      <c r="A37" s="195" t="s">
        <v>245</v>
      </c>
      <c r="B37" s="195" t="s">
        <v>132</v>
      </c>
      <c r="C37" s="195" t="s">
        <v>85</v>
      </c>
      <c r="D37" s="195">
        <v>0</v>
      </c>
      <c r="E37" s="195"/>
      <c r="F37" s="195">
        <v>0</v>
      </c>
      <c r="G37" s="195">
        <v>0</v>
      </c>
      <c r="H37" s="195">
        <v>0</v>
      </c>
      <c r="I37" s="195">
        <v>0</v>
      </c>
      <c r="J37" s="195">
        <v>0</v>
      </c>
      <c r="K37" s="195">
        <v>0</v>
      </c>
      <c r="L37" s="195">
        <v>0</v>
      </c>
      <c r="M37" s="195">
        <v>0</v>
      </c>
      <c r="N37" s="195">
        <v>0</v>
      </c>
      <c r="O37" s="195">
        <v>0</v>
      </c>
      <c r="P37" s="195">
        <v>0</v>
      </c>
      <c r="Q37" s="195">
        <v>0</v>
      </c>
      <c r="R37" s="195">
        <v>0</v>
      </c>
      <c r="S37" s="195">
        <v>0</v>
      </c>
      <c r="T37" s="195">
        <v>0</v>
      </c>
      <c r="U37" s="195">
        <v>0</v>
      </c>
      <c r="V37" s="195">
        <v>0</v>
      </c>
      <c r="W37" s="195">
        <v>0</v>
      </c>
      <c r="X37" s="195">
        <v>0</v>
      </c>
      <c r="Y37" s="195">
        <v>0</v>
      </c>
      <c r="Z37" s="195">
        <v>0</v>
      </c>
      <c r="AA37" s="195">
        <v>0</v>
      </c>
      <c r="AB37" s="195">
        <v>0</v>
      </c>
      <c r="AC37" s="195"/>
      <c r="AD37" s="195">
        <v>0</v>
      </c>
      <c r="AE37" s="195">
        <v>0</v>
      </c>
      <c r="AF37" s="195">
        <v>0</v>
      </c>
      <c r="AG37" s="195">
        <v>0</v>
      </c>
      <c r="AH37" s="195">
        <v>0</v>
      </c>
      <c r="AI37" s="195">
        <v>0</v>
      </c>
      <c r="AJ37" s="195">
        <v>0</v>
      </c>
      <c r="AK37" s="195">
        <v>0</v>
      </c>
      <c r="AL37" s="195">
        <v>0</v>
      </c>
      <c r="AM37" s="195">
        <v>0</v>
      </c>
      <c r="AN37" s="195">
        <v>0</v>
      </c>
      <c r="AO37" s="195">
        <f t="shared" si="9"/>
        <v>0</v>
      </c>
    </row>
    <row r="38" spans="1:41" x14ac:dyDescent="0.25">
      <c r="A38" s="195" t="s">
        <v>245</v>
      </c>
      <c r="B38" s="195" t="s">
        <v>132</v>
      </c>
      <c r="C38" s="195" t="s">
        <v>186</v>
      </c>
      <c r="D38" s="195">
        <v>0</v>
      </c>
      <c r="E38" s="195">
        <v>0</v>
      </c>
      <c r="F38" s="195">
        <v>0</v>
      </c>
      <c r="G38" s="195">
        <v>0</v>
      </c>
      <c r="H38" s="195">
        <v>0</v>
      </c>
      <c r="I38" s="195">
        <v>0</v>
      </c>
      <c r="J38" s="195">
        <v>0</v>
      </c>
      <c r="K38" s="195">
        <v>0</v>
      </c>
      <c r="L38" s="195">
        <v>0</v>
      </c>
      <c r="M38" s="195">
        <v>0</v>
      </c>
      <c r="N38" s="195">
        <v>0</v>
      </c>
      <c r="O38" s="195">
        <v>0</v>
      </c>
      <c r="P38" s="195">
        <v>0</v>
      </c>
      <c r="Q38" s="195">
        <v>0</v>
      </c>
      <c r="R38" s="195">
        <v>0</v>
      </c>
      <c r="S38" s="195">
        <v>0</v>
      </c>
      <c r="T38" s="195">
        <v>0</v>
      </c>
      <c r="U38" s="195">
        <v>0</v>
      </c>
      <c r="V38" s="195">
        <v>0</v>
      </c>
      <c r="W38" s="195">
        <v>0</v>
      </c>
      <c r="X38" s="195">
        <v>0</v>
      </c>
      <c r="Y38" s="195">
        <v>0</v>
      </c>
      <c r="Z38" s="195">
        <v>0</v>
      </c>
      <c r="AA38" s="195">
        <v>0</v>
      </c>
      <c r="AB38" s="195">
        <v>0</v>
      </c>
      <c r="AC38" s="195">
        <v>0</v>
      </c>
      <c r="AD38" s="195">
        <v>0</v>
      </c>
      <c r="AE38" s="195">
        <v>0</v>
      </c>
      <c r="AF38" s="195">
        <v>0</v>
      </c>
      <c r="AG38" s="195">
        <v>0</v>
      </c>
      <c r="AH38" s="195">
        <v>0</v>
      </c>
      <c r="AI38" s="195">
        <v>0</v>
      </c>
      <c r="AJ38" s="195">
        <v>0</v>
      </c>
      <c r="AK38" s="195">
        <v>0</v>
      </c>
      <c r="AL38" s="195">
        <v>0</v>
      </c>
      <c r="AM38" s="195">
        <v>0</v>
      </c>
      <c r="AN38" s="195">
        <v>0</v>
      </c>
      <c r="AO38" s="195">
        <f t="shared" si="9"/>
        <v>0</v>
      </c>
    </row>
    <row r="39" spans="1:41" x14ac:dyDescent="0.25">
      <c r="A39" s="195" t="s">
        <v>245</v>
      </c>
      <c r="B39" s="195" t="s">
        <v>132</v>
      </c>
      <c r="C39" s="195" t="s">
        <v>106</v>
      </c>
      <c r="D39" s="195">
        <v>0</v>
      </c>
      <c r="E39" s="195">
        <v>7</v>
      </c>
      <c r="F39" s="195">
        <v>0</v>
      </c>
      <c r="G39" s="195">
        <v>0</v>
      </c>
      <c r="H39" s="195">
        <v>0</v>
      </c>
      <c r="I39" s="195">
        <v>0</v>
      </c>
      <c r="J39" s="195">
        <v>0</v>
      </c>
      <c r="K39" s="195">
        <v>0</v>
      </c>
      <c r="L39" s="195">
        <v>0</v>
      </c>
      <c r="M39" s="195">
        <v>0</v>
      </c>
      <c r="N39" s="195">
        <v>0</v>
      </c>
      <c r="O39" s="195">
        <v>0</v>
      </c>
      <c r="P39" s="195">
        <v>0</v>
      </c>
      <c r="Q39" s="195">
        <v>0</v>
      </c>
      <c r="R39" s="195">
        <v>0</v>
      </c>
      <c r="S39" s="195">
        <v>0</v>
      </c>
      <c r="T39" s="195">
        <v>0</v>
      </c>
      <c r="U39" s="195">
        <v>0</v>
      </c>
      <c r="V39" s="195">
        <v>0</v>
      </c>
      <c r="W39" s="195">
        <v>0</v>
      </c>
      <c r="X39" s="195">
        <v>0</v>
      </c>
      <c r="Y39" s="195">
        <v>0</v>
      </c>
      <c r="Z39" s="195">
        <v>0</v>
      </c>
      <c r="AA39" s="195">
        <v>0</v>
      </c>
      <c r="AB39" s="195">
        <v>0</v>
      </c>
      <c r="AC39" s="195">
        <v>0</v>
      </c>
      <c r="AD39" s="195">
        <v>0</v>
      </c>
      <c r="AE39" s="195">
        <v>0</v>
      </c>
      <c r="AF39" s="195">
        <v>0</v>
      </c>
      <c r="AG39" s="195">
        <v>0</v>
      </c>
      <c r="AH39" s="195">
        <v>0</v>
      </c>
      <c r="AI39" s="195">
        <v>0</v>
      </c>
      <c r="AJ39" s="195">
        <v>0</v>
      </c>
      <c r="AK39" s="195"/>
      <c r="AL39" s="195">
        <v>15</v>
      </c>
      <c r="AM39" s="195">
        <v>0</v>
      </c>
      <c r="AN39" s="195">
        <v>0</v>
      </c>
      <c r="AO39" s="195">
        <f t="shared" si="9"/>
        <v>22</v>
      </c>
    </row>
    <row r="40" spans="1:41" x14ac:dyDescent="0.25">
      <c r="A40" s="195" t="s">
        <v>245</v>
      </c>
      <c r="B40" s="195" t="s">
        <v>132</v>
      </c>
      <c r="C40" s="195" t="s">
        <v>76</v>
      </c>
      <c r="D40" s="195">
        <v>0</v>
      </c>
      <c r="E40" s="195">
        <v>0</v>
      </c>
      <c r="F40" s="195">
        <v>0</v>
      </c>
      <c r="G40" s="195">
        <v>0</v>
      </c>
      <c r="H40" s="195">
        <v>0</v>
      </c>
      <c r="I40" s="195">
        <v>0</v>
      </c>
      <c r="J40" s="195">
        <v>0</v>
      </c>
      <c r="K40" s="195">
        <v>0</v>
      </c>
      <c r="L40" s="195">
        <v>0</v>
      </c>
      <c r="M40" s="195">
        <v>0</v>
      </c>
      <c r="N40" s="195">
        <v>0</v>
      </c>
      <c r="O40" s="195">
        <v>0</v>
      </c>
      <c r="P40" s="195">
        <v>0</v>
      </c>
      <c r="Q40" s="195">
        <v>0</v>
      </c>
      <c r="R40" s="195">
        <v>0</v>
      </c>
      <c r="S40" s="195">
        <v>0</v>
      </c>
      <c r="T40" s="195">
        <v>0</v>
      </c>
      <c r="U40" s="195">
        <v>0</v>
      </c>
      <c r="V40" s="195">
        <v>0</v>
      </c>
      <c r="W40" s="195">
        <v>0</v>
      </c>
      <c r="X40" s="195">
        <v>0</v>
      </c>
      <c r="Y40" s="195">
        <v>0</v>
      </c>
      <c r="Z40" s="195">
        <v>0</v>
      </c>
      <c r="AA40" s="195">
        <v>0</v>
      </c>
      <c r="AB40" s="195">
        <v>0</v>
      </c>
      <c r="AC40" s="195">
        <v>0</v>
      </c>
      <c r="AD40" s="195">
        <v>0</v>
      </c>
      <c r="AE40" s="195">
        <v>1.2195121951219512E-3</v>
      </c>
      <c r="AF40" s="195">
        <v>0</v>
      </c>
      <c r="AG40" s="195">
        <v>0</v>
      </c>
      <c r="AH40" s="195">
        <v>0</v>
      </c>
      <c r="AI40" s="195">
        <v>0</v>
      </c>
      <c r="AJ40" s="195">
        <v>0</v>
      </c>
      <c r="AK40" s="195">
        <v>0</v>
      </c>
      <c r="AL40" s="195">
        <v>0</v>
      </c>
      <c r="AM40" s="195">
        <v>0</v>
      </c>
      <c r="AN40" s="195">
        <v>0</v>
      </c>
      <c r="AO40" s="195">
        <f t="shared" si="9"/>
        <v>1.2195121951219512E-3</v>
      </c>
    </row>
    <row r="41" spans="1:41" x14ac:dyDescent="0.25">
      <c r="A41" s="195" t="s">
        <v>245</v>
      </c>
      <c r="B41" s="195" t="s">
        <v>132</v>
      </c>
      <c r="C41" s="195" t="s">
        <v>111</v>
      </c>
      <c r="D41" s="195">
        <v>0</v>
      </c>
      <c r="E41" s="195">
        <v>0</v>
      </c>
      <c r="F41" s="195">
        <v>0</v>
      </c>
      <c r="G41" s="195">
        <v>0</v>
      </c>
      <c r="H41" s="195">
        <v>0</v>
      </c>
      <c r="I41" s="195">
        <v>0</v>
      </c>
      <c r="J41" s="195">
        <v>0</v>
      </c>
      <c r="K41" s="195">
        <v>0</v>
      </c>
      <c r="L41" s="195">
        <v>0</v>
      </c>
      <c r="M41" s="195">
        <v>0</v>
      </c>
      <c r="N41" s="195">
        <v>0</v>
      </c>
      <c r="O41" s="195">
        <v>0</v>
      </c>
      <c r="P41" s="195">
        <v>0</v>
      </c>
      <c r="Q41" s="195">
        <v>0</v>
      </c>
      <c r="R41" s="195">
        <v>0</v>
      </c>
      <c r="S41" s="195">
        <v>0</v>
      </c>
      <c r="T41" s="195">
        <v>0</v>
      </c>
      <c r="U41" s="195">
        <v>0</v>
      </c>
      <c r="V41" s="195">
        <v>0</v>
      </c>
      <c r="W41" s="195">
        <v>0</v>
      </c>
      <c r="X41" s="195">
        <v>0</v>
      </c>
      <c r="Y41" s="195">
        <v>0</v>
      </c>
      <c r="Z41" s="195">
        <v>0</v>
      </c>
      <c r="AA41" s="195">
        <v>0</v>
      </c>
      <c r="AB41" s="195">
        <v>0</v>
      </c>
      <c r="AC41" s="195">
        <v>0</v>
      </c>
      <c r="AD41" s="195">
        <v>0</v>
      </c>
      <c r="AE41" s="195">
        <v>0</v>
      </c>
      <c r="AF41" s="195">
        <v>0</v>
      </c>
      <c r="AG41" s="195">
        <v>0</v>
      </c>
      <c r="AH41" s="195">
        <v>0</v>
      </c>
      <c r="AI41" s="195">
        <v>39.299999999999997</v>
      </c>
      <c r="AJ41" s="195">
        <v>0</v>
      </c>
      <c r="AK41" s="195">
        <v>0</v>
      </c>
      <c r="AL41" s="195">
        <v>0</v>
      </c>
      <c r="AM41" s="195">
        <v>0</v>
      </c>
      <c r="AN41" s="195">
        <v>0</v>
      </c>
      <c r="AO41" s="195">
        <f t="shared" si="9"/>
        <v>39.299999999999997</v>
      </c>
    </row>
    <row r="42" spans="1:41" x14ac:dyDescent="0.25">
      <c r="A42" s="195" t="s">
        <v>245</v>
      </c>
      <c r="B42" s="195" t="s">
        <v>132</v>
      </c>
      <c r="C42" s="195" t="s">
        <v>81</v>
      </c>
      <c r="D42" s="195">
        <v>0</v>
      </c>
      <c r="E42" s="195">
        <v>7</v>
      </c>
      <c r="F42" s="195">
        <v>0</v>
      </c>
      <c r="G42" s="195">
        <v>0</v>
      </c>
      <c r="H42" s="195">
        <v>0</v>
      </c>
      <c r="I42" s="195">
        <v>0</v>
      </c>
      <c r="J42" s="195">
        <v>0</v>
      </c>
      <c r="K42" s="195">
        <v>5</v>
      </c>
      <c r="L42" s="195">
        <v>0</v>
      </c>
      <c r="M42" s="195">
        <v>0</v>
      </c>
      <c r="N42" s="195">
        <v>0</v>
      </c>
      <c r="O42" s="195">
        <v>0</v>
      </c>
      <c r="P42" s="195">
        <v>0</v>
      </c>
      <c r="Q42" s="195">
        <v>0</v>
      </c>
      <c r="R42" s="195">
        <v>0</v>
      </c>
      <c r="S42" s="195">
        <v>0</v>
      </c>
      <c r="T42" s="195">
        <v>0</v>
      </c>
      <c r="U42" s="195">
        <v>0</v>
      </c>
      <c r="V42" s="195">
        <v>0</v>
      </c>
      <c r="W42" s="195">
        <v>0</v>
      </c>
      <c r="X42" s="195">
        <v>0</v>
      </c>
      <c r="Y42" s="195">
        <v>49.3</v>
      </c>
      <c r="Z42" s="195">
        <v>0</v>
      </c>
      <c r="AA42" s="195">
        <v>0</v>
      </c>
      <c r="AB42" s="195">
        <v>0</v>
      </c>
      <c r="AC42" s="195">
        <v>0</v>
      </c>
      <c r="AD42" s="195">
        <v>0</v>
      </c>
      <c r="AE42" s="195">
        <v>1</v>
      </c>
      <c r="AF42" s="195">
        <v>0</v>
      </c>
      <c r="AG42" s="195">
        <v>0</v>
      </c>
      <c r="AH42" s="195">
        <v>0</v>
      </c>
      <c r="AI42" s="195">
        <v>0</v>
      </c>
      <c r="AJ42" s="195">
        <v>10</v>
      </c>
      <c r="AK42" s="195">
        <v>0</v>
      </c>
      <c r="AL42" s="195">
        <v>0</v>
      </c>
      <c r="AM42" s="195">
        <v>0</v>
      </c>
      <c r="AN42" s="195">
        <v>0</v>
      </c>
      <c r="AO42" s="195">
        <f t="shared" si="9"/>
        <v>72.3</v>
      </c>
    </row>
    <row r="43" spans="1:41" x14ac:dyDescent="0.25">
      <c r="A43" s="195" t="s">
        <v>245</v>
      </c>
      <c r="B43" s="195" t="s">
        <v>132</v>
      </c>
      <c r="C43" s="195" t="s">
        <v>115</v>
      </c>
      <c r="D43" s="195">
        <v>0</v>
      </c>
      <c r="E43" s="195">
        <v>0</v>
      </c>
      <c r="F43" s="195">
        <v>0</v>
      </c>
      <c r="G43" s="195">
        <v>0</v>
      </c>
      <c r="H43" s="195">
        <v>0</v>
      </c>
      <c r="I43" s="195">
        <v>0</v>
      </c>
      <c r="J43" s="195">
        <v>0</v>
      </c>
      <c r="K43" s="195">
        <v>0</v>
      </c>
      <c r="L43" s="195">
        <v>0</v>
      </c>
      <c r="M43" s="195">
        <v>0</v>
      </c>
      <c r="N43" s="195">
        <v>0</v>
      </c>
      <c r="O43" s="195">
        <v>0</v>
      </c>
      <c r="P43" s="195">
        <v>0</v>
      </c>
      <c r="Q43" s="195">
        <v>0</v>
      </c>
      <c r="R43" s="195">
        <v>0</v>
      </c>
      <c r="S43" s="195">
        <v>0</v>
      </c>
      <c r="T43" s="195">
        <v>0</v>
      </c>
      <c r="U43" s="195">
        <v>0</v>
      </c>
      <c r="V43" s="195">
        <v>0</v>
      </c>
      <c r="W43" s="195">
        <v>0</v>
      </c>
      <c r="X43" s="195">
        <v>0</v>
      </c>
      <c r="Y43" s="195">
        <v>0</v>
      </c>
      <c r="Z43" s="195">
        <v>0</v>
      </c>
      <c r="AA43" s="195">
        <v>0</v>
      </c>
      <c r="AB43" s="195">
        <v>0</v>
      </c>
      <c r="AC43" s="195">
        <v>0</v>
      </c>
      <c r="AD43" s="195">
        <v>0</v>
      </c>
      <c r="AE43" s="195">
        <v>0</v>
      </c>
      <c r="AF43" s="195">
        <v>0</v>
      </c>
      <c r="AG43" s="195">
        <v>0</v>
      </c>
      <c r="AH43" s="195">
        <v>0</v>
      </c>
      <c r="AI43" s="195">
        <v>0</v>
      </c>
      <c r="AJ43" s="195">
        <v>0</v>
      </c>
      <c r="AK43" s="195">
        <v>0</v>
      </c>
      <c r="AL43" s="195">
        <v>0</v>
      </c>
      <c r="AM43" s="195">
        <v>0</v>
      </c>
      <c r="AN43" s="195">
        <v>0</v>
      </c>
      <c r="AO43" s="195">
        <f t="shared" si="9"/>
        <v>0</v>
      </c>
    </row>
    <row r="44" spans="1:41" x14ac:dyDescent="0.25">
      <c r="A44" s="195" t="s">
        <v>245</v>
      </c>
      <c r="B44" s="195" t="s">
        <v>132</v>
      </c>
      <c r="C44" s="195" t="s">
        <v>73</v>
      </c>
      <c r="D44" s="195">
        <v>0</v>
      </c>
      <c r="E44" s="195">
        <v>214</v>
      </c>
      <c r="F44" s="195">
        <v>0</v>
      </c>
      <c r="G44" s="195">
        <v>0</v>
      </c>
      <c r="H44" s="195">
        <v>0</v>
      </c>
      <c r="I44" s="195">
        <v>0</v>
      </c>
      <c r="J44" s="195">
        <v>0</v>
      </c>
      <c r="K44" s="195">
        <v>0</v>
      </c>
      <c r="L44" s="195">
        <v>0</v>
      </c>
      <c r="M44" s="195">
        <v>0</v>
      </c>
      <c r="N44" s="195">
        <v>0</v>
      </c>
      <c r="O44" s="195">
        <v>0</v>
      </c>
      <c r="P44" s="195">
        <v>0</v>
      </c>
      <c r="Q44" s="195">
        <v>0</v>
      </c>
      <c r="R44" s="195">
        <v>0</v>
      </c>
      <c r="S44" s="195">
        <v>0</v>
      </c>
      <c r="T44" s="195">
        <v>0</v>
      </c>
      <c r="U44" s="195">
        <v>0</v>
      </c>
      <c r="V44" s="195">
        <v>0</v>
      </c>
      <c r="W44" s="195">
        <v>0</v>
      </c>
      <c r="X44" s="195">
        <v>0</v>
      </c>
      <c r="Y44" s="195">
        <v>0</v>
      </c>
      <c r="Z44" s="195">
        <v>0</v>
      </c>
      <c r="AA44" s="195">
        <v>0</v>
      </c>
      <c r="AB44" s="195">
        <v>0</v>
      </c>
      <c r="AC44" s="195">
        <v>0</v>
      </c>
      <c r="AD44" s="195">
        <v>0</v>
      </c>
      <c r="AE44" s="195">
        <v>0</v>
      </c>
      <c r="AF44" s="195">
        <v>0</v>
      </c>
      <c r="AG44" s="195">
        <v>0</v>
      </c>
      <c r="AH44" s="195">
        <v>0</v>
      </c>
      <c r="AI44" s="195">
        <v>0</v>
      </c>
      <c r="AJ44" s="195">
        <v>0</v>
      </c>
      <c r="AK44" s="195">
        <v>0</v>
      </c>
      <c r="AL44" s="195">
        <v>0</v>
      </c>
      <c r="AM44" s="195">
        <v>0</v>
      </c>
      <c r="AN44" s="195">
        <v>0</v>
      </c>
      <c r="AO44" s="195">
        <f t="shared" si="9"/>
        <v>214</v>
      </c>
    </row>
    <row r="45" spans="1:41" x14ac:dyDescent="0.25">
      <c r="A45" s="194" t="s">
        <v>247</v>
      </c>
      <c r="B45" s="194" t="s">
        <v>247</v>
      </c>
      <c r="C45" s="194" t="s">
        <v>247</v>
      </c>
      <c r="D45" s="194">
        <f t="shared" ref="D45" si="10">SUM(D46:D54)</f>
        <v>0</v>
      </c>
      <c r="E45" s="194">
        <f>SUM(E46:E54)</f>
        <v>104</v>
      </c>
      <c r="F45" s="194">
        <f t="shared" ref="F45:AN45" si="11">SUM(F46:F54)</f>
        <v>0</v>
      </c>
      <c r="G45" s="194">
        <f t="shared" si="11"/>
        <v>0</v>
      </c>
      <c r="H45" s="194">
        <f t="shared" si="11"/>
        <v>0</v>
      </c>
      <c r="I45" s="194">
        <f t="shared" si="11"/>
        <v>0</v>
      </c>
      <c r="J45" s="194">
        <f t="shared" si="11"/>
        <v>0</v>
      </c>
      <c r="K45" s="194">
        <f t="shared" si="11"/>
        <v>12</v>
      </c>
      <c r="L45" s="194">
        <f t="shared" si="11"/>
        <v>0</v>
      </c>
      <c r="M45" s="194">
        <f t="shared" si="11"/>
        <v>0</v>
      </c>
      <c r="N45" s="194">
        <f t="shared" si="11"/>
        <v>0</v>
      </c>
      <c r="O45" s="194">
        <f t="shared" si="11"/>
        <v>0</v>
      </c>
      <c r="P45" s="194">
        <f t="shared" si="11"/>
        <v>0</v>
      </c>
      <c r="Q45" s="194">
        <f t="shared" si="11"/>
        <v>0</v>
      </c>
      <c r="R45" s="194">
        <f t="shared" si="11"/>
        <v>0</v>
      </c>
      <c r="S45" s="194">
        <f t="shared" si="11"/>
        <v>0</v>
      </c>
      <c r="T45" s="194">
        <f t="shared" si="11"/>
        <v>0</v>
      </c>
      <c r="U45" s="194">
        <f t="shared" si="11"/>
        <v>0</v>
      </c>
      <c r="V45" s="194">
        <f t="shared" si="11"/>
        <v>0</v>
      </c>
      <c r="W45" s="194">
        <f t="shared" si="11"/>
        <v>0</v>
      </c>
      <c r="X45" s="194">
        <f t="shared" si="11"/>
        <v>0</v>
      </c>
      <c r="Y45" s="194">
        <f t="shared" si="11"/>
        <v>0</v>
      </c>
      <c r="Z45" s="194">
        <f t="shared" si="11"/>
        <v>0</v>
      </c>
      <c r="AA45" s="194">
        <f t="shared" si="11"/>
        <v>0</v>
      </c>
      <c r="AB45" s="194">
        <f t="shared" si="11"/>
        <v>0</v>
      </c>
      <c r="AC45" s="194">
        <f t="shared" si="11"/>
        <v>0</v>
      </c>
      <c r="AD45" s="194">
        <f t="shared" si="11"/>
        <v>0</v>
      </c>
      <c r="AE45" s="194">
        <f t="shared" si="11"/>
        <v>0</v>
      </c>
      <c r="AF45" s="194">
        <f t="shared" si="11"/>
        <v>0</v>
      </c>
      <c r="AG45" s="194">
        <f t="shared" si="11"/>
        <v>0</v>
      </c>
      <c r="AH45" s="194">
        <f t="shared" si="11"/>
        <v>0</v>
      </c>
      <c r="AI45" s="194">
        <f t="shared" si="11"/>
        <v>0</v>
      </c>
      <c r="AJ45" s="194">
        <f t="shared" si="11"/>
        <v>0</v>
      </c>
      <c r="AK45" s="194">
        <f t="shared" si="11"/>
        <v>0</v>
      </c>
      <c r="AL45" s="194">
        <f t="shared" si="11"/>
        <v>5</v>
      </c>
      <c r="AM45" s="194">
        <f t="shared" si="11"/>
        <v>0</v>
      </c>
      <c r="AN45" s="194">
        <f t="shared" si="11"/>
        <v>0</v>
      </c>
      <c r="AO45" s="194">
        <f>SUM(D45:AN45)</f>
        <v>121</v>
      </c>
    </row>
    <row r="46" spans="1:41" x14ac:dyDescent="0.25">
      <c r="A46" s="195" t="s">
        <v>245</v>
      </c>
      <c r="B46" s="195" t="s">
        <v>133</v>
      </c>
      <c r="C46" s="195" t="s">
        <v>191</v>
      </c>
      <c r="D46" s="195">
        <v>0</v>
      </c>
      <c r="E46" s="195">
        <v>0</v>
      </c>
      <c r="F46" s="195">
        <v>0</v>
      </c>
      <c r="G46" s="195">
        <v>0</v>
      </c>
      <c r="H46" s="195">
        <v>0</v>
      </c>
      <c r="I46" s="195">
        <v>0</v>
      </c>
      <c r="J46" s="195">
        <v>0</v>
      </c>
      <c r="K46" s="195">
        <v>0</v>
      </c>
      <c r="L46" s="195">
        <v>0</v>
      </c>
      <c r="M46" s="195">
        <v>0</v>
      </c>
      <c r="N46" s="195">
        <v>0</v>
      </c>
      <c r="O46" s="195">
        <v>0</v>
      </c>
      <c r="P46" s="195">
        <v>0</v>
      </c>
      <c r="Q46" s="195">
        <v>0</v>
      </c>
      <c r="R46" s="195">
        <v>0</v>
      </c>
      <c r="S46" s="195">
        <v>0</v>
      </c>
      <c r="T46" s="195">
        <v>0</v>
      </c>
      <c r="U46" s="195">
        <v>0</v>
      </c>
      <c r="V46" s="195">
        <v>0</v>
      </c>
      <c r="W46" s="195">
        <v>0</v>
      </c>
      <c r="X46" s="195">
        <v>0</v>
      </c>
      <c r="Y46" s="195">
        <v>0</v>
      </c>
      <c r="Z46" s="195">
        <v>0</v>
      </c>
      <c r="AA46" s="195">
        <v>0</v>
      </c>
      <c r="AB46" s="195">
        <v>0</v>
      </c>
      <c r="AC46" s="195">
        <v>0</v>
      </c>
      <c r="AD46" s="195">
        <v>0</v>
      </c>
      <c r="AE46" s="195">
        <v>0</v>
      </c>
      <c r="AF46" s="195">
        <v>0</v>
      </c>
      <c r="AG46" s="195">
        <v>0</v>
      </c>
      <c r="AH46" s="195">
        <v>0</v>
      </c>
      <c r="AI46" s="195">
        <v>0</v>
      </c>
      <c r="AJ46" s="195">
        <v>0</v>
      </c>
      <c r="AK46" s="195">
        <v>0</v>
      </c>
      <c r="AL46" s="195">
        <v>0</v>
      </c>
      <c r="AM46" s="195">
        <v>0</v>
      </c>
      <c r="AN46" s="195">
        <v>0</v>
      </c>
      <c r="AO46" s="195">
        <f t="shared" ref="AO46:AO54" si="12">(SUM(D46:AN46))</f>
        <v>0</v>
      </c>
    </row>
    <row r="47" spans="1:41" x14ac:dyDescent="0.25">
      <c r="A47" s="195" t="s">
        <v>245</v>
      </c>
      <c r="B47" s="195" t="s">
        <v>133</v>
      </c>
      <c r="C47" s="195" t="s">
        <v>94</v>
      </c>
      <c r="D47" s="195">
        <v>0</v>
      </c>
      <c r="E47" s="195">
        <v>0</v>
      </c>
      <c r="F47" s="195">
        <v>0</v>
      </c>
      <c r="G47" s="195">
        <v>0</v>
      </c>
      <c r="H47" s="195">
        <v>0</v>
      </c>
      <c r="I47" s="195">
        <v>0</v>
      </c>
      <c r="J47" s="195">
        <v>0</v>
      </c>
      <c r="K47" s="195">
        <v>0</v>
      </c>
      <c r="L47" s="195">
        <v>0</v>
      </c>
      <c r="M47" s="195">
        <v>0</v>
      </c>
      <c r="N47" s="195">
        <v>0</v>
      </c>
      <c r="O47" s="195">
        <v>0</v>
      </c>
      <c r="P47" s="195">
        <v>0</v>
      </c>
      <c r="Q47" s="195">
        <v>0</v>
      </c>
      <c r="R47" s="195">
        <v>0</v>
      </c>
      <c r="S47" s="195">
        <v>0</v>
      </c>
      <c r="T47" s="195">
        <v>0</v>
      </c>
      <c r="U47" s="195">
        <v>0</v>
      </c>
      <c r="V47" s="195">
        <v>0</v>
      </c>
      <c r="W47" s="195">
        <v>0</v>
      </c>
      <c r="X47" s="195">
        <v>0</v>
      </c>
      <c r="Y47" s="195">
        <v>0</v>
      </c>
      <c r="Z47" s="195">
        <v>0</v>
      </c>
      <c r="AA47" s="195">
        <v>0</v>
      </c>
      <c r="AB47" s="195">
        <v>0</v>
      </c>
      <c r="AC47" s="195">
        <v>0</v>
      </c>
      <c r="AD47" s="195">
        <v>0</v>
      </c>
      <c r="AE47" s="195">
        <v>0</v>
      </c>
      <c r="AF47" s="195">
        <v>0</v>
      </c>
      <c r="AG47" s="195">
        <v>0</v>
      </c>
      <c r="AH47" s="195">
        <v>0</v>
      </c>
      <c r="AI47" s="195">
        <v>0</v>
      </c>
      <c r="AJ47" s="195">
        <v>0</v>
      </c>
      <c r="AK47" s="195">
        <v>0</v>
      </c>
      <c r="AL47" s="195">
        <v>0</v>
      </c>
      <c r="AM47" s="195">
        <v>0</v>
      </c>
      <c r="AN47" s="195">
        <v>0</v>
      </c>
      <c r="AO47" s="195">
        <f t="shared" si="12"/>
        <v>0</v>
      </c>
    </row>
    <row r="48" spans="1:41" x14ac:dyDescent="0.25">
      <c r="A48" s="195" t="s">
        <v>245</v>
      </c>
      <c r="B48" s="195" t="s">
        <v>133</v>
      </c>
      <c r="C48" s="195" t="s">
        <v>107</v>
      </c>
      <c r="D48" s="195">
        <v>0</v>
      </c>
      <c r="E48" s="195">
        <v>53</v>
      </c>
      <c r="F48" s="195">
        <v>0</v>
      </c>
      <c r="G48" s="195">
        <v>0</v>
      </c>
      <c r="H48" s="195">
        <v>0</v>
      </c>
      <c r="I48" s="195">
        <v>0</v>
      </c>
      <c r="J48" s="195">
        <v>0</v>
      </c>
      <c r="K48" s="195">
        <v>0</v>
      </c>
      <c r="L48" s="195">
        <v>0</v>
      </c>
      <c r="M48" s="195">
        <v>0</v>
      </c>
      <c r="N48" s="195">
        <v>0</v>
      </c>
      <c r="O48" s="195">
        <v>0</v>
      </c>
      <c r="P48" s="195">
        <v>0</v>
      </c>
      <c r="Q48" s="195">
        <v>0</v>
      </c>
      <c r="R48" s="195">
        <v>0</v>
      </c>
      <c r="S48" s="195">
        <v>0</v>
      </c>
      <c r="T48" s="195">
        <v>0</v>
      </c>
      <c r="U48" s="195">
        <v>0</v>
      </c>
      <c r="V48" s="195">
        <v>0</v>
      </c>
      <c r="W48" s="195">
        <v>0</v>
      </c>
      <c r="X48" s="195">
        <v>0</v>
      </c>
      <c r="Y48" s="195">
        <v>0</v>
      </c>
      <c r="Z48" s="195">
        <v>0</v>
      </c>
      <c r="AA48" s="195">
        <v>0</v>
      </c>
      <c r="AB48" s="195">
        <v>0</v>
      </c>
      <c r="AC48" s="195">
        <v>0</v>
      </c>
      <c r="AD48" s="195">
        <v>0</v>
      </c>
      <c r="AE48" s="195">
        <v>0</v>
      </c>
      <c r="AF48" s="195">
        <v>0</v>
      </c>
      <c r="AG48" s="195">
        <v>0</v>
      </c>
      <c r="AH48" s="195">
        <v>0</v>
      </c>
      <c r="AI48" s="195">
        <v>0</v>
      </c>
      <c r="AJ48" s="195">
        <v>0</v>
      </c>
      <c r="AK48" s="195">
        <v>0</v>
      </c>
      <c r="AL48" s="195">
        <v>0</v>
      </c>
      <c r="AM48" s="195">
        <v>0</v>
      </c>
      <c r="AN48" s="195">
        <v>0</v>
      </c>
      <c r="AO48" s="195">
        <f t="shared" si="12"/>
        <v>53</v>
      </c>
    </row>
    <row r="49" spans="1:41" x14ac:dyDescent="0.25">
      <c r="A49" s="195" t="s">
        <v>245</v>
      </c>
      <c r="B49" s="195" t="s">
        <v>133</v>
      </c>
      <c r="C49" s="195" t="s">
        <v>116</v>
      </c>
      <c r="D49" s="195">
        <v>0</v>
      </c>
      <c r="E49" s="195">
        <v>33</v>
      </c>
      <c r="F49" s="195">
        <v>0</v>
      </c>
      <c r="G49" s="195">
        <v>0</v>
      </c>
      <c r="H49" s="195">
        <v>0</v>
      </c>
      <c r="I49" s="195">
        <v>0</v>
      </c>
      <c r="J49" s="195">
        <v>0</v>
      </c>
      <c r="K49" s="195">
        <v>8</v>
      </c>
      <c r="L49" s="195">
        <v>0</v>
      </c>
      <c r="M49" s="195">
        <v>0</v>
      </c>
      <c r="N49" s="195">
        <v>0</v>
      </c>
      <c r="O49" s="195">
        <v>0</v>
      </c>
      <c r="P49" s="195">
        <v>0</v>
      </c>
      <c r="Q49" s="195">
        <v>0</v>
      </c>
      <c r="R49" s="195">
        <v>0</v>
      </c>
      <c r="S49" s="195">
        <v>0</v>
      </c>
      <c r="T49" s="195">
        <v>0</v>
      </c>
      <c r="U49" s="195">
        <v>0</v>
      </c>
      <c r="V49" s="195"/>
      <c r="W49" s="195">
        <v>0</v>
      </c>
      <c r="X49" s="195">
        <v>0</v>
      </c>
      <c r="Y49" s="195">
        <v>0</v>
      </c>
      <c r="Z49" s="195">
        <v>0</v>
      </c>
      <c r="AA49" s="195">
        <v>0</v>
      </c>
      <c r="AB49" s="195">
        <v>0</v>
      </c>
      <c r="AC49" s="195">
        <v>0</v>
      </c>
      <c r="AD49" s="195">
        <v>0</v>
      </c>
      <c r="AE49" s="195">
        <v>0</v>
      </c>
      <c r="AF49" s="195">
        <v>0</v>
      </c>
      <c r="AG49" s="195">
        <v>0</v>
      </c>
      <c r="AH49" s="195">
        <v>0</v>
      </c>
      <c r="AI49" s="195">
        <v>0</v>
      </c>
      <c r="AJ49" s="195">
        <v>0</v>
      </c>
      <c r="AK49" s="195">
        <v>0</v>
      </c>
      <c r="AL49" s="195">
        <v>0</v>
      </c>
      <c r="AM49" s="195">
        <v>0</v>
      </c>
      <c r="AN49" s="195">
        <v>0</v>
      </c>
      <c r="AO49" s="195">
        <f t="shared" si="12"/>
        <v>41</v>
      </c>
    </row>
    <row r="50" spans="1:41" x14ac:dyDescent="0.25">
      <c r="A50" s="195" t="s">
        <v>245</v>
      </c>
      <c r="B50" s="195" t="s">
        <v>133</v>
      </c>
      <c r="C50" s="195" t="s">
        <v>151</v>
      </c>
      <c r="D50" s="195">
        <v>0</v>
      </c>
      <c r="E50" s="195">
        <v>0</v>
      </c>
      <c r="F50" s="195">
        <v>0</v>
      </c>
      <c r="G50" s="195">
        <v>0</v>
      </c>
      <c r="H50" s="195">
        <v>0</v>
      </c>
      <c r="I50" s="195">
        <v>0</v>
      </c>
      <c r="J50" s="195">
        <v>0</v>
      </c>
      <c r="K50" s="195">
        <v>0</v>
      </c>
      <c r="L50" s="195">
        <v>0</v>
      </c>
      <c r="M50" s="195">
        <v>0</v>
      </c>
      <c r="N50" s="195">
        <v>0</v>
      </c>
      <c r="O50" s="195">
        <v>0</v>
      </c>
      <c r="P50" s="195">
        <v>0</v>
      </c>
      <c r="Q50" s="195">
        <v>0</v>
      </c>
      <c r="R50" s="195">
        <v>0</v>
      </c>
      <c r="S50" s="195">
        <v>0</v>
      </c>
      <c r="T50" s="195">
        <v>0</v>
      </c>
      <c r="U50" s="195">
        <v>0</v>
      </c>
      <c r="V50" s="195"/>
      <c r="W50" s="195">
        <v>0</v>
      </c>
      <c r="X50" s="195">
        <v>0</v>
      </c>
      <c r="Y50" s="195">
        <v>0</v>
      </c>
      <c r="Z50" s="195">
        <v>0</v>
      </c>
      <c r="AA50" s="195">
        <v>0</v>
      </c>
      <c r="AB50" s="195">
        <v>0</v>
      </c>
      <c r="AC50" s="195">
        <v>0</v>
      </c>
      <c r="AD50" s="195">
        <v>0</v>
      </c>
      <c r="AE50" s="195">
        <v>0</v>
      </c>
      <c r="AF50" s="195">
        <v>0</v>
      </c>
      <c r="AG50" s="195">
        <v>0</v>
      </c>
      <c r="AH50" s="195">
        <v>0</v>
      </c>
      <c r="AI50" s="195">
        <v>0</v>
      </c>
      <c r="AJ50" s="195">
        <v>0</v>
      </c>
      <c r="AK50" s="195">
        <v>0</v>
      </c>
      <c r="AL50" s="195">
        <v>0</v>
      </c>
      <c r="AM50" s="195">
        <v>0</v>
      </c>
      <c r="AN50" s="195">
        <v>0</v>
      </c>
      <c r="AO50" s="195">
        <f t="shared" si="12"/>
        <v>0</v>
      </c>
    </row>
    <row r="51" spans="1:41" x14ac:dyDescent="0.25">
      <c r="A51" s="195" t="s">
        <v>245</v>
      </c>
      <c r="B51" s="195" t="s">
        <v>133</v>
      </c>
      <c r="C51" s="195" t="s">
        <v>72</v>
      </c>
      <c r="D51" s="195">
        <v>0</v>
      </c>
      <c r="E51" s="195">
        <v>0</v>
      </c>
      <c r="F51" s="195">
        <v>0</v>
      </c>
      <c r="G51" s="195">
        <v>0</v>
      </c>
      <c r="H51" s="195">
        <v>0</v>
      </c>
      <c r="I51" s="195">
        <v>0</v>
      </c>
      <c r="J51" s="195">
        <v>0</v>
      </c>
      <c r="K51" s="195">
        <v>4</v>
      </c>
      <c r="L51" s="195">
        <v>0</v>
      </c>
      <c r="M51" s="195">
        <v>0</v>
      </c>
      <c r="N51" s="195">
        <v>0</v>
      </c>
      <c r="O51" s="195">
        <v>0</v>
      </c>
      <c r="P51" s="195">
        <v>0</v>
      </c>
      <c r="Q51" s="195">
        <v>0</v>
      </c>
      <c r="R51" s="195">
        <v>0</v>
      </c>
      <c r="S51" s="195">
        <v>0</v>
      </c>
      <c r="T51" s="195">
        <v>0</v>
      </c>
      <c r="U51" s="195">
        <v>0</v>
      </c>
      <c r="V51" s="195"/>
      <c r="W51" s="195">
        <v>0</v>
      </c>
      <c r="X51" s="195">
        <v>0</v>
      </c>
      <c r="Y51" s="195">
        <v>0</v>
      </c>
      <c r="Z51" s="195">
        <v>0</v>
      </c>
      <c r="AA51" s="195">
        <v>0</v>
      </c>
      <c r="AB51" s="195">
        <v>0</v>
      </c>
      <c r="AC51" s="195">
        <v>0</v>
      </c>
      <c r="AD51" s="195">
        <v>0</v>
      </c>
      <c r="AE51" s="195">
        <v>0</v>
      </c>
      <c r="AF51" s="195">
        <v>0</v>
      </c>
      <c r="AG51" s="195">
        <v>0</v>
      </c>
      <c r="AH51" s="195">
        <v>0</v>
      </c>
      <c r="AI51" s="195">
        <v>0</v>
      </c>
      <c r="AJ51" s="195">
        <v>0</v>
      </c>
      <c r="AK51" s="195">
        <v>0</v>
      </c>
      <c r="AL51" s="195">
        <v>5</v>
      </c>
      <c r="AM51" s="195">
        <v>0</v>
      </c>
      <c r="AN51" s="195">
        <v>0</v>
      </c>
      <c r="AO51" s="195">
        <f t="shared" si="12"/>
        <v>9</v>
      </c>
    </row>
    <row r="52" spans="1:41" x14ac:dyDescent="0.25">
      <c r="A52" s="195" t="s">
        <v>245</v>
      </c>
      <c r="B52" s="195" t="s">
        <v>133</v>
      </c>
      <c r="C52" s="195" t="s">
        <v>152</v>
      </c>
      <c r="D52" s="195">
        <v>0</v>
      </c>
      <c r="E52" s="195">
        <v>0</v>
      </c>
      <c r="F52" s="195">
        <v>0</v>
      </c>
      <c r="G52" s="195">
        <v>0</v>
      </c>
      <c r="H52" s="195">
        <v>0</v>
      </c>
      <c r="I52" s="195">
        <v>0</v>
      </c>
      <c r="J52" s="195">
        <v>0</v>
      </c>
      <c r="K52" s="195">
        <v>0</v>
      </c>
      <c r="L52" s="195">
        <v>0</v>
      </c>
      <c r="M52" s="195">
        <v>0</v>
      </c>
      <c r="N52" s="195">
        <v>0</v>
      </c>
      <c r="O52" s="195">
        <v>0</v>
      </c>
      <c r="P52" s="195">
        <v>0</v>
      </c>
      <c r="Q52" s="195">
        <v>0</v>
      </c>
      <c r="R52" s="195">
        <v>0</v>
      </c>
      <c r="S52" s="195">
        <v>0</v>
      </c>
      <c r="T52" s="195">
        <v>0</v>
      </c>
      <c r="U52" s="195">
        <v>0</v>
      </c>
      <c r="V52" s="195"/>
      <c r="W52" s="195">
        <v>0</v>
      </c>
      <c r="X52" s="195">
        <v>0</v>
      </c>
      <c r="Y52" s="195">
        <v>0</v>
      </c>
      <c r="Z52" s="195">
        <v>0</v>
      </c>
      <c r="AA52" s="195">
        <v>0</v>
      </c>
      <c r="AB52" s="195">
        <v>0</v>
      </c>
      <c r="AC52" s="195">
        <v>0</v>
      </c>
      <c r="AD52" s="195">
        <v>0</v>
      </c>
      <c r="AE52" s="195">
        <v>0</v>
      </c>
      <c r="AF52" s="195">
        <v>0</v>
      </c>
      <c r="AG52" s="195">
        <v>0</v>
      </c>
      <c r="AH52" s="195">
        <v>0</v>
      </c>
      <c r="AI52" s="195">
        <v>0</v>
      </c>
      <c r="AJ52" s="195">
        <v>0</v>
      </c>
      <c r="AK52" s="195">
        <v>0</v>
      </c>
      <c r="AL52" s="195">
        <v>0</v>
      </c>
      <c r="AM52" s="195">
        <v>0</v>
      </c>
      <c r="AN52" s="195">
        <v>0</v>
      </c>
      <c r="AO52" s="195">
        <f t="shared" si="12"/>
        <v>0</v>
      </c>
    </row>
    <row r="53" spans="1:41" x14ac:dyDescent="0.25">
      <c r="A53" s="195" t="s">
        <v>245</v>
      </c>
      <c r="B53" s="195" t="s">
        <v>133</v>
      </c>
      <c r="C53" s="195" t="s">
        <v>190</v>
      </c>
      <c r="D53" s="195">
        <v>0</v>
      </c>
      <c r="E53" s="195">
        <v>18</v>
      </c>
      <c r="F53" s="195">
        <v>0</v>
      </c>
      <c r="G53" s="195">
        <v>0</v>
      </c>
      <c r="H53" s="195">
        <v>0</v>
      </c>
      <c r="I53" s="195">
        <v>0</v>
      </c>
      <c r="J53" s="195"/>
      <c r="K53" s="195">
        <v>0</v>
      </c>
      <c r="L53" s="195">
        <v>0</v>
      </c>
      <c r="M53" s="195">
        <v>0</v>
      </c>
      <c r="N53" s="195">
        <v>0</v>
      </c>
      <c r="O53" s="195">
        <v>0</v>
      </c>
      <c r="P53" s="195">
        <v>0</v>
      </c>
      <c r="Q53" s="195">
        <v>0</v>
      </c>
      <c r="R53" s="195">
        <v>0</v>
      </c>
      <c r="S53" s="195">
        <v>0</v>
      </c>
      <c r="T53" s="195">
        <v>0</v>
      </c>
      <c r="U53" s="195">
        <v>0</v>
      </c>
      <c r="V53" s="195"/>
      <c r="W53" s="195">
        <v>0</v>
      </c>
      <c r="X53" s="195">
        <v>0</v>
      </c>
      <c r="Y53" s="195">
        <v>0</v>
      </c>
      <c r="Z53" s="195">
        <v>0</v>
      </c>
      <c r="AA53" s="195">
        <v>0</v>
      </c>
      <c r="AB53" s="195">
        <v>0</v>
      </c>
      <c r="AC53" s="195">
        <v>0</v>
      </c>
      <c r="AD53" s="195">
        <v>0</v>
      </c>
      <c r="AE53" s="195">
        <v>0</v>
      </c>
      <c r="AF53" s="195">
        <v>0</v>
      </c>
      <c r="AG53" s="195">
        <v>0</v>
      </c>
      <c r="AH53" s="195">
        <v>0</v>
      </c>
      <c r="AI53" s="195">
        <v>0</v>
      </c>
      <c r="AJ53" s="195">
        <v>0</v>
      </c>
      <c r="AK53" s="195">
        <v>0</v>
      </c>
      <c r="AL53" s="195">
        <v>0</v>
      </c>
      <c r="AM53" s="195">
        <v>0</v>
      </c>
      <c r="AN53" s="195">
        <v>0</v>
      </c>
      <c r="AO53" s="195">
        <f t="shared" si="12"/>
        <v>18</v>
      </c>
    </row>
    <row r="54" spans="1:41" x14ac:dyDescent="0.25">
      <c r="A54" s="195" t="s">
        <v>245</v>
      </c>
      <c r="B54" s="195" t="s">
        <v>133</v>
      </c>
      <c r="C54" s="195" t="s">
        <v>105</v>
      </c>
      <c r="D54" s="195">
        <v>0</v>
      </c>
      <c r="E54" s="195">
        <v>0</v>
      </c>
      <c r="F54" s="195">
        <v>0</v>
      </c>
      <c r="G54" s="195">
        <v>0</v>
      </c>
      <c r="H54" s="195">
        <v>0</v>
      </c>
      <c r="I54" s="195">
        <v>0</v>
      </c>
      <c r="J54" s="195">
        <v>0</v>
      </c>
      <c r="K54" s="195">
        <v>0</v>
      </c>
      <c r="L54" s="195">
        <v>0</v>
      </c>
      <c r="M54" s="195">
        <v>0</v>
      </c>
      <c r="N54" s="195">
        <v>0</v>
      </c>
      <c r="O54" s="195">
        <v>0</v>
      </c>
      <c r="P54" s="195">
        <v>0</v>
      </c>
      <c r="Q54" s="195">
        <v>0</v>
      </c>
      <c r="R54" s="195">
        <v>0</v>
      </c>
      <c r="S54" s="195">
        <v>0</v>
      </c>
      <c r="T54" s="195">
        <v>0</v>
      </c>
      <c r="U54" s="195">
        <v>0</v>
      </c>
      <c r="V54" s="195"/>
      <c r="W54" s="195">
        <v>0</v>
      </c>
      <c r="X54" s="195">
        <v>0</v>
      </c>
      <c r="Y54" s="195">
        <v>0</v>
      </c>
      <c r="Z54" s="195">
        <v>0</v>
      </c>
      <c r="AA54" s="195">
        <v>0</v>
      </c>
      <c r="AB54" s="195">
        <v>0</v>
      </c>
      <c r="AC54" s="195">
        <v>0</v>
      </c>
      <c r="AD54" s="195">
        <v>0</v>
      </c>
      <c r="AE54" s="195">
        <v>0</v>
      </c>
      <c r="AF54" s="195">
        <v>0</v>
      </c>
      <c r="AG54" s="195">
        <v>0</v>
      </c>
      <c r="AH54" s="195">
        <v>0</v>
      </c>
      <c r="AI54" s="195">
        <v>0</v>
      </c>
      <c r="AJ54" s="195">
        <v>0</v>
      </c>
      <c r="AK54" s="195">
        <v>0</v>
      </c>
      <c r="AL54" s="195">
        <v>0</v>
      </c>
      <c r="AM54" s="195">
        <v>0</v>
      </c>
      <c r="AN54" s="195">
        <v>0</v>
      </c>
      <c r="AO54" s="195">
        <f t="shared" si="12"/>
        <v>0</v>
      </c>
    </row>
    <row r="55" spans="1:41" x14ac:dyDescent="0.25">
      <c r="A55" s="193" t="s">
        <v>248</v>
      </c>
      <c r="B55" s="193" t="s">
        <v>248</v>
      </c>
      <c r="C55" s="193" t="s">
        <v>248</v>
      </c>
      <c r="D55" s="193">
        <f t="shared" ref="D55" si="13">+D56+D63+D82+D99+D109</f>
        <v>552</v>
      </c>
      <c r="E55" s="193">
        <f>+E56+E63+E82+E99+E109</f>
        <v>886</v>
      </c>
      <c r="F55" s="193">
        <f t="shared" ref="F55:AN55" si="14">+F56+F63+F82+F99+F109</f>
        <v>68</v>
      </c>
      <c r="G55" s="193">
        <f t="shared" si="14"/>
        <v>7</v>
      </c>
      <c r="H55" s="193">
        <f t="shared" si="14"/>
        <v>0</v>
      </c>
      <c r="I55" s="193">
        <f t="shared" si="14"/>
        <v>112</v>
      </c>
      <c r="J55" s="193">
        <f t="shared" si="14"/>
        <v>0</v>
      </c>
      <c r="K55" s="193">
        <f t="shared" si="14"/>
        <v>9</v>
      </c>
      <c r="L55" s="193">
        <f t="shared" si="14"/>
        <v>0</v>
      </c>
      <c r="M55" s="193">
        <f t="shared" si="14"/>
        <v>0</v>
      </c>
      <c r="N55" s="193">
        <f t="shared" si="14"/>
        <v>0</v>
      </c>
      <c r="O55" s="193">
        <f t="shared" si="14"/>
        <v>0</v>
      </c>
      <c r="P55" s="193">
        <f t="shared" si="14"/>
        <v>0</v>
      </c>
      <c r="Q55" s="193">
        <f t="shared" si="14"/>
        <v>0</v>
      </c>
      <c r="R55" s="193">
        <f t="shared" si="14"/>
        <v>21.3</v>
      </c>
      <c r="S55" s="193">
        <f t="shared" si="14"/>
        <v>12.3</v>
      </c>
      <c r="T55" s="193">
        <f t="shared" si="14"/>
        <v>0</v>
      </c>
      <c r="U55" s="193">
        <f t="shared" si="14"/>
        <v>304.3</v>
      </c>
      <c r="V55" s="193">
        <f t="shared" si="14"/>
        <v>0</v>
      </c>
      <c r="W55" s="193">
        <f t="shared" si="14"/>
        <v>15</v>
      </c>
      <c r="X55" s="193">
        <f t="shared" si="14"/>
        <v>0</v>
      </c>
      <c r="Y55" s="193">
        <f t="shared" si="14"/>
        <v>0</v>
      </c>
      <c r="Z55" s="193">
        <f t="shared" si="14"/>
        <v>0</v>
      </c>
      <c r="AA55" s="193">
        <f t="shared" si="14"/>
        <v>0</v>
      </c>
      <c r="AB55" s="193">
        <f t="shared" si="14"/>
        <v>0</v>
      </c>
      <c r="AC55" s="193">
        <f t="shared" si="14"/>
        <v>0</v>
      </c>
      <c r="AD55" s="193">
        <f t="shared" si="14"/>
        <v>0</v>
      </c>
      <c r="AE55" s="193">
        <f t="shared" si="14"/>
        <v>0</v>
      </c>
      <c r="AF55" s="193">
        <f t="shared" si="14"/>
        <v>17.3</v>
      </c>
      <c r="AG55" s="193">
        <f t="shared" si="14"/>
        <v>0</v>
      </c>
      <c r="AH55" s="193">
        <f t="shared" si="14"/>
        <v>0</v>
      </c>
      <c r="AI55" s="193">
        <f t="shared" si="14"/>
        <v>0</v>
      </c>
      <c r="AJ55" s="193">
        <f t="shared" si="14"/>
        <v>0</v>
      </c>
      <c r="AK55" s="193">
        <f t="shared" si="14"/>
        <v>30</v>
      </c>
      <c r="AL55" s="193">
        <f t="shared" si="14"/>
        <v>0</v>
      </c>
      <c r="AM55" s="193">
        <f t="shared" si="14"/>
        <v>0</v>
      </c>
      <c r="AN55" s="193">
        <f t="shared" si="14"/>
        <v>0</v>
      </c>
      <c r="AO55" s="193">
        <f>SUM(D55:AN55)</f>
        <v>2034.1999999999998</v>
      </c>
    </row>
    <row r="56" spans="1:41" x14ac:dyDescent="0.25">
      <c r="A56" s="194" t="s">
        <v>249</v>
      </c>
      <c r="B56" s="194" t="s">
        <v>249</v>
      </c>
      <c r="C56" s="194" t="s">
        <v>249</v>
      </c>
      <c r="D56" s="194">
        <f t="shared" ref="D56" si="15">SUM(D57:D62)</f>
        <v>470</v>
      </c>
      <c r="E56" s="194">
        <f>SUM(E57:E62)</f>
        <v>858</v>
      </c>
      <c r="F56" s="194">
        <f t="shared" ref="F56:AN56" si="16">SUM(F57:F62)</f>
        <v>49</v>
      </c>
      <c r="G56" s="194">
        <f t="shared" si="16"/>
        <v>7</v>
      </c>
      <c r="H56" s="194">
        <f t="shared" si="16"/>
        <v>0</v>
      </c>
      <c r="I56" s="194">
        <f t="shared" si="16"/>
        <v>0</v>
      </c>
      <c r="J56" s="194">
        <f t="shared" si="16"/>
        <v>0</v>
      </c>
      <c r="K56" s="194">
        <f t="shared" si="16"/>
        <v>9</v>
      </c>
      <c r="L56" s="194">
        <f t="shared" si="16"/>
        <v>0</v>
      </c>
      <c r="M56" s="194">
        <f t="shared" si="16"/>
        <v>0</v>
      </c>
      <c r="N56" s="194">
        <f t="shared" si="16"/>
        <v>0</v>
      </c>
      <c r="O56" s="194">
        <f t="shared" si="16"/>
        <v>0</v>
      </c>
      <c r="P56" s="194">
        <f t="shared" si="16"/>
        <v>0</v>
      </c>
      <c r="Q56" s="194">
        <f t="shared" si="16"/>
        <v>0</v>
      </c>
      <c r="R56" s="194">
        <f t="shared" si="16"/>
        <v>14</v>
      </c>
      <c r="S56" s="194">
        <f t="shared" si="16"/>
        <v>0</v>
      </c>
      <c r="T56" s="194">
        <f t="shared" si="16"/>
        <v>0</v>
      </c>
      <c r="U56" s="194">
        <f t="shared" si="16"/>
        <v>293</v>
      </c>
      <c r="V56" s="194">
        <f t="shared" si="16"/>
        <v>0</v>
      </c>
      <c r="W56" s="194">
        <f t="shared" si="16"/>
        <v>15</v>
      </c>
      <c r="X56" s="194">
        <f t="shared" si="16"/>
        <v>0</v>
      </c>
      <c r="Y56" s="194">
        <f t="shared" si="16"/>
        <v>0</v>
      </c>
      <c r="Z56" s="194">
        <f t="shared" si="16"/>
        <v>0</v>
      </c>
      <c r="AA56" s="194">
        <f t="shared" si="16"/>
        <v>0</v>
      </c>
      <c r="AB56" s="194">
        <f t="shared" si="16"/>
        <v>0</v>
      </c>
      <c r="AC56" s="194">
        <f t="shared" si="16"/>
        <v>0</v>
      </c>
      <c r="AD56" s="194">
        <f t="shared" si="16"/>
        <v>0</v>
      </c>
      <c r="AE56" s="194">
        <f t="shared" si="16"/>
        <v>0</v>
      </c>
      <c r="AF56" s="194">
        <f t="shared" si="16"/>
        <v>17.3</v>
      </c>
      <c r="AG56" s="194">
        <f t="shared" si="16"/>
        <v>0</v>
      </c>
      <c r="AH56" s="194">
        <f t="shared" si="16"/>
        <v>0</v>
      </c>
      <c r="AI56" s="194">
        <f t="shared" si="16"/>
        <v>0</v>
      </c>
      <c r="AJ56" s="194">
        <f t="shared" si="16"/>
        <v>0</v>
      </c>
      <c r="AK56" s="194">
        <f t="shared" si="16"/>
        <v>30</v>
      </c>
      <c r="AL56" s="194">
        <f t="shared" si="16"/>
        <v>0</v>
      </c>
      <c r="AM56" s="194">
        <f t="shared" si="16"/>
        <v>0</v>
      </c>
      <c r="AN56" s="194">
        <f t="shared" si="16"/>
        <v>0</v>
      </c>
      <c r="AO56" s="194">
        <f>SUM(D56:AN56)</f>
        <v>1762.3</v>
      </c>
    </row>
    <row r="57" spans="1:41" x14ac:dyDescent="0.25">
      <c r="A57" s="195" t="s">
        <v>125</v>
      </c>
      <c r="B57" s="195" t="s">
        <v>134</v>
      </c>
      <c r="C57" s="195" t="s">
        <v>79</v>
      </c>
      <c r="D57" s="195">
        <v>0</v>
      </c>
      <c r="E57" s="195">
        <v>0</v>
      </c>
      <c r="F57" s="195">
        <v>0</v>
      </c>
      <c r="G57" s="195">
        <v>0</v>
      </c>
      <c r="H57" s="195">
        <v>0</v>
      </c>
      <c r="I57" s="195">
        <v>0</v>
      </c>
      <c r="J57" s="195">
        <v>0</v>
      </c>
      <c r="K57" s="195">
        <v>0</v>
      </c>
      <c r="L57" s="195">
        <v>0</v>
      </c>
      <c r="M57" s="195">
        <v>0</v>
      </c>
      <c r="N57" s="195">
        <v>0</v>
      </c>
      <c r="O57" s="195">
        <v>0</v>
      </c>
      <c r="P57" s="195">
        <v>0</v>
      </c>
      <c r="Q57" s="195">
        <v>0</v>
      </c>
      <c r="R57" s="195">
        <v>0</v>
      </c>
      <c r="S57" s="195">
        <v>0</v>
      </c>
      <c r="T57" s="195">
        <v>0</v>
      </c>
      <c r="U57" s="195">
        <v>0</v>
      </c>
      <c r="V57" s="195">
        <v>0</v>
      </c>
      <c r="W57" s="195">
        <v>0</v>
      </c>
      <c r="X57" s="195">
        <v>0</v>
      </c>
      <c r="Y57" s="195">
        <v>0</v>
      </c>
      <c r="Z57" s="195">
        <v>0</v>
      </c>
      <c r="AA57" s="195">
        <v>0</v>
      </c>
      <c r="AB57" s="195">
        <v>0</v>
      </c>
      <c r="AC57" s="195">
        <v>0</v>
      </c>
      <c r="AD57" s="195">
        <v>0</v>
      </c>
      <c r="AE57" s="195">
        <v>0</v>
      </c>
      <c r="AF57" s="195">
        <v>0</v>
      </c>
      <c r="AG57" s="195">
        <v>0</v>
      </c>
      <c r="AH57" s="195">
        <v>0</v>
      </c>
      <c r="AI57" s="195">
        <v>0</v>
      </c>
      <c r="AJ57" s="195">
        <v>0</v>
      </c>
      <c r="AK57" s="195">
        <v>0</v>
      </c>
      <c r="AL57" s="195">
        <v>0</v>
      </c>
      <c r="AM57" s="195">
        <v>0</v>
      </c>
      <c r="AN57" s="195">
        <v>0</v>
      </c>
      <c r="AO57" s="195">
        <f t="shared" ref="AO57:AO62" si="17">(SUM(D57:AN57))</f>
        <v>0</v>
      </c>
    </row>
    <row r="58" spans="1:41" x14ac:dyDescent="0.25">
      <c r="A58" s="195" t="s">
        <v>125</v>
      </c>
      <c r="B58" s="195" t="s">
        <v>134</v>
      </c>
      <c r="C58" s="195" t="s">
        <v>101</v>
      </c>
      <c r="D58" s="195">
        <v>0</v>
      </c>
      <c r="E58" s="195">
        <v>0</v>
      </c>
      <c r="F58" s="195">
        <v>0</v>
      </c>
      <c r="G58" s="195">
        <v>0</v>
      </c>
      <c r="H58" s="195">
        <v>0</v>
      </c>
      <c r="I58" s="195">
        <v>0</v>
      </c>
      <c r="J58" s="195">
        <v>0</v>
      </c>
      <c r="K58" s="195">
        <v>0</v>
      </c>
      <c r="L58" s="195">
        <v>0</v>
      </c>
      <c r="M58" s="195">
        <v>0</v>
      </c>
      <c r="N58" s="195">
        <v>0</v>
      </c>
      <c r="O58" s="195">
        <v>0</v>
      </c>
      <c r="P58" s="195">
        <v>0</v>
      </c>
      <c r="Q58" s="195">
        <v>0</v>
      </c>
      <c r="R58" s="195">
        <v>0</v>
      </c>
      <c r="S58" s="195">
        <v>0</v>
      </c>
      <c r="T58" s="195">
        <v>0</v>
      </c>
      <c r="U58" s="195">
        <v>0</v>
      </c>
      <c r="V58" s="195">
        <v>0</v>
      </c>
      <c r="W58" s="195">
        <v>0</v>
      </c>
      <c r="X58" s="195">
        <v>0</v>
      </c>
      <c r="Y58" s="195">
        <v>0</v>
      </c>
      <c r="Z58" s="195">
        <v>0</v>
      </c>
      <c r="AA58" s="195">
        <v>0</v>
      </c>
      <c r="AB58" s="195">
        <v>0</v>
      </c>
      <c r="AC58" s="195">
        <v>0</v>
      </c>
      <c r="AD58" s="195">
        <v>0</v>
      </c>
      <c r="AE58" s="195">
        <v>0</v>
      </c>
      <c r="AF58" s="195">
        <v>0</v>
      </c>
      <c r="AG58" s="195">
        <v>0</v>
      </c>
      <c r="AH58" s="195">
        <v>0</v>
      </c>
      <c r="AI58" s="195">
        <v>0</v>
      </c>
      <c r="AJ58" s="195">
        <v>0</v>
      </c>
      <c r="AK58" s="195">
        <v>0</v>
      </c>
      <c r="AL58" s="195">
        <v>0</v>
      </c>
      <c r="AM58" s="195">
        <v>0</v>
      </c>
      <c r="AN58" s="195">
        <v>0</v>
      </c>
      <c r="AO58" s="195">
        <f t="shared" si="17"/>
        <v>0</v>
      </c>
    </row>
    <row r="59" spans="1:41" x14ac:dyDescent="0.25">
      <c r="A59" s="195" t="s">
        <v>125</v>
      </c>
      <c r="B59" s="195" t="s">
        <v>134</v>
      </c>
      <c r="C59" s="195" t="s">
        <v>91</v>
      </c>
      <c r="D59" s="195">
        <v>0</v>
      </c>
      <c r="E59" s="195">
        <v>0</v>
      </c>
      <c r="F59" s="195">
        <v>0</v>
      </c>
      <c r="G59" s="195">
        <v>0</v>
      </c>
      <c r="H59" s="195">
        <v>0</v>
      </c>
      <c r="I59" s="195">
        <v>0</v>
      </c>
      <c r="J59" s="195">
        <v>0</v>
      </c>
      <c r="K59" s="195">
        <v>0</v>
      </c>
      <c r="L59" s="195">
        <v>0</v>
      </c>
      <c r="M59" s="195">
        <v>0</v>
      </c>
      <c r="N59" s="195">
        <v>0</v>
      </c>
      <c r="O59" s="195">
        <v>0</v>
      </c>
      <c r="P59" s="195">
        <v>0</v>
      </c>
      <c r="Q59" s="195">
        <v>0</v>
      </c>
      <c r="R59" s="195"/>
      <c r="S59" s="195">
        <v>0</v>
      </c>
      <c r="T59" s="195">
        <v>0</v>
      </c>
      <c r="U59" s="195">
        <v>0</v>
      </c>
      <c r="V59" s="195">
        <v>0</v>
      </c>
      <c r="W59" s="195">
        <v>0</v>
      </c>
      <c r="X59" s="195">
        <v>0</v>
      </c>
      <c r="Y59" s="195">
        <v>0</v>
      </c>
      <c r="Z59" s="195"/>
      <c r="AA59" s="195">
        <v>0</v>
      </c>
      <c r="AB59" s="195">
        <v>0</v>
      </c>
      <c r="AC59" s="195">
        <v>0</v>
      </c>
      <c r="AD59" s="195">
        <v>0</v>
      </c>
      <c r="AE59" s="195">
        <v>0</v>
      </c>
      <c r="AF59" s="195">
        <v>0</v>
      </c>
      <c r="AG59" s="195">
        <v>0</v>
      </c>
      <c r="AH59" s="195">
        <v>0</v>
      </c>
      <c r="AI59" s="195">
        <v>0</v>
      </c>
      <c r="AJ59" s="195">
        <v>0</v>
      </c>
      <c r="AK59" s="195">
        <v>0</v>
      </c>
      <c r="AL59" s="195">
        <v>0</v>
      </c>
      <c r="AM59" s="195">
        <v>0</v>
      </c>
      <c r="AN59" s="195">
        <v>0</v>
      </c>
      <c r="AO59" s="195">
        <f t="shared" si="17"/>
        <v>0</v>
      </c>
    </row>
    <row r="60" spans="1:41" x14ac:dyDescent="0.25">
      <c r="A60" s="195" t="s">
        <v>125</v>
      </c>
      <c r="B60" s="195" t="s">
        <v>134</v>
      </c>
      <c r="C60" s="195" t="s">
        <v>82</v>
      </c>
      <c r="D60" s="195">
        <v>470</v>
      </c>
      <c r="E60" s="195">
        <v>654</v>
      </c>
      <c r="F60" s="195">
        <v>49</v>
      </c>
      <c r="G60" s="195">
        <v>7</v>
      </c>
      <c r="H60" s="195">
        <v>0</v>
      </c>
      <c r="I60" s="195">
        <v>0</v>
      </c>
      <c r="J60" s="195">
        <v>0</v>
      </c>
      <c r="K60" s="195">
        <v>9</v>
      </c>
      <c r="L60" s="195">
        <v>0</v>
      </c>
      <c r="M60" s="195">
        <v>0</v>
      </c>
      <c r="N60" s="195">
        <v>0</v>
      </c>
      <c r="O60" s="195">
        <v>0</v>
      </c>
      <c r="P60" s="195"/>
      <c r="Q60" s="195">
        <v>0</v>
      </c>
      <c r="R60" s="195">
        <v>14</v>
      </c>
      <c r="S60" s="195">
        <v>0</v>
      </c>
      <c r="T60" s="195">
        <v>0</v>
      </c>
      <c r="U60" s="195">
        <v>293</v>
      </c>
      <c r="V60" s="195">
        <v>0</v>
      </c>
      <c r="W60" s="195">
        <v>15</v>
      </c>
      <c r="X60" s="195">
        <v>0</v>
      </c>
      <c r="Y60" s="195">
        <v>0</v>
      </c>
      <c r="Z60" s="195"/>
      <c r="AA60" s="195">
        <v>0</v>
      </c>
      <c r="AB60" s="195">
        <v>0</v>
      </c>
      <c r="AC60" s="195">
        <v>0</v>
      </c>
      <c r="AD60" s="195">
        <v>0</v>
      </c>
      <c r="AE60" s="195">
        <v>0</v>
      </c>
      <c r="AF60" s="195">
        <v>17.3</v>
      </c>
      <c r="AG60" s="195">
        <v>0</v>
      </c>
      <c r="AH60" s="195">
        <v>0</v>
      </c>
      <c r="AI60" s="195">
        <v>0</v>
      </c>
      <c r="AJ60" s="195">
        <v>0</v>
      </c>
      <c r="AK60" s="195">
        <v>30</v>
      </c>
      <c r="AL60" s="195"/>
      <c r="AM60" s="195">
        <v>0</v>
      </c>
      <c r="AN60" s="195">
        <v>0</v>
      </c>
      <c r="AO60" s="195">
        <f t="shared" si="17"/>
        <v>1558.3</v>
      </c>
    </row>
    <row r="61" spans="1:41" x14ac:dyDescent="0.25">
      <c r="A61" s="195" t="s">
        <v>125</v>
      </c>
      <c r="B61" s="195" t="s">
        <v>134</v>
      </c>
      <c r="C61" s="195" t="s">
        <v>25</v>
      </c>
      <c r="D61" s="195">
        <v>0</v>
      </c>
      <c r="E61" s="195">
        <v>0</v>
      </c>
      <c r="F61" s="195">
        <v>0</v>
      </c>
      <c r="G61" s="195">
        <v>0</v>
      </c>
      <c r="H61" s="195">
        <v>0</v>
      </c>
      <c r="I61" s="195">
        <v>0</v>
      </c>
      <c r="J61" s="195">
        <v>0</v>
      </c>
      <c r="K61" s="195">
        <v>0</v>
      </c>
      <c r="L61" s="195">
        <v>0</v>
      </c>
      <c r="M61" s="195">
        <v>0</v>
      </c>
      <c r="N61" s="195">
        <v>0</v>
      </c>
      <c r="O61" s="195">
        <v>0</v>
      </c>
      <c r="P61" s="195">
        <v>0</v>
      </c>
      <c r="Q61" s="195"/>
      <c r="R61" s="195">
        <v>0</v>
      </c>
      <c r="S61" s="195"/>
      <c r="T61" s="195">
        <v>0</v>
      </c>
      <c r="U61" s="195">
        <v>0</v>
      </c>
      <c r="V61" s="195"/>
      <c r="W61" s="195">
        <v>0</v>
      </c>
      <c r="X61" s="195">
        <v>0</v>
      </c>
      <c r="Y61" s="195">
        <v>0</v>
      </c>
      <c r="Z61" s="195">
        <v>0</v>
      </c>
      <c r="AA61" s="195">
        <v>0</v>
      </c>
      <c r="AB61" s="195">
        <v>0</v>
      </c>
      <c r="AC61" s="195">
        <v>0</v>
      </c>
      <c r="AD61" s="195">
        <v>0</v>
      </c>
      <c r="AE61" s="195">
        <v>0</v>
      </c>
      <c r="AF61" s="195">
        <v>0</v>
      </c>
      <c r="AG61" s="195">
        <v>0</v>
      </c>
      <c r="AH61" s="195">
        <v>0</v>
      </c>
      <c r="AI61" s="195">
        <v>0</v>
      </c>
      <c r="AJ61" s="195">
        <v>0</v>
      </c>
      <c r="AK61" s="195">
        <v>0</v>
      </c>
      <c r="AL61" s="195">
        <v>0</v>
      </c>
      <c r="AM61" s="195">
        <v>0</v>
      </c>
      <c r="AN61" s="195">
        <v>0</v>
      </c>
      <c r="AO61" s="195">
        <f t="shared" si="17"/>
        <v>0</v>
      </c>
    </row>
    <row r="62" spans="1:41" x14ac:dyDescent="0.25">
      <c r="A62" s="195" t="s">
        <v>125</v>
      </c>
      <c r="B62" s="195" t="s">
        <v>134</v>
      </c>
      <c r="C62" s="195" t="s">
        <v>153</v>
      </c>
      <c r="D62" s="195">
        <v>0</v>
      </c>
      <c r="E62" s="195">
        <v>204</v>
      </c>
      <c r="F62" s="195">
        <v>0</v>
      </c>
      <c r="G62" s="195">
        <v>0</v>
      </c>
      <c r="H62" s="195">
        <v>0</v>
      </c>
      <c r="I62" s="195">
        <v>0</v>
      </c>
      <c r="J62" s="195">
        <v>0</v>
      </c>
      <c r="K62" s="195">
        <v>0</v>
      </c>
      <c r="L62" s="195">
        <v>0</v>
      </c>
      <c r="M62" s="195">
        <v>0</v>
      </c>
      <c r="N62" s="195">
        <v>0</v>
      </c>
      <c r="O62" s="195">
        <v>0</v>
      </c>
      <c r="P62" s="195">
        <v>0</v>
      </c>
      <c r="Q62" s="195"/>
      <c r="R62" s="195">
        <v>0</v>
      </c>
      <c r="S62" s="195">
        <v>0</v>
      </c>
      <c r="T62" s="195">
        <v>0</v>
      </c>
      <c r="U62" s="195">
        <v>0</v>
      </c>
      <c r="V62" s="195">
        <v>0</v>
      </c>
      <c r="W62" s="195">
        <v>0</v>
      </c>
      <c r="X62" s="195">
        <v>0</v>
      </c>
      <c r="Y62" s="195">
        <v>0</v>
      </c>
      <c r="Z62" s="195">
        <v>0</v>
      </c>
      <c r="AA62" s="195">
        <v>0</v>
      </c>
      <c r="AB62" s="195">
        <v>0</v>
      </c>
      <c r="AC62" s="195">
        <v>0</v>
      </c>
      <c r="AD62" s="195"/>
      <c r="AE62" s="195">
        <v>0</v>
      </c>
      <c r="AF62" s="195">
        <v>0</v>
      </c>
      <c r="AG62" s="195">
        <v>0</v>
      </c>
      <c r="AH62" s="195">
        <v>0</v>
      </c>
      <c r="AI62" s="195">
        <v>0</v>
      </c>
      <c r="AJ62" s="195">
        <v>0</v>
      </c>
      <c r="AK62" s="195">
        <v>0</v>
      </c>
      <c r="AL62" s="195">
        <v>0</v>
      </c>
      <c r="AM62" s="195">
        <v>0</v>
      </c>
      <c r="AN62" s="195">
        <v>0</v>
      </c>
      <c r="AO62" s="195">
        <f t="shared" si="17"/>
        <v>204</v>
      </c>
    </row>
    <row r="63" spans="1:41" x14ac:dyDescent="0.25">
      <c r="A63" s="194" t="s">
        <v>250</v>
      </c>
      <c r="B63" s="194" t="s">
        <v>250</v>
      </c>
      <c r="C63" s="194" t="s">
        <v>250</v>
      </c>
      <c r="D63" s="194">
        <f t="shared" ref="D63:W63" si="18">SUM(D64:D81)</f>
        <v>0</v>
      </c>
      <c r="E63" s="194">
        <f t="shared" si="18"/>
        <v>0</v>
      </c>
      <c r="F63" s="194">
        <f t="shared" si="18"/>
        <v>0</v>
      </c>
      <c r="G63" s="194">
        <f t="shared" si="18"/>
        <v>0</v>
      </c>
      <c r="H63" s="194">
        <f t="shared" si="18"/>
        <v>0</v>
      </c>
      <c r="I63" s="194">
        <f t="shared" si="18"/>
        <v>42</v>
      </c>
      <c r="J63" s="194">
        <f t="shared" si="18"/>
        <v>0</v>
      </c>
      <c r="K63" s="194">
        <f t="shared" si="18"/>
        <v>0</v>
      </c>
      <c r="L63" s="194">
        <f t="shared" si="18"/>
        <v>0</v>
      </c>
      <c r="M63" s="194">
        <f t="shared" si="18"/>
        <v>0</v>
      </c>
      <c r="N63" s="194">
        <f t="shared" si="18"/>
        <v>0</v>
      </c>
      <c r="O63" s="194">
        <f t="shared" si="18"/>
        <v>0</v>
      </c>
      <c r="P63" s="194">
        <f t="shared" si="18"/>
        <v>0</v>
      </c>
      <c r="Q63" s="194">
        <f t="shared" si="18"/>
        <v>0</v>
      </c>
      <c r="R63" s="194">
        <f t="shared" si="18"/>
        <v>0</v>
      </c>
      <c r="S63" s="194">
        <f t="shared" si="18"/>
        <v>11.3</v>
      </c>
      <c r="T63" s="194">
        <f t="shared" si="18"/>
        <v>0</v>
      </c>
      <c r="U63" s="194">
        <f t="shared" si="18"/>
        <v>0</v>
      </c>
      <c r="V63" s="194">
        <f t="shared" si="18"/>
        <v>0</v>
      </c>
      <c r="W63" s="194">
        <f t="shared" si="18"/>
        <v>0</v>
      </c>
      <c r="X63" s="194">
        <f>SUM(X64:X81)</f>
        <v>0</v>
      </c>
      <c r="Y63" s="194">
        <f t="shared" ref="Y63:AN63" si="19">SUM(Y64:Y81)</f>
        <v>0</v>
      </c>
      <c r="Z63" s="194">
        <f t="shared" si="19"/>
        <v>0</v>
      </c>
      <c r="AA63" s="194">
        <f t="shared" si="19"/>
        <v>0</v>
      </c>
      <c r="AB63" s="194">
        <f t="shared" si="19"/>
        <v>0</v>
      </c>
      <c r="AC63" s="194">
        <f t="shared" si="19"/>
        <v>0</v>
      </c>
      <c r="AD63" s="194">
        <f t="shared" si="19"/>
        <v>0</v>
      </c>
      <c r="AE63" s="194">
        <f t="shared" si="19"/>
        <v>0</v>
      </c>
      <c r="AF63" s="194">
        <f t="shared" si="19"/>
        <v>0</v>
      </c>
      <c r="AG63" s="194">
        <f t="shared" si="19"/>
        <v>0</v>
      </c>
      <c r="AH63" s="194">
        <f t="shared" si="19"/>
        <v>0</v>
      </c>
      <c r="AI63" s="194">
        <f t="shared" si="19"/>
        <v>0</v>
      </c>
      <c r="AJ63" s="194">
        <f t="shared" si="19"/>
        <v>0</v>
      </c>
      <c r="AK63" s="194">
        <f t="shared" si="19"/>
        <v>0</v>
      </c>
      <c r="AL63" s="194">
        <f t="shared" si="19"/>
        <v>0</v>
      </c>
      <c r="AM63" s="194">
        <f t="shared" si="19"/>
        <v>0</v>
      </c>
      <c r="AN63" s="194">
        <f t="shared" si="19"/>
        <v>0</v>
      </c>
      <c r="AO63" s="194">
        <f>SUM(D63:AN63)</f>
        <v>53.3</v>
      </c>
    </row>
    <row r="64" spans="1:41" x14ac:dyDescent="0.25">
      <c r="A64" s="195" t="s">
        <v>125</v>
      </c>
      <c r="B64" s="195" t="s">
        <v>160</v>
      </c>
      <c r="C64" s="195" t="s">
        <v>192</v>
      </c>
      <c r="D64" s="195">
        <v>0</v>
      </c>
      <c r="E64" s="195">
        <v>0</v>
      </c>
      <c r="F64" s="195">
        <v>0</v>
      </c>
      <c r="G64" s="195">
        <v>0</v>
      </c>
      <c r="H64" s="195">
        <v>0</v>
      </c>
      <c r="I64" s="195">
        <v>0</v>
      </c>
      <c r="J64" s="195">
        <v>0</v>
      </c>
      <c r="K64" s="195">
        <v>0</v>
      </c>
      <c r="L64" s="195">
        <v>0</v>
      </c>
      <c r="M64" s="195">
        <v>0</v>
      </c>
      <c r="N64" s="195">
        <v>0</v>
      </c>
      <c r="O64" s="195">
        <v>0</v>
      </c>
      <c r="P64" s="195">
        <v>0</v>
      </c>
      <c r="Q64" s="195">
        <v>0</v>
      </c>
      <c r="R64" s="195">
        <v>0</v>
      </c>
      <c r="S64" s="195">
        <v>0</v>
      </c>
      <c r="T64" s="195">
        <v>0</v>
      </c>
      <c r="U64" s="195">
        <v>0</v>
      </c>
      <c r="V64" s="195">
        <v>0</v>
      </c>
      <c r="W64" s="195">
        <v>0</v>
      </c>
      <c r="X64" s="195">
        <v>0</v>
      </c>
      <c r="Y64" s="195">
        <v>0</v>
      </c>
      <c r="Z64" s="195">
        <v>0</v>
      </c>
      <c r="AA64" s="195">
        <v>0</v>
      </c>
      <c r="AB64" s="195">
        <v>0</v>
      </c>
      <c r="AC64" s="195">
        <v>0</v>
      </c>
      <c r="AD64" s="195">
        <v>0</v>
      </c>
      <c r="AE64" s="195">
        <v>0</v>
      </c>
      <c r="AF64" s="195">
        <v>0</v>
      </c>
      <c r="AG64" s="195">
        <v>0</v>
      </c>
      <c r="AH64" s="195">
        <v>0</v>
      </c>
      <c r="AI64" s="195">
        <v>0</v>
      </c>
      <c r="AJ64" s="195">
        <v>0</v>
      </c>
      <c r="AK64" s="195">
        <v>0</v>
      </c>
      <c r="AL64" s="195">
        <v>0</v>
      </c>
      <c r="AM64" s="195">
        <v>0</v>
      </c>
      <c r="AN64" s="195">
        <v>0</v>
      </c>
      <c r="AO64" s="195">
        <f t="shared" ref="AO64:AO81" si="20">(SUM(D64:AN64))</f>
        <v>0</v>
      </c>
    </row>
    <row r="65" spans="1:41" x14ac:dyDescent="0.25">
      <c r="A65" s="195" t="s">
        <v>125</v>
      </c>
      <c r="B65" s="195" t="s">
        <v>160</v>
      </c>
      <c r="C65" s="195" t="s">
        <v>193</v>
      </c>
      <c r="D65" s="195">
        <v>0</v>
      </c>
      <c r="E65" s="195">
        <v>0</v>
      </c>
      <c r="F65" s="195">
        <v>0</v>
      </c>
      <c r="G65" s="195">
        <v>0</v>
      </c>
      <c r="H65" s="195">
        <v>0</v>
      </c>
      <c r="I65" s="195">
        <v>0</v>
      </c>
      <c r="J65" s="195">
        <v>0</v>
      </c>
      <c r="K65" s="195">
        <v>0</v>
      </c>
      <c r="L65" s="195">
        <v>0</v>
      </c>
      <c r="M65" s="195">
        <v>0</v>
      </c>
      <c r="N65" s="195">
        <v>0</v>
      </c>
      <c r="O65" s="195">
        <v>0</v>
      </c>
      <c r="P65" s="195">
        <v>0</v>
      </c>
      <c r="Q65" s="195">
        <v>0</v>
      </c>
      <c r="R65" s="195">
        <v>0</v>
      </c>
      <c r="S65" s="195">
        <v>0</v>
      </c>
      <c r="T65" s="195">
        <v>0</v>
      </c>
      <c r="U65" s="195">
        <v>0</v>
      </c>
      <c r="V65" s="195">
        <v>0</v>
      </c>
      <c r="W65" s="195">
        <v>0</v>
      </c>
      <c r="X65" s="195">
        <v>0</v>
      </c>
      <c r="Y65" s="195">
        <v>0</v>
      </c>
      <c r="Z65" s="195">
        <v>0</v>
      </c>
      <c r="AA65" s="195">
        <v>0</v>
      </c>
      <c r="AB65" s="195">
        <v>0</v>
      </c>
      <c r="AC65" s="195">
        <v>0</v>
      </c>
      <c r="AD65" s="195">
        <v>0</v>
      </c>
      <c r="AE65" s="195">
        <v>0</v>
      </c>
      <c r="AF65" s="195">
        <v>0</v>
      </c>
      <c r="AG65" s="195">
        <v>0</v>
      </c>
      <c r="AH65" s="195">
        <v>0</v>
      </c>
      <c r="AI65" s="195">
        <v>0</v>
      </c>
      <c r="AJ65" s="195">
        <v>0</v>
      </c>
      <c r="AK65" s="195">
        <v>0</v>
      </c>
      <c r="AL65" s="195">
        <v>0</v>
      </c>
      <c r="AM65" s="195">
        <v>0</v>
      </c>
      <c r="AN65" s="195">
        <v>0</v>
      </c>
      <c r="AO65" s="195">
        <f t="shared" si="20"/>
        <v>0</v>
      </c>
    </row>
    <row r="66" spans="1:41" x14ac:dyDescent="0.25">
      <c r="A66" s="195" t="s">
        <v>125</v>
      </c>
      <c r="B66" s="195" t="s">
        <v>160</v>
      </c>
      <c r="C66" s="195" t="s">
        <v>26</v>
      </c>
      <c r="D66" s="195">
        <v>0</v>
      </c>
      <c r="E66" s="195">
        <v>0</v>
      </c>
      <c r="F66" s="195">
        <v>0</v>
      </c>
      <c r="G66" s="195">
        <v>0</v>
      </c>
      <c r="H66" s="195">
        <v>0</v>
      </c>
      <c r="I66" s="195">
        <v>0</v>
      </c>
      <c r="J66" s="195">
        <v>0</v>
      </c>
      <c r="K66" s="195">
        <v>0</v>
      </c>
      <c r="L66" s="195">
        <v>0</v>
      </c>
      <c r="M66" s="195">
        <v>0</v>
      </c>
      <c r="N66" s="195">
        <v>0</v>
      </c>
      <c r="O66" s="195">
        <v>0</v>
      </c>
      <c r="P66" s="195">
        <v>0</v>
      </c>
      <c r="Q66" s="195">
        <v>0</v>
      </c>
      <c r="R66" s="195">
        <v>0</v>
      </c>
      <c r="S66" s="195">
        <v>0</v>
      </c>
      <c r="T66" s="195">
        <v>0</v>
      </c>
      <c r="U66" s="195">
        <v>0</v>
      </c>
      <c r="V66" s="195">
        <v>0</v>
      </c>
      <c r="W66" s="195">
        <v>0</v>
      </c>
      <c r="X66" s="195">
        <v>0</v>
      </c>
      <c r="Y66" s="195">
        <v>0</v>
      </c>
      <c r="Z66" s="195"/>
      <c r="AA66" s="195">
        <v>0</v>
      </c>
      <c r="AB66" s="195">
        <v>0</v>
      </c>
      <c r="AC66" s="195">
        <v>0</v>
      </c>
      <c r="AD66" s="195">
        <v>0</v>
      </c>
      <c r="AE66" s="195">
        <v>0</v>
      </c>
      <c r="AF66" s="195">
        <v>0</v>
      </c>
      <c r="AG66" s="195">
        <v>0</v>
      </c>
      <c r="AH66" s="195">
        <v>0</v>
      </c>
      <c r="AI66" s="195">
        <v>0</v>
      </c>
      <c r="AJ66" s="195">
        <v>0</v>
      </c>
      <c r="AK66" s="195">
        <v>0</v>
      </c>
      <c r="AL66" s="195">
        <v>0</v>
      </c>
      <c r="AM66" s="195">
        <v>0</v>
      </c>
      <c r="AN66" s="195">
        <v>0</v>
      </c>
      <c r="AO66" s="195">
        <f t="shared" si="20"/>
        <v>0</v>
      </c>
    </row>
    <row r="67" spans="1:41" x14ac:dyDescent="0.25">
      <c r="A67" s="195" t="s">
        <v>125</v>
      </c>
      <c r="B67" s="195" t="s">
        <v>160</v>
      </c>
      <c r="C67" s="195" t="s">
        <v>194</v>
      </c>
      <c r="D67" s="195">
        <v>0</v>
      </c>
      <c r="E67" s="195">
        <v>0</v>
      </c>
      <c r="F67" s="195">
        <v>0</v>
      </c>
      <c r="G67" s="195">
        <v>0</v>
      </c>
      <c r="H67" s="195">
        <v>0</v>
      </c>
      <c r="I67" s="195">
        <v>0</v>
      </c>
      <c r="J67" s="195">
        <v>0</v>
      </c>
      <c r="K67" s="195">
        <v>0</v>
      </c>
      <c r="L67" s="195">
        <v>0</v>
      </c>
      <c r="M67" s="195">
        <v>0</v>
      </c>
      <c r="N67" s="195">
        <v>0</v>
      </c>
      <c r="O67" s="195">
        <v>0</v>
      </c>
      <c r="P67" s="195">
        <v>0</v>
      </c>
      <c r="Q67" s="195">
        <v>0</v>
      </c>
      <c r="R67" s="195">
        <v>0</v>
      </c>
      <c r="S67" s="195">
        <v>0</v>
      </c>
      <c r="T67" s="195">
        <v>0</v>
      </c>
      <c r="U67" s="195">
        <v>0</v>
      </c>
      <c r="V67" s="195">
        <v>0</v>
      </c>
      <c r="W67" s="195">
        <v>0</v>
      </c>
      <c r="X67" s="195">
        <v>0</v>
      </c>
      <c r="Y67" s="195">
        <v>0</v>
      </c>
      <c r="Z67" s="195"/>
      <c r="AA67" s="195">
        <v>0</v>
      </c>
      <c r="AB67" s="195">
        <v>0</v>
      </c>
      <c r="AC67" s="195">
        <v>0</v>
      </c>
      <c r="AD67" s="195">
        <v>0</v>
      </c>
      <c r="AE67" s="195">
        <v>0</v>
      </c>
      <c r="AF67" s="195">
        <v>0</v>
      </c>
      <c r="AG67" s="195">
        <v>0</v>
      </c>
      <c r="AH67" s="195">
        <v>0</v>
      </c>
      <c r="AI67" s="195">
        <v>0</v>
      </c>
      <c r="AJ67" s="195">
        <v>0</v>
      </c>
      <c r="AK67" s="195">
        <v>0</v>
      </c>
      <c r="AL67" s="195">
        <v>0</v>
      </c>
      <c r="AM67" s="195">
        <v>0</v>
      </c>
      <c r="AN67" s="195">
        <v>0</v>
      </c>
      <c r="AO67" s="195">
        <f t="shared" si="20"/>
        <v>0</v>
      </c>
    </row>
    <row r="68" spans="1:41" x14ac:dyDescent="0.25">
      <c r="A68" s="195" t="s">
        <v>125</v>
      </c>
      <c r="B68" s="195" t="s">
        <v>160</v>
      </c>
      <c r="C68" s="195" t="s">
        <v>21</v>
      </c>
      <c r="D68" s="195">
        <v>0</v>
      </c>
      <c r="E68" s="195">
        <v>0</v>
      </c>
      <c r="F68" s="195">
        <v>0</v>
      </c>
      <c r="G68" s="195">
        <v>0</v>
      </c>
      <c r="H68" s="195">
        <v>0</v>
      </c>
      <c r="I68" s="195">
        <v>0</v>
      </c>
      <c r="J68" s="195">
        <v>0</v>
      </c>
      <c r="K68" s="195">
        <v>0</v>
      </c>
      <c r="L68" s="195">
        <v>0</v>
      </c>
      <c r="M68" s="195">
        <v>0</v>
      </c>
      <c r="N68" s="195">
        <v>0</v>
      </c>
      <c r="O68" s="195">
        <v>0</v>
      </c>
      <c r="P68" s="195">
        <v>0</v>
      </c>
      <c r="Q68" s="195">
        <v>0</v>
      </c>
      <c r="R68" s="195">
        <v>0</v>
      </c>
      <c r="S68" s="195">
        <v>0</v>
      </c>
      <c r="T68" s="195">
        <v>0</v>
      </c>
      <c r="U68" s="195">
        <v>0</v>
      </c>
      <c r="V68" s="195">
        <v>0</v>
      </c>
      <c r="W68" s="195">
        <v>0</v>
      </c>
      <c r="X68" s="195">
        <v>0</v>
      </c>
      <c r="Y68" s="195">
        <v>0</v>
      </c>
      <c r="Z68" s="195"/>
      <c r="AA68" s="195">
        <v>0</v>
      </c>
      <c r="AB68" s="195">
        <v>0</v>
      </c>
      <c r="AC68" s="195">
        <v>0</v>
      </c>
      <c r="AD68" s="195">
        <v>0</v>
      </c>
      <c r="AE68" s="195">
        <v>0</v>
      </c>
      <c r="AF68" s="195">
        <v>0</v>
      </c>
      <c r="AG68" s="195">
        <v>0</v>
      </c>
      <c r="AH68" s="195">
        <v>0</v>
      </c>
      <c r="AI68" s="195">
        <v>0</v>
      </c>
      <c r="AJ68" s="195">
        <v>0</v>
      </c>
      <c r="AK68" s="195">
        <v>0</v>
      </c>
      <c r="AL68" s="195">
        <v>0</v>
      </c>
      <c r="AM68" s="195">
        <v>0</v>
      </c>
      <c r="AN68" s="195">
        <v>0</v>
      </c>
      <c r="AO68" s="195">
        <f t="shared" si="20"/>
        <v>0</v>
      </c>
    </row>
    <row r="69" spans="1:41" x14ac:dyDescent="0.25">
      <c r="A69" s="195" t="s">
        <v>125</v>
      </c>
      <c r="B69" s="195" t="s">
        <v>160</v>
      </c>
      <c r="C69" s="195" t="s">
        <v>44</v>
      </c>
      <c r="D69" s="195">
        <v>0</v>
      </c>
      <c r="E69" s="195">
        <v>0</v>
      </c>
      <c r="F69" s="195">
        <v>0</v>
      </c>
      <c r="G69" s="195">
        <v>0</v>
      </c>
      <c r="H69" s="195">
        <v>0</v>
      </c>
      <c r="I69" s="195">
        <v>0</v>
      </c>
      <c r="J69" s="195">
        <v>0</v>
      </c>
      <c r="K69" s="195">
        <v>0</v>
      </c>
      <c r="L69" s="195">
        <v>0</v>
      </c>
      <c r="M69" s="195">
        <v>0</v>
      </c>
      <c r="N69" s="195">
        <v>0</v>
      </c>
      <c r="O69" s="195">
        <v>0</v>
      </c>
      <c r="P69" s="195">
        <v>0</v>
      </c>
      <c r="Q69" s="195">
        <v>0</v>
      </c>
      <c r="R69" s="195">
        <v>0</v>
      </c>
      <c r="S69" s="195">
        <v>0</v>
      </c>
      <c r="T69" s="195">
        <v>0</v>
      </c>
      <c r="U69" s="195">
        <v>0</v>
      </c>
      <c r="V69" s="195">
        <v>0</v>
      </c>
      <c r="W69" s="195">
        <v>0</v>
      </c>
      <c r="X69" s="195">
        <v>0</v>
      </c>
      <c r="Y69" s="195">
        <v>0</v>
      </c>
      <c r="Z69" s="195"/>
      <c r="AA69" s="195">
        <v>0</v>
      </c>
      <c r="AB69" s="195">
        <v>0</v>
      </c>
      <c r="AC69" s="195">
        <v>0</v>
      </c>
      <c r="AD69" s="195">
        <v>0</v>
      </c>
      <c r="AE69" s="195">
        <v>0</v>
      </c>
      <c r="AF69" s="195">
        <v>0</v>
      </c>
      <c r="AG69" s="195">
        <v>0</v>
      </c>
      <c r="AH69" s="195">
        <v>0</v>
      </c>
      <c r="AI69" s="195">
        <v>0</v>
      </c>
      <c r="AJ69" s="195">
        <v>0</v>
      </c>
      <c r="AK69" s="195">
        <v>0</v>
      </c>
      <c r="AL69" s="195">
        <v>0</v>
      </c>
      <c r="AM69" s="195">
        <v>0</v>
      </c>
      <c r="AN69" s="195">
        <v>0</v>
      </c>
      <c r="AO69" s="195">
        <f t="shared" si="20"/>
        <v>0</v>
      </c>
    </row>
    <row r="70" spans="1:41" x14ac:dyDescent="0.25">
      <c r="A70" s="195" t="s">
        <v>125</v>
      </c>
      <c r="B70" s="195" t="s">
        <v>160</v>
      </c>
      <c r="C70" s="195" t="s">
        <v>40</v>
      </c>
      <c r="D70" s="195">
        <v>0</v>
      </c>
      <c r="E70" s="195">
        <v>0</v>
      </c>
      <c r="F70" s="195">
        <v>0</v>
      </c>
      <c r="G70" s="195">
        <v>0</v>
      </c>
      <c r="H70" s="195">
        <v>0</v>
      </c>
      <c r="I70" s="195">
        <v>42</v>
      </c>
      <c r="J70" s="195">
        <v>0</v>
      </c>
      <c r="K70" s="195">
        <v>0</v>
      </c>
      <c r="L70" s="195">
        <v>0</v>
      </c>
      <c r="M70" s="195">
        <v>0</v>
      </c>
      <c r="N70" s="195">
        <v>0</v>
      </c>
      <c r="O70" s="195">
        <v>0</v>
      </c>
      <c r="P70" s="195">
        <v>0</v>
      </c>
      <c r="Q70" s="195"/>
      <c r="R70" s="195"/>
      <c r="S70" s="195">
        <v>0</v>
      </c>
      <c r="T70" s="195">
        <v>0</v>
      </c>
      <c r="U70" s="195">
        <v>0</v>
      </c>
      <c r="V70" s="195">
        <v>0</v>
      </c>
      <c r="W70" s="195">
        <v>0</v>
      </c>
      <c r="X70" s="195">
        <v>0</v>
      </c>
      <c r="Y70" s="195">
        <v>0</v>
      </c>
      <c r="Z70" s="195">
        <v>0</v>
      </c>
      <c r="AA70" s="195">
        <v>0</v>
      </c>
      <c r="AB70" s="195">
        <v>0</v>
      </c>
      <c r="AC70" s="195">
        <v>0</v>
      </c>
      <c r="AD70" s="195"/>
      <c r="AE70" s="195">
        <v>0</v>
      </c>
      <c r="AF70" s="195">
        <v>0</v>
      </c>
      <c r="AG70" s="195">
        <v>0</v>
      </c>
      <c r="AH70" s="195">
        <v>0</v>
      </c>
      <c r="AI70" s="195">
        <v>0</v>
      </c>
      <c r="AJ70" s="195">
        <v>0</v>
      </c>
      <c r="AK70" s="195">
        <v>0</v>
      </c>
      <c r="AL70" s="195">
        <v>0</v>
      </c>
      <c r="AM70" s="195">
        <v>0</v>
      </c>
      <c r="AN70" s="195">
        <v>0</v>
      </c>
      <c r="AO70" s="195">
        <f t="shared" si="20"/>
        <v>42</v>
      </c>
    </row>
    <row r="71" spans="1:41" x14ac:dyDescent="0.25">
      <c r="A71" s="195" t="s">
        <v>125</v>
      </c>
      <c r="B71" s="195" t="s">
        <v>160</v>
      </c>
      <c r="C71" s="195" t="s">
        <v>195</v>
      </c>
      <c r="D71" s="195">
        <v>0</v>
      </c>
      <c r="E71" s="195">
        <v>0</v>
      </c>
      <c r="F71" s="195">
        <v>0</v>
      </c>
      <c r="G71" s="195">
        <v>0</v>
      </c>
      <c r="H71" s="195">
        <v>0</v>
      </c>
      <c r="I71" s="195">
        <v>0</v>
      </c>
      <c r="J71" s="195">
        <v>0</v>
      </c>
      <c r="K71" s="195">
        <v>0</v>
      </c>
      <c r="L71" s="195">
        <v>0</v>
      </c>
      <c r="M71" s="195">
        <v>0</v>
      </c>
      <c r="N71" s="195">
        <v>0</v>
      </c>
      <c r="O71" s="195">
        <v>0</v>
      </c>
      <c r="P71" s="195">
        <v>0</v>
      </c>
      <c r="Q71" s="195">
        <v>0</v>
      </c>
      <c r="R71" s="195">
        <v>0</v>
      </c>
      <c r="S71" s="195">
        <v>0</v>
      </c>
      <c r="T71" s="195">
        <v>0</v>
      </c>
      <c r="U71" s="195">
        <v>0</v>
      </c>
      <c r="V71" s="195">
        <v>0</v>
      </c>
      <c r="W71" s="195">
        <v>0</v>
      </c>
      <c r="X71" s="195">
        <v>0</v>
      </c>
      <c r="Y71" s="195">
        <v>0</v>
      </c>
      <c r="Z71" s="195">
        <v>0</v>
      </c>
      <c r="AA71" s="195">
        <v>0</v>
      </c>
      <c r="AB71" s="195">
        <v>0</v>
      </c>
      <c r="AC71" s="195">
        <v>0</v>
      </c>
      <c r="AD71" s="195">
        <v>0</v>
      </c>
      <c r="AE71" s="195">
        <v>0</v>
      </c>
      <c r="AF71" s="195">
        <v>0</v>
      </c>
      <c r="AG71" s="195">
        <v>0</v>
      </c>
      <c r="AH71" s="195">
        <v>0</v>
      </c>
      <c r="AI71" s="195">
        <v>0</v>
      </c>
      <c r="AJ71" s="195">
        <v>0</v>
      </c>
      <c r="AK71" s="195">
        <v>0</v>
      </c>
      <c r="AL71" s="195">
        <v>0</v>
      </c>
      <c r="AM71" s="195">
        <v>0</v>
      </c>
      <c r="AN71" s="195">
        <v>0</v>
      </c>
      <c r="AO71" s="195">
        <f t="shared" si="20"/>
        <v>0</v>
      </c>
    </row>
    <row r="72" spans="1:41" x14ac:dyDescent="0.25">
      <c r="A72" s="195" t="s">
        <v>125</v>
      </c>
      <c r="B72" s="195" t="s">
        <v>160</v>
      </c>
      <c r="C72" s="195" t="s">
        <v>59</v>
      </c>
      <c r="D72" s="195">
        <v>0</v>
      </c>
      <c r="E72" s="195">
        <v>0</v>
      </c>
      <c r="F72" s="195">
        <v>0</v>
      </c>
      <c r="G72" s="195">
        <v>0</v>
      </c>
      <c r="H72" s="195">
        <v>0</v>
      </c>
      <c r="I72" s="195">
        <v>0</v>
      </c>
      <c r="J72" s="195">
        <v>0</v>
      </c>
      <c r="K72" s="195">
        <v>0</v>
      </c>
      <c r="L72" s="195">
        <v>0</v>
      </c>
      <c r="M72" s="195">
        <v>0</v>
      </c>
      <c r="N72" s="195">
        <v>0</v>
      </c>
      <c r="O72" s="195">
        <v>0</v>
      </c>
      <c r="P72" s="195">
        <v>0</v>
      </c>
      <c r="Q72" s="195">
        <v>0</v>
      </c>
      <c r="R72" s="195">
        <v>0</v>
      </c>
      <c r="S72" s="195">
        <v>0</v>
      </c>
      <c r="T72" s="195">
        <v>0</v>
      </c>
      <c r="U72" s="195">
        <v>0</v>
      </c>
      <c r="V72" s="195">
        <v>0</v>
      </c>
      <c r="W72" s="195">
        <v>0</v>
      </c>
      <c r="X72" s="195">
        <v>0</v>
      </c>
      <c r="Y72" s="195">
        <v>0</v>
      </c>
      <c r="Z72" s="195">
        <v>0</v>
      </c>
      <c r="AA72" s="195">
        <v>0</v>
      </c>
      <c r="AB72" s="195">
        <v>0</v>
      </c>
      <c r="AC72" s="195">
        <v>0</v>
      </c>
      <c r="AD72" s="195">
        <v>0</v>
      </c>
      <c r="AE72" s="195">
        <v>0</v>
      </c>
      <c r="AF72" s="195">
        <v>0</v>
      </c>
      <c r="AG72" s="195">
        <v>0</v>
      </c>
      <c r="AH72" s="195">
        <v>0</v>
      </c>
      <c r="AI72" s="195">
        <v>0</v>
      </c>
      <c r="AJ72" s="195">
        <v>0</v>
      </c>
      <c r="AK72" s="195">
        <v>0</v>
      </c>
      <c r="AL72" s="195">
        <v>0</v>
      </c>
      <c r="AM72" s="195">
        <v>0</v>
      </c>
      <c r="AN72" s="195">
        <v>0</v>
      </c>
      <c r="AO72" s="195">
        <f t="shared" si="20"/>
        <v>0</v>
      </c>
    </row>
    <row r="73" spans="1:41" x14ac:dyDescent="0.25">
      <c r="A73" s="195" t="s">
        <v>125</v>
      </c>
      <c r="B73" s="195" t="s">
        <v>160</v>
      </c>
      <c r="C73" s="195" t="s">
        <v>70</v>
      </c>
      <c r="D73" s="195">
        <v>0</v>
      </c>
      <c r="E73" s="195">
        <v>0</v>
      </c>
      <c r="F73" s="195">
        <v>0</v>
      </c>
      <c r="G73" s="195">
        <v>0</v>
      </c>
      <c r="H73" s="195">
        <v>0</v>
      </c>
      <c r="I73" s="195">
        <v>0</v>
      </c>
      <c r="J73" s="195">
        <v>0</v>
      </c>
      <c r="K73" s="195">
        <v>0</v>
      </c>
      <c r="L73" s="195">
        <v>0</v>
      </c>
      <c r="M73" s="195">
        <v>0</v>
      </c>
      <c r="N73" s="195">
        <v>0</v>
      </c>
      <c r="O73" s="195">
        <v>0</v>
      </c>
      <c r="P73" s="195">
        <v>0</v>
      </c>
      <c r="Q73" s="195">
        <v>0</v>
      </c>
      <c r="R73" s="195">
        <v>0</v>
      </c>
      <c r="S73" s="195">
        <v>0</v>
      </c>
      <c r="T73" s="195">
        <v>0</v>
      </c>
      <c r="U73" s="195">
        <v>0</v>
      </c>
      <c r="V73" s="195">
        <v>0</v>
      </c>
      <c r="W73" s="195">
        <v>0</v>
      </c>
      <c r="X73" s="195">
        <v>0</v>
      </c>
      <c r="Y73" s="195">
        <v>0</v>
      </c>
      <c r="Z73" s="195">
        <v>0</v>
      </c>
      <c r="AA73" s="195">
        <v>0</v>
      </c>
      <c r="AB73" s="195">
        <v>0</v>
      </c>
      <c r="AC73" s="195">
        <v>0</v>
      </c>
      <c r="AD73" s="195">
        <v>0</v>
      </c>
      <c r="AE73" s="195">
        <v>0</v>
      </c>
      <c r="AF73" s="195">
        <v>0</v>
      </c>
      <c r="AG73" s="195">
        <v>0</v>
      </c>
      <c r="AH73" s="195">
        <v>0</v>
      </c>
      <c r="AI73" s="195">
        <v>0</v>
      </c>
      <c r="AJ73" s="195">
        <v>0</v>
      </c>
      <c r="AK73" s="195">
        <v>0</v>
      </c>
      <c r="AL73" s="195">
        <v>0</v>
      </c>
      <c r="AM73" s="195">
        <v>0</v>
      </c>
      <c r="AN73" s="195">
        <v>0</v>
      </c>
      <c r="AO73" s="195">
        <f t="shared" si="20"/>
        <v>0</v>
      </c>
    </row>
    <row r="74" spans="1:41" x14ac:dyDescent="0.25">
      <c r="A74" s="195" t="s">
        <v>125</v>
      </c>
      <c r="B74" s="195" t="s">
        <v>160</v>
      </c>
      <c r="C74" s="195" t="s">
        <v>196</v>
      </c>
      <c r="D74" s="195">
        <v>0</v>
      </c>
      <c r="E74" s="195">
        <v>0</v>
      </c>
      <c r="F74" s="195">
        <v>0</v>
      </c>
      <c r="G74" s="195">
        <v>0</v>
      </c>
      <c r="H74" s="195">
        <v>0</v>
      </c>
      <c r="I74" s="195">
        <v>0</v>
      </c>
      <c r="J74" s="195">
        <v>0</v>
      </c>
      <c r="K74" s="195">
        <v>0</v>
      </c>
      <c r="L74" s="195">
        <v>0</v>
      </c>
      <c r="M74" s="195">
        <v>0</v>
      </c>
      <c r="N74" s="195">
        <v>0</v>
      </c>
      <c r="O74" s="195">
        <v>0</v>
      </c>
      <c r="P74" s="195">
        <v>0</v>
      </c>
      <c r="Q74" s="195">
        <v>0</v>
      </c>
      <c r="R74" s="195">
        <v>0</v>
      </c>
      <c r="S74" s="195">
        <v>0</v>
      </c>
      <c r="T74" s="195">
        <v>0</v>
      </c>
      <c r="U74" s="195">
        <v>0</v>
      </c>
      <c r="V74" s="195">
        <v>0</v>
      </c>
      <c r="W74" s="195">
        <v>0</v>
      </c>
      <c r="X74" s="195">
        <v>0</v>
      </c>
      <c r="Y74" s="195">
        <v>0</v>
      </c>
      <c r="Z74" s="195">
        <v>0</v>
      </c>
      <c r="AA74" s="195">
        <v>0</v>
      </c>
      <c r="AB74" s="195">
        <v>0</v>
      </c>
      <c r="AC74" s="195">
        <v>0</v>
      </c>
      <c r="AD74" s="195">
        <v>0</v>
      </c>
      <c r="AE74" s="195">
        <v>0</v>
      </c>
      <c r="AF74" s="195">
        <v>0</v>
      </c>
      <c r="AG74" s="195">
        <v>0</v>
      </c>
      <c r="AH74" s="195">
        <v>0</v>
      </c>
      <c r="AI74" s="195">
        <v>0</v>
      </c>
      <c r="AJ74" s="195">
        <v>0</v>
      </c>
      <c r="AK74" s="195">
        <v>0</v>
      </c>
      <c r="AL74" s="195">
        <v>0</v>
      </c>
      <c r="AM74" s="195">
        <v>0</v>
      </c>
      <c r="AN74" s="195">
        <v>0</v>
      </c>
      <c r="AO74" s="195">
        <f t="shared" si="20"/>
        <v>0</v>
      </c>
    </row>
    <row r="75" spans="1:41" x14ac:dyDescent="0.25">
      <c r="A75" s="195" t="s">
        <v>125</v>
      </c>
      <c r="B75" s="195" t="s">
        <v>160</v>
      </c>
      <c r="C75" s="195" t="s">
        <v>161</v>
      </c>
      <c r="D75" s="195">
        <v>0</v>
      </c>
      <c r="E75" s="195">
        <v>0</v>
      </c>
      <c r="F75" s="195">
        <v>0</v>
      </c>
      <c r="G75" s="195">
        <v>0</v>
      </c>
      <c r="H75" s="195">
        <v>0</v>
      </c>
      <c r="I75" s="195">
        <v>0</v>
      </c>
      <c r="J75" s="195">
        <v>0</v>
      </c>
      <c r="K75" s="195">
        <v>0</v>
      </c>
      <c r="L75" s="195">
        <v>0</v>
      </c>
      <c r="M75" s="195">
        <v>0</v>
      </c>
      <c r="N75" s="195">
        <v>0</v>
      </c>
      <c r="O75" s="195">
        <v>0</v>
      </c>
      <c r="P75" s="195">
        <v>0</v>
      </c>
      <c r="Q75" s="195">
        <v>0</v>
      </c>
      <c r="R75" s="195">
        <v>0</v>
      </c>
      <c r="S75" s="195">
        <v>0</v>
      </c>
      <c r="T75" s="195">
        <v>0</v>
      </c>
      <c r="U75" s="195">
        <v>0</v>
      </c>
      <c r="V75" s="195">
        <v>0</v>
      </c>
      <c r="W75" s="195">
        <v>0</v>
      </c>
      <c r="X75" s="195">
        <v>0</v>
      </c>
      <c r="Y75" s="195">
        <v>0</v>
      </c>
      <c r="Z75" s="195">
        <v>0</v>
      </c>
      <c r="AA75" s="195">
        <v>0</v>
      </c>
      <c r="AB75" s="195">
        <v>0</v>
      </c>
      <c r="AC75" s="195">
        <v>0</v>
      </c>
      <c r="AD75" s="195">
        <v>0</v>
      </c>
      <c r="AE75" s="195">
        <v>0</v>
      </c>
      <c r="AF75" s="195">
        <v>0</v>
      </c>
      <c r="AG75" s="195">
        <v>0</v>
      </c>
      <c r="AH75" s="195">
        <v>0</v>
      </c>
      <c r="AI75" s="195">
        <v>0</v>
      </c>
      <c r="AJ75" s="195">
        <v>0</v>
      </c>
      <c r="AK75" s="195">
        <v>0</v>
      </c>
      <c r="AL75" s="195">
        <v>0</v>
      </c>
      <c r="AM75" s="195">
        <v>0</v>
      </c>
      <c r="AN75" s="195">
        <v>0</v>
      </c>
      <c r="AO75" s="195">
        <f t="shared" si="20"/>
        <v>0</v>
      </c>
    </row>
    <row r="76" spans="1:41" x14ac:dyDescent="0.25">
      <c r="A76" s="195" t="s">
        <v>125</v>
      </c>
      <c r="B76" s="195" t="s">
        <v>160</v>
      </c>
      <c r="C76" s="195" t="s">
        <v>197</v>
      </c>
      <c r="D76" s="195">
        <v>0</v>
      </c>
      <c r="E76" s="195">
        <v>0</v>
      </c>
      <c r="F76" s="195">
        <v>0</v>
      </c>
      <c r="G76" s="195">
        <v>0</v>
      </c>
      <c r="H76" s="195">
        <v>0</v>
      </c>
      <c r="I76" s="195">
        <v>0</v>
      </c>
      <c r="J76" s="195">
        <v>0</v>
      </c>
      <c r="K76" s="195">
        <v>0</v>
      </c>
      <c r="L76" s="195">
        <v>0</v>
      </c>
      <c r="M76" s="195">
        <v>0</v>
      </c>
      <c r="N76" s="195">
        <v>0</v>
      </c>
      <c r="O76" s="195">
        <v>0</v>
      </c>
      <c r="P76" s="195">
        <v>0</v>
      </c>
      <c r="Q76" s="195">
        <v>0</v>
      </c>
      <c r="R76" s="195">
        <v>0</v>
      </c>
      <c r="S76" s="195">
        <v>0</v>
      </c>
      <c r="T76" s="195">
        <v>0</v>
      </c>
      <c r="U76" s="195">
        <v>0</v>
      </c>
      <c r="V76" s="195">
        <v>0</v>
      </c>
      <c r="W76" s="195">
        <v>0</v>
      </c>
      <c r="X76" s="195">
        <v>0</v>
      </c>
      <c r="Y76" s="195">
        <v>0</v>
      </c>
      <c r="Z76" s="195">
        <v>0</v>
      </c>
      <c r="AA76" s="195">
        <v>0</v>
      </c>
      <c r="AB76" s="195">
        <v>0</v>
      </c>
      <c r="AC76" s="195">
        <v>0</v>
      </c>
      <c r="AD76" s="195">
        <v>0</v>
      </c>
      <c r="AE76" s="195">
        <v>0</v>
      </c>
      <c r="AF76" s="195">
        <v>0</v>
      </c>
      <c r="AG76" s="195">
        <v>0</v>
      </c>
      <c r="AH76" s="195">
        <v>0</v>
      </c>
      <c r="AI76" s="195">
        <v>0</v>
      </c>
      <c r="AJ76" s="195">
        <v>0</v>
      </c>
      <c r="AK76" s="195">
        <v>0</v>
      </c>
      <c r="AL76" s="195">
        <v>0</v>
      </c>
      <c r="AM76" s="195">
        <v>0</v>
      </c>
      <c r="AN76" s="195">
        <v>0</v>
      </c>
      <c r="AO76" s="195">
        <f t="shared" si="20"/>
        <v>0</v>
      </c>
    </row>
    <row r="77" spans="1:41" x14ac:dyDescent="0.25">
      <c r="A77" s="195" t="s">
        <v>125</v>
      </c>
      <c r="B77" s="195" t="s">
        <v>160</v>
      </c>
      <c r="C77" s="195" t="s">
        <v>198</v>
      </c>
      <c r="D77" s="195">
        <v>0</v>
      </c>
      <c r="E77" s="195">
        <v>0</v>
      </c>
      <c r="F77" s="195">
        <v>0</v>
      </c>
      <c r="G77" s="195">
        <v>0</v>
      </c>
      <c r="H77" s="195">
        <v>0</v>
      </c>
      <c r="I77" s="195">
        <v>0</v>
      </c>
      <c r="J77" s="195">
        <v>0</v>
      </c>
      <c r="K77" s="195">
        <v>0</v>
      </c>
      <c r="L77" s="195">
        <v>0</v>
      </c>
      <c r="M77" s="195">
        <v>0</v>
      </c>
      <c r="N77" s="195">
        <v>0</v>
      </c>
      <c r="O77" s="195">
        <v>0</v>
      </c>
      <c r="P77" s="195">
        <v>0</v>
      </c>
      <c r="Q77" s="195">
        <v>0</v>
      </c>
      <c r="R77" s="195">
        <v>0</v>
      </c>
      <c r="S77" s="195">
        <v>0</v>
      </c>
      <c r="T77" s="195">
        <v>0</v>
      </c>
      <c r="U77" s="195">
        <v>0</v>
      </c>
      <c r="V77" s="195">
        <v>0</v>
      </c>
      <c r="W77" s="195">
        <v>0</v>
      </c>
      <c r="X77" s="195">
        <v>0</v>
      </c>
      <c r="Y77" s="195">
        <v>0</v>
      </c>
      <c r="Z77" s="195">
        <v>0</v>
      </c>
      <c r="AA77" s="195">
        <v>0</v>
      </c>
      <c r="AB77" s="195">
        <v>0</v>
      </c>
      <c r="AC77" s="195">
        <v>0</v>
      </c>
      <c r="AD77" s="195">
        <v>0</v>
      </c>
      <c r="AE77" s="195">
        <v>0</v>
      </c>
      <c r="AF77" s="195">
        <v>0</v>
      </c>
      <c r="AG77" s="195">
        <v>0</v>
      </c>
      <c r="AH77" s="195">
        <v>0</v>
      </c>
      <c r="AI77" s="195">
        <v>0</v>
      </c>
      <c r="AJ77" s="195">
        <v>0</v>
      </c>
      <c r="AK77" s="195">
        <v>0</v>
      </c>
      <c r="AL77" s="195">
        <v>0</v>
      </c>
      <c r="AM77" s="195">
        <v>0</v>
      </c>
      <c r="AN77" s="195">
        <v>0</v>
      </c>
      <c r="AO77" s="195">
        <f t="shared" si="20"/>
        <v>0</v>
      </c>
    </row>
    <row r="78" spans="1:41" x14ac:dyDescent="0.25">
      <c r="A78" s="195" t="s">
        <v>125</v>
      </c>
      <c r="B78" s="195" t="s">
        <v>160</v>
      </c>
      <c r="C78" s="195" t="s">
        <v>27</v>
      </c>
      <c r="D78" s="195">
        <v>0</v>
      </c>
      <c r="E78" s="195">
        <v>0</v>
      </c>
      <c r="F78" s="195">
        <v>0</v>
      </c>
      <c r="G78" s="195">
        <v>0</v>
      </c>
      <c r="H78" s="195">
        <v>0</v>
      </c>
      <c r="I78" s="195">
        <v>0</v>
      </c>
      <c r="J78" s="195">
        <v>0</v>
      </c>
      <c r="K78" s="195">
        <v>0</v>
      </c>
      <c r="L78" s="195">
        <v>0</v>
      </c>
      <c r="M78" s="195">
        <v>0</v>
      </c>
      <c r="N78" s="195">
        <v>0</v>
      </c>
      <c r="O78" s="195">
        <v>0</v>
      </c>
      <c r="P78" s="195">
        <v>0</v>
      </c>
      <c r="Q78" s="195">
        <v>0</v>
      </c>
      <c r="R78" s="195">
        <v>0</v>
      </c>
      <c r="S78" s="195">
        <v>0</v>
      </c>
      <c r="T78" s="195">
        <v>0</v>
      </c>
      <c r="U78" s="195">
        <v>0</v>
      </c>
      <c r="V78" s="195">
        <v>0</v>
      </c>
      <c r="W78" s="195">
        <v>0</v>
      </c>
      <c r="X78" s="195">
        <v>0</v>
      </c>
      <c r="Y78" s="195">
        <v>0</v>
      </c>
      <c r="Z78" s="195">
        <v>0</v>
      </c>
      <c r="AA78" s="195">
        <v>0</v>
      </c>
      <c r="AB78" s="195">
        <v>0</v>
      </c>
      <c r="AC78" s="195">
        <v>0</v>
      </c>
      <c r="AD78" s="195">
        <v>0</v>
      </c>
      <c r="AE78" s="195">
        <v>0</v>
      </c>
      <c r="AF78" s="195">
        <v>0</v>
      </c>
      <c r="AG78" s="195">
        <v>0</v>
      </c>
      <c r="AH78" s="195">
        <v>0</v>
      </c>
      <c r="AI78" s="195">
        <v>0</v>
      </c>
      <c r="AJ78" s="195">
        <v>0</v>
      </c>
      <c r="AK78" s="195">
        <v>0</v>
      </c>
      <c r="AL78" s="195">
        <v>0</v>
      </c>
      <c r="AM78" s="195">
        <v>0</v>
      </c>
      <c r="AN78" s="195">
        <v>0</v>
      </c>
      <c r="AO78" s="195">
        <f t="shared" si="20"/>
        <v>0</v>
      </c>
    </row>
    <row r="79" spans="1:41" x14ac:dyDescent="0.25">
      <c r="A79" s="195" t="s">
        <v>125</v>
      </c>
      <c r="B79" s="195" t="s">
        <v>160</v>
      </c>
      <c r="C79" s="195" t="s">
        <v>162</v>
      </c>
      <c r="D79" s="195">
        <v>0</v>
      </c>
      <c r="E79" s="195">
        <v>0</v>
      </c>
      <c r="F79" s="195">
        <v>0</v>
      </c>
      <c r="G79" s="195">
        <v>0</v>
      </c>
      <c r="H79" s="195">
        <v>0</v>
      </c>
      <c r="I79" s="195">
        <v>0</v>
      </c>
      <c r="J79" s="195">
        <v>0</v>
      </c>
      <c r="K79" s="195">
        <v>0</v>
      </c>
      <c r="L79" s="195">
        <v>0</v>
      </c>
      <c r="M79" s="195">
        <v>0</v>
      </c>
      <c r="N79" s="195">
        <v>0</v>
      </c>
      <c r="O79" s="195">
        <v>0</v>
      </c>
      <c r="P79" s="195">
        <v>0</v>
      </c>
      <c r="Q79" s="195">
        <v>0</v>
      </c>
      <c r="R79" s="195">
        <v>0</v>
      </c>
      <c r="S79" s="195">
        <v>0</v>
      </c>
      <c r="T79" s="195">
        <v>0</v>
      </c>
      <c r="U79" s="195">
        <v>0</v>
      </c>
      <c r="V79" s="195">
        <v>0</v>
      </c>
      <c r="W79" s="195">
        <v>0</v>
      </c>
      <c r="X79" s="195">
        <v>0</v>
      </c>
      <c r="Y79" s="195">
        <v>0</v>
      </c>
      <c r="Z79" s="195">
        <v>0</v>
      </c>
      <c r="AA79" s="195">
        <v>0</v>
      </c>
      <c r="AB79" s="195">
        <v>0</v>
      </c>
      <c r="AC79" s="195">
        <v>0</v>
      </c>
      <c r="AD79" s="195">
        <v>0</v>
      </c>
      <c r="AE79" s="195">
        <v>0</v>
      </c>
      <c r="AF79" s="195">
        <v>0</v>
      </c>
      <c r="AG79" s="195">
        <v>0</v>
      </c>
      <c r="AH79" s="195">
        <v>0</v>
      </c>
      <c r="AI79" s="195">
        <v>0</v>
      </c>
      <c r="AJ79" s="195">
        <v>0</v>
      </c>
      <c r="AK79" s="195">
        <v>0</v>
      </c>
      <c r="AL79" s="195">
        <v>0</v>
      </c>
      <c r="AM79" s="195">
        <v>0</v>
      </c>
      <c r="AN79" s="195">
        <v>0</v>
      </c>
      <c r="AO79" s="195">
        <f t="shared" si="20"/>
        <v>0</v>
      </c>
    </row>
    <row r="80" spans="1:41" x14ac:dyDescent="0.25">
      <c r="A80" s="195" t="s">
        <v>125</v>
      </c>
      <c r="B80" s="195" t="s">
        <v>160</v>
      </c>
      <c r="C80" s="195" t="s">
        <v>124</v>
      </c>
      <c r="D80" s="195">
        <v>0</v>
      </c>
      <c r="E80" s="195">
        <v>0</v>
      </c>
      <c r="F80" s="195">
        <v>0</v>
      </c>
      <c r="G80" s="195">
        <v>0</v>
      </c>
      <c r="H80" s="195">
        <v>0</v>
      </c>
      <c r="I80" s="195">
        <v>0</v>
      </c>
      <c r="J80" s="195">
        <v>0</v>
      </c>
      <c r="K80" s="195">
        <v>0</v>
      </c>
      <c r="L80" s="195">
        <v>0</v>
      </c>
      <c r="M80" s="195">
        <v>0</v>
      </c>
      <c r="N80" s="195">
        <v>0</v>
      </c>
      <c r="O80" s="195">
        <v>0</v>
      </c>
      <c r="P80" s="195">
        <v>0</v>
      </c>
      <c r="Q80" s="195">
        <v>0</v>
      </c>
      <c r="R80" s="195">
        <v>0</v>
      </c>
      <c r="S80" s="195">
        <v>0</v>
      </c>
      <c r="T80" s="195">
        <v>0</v>
      </c>
      <c r="U80" s="195">
        <v>0</v>
      </c>
      <c r="V80" s="195">
        <v>0</v>
      </c>
      <c r="W80" s="195">
        <v>0</v>
      </c>
      <c r="X80" s="195">
        <v>0</v>
      </c>
      <c r="Y80" s="195">
        <v>0</v>
      </c>
      <c r="Z80" s="195">
        <v>0</v>
      </c>
      <c r="AA80" s="195">
        <v>0</v>
      </c>
      <c r="AB80" s="195">
        <v>0</v>
      </c>
      <c r="AC80" s="195">
        <v>0</v>
      </c>
      <c r="AD80" s="195">
        <v>0</v>
      </c>
      <c r="AE80" s="195">
        <v>0</v>
      </c>
      <c r="AF80" s="195">
        <v>0</v>
      </c>
      <c r="AG80" s="195">
        <v>0</v>
      </c>
      <c r="AH80" s="195">
        <v>0</v>
      </c>
      <c r="AI80" s="195">
        <v>0</v>
      </c>
      <c r="AJ80" s="195">
        <v>0</v>
      </c>
      <c r="AK80" s="195">
        <v>0</v>
      </c>
      <c r="AL80" s="195">
        <v>0</v>
      </c>
      <c r="AM80" s="195">
        <v>0</v>
      </c>
      <c r="AN80" s="195">
        <v>0</v>
      </c>
      <c r="AO80" s="195">
        <f t="shared" si="20"/>
        <v>0</v>
      </c>
    </row>
    <row r="81" spans="1:41" x14ac:dyDescent="0.25">
      <c r="A81" s="195" t="s">
        <v>125</v>
      </c>
      <c r="B81" s="195" t="s">
        <v>160</v>
      </c>
      <c r="C81" s="195" t="s">
        <v>41</v>
      </c>
      <c r="D81" s="195">
        <v>0</v>
      </c>
      <c r="E81" s="195">
        <v>0</v>
      </c>
      <c r="F81" s="195">
        <v>0</v>
      </c>
      <c r="G81" s="195">
        <v>0</v>
      </c>
      <c r="H81" s="195">
        <v>0</v>
      </c>
      <c r="I81" s="195">
        <v>0</v>
      </c>
      <c r="J81" s="195">
        <v>0</v>
      </c>
      <c r="K81" s="195">
        <v>0</v>
      </c>
      <c r="L81" s="195">
        <v>0</v>
      </c>
      <c r="M81" s="195">
        <v>0</v>
      </c>
      <c r="N81" s="195">
        <v>0</v>
      </c>
      <c r="O81" s="195">
        <v>0</v>
      </c>
      <c r="P81" s="195">
        <v>0</v>
      </c>
      <c r="Q81" s="195">
        <v>0</v>
      </c>
      <c r="R81" s="195">
        <v>0</v>
      </c>
      <c r="S81" s="195">
        <v>11.3</v>
      </c>
      <c r="T81" s="195">
        <v>0</v>
      </c>
      <c r="U81" s="195">
        <v>0</v>
      </c>
      <c r="V81" s="195">
        <v>0</v>
      </c>
      <c r="W81" s="195">
        <v>0</v>
      </c>
      <c r="X81" s="195">
        <v>0</v>
      </c>
      <c r="Y81" s="195">
        <v>0</v>
      </c>
      <c r="Z81" s="195">
        <v>0</v>
      </c>
      <c r="AA81" s="195">
        <v>0</v>
      </c>
      <c r="AB81" s="195">
        <v>0</v>
      </c>
      <c r="AC81" s="195">
        <v>0</v>
      </c>
      <c r="AD81" s="195">
        <v>0</v>
      </c>
      <c r="AE81" s="195">
        <v>0</v>
      </c>
      <c r="AF81" s="195">
        <v>0</v>
      </c>
      <c r="AG81" s="195">
        <v>0</v>
      </c>
      <c r="AH81" s="195">
        <v>0</v>
      </c>
      <c r="AI81" s="195">
        <v>0</v>
      </c>
      <c r="AJ81" s="195">
        <v>0</v>
      </c>
      <c r="AK81" s="195">
        <v>0</v>
      </c>
      <c r="AL81" s="195">
        <v>0</v>
      </c>
      <c r="AM81" s="195">
        <v>0</v>
      </c>
      <c r="AN81" s="195">
        <v>0</v>
      </c>
      <c r="AO81" s="195">
        <f t="shared" si="20"/>
        <v>11.3</v>
      </c>
    </row>
    <row r="82" spans="1:41" x14ac:dyDescent="0.25">
      <c r="A82" s="194" t="s">
        <v>251</v>
      </c>
      <c r="B82" s="194" t="s">
        <v>251</v>
      </c>
      <c r="C82" s="194" t="s">
        <v>251</v>
      </c>
      <c r="D82" s="194">
        <f>SUM(D83:D98)</f>
        <v>0</v>
      </c>
      <c r="E82" s="194">
        <f t="shared" ref="E82:AN82" si="21">SUM(E83:E98)</f>
        <v>28</v>
      </c>
      <c r="F82" s="194">
        <f t="shared" si="21"/>
        <v>0</v>
      </c>
      <c r="G82" s="194">
        <f t="shared" si="21"/>
        <v>0</v>
      </c>
      <c r="H82" s="194">
        <f t="shared" si="21"/>
        <v>0</v>
      </c>
      <c r="I82" s="194">
        <f t="shared" si="21"/>
        <v>0</v>
      </c>
      <c r="J82" s="194">
        <f t="shared" si="21"/>
        <v>0</v>
      </c>
      <c r="K82" s="194">
        <f t="shared" si="21"/>
        <v>0</v>
      </c>
      <c r="L82" s="194">
        <f t="shared" si="21"/>
        <v>0</v>
      </c>
      <c r="M82" s="194">
        <f t="shared" si="21"/>
        <v>0</v>
      </c>
      <c r="N82" s="194">
        <f t="shared" si="21"/>
        <v>0</v>
      </c>
      <c r="O82" s="194">
        <f t="shared" si="21"/>
        <v>0</v>
      </c>
      <c r="P82" s="194">
        <f t="shared" si="21"/>
        <v>0</v>
      </c>
      <c r="Q82" s="194">
        <f t="shared" si="21"/>
        <v>0</v>
      </c>
      <c r="R82" s="194">
        <f t="shared" si="21"/>
        <v>7.3</v>
      </c>
      <c r="S82" s="194">
        <f t="shared" si="21"/>
        <v>0</v>
      </c>
      <c r="T82" s="194">
        <f t="shared" si="21"/>
        <v>0</v>
      </c>
      <c r="U82" s="194">
        <f t="shared" si="21"/>
        <v>0</v>
      </c>
      <c r="V82" s="194">
        <f t="shared" si="21"/>
        <v>0</v>
      </c>
      <c r="W82" s="194">
        <f t="shared" si="21"/>
        <v>0</v>
      </c>
      <c r="X82" s="194">
        <f t="shared" si="21"/>
        <v>0</v>
      </c>
      <c r="Y82" s="194">
        <f t="shared" si="21"/>
        <v>0</v>
      </c>
      <c r="Z82" s="194">
        <f t="shared" si="21"/>
        <v>0</v>
      </c>
      <c r="AA82" s="194">
        <f t="shared" si="21"/>
        <v>0</v>
      </c>
      <c r="AB82" s="194">
        <f t="shared" si="21"/>
        <v>0</v>
      </c>
      <c r="AC82" s="194">
        <f t="shared" si="21"/>
        <v>0</v>
      </c>
      <c r="AD82" s="194">
        <f t="shared" si="21"/>
        <v>0</v>
      </c>
      <c r="AE82" s="194">
        <f t="shared" si="21"/>
        <v>0</v>
      </c>
      <c r="AF82" s="194">
        <f t="shared" si="21"/>
        <v>0</v>
      </c>
      <c r="AG82" s="194">
        <f t="shared" si="21"/>
        <v>0</v>
      </c>
      <c r="AH82" s="194">
        <f t="shared" si="21"/>
        <v>0</v>
      </c>
      <c r="AI82" s="194">
        <f t="shared" si="21"/>
        <v>0</v>
      </c>
      <c r="AJ82" s="194">
        <f t="shared" si="21"/>
        <v>0</v>
      </c>
      <c r="AK82" s="194">
        <f t="shared" si="21"/>
        <v>0</v>
      </c>
      <c r="AL82" s="194">
        <f t="shared" si="21"/>
        <v>0</v>
      </c>
      <c r="AM82" s="194">
        <f t="shared" si="21"/>
        <v>0</v>
      </c>
      <c r="AN82" s="194">
        <f t="shared" si="21"/>
        <v>0</v>
      </c>
      <c r="AO82" s="194">
        <f>SUM(D82:AN82)</f>
        <v>35.299999999999997</v>
      </c>
    </row>
    <row r="83" spans="1:41" x14ac:dyDescent="0.25">
      <c r="A83" s="195" t="s">
        <v>125</v>
      </c>
      <c r="B83" s="195" t="s">
        <v>135</v>
      </c>
      <c r="C83" s="195" t="s">
        <v>67</v>
      </c>
      <c r="D83" s="195">
        <v>0</v>
      </c>
      <c r="E83" s="195">
        <v>0</v>
      </c>
      <c r="F83" s="195">
        <v>0</v>
      </c>
      <c r="G83" s="195">
        <v>0</v>
      </c>
      <c r="H83" s="195">
        <v>0</v>
      </c>
      <c r="I83" s="195">
        <v>0</v>
      </c>
      <c r="J83" s="195">
        <v>0</v>
      </c>
      <c r="K83" s="195">
        <v>0</v>
      </c>
      <c r="L83" s="195">
        <v>0</v>
      </c>
      <c r="M83" s="195">
        <v>0</v>
      </c>
      <c r="N83" s="195">
        <v>0</v>
      </c>
      <c r="O83" s="195">
        <v>0</v>
      </c>
      <c r="P83" s="195">
        <v>0</v>
      </c>
      <c r="Q83" s="195">
        <v>0</v>
      </c>
      <c r="R83" s="195">
        <v>0</v>
      </c>
      <c r="S83" s="195">
        <v>0</v>
      </c>
      <c r="T83" s="195">
        <v>0</v>
      </c>
      <c r="U83" s="195">
        <v>0</v>
      </c>
      <c r="V83" s="195">
        <v>0</v>
      </c>
      <c r="W83" s="195">
        <v>0</v>
      </c>
      <c r="X83" s="195">
        <v>0</v>
      </c>
      <c r="Y83" s="195">
        <v>0</v>
      </c>
      <c r="Z83" s="195">
        <v>0</v>
      </c>
      <c r="AA83" s="195">
        <v>0</v>
      </c>
      <c r="AB83" s="195">
        <v>0</v>
      </c>
      <c r="AC83" s="195">
        <v>0</v>
      </c>
      <c r="AD83" s="195">
        <v>0</v>
      </c>
      <c r="AE83" s="195">
        <v>0</v>
      </c>
      <c r="AF83" s="195">
        <v>0</v>
      </c>
      <c r="AG83" s="195">
        <v>0</v>
      </c>
      <c r="AH83" s="195">
        <v>0</v>
      </c>
      <c r="AI83" s="195">
        <v>0</v>
      </c>
      <c r="AJ83" s="195">
        <v>0</v>
      </c>
      <c r="AK83" s="195">
        <v>0</v>
      </c>
      <c r="AL83" s="195">
        <v>0</v>
      </c>
      <c r="AM83" s="195">
        <v>0</v>
      </c>
      <c r="AN83" s="195">
        <v>0</v>
      </c>
      <c r="AO83" s="195">
        <f t="shared" ref="AO83:AO98" si="22">(SUM(D83:AN83))</f>
        <v>0</v>
      </c>
    </row>
    <row r="84" spans="1:41" x14ac:dyDescent="0.25">
      <c r="A84" s="195" t="s">
        <v>125</v>
      </c>
      <c r="B84" s="195" t="s">
        <v>135</v>
      </c>
      <c r="C84" s="195" t="s">
        <v>154</v>
      </c>
      <c r="D84" s="195">
        <v>0</v>
      </c>
      <c r="E84" s="195">
        <v>0</v>
      </c>
      <c r="F84" s="195">
        <v>0</v>
      </c>
      <c r="G84" s="195">
        <v>0</v>
      </c>
      <c r="H84" s="195">
        <v>0</v>
      </c>
      <c r="I84" s="195">
        <v>0</v>
      </c>
      <c r="J84" s="195">
        <v>0</v>
      </c>
      <c r="K84" s="195">
        <v>0</v>
      </c>
      <c r="L84" s="195">
        <v>0</v>
      </c>
      <c r="M84" s="195">
        <v>0</v>
      </c>
      <c r="N84" s="195">
        <v>0</v>
      </c>
      <c r="O84" s="195">
        <v>0</v>
      </c>
      <c r="P84" s="195">
        <v>0</v>
      </c>
      <c r="Q84" s="195">
        <v>0</v>
      </c>
      <c r="R84" s="195">
        <v>0</v>
      </c>
      <c r="S84" s="195">
        <v>0</v>
      </c>
      <c r="T84" s="195">
        <v>0</v>
      </c>
      <c r="U84" s="195">
        <v>0</v>
      </c>
      <c r="V84" s="195">
        <v>0</v>
      </c>
      <c r="W84" s="195">
        <v>0</v>
      </c>
      <c r="X84" s="195">
        <v>0</v>
      </c>
      <c r="Y84" s="195">
        <v>0</v>
      </c>
      <c r="Z84" s="195">
        <v>0</v>
      </c>
      <c r="AA84" s="195">
        <v>0</v>
      </c>
      <c r="AB84" s="195">
        <v>0</v>
      </c>
      <c r="AC84" s="195">
        <v>0</v>
      </c>
      <c r="AD84" s="195">
        <v>0</v>
      </c>
      <c r="AE84" s="195">
        <v>0</v>
      </c>
      <c r="AF84" s="195">
        <v>0</v>
      </c>
      <c r="AG84" s="195">
        <v>0</v>
      </c>
      <c r="AH84" s="195">
        <v>0</v>
      </c>
      <c r="AI84" s="195">
        <v>0</v>
      </c>
      <c r="AJ84" s="195">
        <v>0</v>
      </c>
      <c r="AK84" s="195">
        <v>0</v>
      </c>
      <c r="AL84" s="195">
        <v>0</v>
      </c>
      <c r="AM84" s="195">
        <v>0</v>
      </c>
      <c r="AN84" s="195">
        <v>0</v>
      </c>
      <c r="AO84" s="195">
        <f t="shared" si="22"/>
        <v>0</v>
      </c>
    </row>
    <row r="85" spans="1:41" x14ac:dyDescent="0.25">
      <c r="A85" s="195" t="s">
        <v>125</v>
      </c>
      <c r="B85" s="195" t="s">
        <v>135</v>
      </c>
      <c r="C85" s="195" t="s">
        <v>199</v>
      </c>
      <c r="D85" s="195">
        <v>0</v>
      </c>
      <c r="E85" s="195">
        <v>0</v>
      </c>
      <c r="F85" s="195">
        <v>0</v>
      </c>
      <c r="G85" s="195">
        <v>0</v>
      </c>
      <c r="H85" s="195">
        <v>0</v>
      </c>
      <c r="I85" s="195">
        <v>0</v>
      </c>
      <c r="J85" s="195">
        <v>0</v>
      </c>
      <c r="K85" s="195">
        <v>0</v>
      </c>
      <c r="L85" s="195">
        <v>0</v>
      </c>
      <c r="M85" s="195">
        <v>0</v>
      </c>
      <c r="N85" s="195">
        <v>0</v>
      </c>
      <c r="O85" s="195">
        <v>0</v>
      </c>
      <c r="P85" s="195">
        <v>0</v>
      </c>
      <c r="Q85" s="195">
        <v>0</v>
      </c>
      <c r="R85" s="195">
        <v>0</v>
      </c>
      <c r="S85" s="195">
        <v>0</v>
      </c>
      <c r="T85" s="195">
        <v>0</v>
      </c>
      <c r="U85" s="195">
        <v>0</v>
      </c>
      <c r="V85" s="195">
        <v>0</v>
      </c>
      <c r="W85" s="195">
        <v>0</v>
      </c>
      <c r="X85" s="195">
        <v>0</v>
      </c>
      <c r="Y85" s="195">
        <v>0</v>
      </c>
      <c r="Z85" s="195">
        <v>0</v>
      </c>
      <c r="AA85" s="195">
        <v>0</v>
      </c>
      <c r="AB85" s="195">
        <v>0</v>
      </c>
      <c r="AC85" s="195">
        <v>0</v>
      </c>
      <c r="AD85" s="195"/>
      <c r="AE85" s="195">
        <v>0</v>
      </c>
      <c r="AF85" s="195">
        <v>0</v>
      </c>
      <c r="AG85" s="195">
        <v>0</v>
      </c>
      <c r="AH85" s="195">
        <v>0</v>
      </c>
      <c r="AI85" s="195">
        <v>0</v>
      </c>
      <c r="AJ85" s="195">
        <v>0</v>
      </c>
      <c r="AK85" s="195">
        <v>0</v>
      </c>
      <c r="AL85" s="195">
        <v>0</v>
      </c>
      <c r="AM85" s="195">
        <v>0</v>
      </c>
      <c r="AN85" s="195">
        <v>0</v>
      </c>
      <c r="AO85" s="195">
        <f t="shared" si="22"/>
        <v>0</v>
      </c>
    </row>
    <row r="86" spans="1:41" x14ac:dyDescent="0.25">
      <c r="A86" s="195" t="s">
        <v>125</v>
      </c>
      <c r="B86" s="195" t="s">
        <v>135</v>
      </c>
      <c r="C86" s="195" t="s">
        <v>68</v>
      </c>
      <c r="D86" s="195">
        <v>0</v>
      </c>
      <c r="E86" s="195">
        <v>0</v>
      </c>
      <c r="F86" s="195">
        <v>0</v>
      </c>
      <c r="G86" s="195">
        <v>0</v>
      </c>
      <c r="H86" s="195">
        <v>0</v>
      </c>
      <c r="I86" s="195">
        <v>0</v>
      </c>
      <c r="J86" s="195">
        <v>0</v>
      </c>
      <c r="K86" s="195">
        <v>0</v>
      </c>
      <c r="L86" s="195">
        <v>0</v>
      </c>
      <c r="M86" s="195">
        <v>0</v>
      </c>
      <c r="N86" s="195">
        <v>0</v>
      </c>
      <c r="O86" s="195">
        <v>0</v>
      </c>
      <c r="P86" s="195">
        <v>0</v>
      </c>
      <c r="Q86" s="195">
        <v>0</v>
      </c>
      <c r="R86" s="195">
        <v>0</v>
      </c>
      <c r="S86" s="195">
        <v>0</v>
      </c>
      <c r="T86" s="195">
        <v>0</v>
      </c>
      <c r="U86" s="195">
        <v>0</v>
      </c>
      <c r="V86" s="195">
        <v>0</v>
      </c>
      <c r="W86" s="195">
        <v>0</v>
      </c>
      <c r="X86" s="195">
        <v>0</v>
      </c>
      <c r="Y86" s="195">
        <v>0</v>
      </c>
      <c r="Z86" s="195"/>
      <c r="AA86" s="195">
        <v>0</v>
      </c>
      <c r="AB86" s="195">
        <v>0</v>
      </c>
      <c r="AC86" s="195">
        <v>0</v>
      </c>
      <c r="AD86" s="195"/>
      <c r="AE86" s="195">
        <v>0</v>
      </c>
      <c r="AF86" s="195">
        <v>0</v>
      </c>
      <c r="AG86" s="195">
        <v>0</v>
      </c>
      <c r="AH86" s="195">
        <v>0</v>
      </c>
      <c r="AI86" s="195">
        <v>0</v>
      </c>
      <c r="AJ86" s="195">
        <v>0</v>
      </c>
      <c r="AK86" s="195">
        <v>0</v>
      </c>
      <c r="AL86" s="195">
        <v>0</v>
      </c>
      <c r="AM86" s="195">
        <v>0</v>
      </c>
      <c r="AN86" s="195">
        <v>0</v>
      </c>
      <c r="AO86" s="195">
        <f t="shared" si="22"/>
        <v>0</v>
      </c>
    </row>
    <row r="87" spans="1:41" x14ac:dyDescent="0.25">
      <c r="A87" s="195" t="s">
        <v>125</v>
      </c>
      <c r="B87" s="195" t="s">
        <v>135</v>
      </c>
      <c r="C87" s="195" t="s">
        <v>200</v>
      </c>
      <c r="D87" s="195">
        <v>0</v>
      </c>
      <c r="E87" s="195">
        <v>0</v>
      </c>
      <c r="F87" s="195">
        <v>0</v>
      </c>
      <c r="G87" s="195">
        <v>0</v>
      </c>
      <c r="H87" s="195">
        <v>0</v>
      </c>
      <c r="I87" s="195">
        <v>0</v>
      </c>
      <c r="J87" s="195">
        <v>0</v>
      </c>
      <c r="K87" s="195">
        <v>0</v>
      </c>
      <c r="L87" s="195">
        <v>0</v>
      </c>
      <c r="M87" s="195">
        <v>0</v>
      </c>
      <c r="N87" s="195">
        <v>0</v>
      </c>
      <c r="O87" s="195">
        <v>0</v>
      </c>
      <c r="P87" s="195">
        <v>0</v>
      </c>
      <c r="Q87" s="195">
        <v>0</v>
      </c>
      <c r="R87" s="195">
        <v>0</v>
      </c>
      <c r="S87" s="195">
        <v>0</v>
      </c>
      <c r="T87" s="195">
        <v>0</v>
      </c>
      <c r="U87" s="195">
        <v>0</v>
      </c>
      <c r="V87" s="195">
        <v>0</v>
      </c>
      <c r="W87" s="195">
        <v>0</v>
      </c>
      <c r="X87" s="195">
        <v>0</v>
      </c>
      <c r="Y87" s="195">
        <v>0</v>
      </c>
      <c r="Z87" s="195">
        <v>0</v>
      </c>
      <c r="AA87" s="195">
        <v>0</v>
      </c>
      <c r="AB87" s="195">
        <v>0</v>
      </c>
      <c r="AC87" s="195">
        <v>0</v>
      </c>
      <c r="AD87" s="195"/>
      <c r="AE87" s="195">
        <v>0</v>
      </c>
      <c r="AF87" s="195">
        <v>0</v>
      </c>
      <c r="AG87" s="195">
        <v>0</v>
      </c>
      <c r="AH87" s="195">
        <v>0</v>
      </c>
      <c r="AI87" s="195">
        <v>0</v>
      </c>
      <c r="AJ87" s="195">
        <v>0</v>
      </c>
      <c r="AK87" s="195">
        <v>0</v>
      </c>
      <c r="AL87" s="195">
        <v>0</v>
      </c>
      <c r="AM87" s="195">
        <v>0</v>
      </c>
      <c r="AN87" s="195">
        <v>0</v>
      </c>
      <c r="AO87" s="195">
        <f t="shared" si="22"/>
        <v>0</v>
      </c>
    </row>
    <row r="88" spans="1:41" x14ac:dyDescent="0.25">
      <c r="A88" s="195" t="s">
        <v>125</v>
      </c>
      <c r="B88" s="195" t="s">
        <v>135</v>
      </c>
      <c r="C88" s="195" t="s">
        <v>57</v>
      </c>
      <c r="D88" s="195">
        <v>0</v>
      </c>
      <c r="E88" s="195">
        <v>0</v>
      </c>
      <c r="F88" s="195">
        <v>0</v>
      </c>
      <c r="G88" s="195">
        <v>0</v>
      </c>
      <c r="H88" s="195">
        <v>0</v>
      </c>
      <c r="I88" s="195">
        <v>0</v>
      </c>
      <c r="J88" s="195">
        <v>0</v>
      </c>
      <c r="K88" s="195">
        <v>0</v>
      </c>
      <c r="L88" s="195">
        <v>0</v>
      </c>
      <c r="M88" s="195">
        <v>0</v>
      </c>
      <c r="N88" s="195">
        <v>0</v>
      </c>
      <c r="O88" s="195">
        <v>0</v>
      </c>
      <c r="P88" s="195">
        <v>0</v>
      </c>
      <c r="Q88" s="195"/>
      <c r="R88" s="195"/>
      <c r="S88" s="195">
        <v>0</v>
      </c>
      <c r="T88" s="195">
        <v>0</v>
      </c>
      <c r="U88" s="195">
        <v>0</v>
      </c>
      <c r="V88" s="195">
        <v>0</v>
      </c>
      <c r="W88" s="195">
        <v>0</v>
      </c>
      <c r="X88" s="195">
        <v>0</v>
      </c>
      <c r="Y88" s="195">
        <v>0</v>
      </c>
      <c r="Z88" s="195">
        <v>0</v>
      </c>
      <c r="AA88" s="195">
        <v>0</v>
      </c>
      <c r="AB88" s="195">
        <v>0</v>
      </c>
      <c r="AC88" s="195">
        <v>0</v>
      </c>
      <c r="AD88" s="195"/>
      <c r="AE88" s="195">
        <v>0</v>
      </c>
      <c r="AF88" s="195">
        <v>0</v>
      </c>
      <c r="AG88" s="195">
        <v>0</v>
      </c>
      <c r="AH88" s="195">
        <v>0</v>
      </c>
      <c r="AI88" s="195">
        <v>0</v>
      </c>
      <c r="AJ88" s="195">
        <v>0</v>
      </c>
      <c r="AK88" s="195">
        <v>0</v>
      </c>
      <c r="AL88" s="195">
        <v>0</v>
      </c>
      <c r="AM88" s="195">
        <v>0</v>
      </c>
      <c r="AN88" s="195">
        <v>0</v>
      </c>
      <c r="AO88" s="195">
        <f t="shared" si="22"/>
        <v>0</v>
      </c>
    </row>
    <row r="89" spans="1:41" x14ac:dyDescent="0.25">
      <c r="A89" s="195" t="s">
        <v>125</v>
      </c>
      <c r="B89" s="195" t="s">
        <v>135</v>
      </c>
      <c r="C89" s="195" t="s">
        <v>201</v>
      </c>
      <c r="D89" s="195">
        <v>0</v>
      </c>
      <c r="E89" s="195">
        <v>0</v>
      </c>
      <c r="F89" s="195">
        <v>0</v>
      </c>
      <c r="G89" s="195">
        <v>0</v>
      </c>
      <c r="H89" s="195">
        <v>0</v>
      </c>
      <c r="I89" s="195">
        <v>0</v>
      </c>
      <c r="J89" s="195">
        <v>0</v>
      </c>
      <c r="K89" s="195">
        <v>0</v>
      </c>
      <c r="L89" s="195">
        <v>0</v>
      </c>
      <c r="M89" s="195">
        <v>0</v>
      </c>
      <c r="N89" s="195">
        <v>0</v>
      </c>
      <c r="O89" s="195">
        <v>0</v>
      </c>
      <c r="P89" s="195">
        <v>0</v>
      </c>
      <c r="Q89" s="195">
        <v>0</v>
      </c>
      <c r="R89" s="195">
        <v>0</v>
      </c>
      <c r="S89" s="195">
        <v>0</v>
      </c>
      <c r="T89" s="195">
        <v>0</v>
      </c>
      <c r="U89" s="195">
        <v>0</v>
      </c>
      <c r="V89" s="195">
        <v>0</v>
      </c>
      <c r="W89" s="195"/>
      <c r="X89" s="195">
        <v>0</v>
      </c>
      <c r="Y89" s="195">
        <v>0</v>
      </c>
      <c r="Z89" s="195">
        <v>0</v>
      </c>
      <c r="AA89" s="195">
        <v>0</v>
      </c>
      <c r="AB89" s="195">
        <v>0</v>
      </c>
      <c r="AC89" s="195">
        <v>0</v>
      </c>
      <c r="AD89" s="195"/>
      <c r="AE89" s="195">
        <v>0</v>
      </c>
      <c r="AF89" s="195">
        <v>0</v>
      </c>
      <c r="AG89" s="195">
        <v>0</v>
      </c>
      <c r="AH89" s="195">
        <v>0</v>
      </c>
      <c r="AI89" s="195">
        <v>0</v>
      </c>
      <c r="AJ89" s="195">
        <v>0</v>
      </c>
      <c r="AK89" s="195">
        <v>0</v>
      </c>
      <c r="AL89" s="195">
        <v>0</v>
      </c>
      <c r="AM89" s="195">
        <v>0</v>
      </c>
      <c r="AN89" s="195">
        <v>0</v>
      </c>
      <c r="AO89" s="195">
        <f t="shared" si="22"/>
        <v>0</v>
      </c>
    </row>
    <row r="90" spans="1:41" x14ac:dyDescent="0.25">
      <c r="A90" s="195" t="s">
        <v>125</v>
      </c>
      <c r="B90" s="195" t="s">
        <v>135</v>
      </c>
      <c r="C90" s="195" t="s">
        <v>202</v>
      </c>
      <c r="D90" s="195">
        <v>0</v>
      </c>
      <c r="E90" s="195">
        <v>0</v>
      </c>
      <c r="F90" s="195">
        <v>0</v>
      </c>
      <c r="G90" s="195">
        <v>0</v>
      </c>
      <c r="H90" s="195">
        <v>0</v>
      </c>
      <c r="I90" s="195">
        <v>0</v>
      </c>
      <c r="J90" s="195">
        <v>0</v>
      </c>
      <c r="K90" s="195">
        <v>0</v>
      </c>
      <c r="L90" s="195">
        <v>0</v>
      </c>
      <c r="M90" s="195">
        <v>0</v>
      </c>
      <c r="N90" s="195">
        <v>0</v>
      </c>
      <c r="O90" s="195">
        <v>0</v>
      </c>
      <c r="P90" s="195">
        <v>0</v>
      </c>
      <c r="Q90" s="195">
        <v>0</v>
      </c>
      <c r="R90" s="195">
        <v>0</v>
      </c>
      <c r="S90" s="195">
        <v>0</v>
      </c>
      <c r="T90" s="195">
        <v>0</v>
      </c>
      <c r="U90" s="195">
        <v>0</v>
      </c>
      <c r="V90" s="195">
        <v>0</v>
      </c>
      <c r="W90" s="195">
        <v>0</v>
      </c>
      <c r="X90" s="195">
        <v>0</v>
      </c>
      <c r="Y90" s="195">
        <v>0</v>
      </c>
      <c r="Z90" s="195">
        <v>0</v>
      </c>
      <c r="AA90" s="195">
        <v>0</v>
      </c>
      <c r="AB90" s="195">
        <v>0</v>
      </c>
      <c r="AC90" s="195">
        <v>0</v>
      </c>
      <c r="AD90" s="195"/>
      <c r="AE90" s="195">
        <v>0</v>
      </c>
      <c r="AF90" s="195">
        <v>0</v>
      </c>
      <c r="AG90" s="195">
        <v>0</v>
      </c>
      <c r="AH90" s="195">
        <v>0</v>
      </c>
      <c r="AI90" s="195">
        <v>0</v>
      </c>
      <c r="AJ90" s="195">
        <v>0</v>
      </c>
      <c r="AK90" s="195">
        <v>0</v>
      </c>
      <c r="AL90" s="195">
        <v>0</v>
      </c>
      <c r="AM90" s="195">
        <v>0</v>
      </c>
      <c r="AN90" s="195">
        <v>0</v>
      </c>
      <c r="AO90" s="195">
        <f t="shared" si="22"/>
        <v>0</v>
      </c>
    </row>
    <row r="91" spans="1:41" x14ac:dyDescent="0.25">
      <c r="A91" s="195" t="s">
        <v>125</v>
      </c>
      <c r="B91" s="195" t="s">
        <v>135</v>
      </c>
      <c r="C91" s="195" t="s">
        <v>117</v>
      </c>
      <c r="D91" s="195">
        <v>0</v>
      </c>
      <c r="E91" s="195">
        <v>0</v>
      </c>
      <c r="F91" s="195">
        <v>0</v>
      </c>
      <c r="G91" s="195">
        <v>0</v>
      </c>
      <c r="H91" s="195">
        <v>0</v>
      </c>
      <c r="I91" s="195">
        <v>0</v>
      </c>
      <c r="J91" s="195">
        <v>0</v>
      </c>
      <c r="K91" s="195">
        <v>0</v>
      </c>
      <c r="L91" s="195">
        <v>0</v>
      </c>
      <c r="M91" s="195">
        <v>0</v>
      </c>
      <c r="N91" s="195">
        <v>0</v>
      </c>
      <c r="O91" s="195">
        <v>0</v>
      </c>
      <c r="P91" s="195">
        <v>0</v>
      </c>
      <c r="Q91" s="195"/>
      <c r="R91" s="195">
        <v>0</v>
      </c>
      <c r="S91" s="195">
        <v>0</v>
      </c>
      <c r="T91" s="195">
        <v>0</v>
      </c>
      <c r="U91" s="195">
        <v>0</v>
      </c>
      <c r="V91" s="195">
        <v>0</v>
      </c>
      <c r="W91" s="195">
        <v>0</v>
      </c>
      <c r="X91" s="195">
        <v>0</v>
      </c>
      <c r="Y91" s="195">
        <v>0</v>
      </c>
      <c r="Z91" s="195">
        <v>0</v>
      </c>
      <c r="AA91" s="195">
        <v>0</v>
      </c>
      <c r="AB91" s="195">
        <v>0</v>
      </c>
      <c r="AC91" s="195">
        <v>0</v>
      </c>
      <c r="AD91" s="195"/>
      <c r="AE91" s="195">
        <v>0</v>
      </c>
      <c r="AF91" s="195">
        <v>0</v>
      </c>
      <c r="AG91" s="195">
        <v>0</v>
      </c>
      <c r="AH91" s="195">
        <v>0</v>
      </c>
      <c r="AI91" s="195">
        <v>0</v>
      </c>
      <c r="AJ91" s="195">
        <v>0</v>
      </c>
      <c r="AK91" s="195">
        <v>0</v>
      </c>
      <c r="AL91" s="195">
        <v>0</v>
      </c>
      <c r="AM91" s="195">
        <v>0</v>
      </c>
      <c r="AN91" s="195">
        <v>0</v>
      </c>
      <c r="AO91" s="195">
        <f t="shared" si="22"/>
        <v>0</v>
      </c>
    </row>
    <row r="92" spans="1:41" x14ac:dyDescent="0.25">
      <c r="A92" s="195" t="s">
        <v>125</v>
      </c>
      <c r="B92" s="195" t="s">
        <v>135</v>
      </c>
      <c r="C92" s="195" t="s">
        <v>80</v>
      </c>
      <c r="D92" s="195">
        <v>0</v>
      </c>
      <c r="E92" s="195">
        <v>0</v>
      </c>
      <c r="F92" s="195">
        <v>0</v>
      </c>
      <c r="G92" s="195">
        <v>0</v>
      </c>
      <c r="H92" s="195">
        <v>0</v>
      </c>
      <c r="I92" s="195">
        <v>0</v>
      </c>
      <c r="J92" s="195">
        <v>0</v>
      </c>
      <c r="K92" s="195">
        <v>0</v>
      </c>
      <c r="L92" s="195">
        <v>0</v>
      </c>
      <c r="M92" s="195">
        <v>0</v>
      </c>
      <c r="N92" s="195">
        <v>0</v>
      </c>
      <c r="O92" s="195">
        <v>0</v>
      </c>
      <c r="P92" s="195">
        <v>0</v>
      </c>
      <c r="Q92" s="195">
        <v>0</v>
      </c>
      <c r="R92" s="195">
        <v>0</v>
      </c>
      <c r="S92" s="195">
        <v>0</v>
      </c>
      <c r="T92" s="195">
        <v>0</v>
      </c>
      <c r="U92" s="195">
        <v>0</v>
      </c>
      <c r="V92" s="195">
        <v>0</v>
      </c>
      <c r="W92" s="195">
        <v>0</v>
      </c>
      <c r="X92" s="195">
        <v>0</v>
      </c>
      <c r="Y92" s="195">
        <v>0</v>
      </c>
      <c r="Z92" s="195">
        <v>0</v>
      </c>
      <c r="AA92" s="195">
        <v>0</v>
      </c>
      <c r="AB92" s="195">
        <v>0</v>
      </c>
      <c r="AC92" s="195">
        <v>0</v>
      </c>
      <c r="AD92" s="195"/>
      <c r="AE92" s="195">
        <v>0</v>
      </c>
      <c r="AF92" s="195">
        <v>0</v>
      </c>
      <c r="AG92" s="195">
        <v>0</v>
      </c>
      <c r="AH92" s="195">
        <v>0</v>
      </c>
      <c r="AI92" s="195">
        <v>0</v>
      </c>
      <c r="AJ92" s="195">
        <v>0</v>
      </c>
      <c r="AK92" s="195">
        <v>0</v>
      </c>
      <c r="AL92" s="195">
        <v>0</v>
      </c>
      <c r="AM92" s="195">
        <v>0</v>
      </c>
      <c r="AN92" s="195">
        <v>0</v>
      </c>
      <c r="AO92" s="195">
        <f t="shared" si="22"/>
        <v>0</v>
      </c>
    </row>
    <row r="93" spans="1:41" x14ac:dyDescent="0.25">
      <c r="A93" s="195" t="s">
        <v>125</v>
      </c>
      <c r="B93" s="195" t="s">
        <v>135</v>
      </c>
      <c r="C93" s="195" t="s">
        <v>155</v>
      </c>
      <c r="D93" s="195">
        <v>0</v>
      </c>
      <c r="E93" s="195">
        <v>0</v>
      </c>
      <c r="F93" s="195">
        <v>0</v>
      </c>
      <c r="G93" s="195">
        <v>0</v>
      </c>
      <c r="H93" s="195">
        <v>0</v>
      </c>
      <c r="I93" s="195">
        <v>0</v>
      </c>
      <c r="J93" s="195">
        <v>0</v>
      </c>
      <c r="K93" s="195">
        <v>0</v>
      </c>
      <c r="L93" s="195">
        <v>0</v>
      </c>
      <c r="M93" s="195">
        <v>0</v>
      </c>
      <c r="N93" s="195">
        <v>0</v>
      </c>
      <c r="O93" s="195">
        <v>0</v>
      </c>
      <c r="P93" s="195">
        <v>0</v>
      </c>
      <c r="Q93" s="195">
        <v>0</v>
      </c>
      <c r="R93" s="195">
        <v>0</v>
      </c>
      <c r="S93" s="195">
        <v>0</v>
      </c>
      <c r="T93" s="195">
        <v>0</v>
      </c>
      <c r="U93" s="195">
        <v>0</v>
      </c>
      <c r="V93" s="195">
        <v>0</v>
      </c>
      <c r="W93" s="195"/>
      <c r="X93" s="195">
        <v>0</v>
      </c>
      <c r="Y93" s="195">
        <v>0</v>
      </c>
      <c r="Z93" s="195">
        <v>0</v>
      </c>
      <c r="AA93" s="195">
        <v>0</v>
      </c>
      <c r="AB93" s="195">
        <v>0</v>
      </c>
      <c r="AC93" s="195">
        <v>0</v>
      </c>
      <c r="AD93" s="195"/>
      <c r="AE93" s="195">
        <v>0</v>
      </c>
      <c r="AF93" s="195">
        <v>0</v>
      </c>
      <c r="AG93" s="195">
        <v>0</v>
      </c>
      <c r="AH93" s="195">
        <v>0</v>
      </c>
      <c r="AI93" s="195">
        <v>0</v>
      </c>
      <c r="AJ93" s="195">
        <v>0</v>
      </c>
      <c r="AK93" s="195">
        <v>0</v>
      </c>
      <c r="AL93" s="195">
        <v>0</v>
      </c>
      <c r="AM93" s="195">
        <v>0</v>
      </c>
      <c r="AN93" s="195">
        <v>0</v>
      </c>
      <c r="AO93" s="195">
        <f t="shared" si="22"/>
        <v>0</v>
      </c>
    </row>
    <row r="94" spans="1:41" x14ac:dyDescent="0.25">
      <c r="A94" s="195" t="s">
        <v>125</v>
      </c>
      <c r="B94" s="195" t="s">
        <v>135</v>
      </c>
      <c r="C94" s="195" t="s">
        <v>203</v>
      </c>
      <c r="D94" s="195">
        <v>0</v>
      </c>
      <c r="E94" s="195">
        <v>0</v>
      </c>
      <c r="F94" s="195">
        <v>0</v>
      </c>
      <c r="G94" s="195">
        <v>0</v>
      </c>
      <c r="H94" s="195">
        <v>0</v>
      </c>
      <c r="I94" s="195">
        <v>0</v>
      </c>
      <c r="J94" s="195">
        <v>0</v>
      </c>
      <c r="K94" s="195">
        <v>0</v>
      </c>
      <c r="L94" s="195">
        <v>0</v>
      </c>
      <c r="M94" s="195">
        <v>0</v>
      </c>
      <c r="N94" s="195">
        <v>0</v>
      </c>
      <c r="O94" s="195">
        <v>0</v>
      </c>
      <c r="P94" s="195">
        <v>0</v>
      </c>
      <c r="Q94" s="195">
        <v>0</v>
      </c>
      <c r="R94" s="195">
        <v>0</v>
      </c>
      <c r="S94" s="195">
        <v>0</v>
      </c>
      <c r="T94" s="195">
        <v>0</v>
      </c>
      <c r="U94" s="195">
        <v>0</v>
      </c>
      <c r="V94" s="195">
        <v>0</v>
      </c>
      <c r="W94" s="195">
        <v>0</v>
      </c>
      <c r="X94" s="195">
        <v>0</v>
      </c>
      <c r="Y94" s="195">
        <v>0</v>
      </c>
      <c r="Z94" s="195">
        <v>0</v>
      </c>
      <c r="AA94" s="195">
        <v>0</v>
      </c>
      <c r="AB94" s="195">
        <v>0</v>
      </c>
      <c r="AC94" s="195">
        <v>0</v>
      </c>
      <c r="AD94" s="195">
        <v>0</v>
      </c>
      <c r="AE94" s="195">
        <v>0</v>
      </c>
      <c r="AF94" s="195">
        <v>0</v>
      </c>
      <c r="AG94" s="195">
        <v>0</v>
      </c>
      <c r="AH94" s="195">
        <v>0</v>
      </c>
      <c r="AI94" s="195">
        <v>0</v>
      </c>
      <c r="AJ94" s="195">
        <v>0</v>
      </c>
      <c r="AK94" s="195">
        <v>0</v>
      </c>
      <c r="AL94" s="195">
        <v>0</v>
      </c>
      <c r="AM94" s="195">
        <v>0</v>
      </c>
      <c r="AN94" s="195">
        <v>0</v>
      </c>
      <c r="AO94" s="195">
        <f t="shared" si="22"/>
        <v>0</v>
      </c>
    </row>
    <row r="95" spans="1:41" x14ac:dyDescent="0.25">
      <c r="A95" s="195" t="s">
        <v>125</v>
      </c>
      <c r="B95" s="195" t="s">
        <v>135</v>
      </c>
      <c r="C95" s="195" t="s">
        <v>50</v>
      </c>
      <c r="D95" s="195">
        <v>0</v>
      </c>
      <c r="E95" s="195">
        <v>0</v>
      </c>
      <c r="F95" s="195">
        <v>0</v>
      </c>
      <c r="G95" s="195">
        <v>0</v>
      </c>
      <c r="H95" s="195">
        <v>0</v>
      </c>
      <c r="I95" s="195">
        <v>0</v>
      </c>
      <c r="J95" s="195">
        <v>0</v>
      </c>
      <c r="K95" s="195">
        <v>0</v>
      </c>
      <c r="L95" s="195">
        <v>0</v>
      </c>
      <c r="M95" s="195">
        <v>0</v>
      </c>
      <c r="N95" s="195">
        <v>0</v>
      </c>
      <c r="O95" s="195">
        <v>0</v>
      </c>
      <c r="P95" s="195">
        <v>0</v>
      </c>
      <c r="Q95" s="195">
        <v>0</v>
      </c>
      <c r="R95" s="195">
        <v>0</v>
      </c>
      <c r="S95" s="195">
        <v>0</v>
      </c>
      <c r="T95" s="195">
        <v>0</v>
      </c>
      <c r="U95" s="195">
        <v>0</v>
      </c>
      <c r="V95" s="195">
        <v>0</v>
      </c>
      <c r="W95" s="195">
        <v>0</v>
      </c>
      <c r="X95" s="195">
        <v>0</v>
      </c>
      <c r="Y95" s="195">
        <v>0</v>
      </c>
      <c r="Z95" s="195"/>
      <c r="AA95" s="195">
        <v>0</v>
      </c>
      <c r="AB95" s="195">
        <v>0</v>
      </c>
      <c r="AC95" s="195">
        <v>0</v>
      </c>
      <c r="AD95" s="195">
        <v>0</v>
      </c>
      <c r="AE95" s="195">
        <v>0</v>
      </c>
      <c r="AF95" s="195">
        <v>0</v>
      </c>
      <c r="AG95" s="195">
        <v>0</v>
      </c>
      <c r="AH95" s="195">
        <v>0</v>
      </c>
      <c r="AI95" s="195">
        <v>0</v>
      </c>
      <c r="AJ95" s="195">
        <v>0</v>
      </c>
      <c r="AK95" s="195">
        <v>0</v>
      </c>
      <c r="AL95" s="195">
        <v>0</v>
      </c>
      <c r="AM95" s="195">
        <v>0</v>
      </c>
      <c r="AN95" s="195">
        <v>0</v>
      </c>
      <c r="AO95" s="195">
        <f t="shared" si="22"/>
        <v>0</v>
      </c>
    </row>
    <row r="96" spans="1:41" x14ac:dyDescent="0.25">
      <c r="A96" s="195" t="s">
        <v>125</v>
      </c>
      <c r="B96" s="195" t="s">
        <v>135</v>
      </c>
      <c r="C96" s="195" t="s">
        <v>78</v>
      </c>
      <c r="D96" s="195">
        <v>0</v>
      </c>
      <c r="E96" s="195">
        <v>28</v>
      </c>
      <c r="F96" s="195">
        <v>0</v>
      </c>
      <c r="G96" s="195"/>
      <c r="H96" s="195">
        <v>0</v>
      </c>
      <c r="I96" s="195">
        <v>0</v>
      </c>
      <c r="J96" s="195">
        <v>0</v>
      </c>
      <c r="K96" s="195">
        <v>0</v>
      </c>
      <c r="L96" s="195">
        <v>0</v>
      </c>
      <c r="M96" s="195">
        <v>0</v>
      </c>
      <c r="N96" s="195">
        <v>0</v>
      </c>
      <c r="O96" s="195">
        <v>0</v>
      </c>
      <c r="P96" s="195">
        <v>0</v>
      </c>
      <c r="Q96" s="195">
        <v>0</v>
      </c>
      <c r="R96" s="195">
        <v>7.3</v>
      </c>
      <c r="S96" s="195">
        <v>0</v>
      </c>
      <c r="T96" s="195">
        <v>0</v>
      </c>
      <c r="U96" s="195">
        <v>0</v>
      </c>
      <c r="V96" s="195">
        <v>0</v>
      </c>
      <c r="W96" s="195">
        <v>0</v>
      </c>
      <c r="X96" s="195">
        <v>0</v>
      </c>
      <c r="Y96" s="195">
        <v>0</v>
      </c>
      <c r="Z96" s="195"/>
      <c r="AA96" s="195">
        <v>0</v>
      </c>
      <c r="AB96" s="195">
        <v>0</v>
      </c>
      <c r="AC96" s="195">
        <v>0</v>
      </c>
      <c r="AD96" s="195">
        <v>0</v>
      </c>
      <c r="AE96" s="195">
        <v>0</v>
      </c>
      <c r="AF96" s="195">
        <v>0</v>
      </c>
      <c r="AG96" s="195">
        <v>0</v>
      </c>
      <c r="AH96" s="195">
        <v>0</v>
      </c>
      <c r="AI96" s="195">
        <v>0</v>
      </c>
      <c r="AJ96" s="195">
        <v>0</v>
      </c>
      <c r="AK96" s="195">
        <v>0</v>
      </c>
      <c r="AL96" s="195">
        <v>0</v>
      </c>
      <c r="AM96" s="195">
        <v>0</v>
      </c>
      <c r="AN96" s="195">
        <v>0</v>
      </c>
      <c r="AO96" s="195">
        <f t="shared" si="22"/>
        <v>35.299999999999997</v>
      </c>
    </row>
    <row r="97" spans="1:41" x14ac:dyDescent="0.25">
      <c r="A97" s="195" t="s">
        <v>125</v>
      </c>
      <c r="B97" s="195" t="s">
        <v>135</v>
      </c>
      <c r="C97" s="195" t="s">
        <v>156</v>
      </c>
      <c r="D97" s="195">
        <v>0</v>
      </c>
      <c r="E97" s="195">
        <v>0</v>
      </c>
      <c r="F97" s="195">
        <v>0</v>
      </c>
      <c r="G97" s="195">
        <v>0</v>
      </c>
      <c r="H97" s="195">
        <v>0</v>
      </c>
      <c r="I97" s="195">
        <v>0</v>
      </c>
      <c r="J97" s="195">
        <v>0</v>
      </c>
      <c r="K97" s="195">
        <v>0</v>
      </c>
      <c r="L97" s="195">
        <v>0</v>
      </c>
      <c r="M97" s="195">
        <v>0</v>
      </c>
      <c r="N97" s="195">
        <v>0</v>
      </c>
      <c r="O97" s="195">
        <v>0</v>
      </c>
      <c r="P97" s="195">
        <v>0</v>
      </c>
      <c r="Q97" s="195">
        <v>0</v>
      </c>
      <c r="R97" s="195">
        <v>0</v>
      </c>
      <c r="S97" s="195">
        <v>0</v>
      </c>
      <c r="T97" s="195">
        <v>0</v>
      </c>
      <c r="U97" s="195">
        <v>0</v>
      </c>
      <c r="V97" s="195">
        <v>0</v>
      </c>
      <c r="W97" s="195">
        <v>0</v>
      </c>
      <c r="X97" s="195">
        <v>0</v>
      </c>
      <c r="Y97" s="195">
        <v>0</v>
      </c>
      <c r="Z97" s="195">
        <v>0</v>
      </c>
      <c r="AA97" s="195">
        <v>0</v>
      </c>
      <c r="AB97" s="195">
        <v>0</v>
      </c>
      <c r="AC97" s="195">
        <v>0</v>
      </c>
      <c r="AD97" s="195">
        <v>0</v>
      </c>
      <c r="AE97" s="195">
        <v>0</v>
      </c>
      <c r="AF97" s="195">
        <v>0</v>
      </c>
      <c r="AG97" s="195">
        <v>0</v>
      </c>
      <c r="AH97" s="195">
        <v>0</v>
      </c>
      <c r="AI97" s="195">
        <v>0</v>
      </c>
      <c r="AJ97" s="195">
        <v>0</v>
      </c>
      <c r="AK97" s="195">
        <v>0</v>
      </c>
      <c r="AL97" s="195">
        <v>0</v>
      </c>
      <c r="AM97" s="195">
        <v>0</v>
      </c>
      <c r="AN97" s="195">
        <v>0</v>
      </c>
      <c r="AO97" s="195">
        <f t="shared" si="22"/>
        <v>0</v>
      </c>
    </row>
    <row r="98" spans="1:41" x14ac:dyDescent="0.25">
      <c r="A98" s="195" t="s">
        <v>125</v>
      </c>
      <c r="B98" s="195" t="s">
        <v>135</v>
      </c>
      <c r="C98" s="195" t="s">
        <v>120</v>
      </c>
      <c r="D98" s="195">
        <v>0</v>
      </c>
      <c r="E98" s="195">
        <v>0</v>
      </c>
      <c r="F98" s="195">
        <v>0</v>
      </c>
      <c r="G98" s="195">
        <v>0</v>
      </c>
      <c r="H98" s="195">
        <v>0</v>
      </c>
      <c r="I98" s="195">
        <v>0</v>
      </c>
      <c r="J98" s="195">
        <v>0</v>
      </c>
      <c r="K98" s="195">
        <v>0</v>
      </c>
      <c r="L98" s="195">
        <v>0</v>
      </c>
      <c r="M98" s="195">
        <v>0</v>
      </c>
      <c r="N98" s="195">
        <v>0</v>
      </c>
      <c r="O98" s="195">
        <v>0</v>
      </c>
      <c r="P98" s="195">
        <v>0</v>
      </c>
      <c r="Q98" s="195">
        <v>0</v>
      </c>
      <c r="R98" s="195">
        <v>0</v>
      </c>
      <c r="S98" s="195">
        <v>0</v>
      </c>
      <c r="T98" s="195">
        <v>0</v>
      </c>
      <c r="U98" s="195">
        <v>0</v>
      </c>
      <c r="V98" s="195">
        <v>0</v>
      </c>
      <c r="W98" s="195">
        <v>0</v>
      </c>
      <c r="X98" s="195">
        <v>0</v>
      </c>
      <c r="Y98" s="195">
        <v>0</v>
      </c>
      <c r="Z98" s="195">
        <v>0</v>
      </c>
      <c r="AA98" s="195">
        <v>0</v>
      </c>
      <c r="AB98" s="195">
        <v>0</v>
      </c>
      <c r="AC98" s="195">
        <v>0</v>
      </c>
      <c r="AD98" s="195">
        <v>0</v>
      </c>
      <c r="AE98" s="195">
        <v>0</v>
      </c>
      <c r="AF98" s="195">
        <v>0</v>
      </c>
      <c r="AG98" s="195">
        <v>0</v>
      </c>
      <c r="AH98" s="195">
        <v>0</v>
      </c>
      <c r="AI98" s="195">
        <v>0</v>
      </c>
      <c r="AJ98" s="195">
        <v>0</v>
      </c>
      <c r="AK98" s="195">
        <v>0</v>
      </c>
      <c r="AL98" s="195">
        <v>0</v>
      </c>
      <c r="AM98" s="195">
        <v>0</v>
      </c>
      <c r="AN98" s="195">
        <v>0</v>
      </c>
      <c r="AO98" s="195">
        <f t="shared" si="22"/>
        <v>0</v>
      </c>
    </row>
    <row r="99" spans="1:41" x14ac:dyDescent="0.25">
      <c r="A99" s="194" t="s">
        <v>252</v>
      </c>
      <c r="B99" s="194" t="s">
        <v>252</v>
      </c>
      <c r="C99" s="194" t="s">
        <v>252</v>
      </c>
      <c r="D99" s="194">
        <f t="shared" ref="D99" si="23">SUM(D100:D108)</f>
        <v>0</v>
      </c>
      <c r="E99" s="194">
        <f>SUM(E100:E108)</f>
        <v>0</v>
      </c>
      <c r="F99" s="194">
        <f t="shared" ref="F99:AN99" si="24">SUM(F100:F108)</f>
        <v>0</v>
      </c>
      <c r="G99" s="194">
        <f t="shared" si="24"/>
        <v>0</v>
      </c>
      <c r="H99" s="194">
        <f t="shared" si="24"/>
        <v>0</v>
      </c>
      <c r="I99" s="194">
        <f t="shared" si="24"/>
        <v>0</v>
      </c>
      <c r="J99" s="194">
        <f t="shared" si="24"/>
        <v>0</v>
      </c>
      <c r="K99" s="194">
        <f t="shared" si="24"/>
        <v>0</v>
      </c>
      <c r="L99" s="194">
        <f t="shared" si="24"/>
        <v>0</v>
      </c>
      <c r="M99" s="194">
        <f t="shared" si="24"/>
        <v>0</v>
      </c>
      <c r="N99" s="194">
        <f t="shared" si="24"/>
        <v>0</v>
      </c>
      <c r="O99" s="194">
        <f t="shared" si="24"/>
        <v>0</v>
      </c>
      <c r="P99" s="194">
        <f t="shared" si="24"/>
        <v>0</v>
      </c>
      <c r="Q99" s="194">
        <f t="shared" si="24"/>
        <v>0</v>
      </c>
      <c r="R99" s="194">
        <f t="shared" si="24"/>
        <v>0</v>
      </c>
      <c r="S99" s="194">
        <f t="shared" si="24"/>
        <v>0</v>
      </c>
      <c r="T99" s="194">
        <f t="shared" si="24"/>
        <v>0</v>
      </c>
      <c r="U99" s="194">
        <f t="shared" si="24"/>
        <v>0</v>
      </c>
      <c r="V99" s="194">
        <f t="shared" si="24"/>
        <v>0</v>
      </c>
      <c r="W99" s="194">
        <f t="shared" si="24"/>
        <v>0</v>
      </c>
      <c r="X99" s="194">
        <f t="shared" si="24"/>
        <v>0</v>
      </c>
      <c r="Y99" s="194">
        <f t="shared" si="24"/>
        <v>0</v>
      </c>
      <c r="Z99" s="194">
        <f t="shared" si="24"/>
        <v>0</v>
      </c>
      <c r="AA99" s="194">
        <f t="shared" si="24"/>
        <v>0</v>
      </c>
      <c r="AB99" s="194">
        <f t="shared" si="24"/>
        <v>0</v>
      </c>
      <c r="AC99" s="194">
        <f t="shared" si="24"/>
        <v>0</v>
      </c>
      <c r="AD99" s="194">
        <f t="shared" si="24"/>
        <v>0</v>
      </c>
      <c r="AE99" s="194">
        <f t="shared" si="24"/>
        <v>0</v>
      </c>
      <c r="AF99" s="194">
        <f t="shared" si="24"/>
        <v>0</v>
      </c>
      <c r="AG99" s="194">
        <f t="shared" si="24"/>
        <v>0</v>
      </c>
      <c r="AH99" s="194">
        <f t="shared" si="24"/>
        <v>0</v>
      </c>
      <c r="AI99" s="194">
        <f t="shared" si="24"/>
        <v>0</v>
      </c>
      <c r="AJ99" s="194">
        <f t="shared" si="24"/>
        <v>0</v>
      </c>
      <c r="AK99" s="194">
        <f t="shared" si="24"/>
        <v>0</v>
      </c>
      <c r="AL99" s="194">
        <f t="shared" si="24"/>
        <v>0</v>
      </c>
      <c r="AM99" s="194">
        <f t="shared" si="24"/>
        <v>0</v>
      </c>
      <c r="AN99" s="194">
        <f t="shared" si="24"/>
        <v>0</v>
      </c>
      <c r="AO99" s="194">
        <f>SUM(D99:AN99)</f>
        <v>0</v>
      </c>
    </row>
    <row r="100" spans="1:41" x14ac:dyDescent="0.25">
      <c r="A100" s="195" t="s">
        <v>125</v>
      </c>
      <c r="B100" s="195" t="s">
        <v>157</v>
      </c>
      <c r="C100" s="195" t="s">
        <v>42</v>
      </c>
      <c r="D100" s="195">
        <v>0</v>
      </c>
      <c r="E100" s="195">
        <v>0</v>
      </c>
      <c r="F100" s="195">
        <v>0</v>
      </c>
      <c r="G100" s="195">
        <v>0</v>
      </c>
      <c r="H100" s="195">
        <v>0</v>
      </c>
      <c r="I100" s="195">
        <v>0</v>
      </c>
      <c r="J100" s="195">
        <v>0</v>
      </c>
      <c r="K100" s="195">
        <v>0</v>
      </c>
      <c r="L100" s="195">
        <v>0</v>
      </c>
      <c r="M100" s="195">
        <v>0</v>
      </c>
      <c r="N100" s="195">
        <v>0</v>
      </c>
      <c r="O100" s="195">
        <v>0</v>
      </c>
      <c r="P100" s="195">
        <v>0</v>
      </c>
      <c r="Q100" s="195"/>
      <c r="R100" s="195">
        <v>0</v>
      </c>
      <c r="S100" s="195">
        <v>0</v>
      </c>
      <c r="T100" s="195">
        <v>0</v>
      </c>
      <c r="U100" s="195">
        <v>0</v>
      </c>
      <c r="V100" s="195">
        <v>0</v>
      </c>
      <c r="W100" s="195">
        <v>0</v>
      </c>
      <c r="X100" s="195">
        <v>0</v>
      </c>
      <c r="Y100" s="195">
        <v>0</v>
      </c>
      <c r="Z100" s="195"/>
      <c r="AA100" s="195">
        <v>0</v>
      </c>
      <c r="AB100" s="195">
        <v>0</v>
      </c>
      <c r="AC100" s="195">
        <v>0</v>
      </c>
      <c r="AD100" s="195">
        <v>0</v>
      </c>
      <c r="AE100" s="195">
        <v>0</v>
      </c>
      <c r="AF100" s="195">
        <v>0</v>
      </c>
      <c r="AG100" s="195">
        <v>0</v>
      </c>
      <c r="AH100" s="195">
        <v>0</v>
      </c>
      <c r="AI100" s="195">
        <v>0</v>
      </c>
      <c r="AJ100" s="195">
        <v>0</v>
      </c>
      <c r="AK100" s="195">
        <v>0</v>
      </c>
      <c r="AL100" s="195">
        <v>0</v>
      </c>
      <c r="AM100" s="195">
        <v>0</v>
      </c>
      <c r="AN100" s="195">
        <v>0</v>
      </c>
      <c r="AO100" s="195">
        <f t="shared" ref="AO100:AO108" si="25">(SUM(D100:AN100))</f>
        <v>0</v>
      </c>
    </row>
    <row r="101" spans="1:41" x14ac:dyDescent="0.25">
      <c r="A101" s="195" t="s">
        <v>125</v>
      </c>
      <c r="B101" s="195" t="s">
        <v>157</v>
      </c>
      <c r="C101" s="195" t="s">
        <v>51</v>
      </c>
      <c r="D101" s="195">
        <v>0</v>
      </c>
      <c r="E101" s="195">
        <v>0</v>
      </c>
      <c r="F101" s="195">
        <v>0</v>
      </c>
      <c r="G101" s="195">
        <v>0</v>
      </c>
      <c r="H101" s="195">
        <v>0</v>
      </c>
      <c r="I101" s="195">
        <v>0</v>
      </c>
      <c r="J101" s="195">
        <v>0</v>
      </c>
      <c r="K101" s="195">
        <v>0</v>
      </c>
      <c r="L101" s="195">
        <v>0</v>
      </c>
      <c r="M101" s="195">
        <v>0</v>
      </c>
      <c r="N101" s="195">
        <v>0</v>
      </c>
      <c r="O101" s="195">
        <v>0</v>
      </c>
      <c r="P101" s="195">
        <v>0</v>
      </c>
      <c r="Q101" s="195">
        <v>0</v>
      </c>
      <c r="R101" s="195">
        <v>0</v>
      </c>
      <c r="S101" s="195">
        <v>0</v>
      </c>
      <c r="T101" s="195">
        <v>0</v>
      </c>
      <c r="U101" s="195">
        <v>0</v>
      </c>
      <c r="V101" s="195">
        <v>0</v>
      </c>
      <c r="W101" s="195">
        <v>0</v>
      </c>
      <c r="X101" s="195">
        <v>0</v>
      </c>
      <c r="Y101" s="195">
        <v>0</v>
      </c>
      <c r="Z101" s="195"/>
      <c r="AA101" s="195">
        <v>0</v>
      </c>
      <c r="AB101" s="195">
        <v>0</v>
      </c>
      <c r="AC101" s="195">
        <v>0</v>
      </c>
      <c r="AD101" s="195">
        <v>0</v>
      </c>
      <c r="AE101" s="195">
        <v>0</v>
      </c>
      <c r="AF101" s="195">
        <v>0</v>
      </c>
      <c r="AG101" s="195">
        <v>0</v>
      </c>
      <c r="AH101" s="195">
        <v>0</v>
      </c>
      <c r="AI101" s="195">
        <v>0</v>
      </c>
      <c r="AJ101" s="195">
        <v>0</v>
      </c>
      <c r="AK101" s="195">
        <v>0</v>
      </c>
      <c r="AL101" s="195">
        <v>0</v>
      </c>
      <c r="AM101" s="195">
        <v>0</v>
      </c>
      <c r="AN101" s="195">
        <v>0</v>
      </c>
      <c r="AO101" s="195">
        <f t="shared" si="25"/>
        <v>0</v>
      </c>
    </row>
    <row r="102" spans="1:41" x14ac:dyDescent="0.25">
      <c r="A102" s="195" t="s">
        <v>125</v>
      </c>
      <c r="B102" s="195" t="s">
        <v>157</v>
      </c>
      <c r="C102" s="195" t="s">
        <v>204</v>
      </c>
      <c r="D102" s="195">
        <v>0</v>
      </c>
      <c r="E102" s="195">
        <v>0</v>
      </c>
      <c r="F102" s="195">
        <v>0</v>
      </c>
      <c r="G102" s="195">
        <v>0</v>
      </c>
      <c r="H102" s="195">
        <v>0</v>
      </c>
      <c r="I102" s="195">
        <v>0</v>
      </c>
      <c r="J102" s="195">
        <v>0</v>
      </c>
      <c r="K102" s="195">
        <v>0</v>
      </c>
      <c r="L102" s="195">
        <v>0</v>
      </c>
      <c r="M102" s="195">
        <v>0</v>
      </c>
      <c r="N102" s="195">
        <v>0</v>
      </c>
      <c r="O102" s="195">
        <v>0</v>
      </c>
      <c r="P102" s="195">
        <v>0</v>
      </c>
      <c r="Q102" s="195">
        <v>0</v>
      </c>
      <c r="R102" s="195">
        <v>0</v>
      </c>
      <c r="S102" s="195">
        <v>0</v>
      </c>
      <c r="T102" s="195">
        <v>0</v>
      </c>
      <c r="U102" s="195">
        <v>0</v>
      </c>
      <c r="V102" s="195">
        <v>0</v>
      </c>
      <c r="W102" s="195">
        <v>0</v>
      </c>
      <c r="X102" s="195">
        <v>0</v>
      </c>
      <c r="Y102" s="195">
        <v>0</v>
      </c>
      <c r="Z102" s="195">
        <v>0</v>
      </c>
      <c r="AA102" s="195">
        <v>0</v>
      </c>
      <c r="AB102" s="195">
        <v>0</v>
      </c>
      <c r="AC102" s="195">
        <v>0</v>
      </c>
      <c r="AD102" s="195">
        <v>0</v>
      </c>
      <c r="AE102" s="195">
        <v>0</v>
      </c>
      <c r="AF102" s="195">
        <v>0</v>
      </c>
      <c r="AG102" s="195">
        <v>0</v>
      </c>
      <c r="AH102" s="195">
        <v>0</v>
      </c>
      <c r="AI102" s="195">
        <v>0</v>
      </c>
      <c r="AJ102" s="195">
        <v>0</v>
      </c>
      <c r="AK102" s="195">
        <v>0</v>
      </c>
      <c r="AL102" s="195">
        <v>0</v>
      </c>
      <c r="AM102" s="195">
        <v>0</v>
      </c>
      <c r="AN102" s="195">
        <v>0</v>
      </c>
      <c r="AO102" s="195">
        <f t="shared" si="25"/>
        <v>0</v>
      </c>
    </row>
    <row r="103" spans="1:41" x14ac:dyDescent="0.25">
      <c r="A103" s="195" t="s">
        <v>125</v>
      </c>
      <c r="B103" s="195" t="s">
        <v>157</v>
      </c>
      <c r="C103" s="195" t="s">
        <v>158</v>
      </c>
      <c r="D103" s="195">
        <v>0</v>
      </c>
      <c r="E103" s="195">
        <v>0</v>
      </c>
      <c r="F103" s="195">
        <v>0</v>
      </c>
      <c r="G103" s="195">
        <v>0</v>
      </c>
      <c r="H103" s="195">
        <v>0</v>
      </c>
      <c r="I103" s="195">
        <v>0</v>
      </c>
      <c r="J103" s="195">
        <v>0</v>
      </c>
      <c r="K103" s="195">
        <v>0</v>
      </c>
      <c r="L103" s="195">
        <v>0</v>
      </c>
      <c r="M103" s="195">
        <v>0</v>
      </c>
      <c r="N103" s="195">
        <v>0</v>
      </c>
      <c r="O103" s="195">
        <v>0</v>
      </c>
      <c r="P103" s="195">
        <v>0</v>
      </c>
      <c r="Q103" s="195">
        <v>0</v>
      </c>
      <c r="R103" s="195">
        <v>0</v>
      </c>
      <c r="S103" s="195">
        <v>0</v>
      </c>
      <c r="T103" s="195">
        <v>0</v>
      </c>
      <c r="U103" s="195">
        <v>0</v>
      </c>
      <c r="V103" s="195">
        <v>0</v>
      </c>
      <c r="W103" s="195">
        <v>0</v>
      </c>
      <c r="X103" s="195">
        <v>0</v>
      </c>
      <c r="Y103" s="195">
        <v>0</v>
      </c>
      <c r="Z103" s="195">
        <v>0</v>
      </c>
      <c r="AA103" s="195">
        <v>0</v>
      </c>
      <c r="AB103" s="195">
        <v>0</v>
      </c>
      <c r="AC103" s="195">
        <v>0</v>
      </c>
      <c r="AD103" s="195">
        <v>0</v>
      </c>
      <c r="AE103" s="195">
        <v>0</v>
      </c>
      <c r="AF103" s="195">
        <v>0</v>
      </c>
      <c r="AG103" s="195">
        <v>0</v>
      </c>
      <c r="AH103" s="195">
        <v>0</v>
      </c>
      <c r="AI103" s="195">
        <v>0</v>
      </c>
      <c r="AJ103" s="195">
        <v>0</v>
      </c>
      <c r="AK103" s="195">
        <v>0</v>
      </c>
      <c r="AL103" s="195">
        <v>0</v>
      </c>
      <c r="AM103" s="195">
        <v>0</v>
      </c>
      <c r="AN103" s="195">
        <v>0</v>
      </c>
      <c r="AO103" s="195">
        <f t="shared" si="25"/>
        <v>0</v>
      </c>
    </row>
    <row r="104" spans="1:41" x14ac:dyDescent="0.25">
      <c r="A104" s="195" t="s">
        <v>125</v>
      </c>
      <c r="B104" s="195" t="s">
        <v>157</v>
      </c>
      <c r="C104" s="195" t="s">
        <v>159</v>
      </c>
      <c r="D104" s="195">
        <v>0</v>
      </c>
      <c r="E104" s="195">
        <v>0</v>
      </c>
      <c r="F104" s="195">
        <v>0</v>
      </c>
      <c r="G104" s="195">
        <v>0</v>
      </c>
      <c r="H104" s="195">
        <v>0</v>
      </c>
      <c r="I104" s="195">
        <v>0</v>
      </c>
      <c r="J104" s="195">
        <v>0</v>
      </c>
      <c r="K104" s="195">
        <v>0</v>
      </c>
      <c r="L104" s="195">
        <v>0</v>
      </c>
      <c r="M104" s="195">
        <v>0</v>
      </c>
      <c r="N104" s="195">
        <v>0</v>
      </c>
      <c r="O104" s="195">
        <v>0</v>
      </c>
      <c r="P104" s="195">
        <v>0</v>
      </c>
      <c r="Q104" s="195">
        <v>0</v>
      </c>
      <c r="R104" s="195">
        <v>0</v>
      </c>
      <c r="S104" s="195">
        <v>0</v>
      </c>
      <c r="T104" s="195">
        <v>0</v>
      </c>
      <c r="U104" s="195">
        <v>0</v>
      </c>
      <c r="V104" s="195">
        <v>0</v>
      </c>
      <c r="W104" s="195">
        <v>0</v>
      </c>
      <c r="X104" s="195">
        <v>0</v>
      </c>
      <c r="Y104" s="195">
        <v>0</v>
      </c>
      <c r="Z104" s="195"/>
      <c r="AA104" s="195">
        <v>0</v>
      </c>
      <c r="AB104" s="195">
        <v>0</v>
      </c>
      <c r="AC104" s="195">
        <v>0</v>
      </c>
      <c r="AD104" s="195">
        <v>0</v>
      </c>
      <c r="AE104" s="195">
        <v>0</v>
      </c>
      <c r="AF104" s="195">
        <v>0</v>
      </c>
      <c r="AG104" s="195">
        <v>0</v>
      </c>
      <c r="AH104" s="195">
        <v>0</v>
      </c>
      <c r="AI104" s="195">
        <v>0</v>
      </c>
      <c r="AJ104" s="195">
        <v>0</v>
      </c>
      <c r="AK104" s="195">
        <v>0</v>
      </c>
      <c r="AL104" s="195">
        <v>0</v>
      </c>
      <c r="AM104" s="195">
        <v>0</v>
      </c>
      <c r="AN104" s="195">
        <v>0</v>
      </c>
      <c r="AO104" s="195">
        <f t="shared" si="25"/>
        <v>0</v>
      </c>
    </row>
    <row r="105" spans="1:41" x14ac:dyDescent="0.25">
      <c r="A105" s="195" t="s">
        <v>125</v>
      </c>
      <c r="B105" s="195" t="s">
        <v>157</v>
      </c>
      <c r="C105" s="195" t="s">
        <v>205</v>
      </c>
      <c r="D105" s="195">
        <v>0</v>
      </c>
      <c r="E105" s="195">
        <v>0</v>
      </c>
      <c r="F105" s="195">
        <v>0</v>
      </c>
      <c r="G105" s="195">
        <v>0</v>
      </c>
      <c r="H105" s="195">
        <v>0</v>
      </c>
      <c r="I105" s="195">
        <v>0</v>
      </c>
      <c r="J105" s="195">
        <v>0</v>
      </c>
      <c r="K105" s="195">
        <v>0</v>
      </c>
      <c r="L105" s="195">
        <v>0</v>
      </c>
      <c r="M105" s="195">
        <v>0</v>
      </c>
      <c r="N105" s="195">
        <v>0</v>
      </c>
      <c r="O105" s="195">
        <v>0</v>
      </c>
      <c r="P105" s="195">
        <v>0</v>
      </c>
      <c r="Q105" s="195">
        <v>0</v>
      </c>
      <c r="R105" s="195">
        <v>0</v>
      </c>
      <c r="S105" s="195">
        <v>0</v>
      </c>
      <c r="T105" s="195">
        <v>0</v>
      </c>
      <c r="U105" s="195">
        <v>0</v>
      </c>
      <c r="V105" s="195">
        <v>0</v>
      </c>
      <c r="W105" s="195">
        <v>0</v>
      </c>
      <c r="X105" s="195">
        <v>0</v>
      </c>
      <c r="Y105" s="195">
        <v>0</v>
      </c>
      <c r="Z105" s="195"/>
      <c r="AA105" s="195">
        <v>0</v>
      </c>
      <c r="AB105" s="195">
        <v>0</v>
      </c>
      <c r="AC105" s="195">
        <v>0</v>
      </c>
      <c r="AD105" s="195">
        <v>0</v>
      </c>
      <c r="AE105" s="195">
        <v>0</v>
      </c>
      <c r="AF105" s="195">
        <v>0</v>
      </c>
      <c r="AG105" s="195">
        <v>0</v>
      </c>
      <c r="AH105" s="195">
        <v>0</v>
      </c>
      <c r="AI105" s="195">
        <v>0</v>
      </c>
      <c r="AJ105" s="195">
        <v>0</v>
      </c>
      <c r="AK105" s="195">
        <v>0</v>
      </c>
      <c r="AL105" s="195">
        <v>0</v>
      </c>
      <c r="AM105" s="195">
        <v>0</v>
      </c>
      <c r="AN105" s="195">
        <v>0</v>
      </c>
      <c r="AO105" s="195">
        <f t="shared" si="25"/>
        <v>0</v>
      </c>
    </row>
    <row r="106" spans="1:41" x14ac:dyDescent="0.25">
      <c r="A106" s="195" t="s">
        <v>125</v>
      </c>
      <c r="B106" s="195" t="s">
        <v>157</v>
      </c>
      <c r="C106" s="195" t="s">
        <v>206</v>
      </c>
      <c r="D106" s="195">
        <v>0</v>
      </c>
      <c r="E106" s="195">
        <v>0</v>
      </c>
      <c r="F106" s="195">
        <v>0</v>
      </c>
      <c r="G106" s="195">
        <v>0</v>
      </c>
      <c r="H106" s="195">
        <v>0</v>
      </c>
      <c r="I106" s="195">
        <v>0</v>
      </c>
      <c r="J106" s="195">
        <v>0</v>
      </c>
      <c r="K106" s="195">
        <v>0</v>
      </c>
      <c r="L106" s="195">
        <v>0</v>
      </c>
      <c r="M106" s="195">
        <v>0</v>
      </c>
      <c r="N106" s="195">
        <v>0</v>
      </c>
      <c r="O106" s="195">
        <v>0</v>
      </c>
      <c r="P106" s="195">
        <v>0</v>
      </c>
      <c r="Q106" s="195">
        <v>0</v>
      </c>
      <c r="R106" s="195">
        <v>0</v>
      </c>
      <c r="S106" s="195">
        <v>0</v>
      </c>
      <c r="T106" s="195">
        <v>0</v>
      </c>
      <c r="U106" s="195">
        <v>0</v>
      </c>
      <c r="V106" s="195">
        <v>0</v>
      </c>
      <c r="W106" s="195">
        <v>0</v>
      </c>
      <c r="X106" s="195">
        <v>0</v>
      </c>
      <c r="Y106" s="195">
        <v>0</v>
      </c>
      <c r="Z106" s="195">
        <v>0</v>
      </c>
      <c r="AA106" s="195">
        <v>0</v>
      </c>
      <c r="AB106" s="195">
        <v>0</v>
      </c>
      <c r="AC106" s="195">
        <v>0</v>
      </c>
      <c r="AD106" s="195">
        <v>0</v>
      </c>
      <c r="AE106" s="195">
        <v>0</v>
      </c>
      <c r="AF106" s="195">
        <v>0</v>
      </c>
      <c r="AG106" s="195">
        <v>0</v>
      </c>
      <c r="AH106" s="195">
        <v>0</v>
      </c>
      <c r="AI106" s="195">
        <v>0</v>
      </c>
      <c r="AJ106" s="195">
        <v>0</v>
      </c>
      <c r="AK106" s="195">
        <v>0</v>
      </c>
      <c r="AL106" s="195">
        <v>0</v>
      </c>
      <c r="AM106" s="195">
        <v>0</v>
      </c>
      <c r="AN106" s="195">
        <v>0</v>
      </c>
      <c r="AO106" s="195">
        <f t="shared" si="25"/>
        <v>0</v>
      </c>
    </row>
    <row r="107" spans="1:41" x14ac:dyDescent="0.25">
      <c r="A107" s="195" t="s">
        <v>125</v>
      </c>
      <c r="B107" s="195" t="s">
        <v>157</v>
      </c>
      <c r="C107" s="195" t="s">
        <v>69</v>
      </c>
      <c r="D107" s="195">
        <v>0</v>
      </c>
      <c r="E107" s="195">
        <v>0</v>
      </c>
      <c r="F107" s="195">
        <v>0</v>
      </c>
      <c r="G107" s="195">
        <v>0</v>
      </c>
      <c r="H107" s="195">
        <v>0</v>
      </c>
      <c r="I107" s="195">
        <v>0</v>
      </c>
      <c r="J107" s="195">
        <v>0</v>
      </c>
      <c r="K107" s="195">
        <v>0</v>
      </c>
      <c r="L107" s="195">
        <v>0</v>
      </c>
      <c r="M107" s="195">
        <v>0</v>
      </c>
      <c r="N107" s="195">
        <v>0</v>
      </c>
      <c r="O107" s="195">
        <v>0</v>
      </c>
      <c r="P107" s="195">
        <v>0</v>
      </c>
      <c r="Q107" s="195">
        <v>0</v>
      </c>
      <c r="R107" s="195">
        <v>0</v>
      </c>
      <c r="S107" s="195">
        <v>0</v>
      </c>
      <c r="T107" s="195">
        <v>0</v>
      </c>
      <c r="U107" s="195">
        <v>0</v>
      </c>
      <c r="V107" s="195">
        <v>0</v>
      </c>
      <c r="W107" s="195">
        <v>0</v>
      </c>
      <c r="X107" s="195">
        <v>0</v>
      </c>
      <c r="Y107" s="195">
        <v>0</v>
      </c>
      <c r="Z107" s="195">
        <v>0</v>
      </c>
      <c r="AA107" s="195">
        <v>0</v>
      </c>
      <c r="AB107" s="195">
        <v>0</v>
      </c>
      <c r="AC107" s="195">
        <v>0</v>
      </c>
      <c r="AD107" s="195">
        <v>0</v>
      </c>
      <c r="AE107" s="195">
        <v>0</v>
      </c>
      <c r="AF107" s="195">
        <v>0</v>
      </c>
      <c r="AG107" s="195">
        <v>0</v>
      </c>
      <c r="AH107" s="195">
        <v>0</v>
      </c>
      <c r="AI107" s="195">
        <v>0</v>
      </c>
      <c r="AJ107" s="195">
        <v>0</v>
      </c>
      <c r="AK107" s="195">
        <v>0</v>
      </c>
      <c r="AL107" s="195">
        <v>0</v>
      </c>
      <c r="AM107" s="195">
        <v>0</v>
      </c>
      <c r="AN107" s="195">
        <v>0</v>
      </c>
      <c r="AO107" s="195">
        <f t="shared" si="25"/>
        <v>0</v>
      </c>
    </row>
    <row r="108" spans="1:41" x14ac:dyDescent="0.25">
      <c r="A108" s="195" t="s">
        <v>125</v>
      </c>
      <c r="B108" s="195" t="s">
        <v>157</v>
      </c>
      <c r="C108" s="195" t="s">
        <v>207</v>
      </c>
      <c r="D108" s="195">
        <v>0</v>
      </c>
      <c r="E108" s="195">
        <v>0</v>
      </c>
      <c r="F108" s="195">
        <v>0</v>
      </c>
      <c r="G108" s="195">
        <v>0</v>
      </c>
      <c r="H108" s="195">
        <v>0</v>
      </c>
      <c r="I108" s="195">
        <v>0</v>
      </c>
      <c r="J108" s="195">
        <v>0</v>
      </c>
      <c r="K108" s="195">
        <v>0</v>
      </c>
      <c r="L108" s="195">
        <v>0</v>
      </c>
      <c r="M108" s="195">
        <v>0</v>
      </c>
      <c r="N108" s="195">
        <v>0</v>
      </c>
      <c r="O108" s="195">
        <v>0</v>
      </c>
      <c r="P108" s="195">
        <v>0</v>
      </c>
      <c r="Q108" s="195">
        <v>0</v>
      </c>
      <c r="R108" s="195">
        <v>0</v>
      </c>
      <c r="S108" s="195">
        <v>0</v>
      </c>
      <c r="T108" s="195">
        <v>0</v>
      </c>
      <c r="U108" s="195">
        <v>0</v>
      </c>
      <c r="V108" s="195">
        <v>0</v>
      </c>
      <c r="W108" s="195">
        <v>0</v>
      </c>
      <c r="X108" s="195">
        <v>0</v>
      </c>
      <c r="Y108" s="195">
        <v>0</v>
      </c>
      <c r="Z108" s="195">
        <v>0</v>
      </c>
      <c r="AA108" s="195">
        <v>0</v>
      </c>
      <c r="AB108" s="195">
        <v>0</v>
      </c>
      <c r="AC108" s="195">
        <v>0</v>
      </c>
      <c r="AD108" s="195">
        <v>0</v>
      </c>
      <c r="AE108" s="195">
        <v>0</v>
      </c>
      <c r="AF108" s="195">
        <v>0</v>
      </c>
      <c r="AG108" s="195">
        <v>0</v>
      </c>
      <c r="AH108" s="195">
        <v>0</v>
      </c>
      <c r="AI108" s="195">
        <v>0</v>
      </c>
      <c r="AJ108" s="195">
        <v>0</v>
      </c>
      <c r="AK108" s="195">
        <v>0</v>
      </c>
      <c r="AL108" s="195">
        <v>0</v>
      </c>
      <c r="AM108" s="195">
        <v>0</v>
      </c>
      <c r="AN108" s="195">
        <v>0</v>
      </c>
      <c r="AO108" s="195">
        <f t="shared" si="25"/>
        <v>0</v>
      </c>
    </row>
    <row r="109" spans="1:41" x14ac:dyDescent="0.25">
      <c r="A109" s="194" t="s">
        <v>253</v>
      </c>
      <c r="B109" s="194" t="s">
        <v>253</v>
      </c>
      <c r="C109" s="194" t="s">
        <v>253</v>
      </c>
      <c r="D109" s="194">
        <f t="shared" ref="D109" si="26">SUM(D110:D114)</f>
        <v>82</v>
      </c>
      <c r="E109" s="194">
        <f>SUM(E110:E114)</f>
        <v>0</v>
      </c>
      <c r="F109" s="194">
        <f t="shared" ref="F109:AN109" si="27">SUM(F110:F114)</f>
        <v>19</v>
      </c>
      <c r="G109" s="194">
        <f t="shared" si="27"/>
        <v>0</v>
      </c>
      <c r="H109" s="194">
        <f t="shared" si="27"/>
        <v>0</v>
      </c>
      <c r="I109" s="194">
        <f t="shared" si="27"/>
        <v>70</v>
      </c>
      <c r="J109" s="194">
        <f t="shared" si="27"/>
        <v>0</v>
      </c>
      <c r="K109" s="194">
        <f t="shared" si="27"/>
        <v>0</v>
      </c>
      <c r="L109" s="194">
        <f t="shared" si="27"/>
        <v>0</v>
      </c>
      <c r="M109" s="194">
        <f t="shared" si="27"/>
        <v>0</v>
      </c>
      <c r="N109" s="194">
        <f t="shared" si="27"/>
        <v>0</v>
      </c>
      <c r="O109" s="194">
        <f t="shared" si="27"/>
        <v>0</v>
      </c>
      <c r="P109" s="194">
        <f t="shared" si="27"/>
        <v>0</v>
      </c>
      <c r="Q109" s="194">
        <f t="shared" si="27"/>
        <v>0</v>
      </c>
      <c r="R109" s="194">
        <f t="shared" si="27"/>
        <v>0</v>
      </c>
      <c r="S109" s="194">
        <f t="shared" si="27"/>
        <v>1</v>
      </c>
      <c r="T109" s="194">
        <f t="shared" si="27"/>
        <v>0</v>
      </c>
      <c r="U109" s="194">
        <f t="shared" si="27"/>
        <v>11.3</v>
      </c>
      <c r="V109" s="194">
        <f t="shared" si="27"/>
        <v>0</v>
      </c>
      <c r="W109" s="194">
        <f t="shared" si="27"/>
        <v>0</v>
      </c>
      <c r="X109" s="194">
        <f t="shared" si="27"/>
        <v>0</v>
      </c>
      <c r="Y109" s="194">
        <f t="shared" si="27"/>
        <v>0</v>
      </c>
      <c r="Z109" s="194">
        <f t="shared" si="27"/>
        <v>0</v>
      </c>
      <c r="AA109" s="194">
        <f t="shared" si="27"/>
        <v>0</v>
      </c>
      <c r="AB109" s="194">
        <f t="shared" si="27"/>
        <v>0</v>
      </c>
      <c r="AC109" s="194">
        <f t="shared" si="27"/>
        <v>0</v>
      </c>
      <c r="AD109" s="194">
        <f t="shared" si="27"/>
        <v>0</v>
      </c>
      <c r="AE109" s="194">
        <f t="shared" si="27"/>
        <v>0</v>
      </c>
      <c r="AF109" s="194">
        <f t="shared" si="27"/>
        <v>0</v>
      </c>
      <c r="AG109" s="194">
        <f t="shared" si="27"/>
        <v>0</v>
      </c>
      <c r="AH109" s="194">
        <f t="shared" si="27"/>
        <v>0</v>
      </c>
      <c r="AI109" s="194">
        <f t="shared" si="27"/>
        <v>0</v>
      </c>
      <c r="AJ109" s="194">
        <f t="shared" si="27"/>
        <v>0</v>
      </c>
      <c r="AK109" s="194">
        <f t="shared" si="27"/>
        <v>0</v>
      </c>
      <c r="AL109" s="194">
        <f t="shared" si="27"/>
        <v>0</v>
      </c>
      <c r="AM109" s="194">
        <f t="shared" si="27"/>
        <v>0</v>
      </c>
      <c r="AN109" s="194">
        <f t="shared" si="27"/>
        <v>0</v>
      </c>
      <c r="AO109" s="194">
        <f>SUM(D109:AN109)</f>
        <v>183.3</v>
      </c>
    </row>
    <row r="110" spans="1:41" x14ac:dyDescent="0.25">
      <c r="A110" s="195" t="s">
        <v>125</v>
      </c>
      <c r="B110" s="195" t="s">
        <v>136</v>
      </c>
      <c r="C110" s="195" t="s">
        <v>208</v>
      </c>
      <c r="D110" s="195">
        <v>0</v>
      </c>
      <c r="E110" s="195">
        <v>0</v>
      </c>
      <c r="F110" s="195">
        <v>0</v>
      </c>
      <c r="G110" s="195">
        <v>0</v>
      </c>
      <c r="H110" s="195">
        <v>0</v>
      </c>
      <c r="I110" s="195">
        <v>0</v>
      </c>
      <c r="J110" s="195">
        <v>0</v>
      </c>
      <c r="K110" s="195">
        <v>0</v>
      </c>
      <c r="L110" s="195">
        <v>0</v>
      </c>
      <c r="M110" s="195">
        <v>0</v>
      </c>
      <c r="N110" s="195">
        <v>0</v>
      </c>
      <c r="O110" s="195">
        <v>0</v>
      </c>
      <c r="P110" s="195">
        <v>0</v>
      </c>
      <c r="Q110" s="195">
        <v>0</v>
      </c>
      <c r="R110" s="195">
        <v>0</v>
      </c>
      <c r="S110" s="195">
        <v>0</v>
      </c>
      <c r="T110" s="195">
        <v>0</v>
      </c>
      <c r="U110" s="195">
        <v>0</v>
      </c>
      <c r="V110" s="195">
        <v>0</v>
      </c>
      <c r="W110" s="195">
        <v>0</v>
      </c>
      <c r="X110" s="195">
        <v>0</v>
      </c>
      <c r="Y110" s="195">
        <v>0</v>
      </c>
      <c r="Z110" s="195">
        <v>0</v>
      </c>
      <c r="AA110" s="195">
        <v>0</v>
      </c>
      <c r="AB110" s="195">
        <v>0</v>
      </c>
      <c r="AC110" s="195">
        <v>0</v>
      </c>
      <c r="AD110" s="195">
        <v>0</v>
      </c>
      <c r="AE110" s="195">
        <v>0</v>
      </c>
      <c r="AF110" s="195">
        <v>0</v>
      </c>
      <c r="AG110" s="195">
        <v>0</v>
      </c>
      <c r="AH110" s="195">
        <v>0</v>
      </c>
      <c r="AI110" s="195">
        <v>0</v>
      </c>
      <c r="AJ110" s="195">
        <v>0</v>
      </c>
      <c r="AK110" s="195">
        <v>0</v>
      </c>
      <c r="AL110" s="195">
        <v>0</v>
      </c>
      <c r="AM110" s="195">
        <v>0</v>
      </c>
      <c r="AN110" s="195">
        <v>0</v>
      </c>
      <c r="AO110" s="195">
        <f>(SUM(D110:AN110))</f>
        <v>0</v>
      </c>
    </row>
    <row r="111" spans="1:41" x14ac:dyDescent="0.25">
      <c r="A111" s="195" t="s">
        <v>125</v>
      </c>
      <c r="B111" s="195" t="s">
        <v>136</v>
      </c>
      <c r="C111" s="195" t="s">
        <v>209</v>
      </c>
      <c r="D111" s="195">
        <v>0</v>
      </c>
      <c r="E111" s="195">
        <v>0</v>
      </c>
      <c r="F111" s="195">
        <v>0</v>
      </c>
      <c r="G111" s="195">
        <v>0</v>
      </c>
      <c r="H111" s="195">
        <v>0</v>
      </c>
      <c r="I111" s="195">
        <v>0</v>
      </c>
      <c r="J111" s="195">
        <v>0</v>
      </c>
      <c r="K111" s="195">
        <v>0</v>
      </c>
      <c r="L111" s="195">
        <v>0</v>
      </c>
      <c r="M111" s="195">
        <v>0</v>
      </c>
      <c r="N111" s="195">
        <v>0</v>
      </c>
      <c r="O111" s="195">
        <v>0</v>
      </c>
      <c r="P111" s="195">
        <v>0</v>
      </c>
      <c r="Q111" s="195">
        <v>0</v>
      </c>
      <c r="R111" s="195">
        <v>0</v>
      </c>
      <c r="S111" s="195">
        <v>0</v>
      </c>
      <c r="T111" s="195">
        <v>0</v>
      </c>
      <c r="U111" s="195">
        <v>0</v>
      </c>
      <c r="V111" s="195">
        <v>0</v>
      </c>
      <c r="W111" s="195">
        <v>0</v>
      </c>
      <c r="X111" s="195">
        <v>0</v>
      </c>
      <c r="Y111" s="195">
        <v>0</v>
      </c>
      <c r="Z111" s="195">
        <v>0</v>
      </c>
      <c r="AA111" s="195">
        <v>0</v>
      </c>
      <c r="AB111" s="195">
        <v>0</v>
      </c>
      <c r="AC111" s="195">
        <v>0</v>
      </c>
      <c r="AD111" s="195">
        <v>0</v>
      </c>
      <c r="AE111" s="195">
        <v>0</v>
      </c>
      <c r="AF111" s="195">
        <v>0</v>
      </c>
      <c r="AG111" s="195">
        <v>0</v>
      </c>
      <c r="AH111" s="195">
        <v>0</v>
      </c>
      <c r="AI111" s="195">
        <v>0</v>
      </c>
      <c r="AJ111" s="195">
        <v>0</v>
      </c>
      <c r="AK111" s="195">
        <v>0</v>
      </c>
      <c r="AL111" s="195">
        <v>0</v>
      </c>
      <c r="AM111" s="195">
        <v>0</v>
      </c>
      <c r="AN111" s="195">
        <v>0</v>
      </c>
      <c r="AO111" s="195">
        <f>(SUM(D111:AN111))</f>
        <v>0</v>
      </c>
    </row>
    <row r="112" spans="1:41" x14ac:dyDescent="0.25">
      <c r="A112" s="195" t="s">
        <v>125</v>
      </c>
      <c r="B112" s="195" t="s">
        <v>136</v>
      </c>
      <c r="C112" s="195" t="s">
        <v>210</v>
      </c>
      <c r="D112" s="195">
        <v>0</v>
      </c>
      <c r="E112" s="195">
        <v>0</v>
      </c>
      <c r="F112" s="195">
        <v>0</v>
      </c>
      <c r="G112" s="195">
        <v>0</v>
      </c>
      <c r="H112" s="195">
        <v>0</v>
      </c>
      <c r="I112" s="195">
        <v>0</v>
      </c>
      <c r="J112" s="195">
        <v>0</v>
      </c>
      <c r="K112" s="195">
        <v>0</v>
      </c>
      <c r="L112" s="195">
        <v>0</v>
      </c>
      <c r="M112" s="195">
        <v>0</v>
      </c>
      <c r="N112" s="195">
        <v>0</v>
      </c>
      <c r="O112" s="195">
        <v>0</v>
      </c>
      <c r="P112" s="195">
        <v>0</v>
      </c>
      <c r="Q112" s="195">
        <v>0</v>
      </c>
      <c r="R112" s="195">
        <v>0</v>
      </c>
      <c r="S112" s="195">
        <v>1</v>
      </c>
      <c r="T112" s="195">
        <v>0</v>
      </c>
      <c r="U112" s="195">
        <v>0</v>
      </c>
      <c r="V112" s="195">
        <v>0</v>
      </c>
      <c r="W112" s="195">
        <v>0</v>
      </c>
      <c r="X112" s="195">
        <v>0</v>
      </c>
      <c r="Y112" s="195">
        <v>0</v>
      </c>
      <c r="Z112" s="195">
        <v>0</v>
      </c>
      <c r="AA112" s="195">
        <v>0</v>
      </c>
      <c r="AB112" s="195">
        <v>0</v>
      </c>
      <c r="AC112" s="195">
        <v>0</v>
      </c>
      <c r="AD112" s="195">
        <v>0</v>
      </c>
      <c r="AE112" s="195">
        <v>0</v>
      </c>
      <c r="AF112" s="195">
        <v>0</v>
      </c>
      <c r="AG112" s="195">
        <v>0</v>
      </c>
      <c r="AH112" s="195">
        <v>0</v>
      </c>
      <c r="AI112" s="195">
        <v>0</v>
      </c>
      <c r="AJ112" s="195">
        <v>0</v>
      </c>
      <c r="AK112" s="195">
        <v>0</v>
      </c>
      <c r="AL112" s="195">
        <v>0</v>
      </c>
      <c r="AM112" s="195">
        <v>0</v>
      </c>
      <c r="AN112" s="195">
        <v>0</v>
      </c>
      <c r="AO112" s="195">
        <f>(SUM(D112:AN112))</f>
        <v>1</v>
      </c>
    </row>
    <row r="113" spans="1:41" x14ac:dyDescent="0.25">
      <c r="A113" s="195" t="s">
        <v>125</v>
      </c>
      <c r="B113" s="195" t="s">
        <v>136</v>
      </c>
      <c r="C113" s="195" t="s">
        <v>38</v>
      </c>
      <c r="D113" s="195">
        <v>82</v>
      </c>
      <c r="E113" s="195">
        <v>0</v>
      </c>
      <c r="F113" s="195">
        <v>19</v>
      </c>
      <c r="G113" s="195"/>
      <c r="H113" s="195">
        <v>0</v>
      </c>
      <c r="I113" s="195">
        <v>70</v>
      </c>
      <c r="J113" s="195">
        <v>0</v>
      </c>
      <c r="K113" s="195">
        <v>0</v>
      </c>
      <c r="L113" s="195">
        <v>0</v>
      </c>
      <c r="M113" s="195">
        <v>0</v>
      </c>
      <c r="N113" s="195">
        <v>0</v>
      </c>
      <c r="O113" s="195">
        <v>0</v>
      </c>
      <c r="P113" s="195">
        <v>0</v>
      </c>
      <c r="Q113" s="195">
        <v>0</v>
      </c>
      <c r="R113" s="195">
        <v>0</v>
      </c>
      <c r="S113" s="195">
        <v>0</v>
      </c>
      <c r="T113" s="195">
        <v>0</v>
      </c>
      <c r="U113" s="195">
        <v>11.3</v>
      </c>
      <c r="V113" s="195">
        <v>0</v>
      </c>
      <c r="W113" s="195">
        <v>0</v>
      </c>
      <c r="X113" s="195">
        <v>0</v>
      </c>
      <c r="Y113" s="195">
        <v>0</v>
      </c>
      <c r="Z113" s="195">
        <v>0</v>
      </c>
      <c r="AA113" s="195">
        <v>0</v>
      </c>
      <c r="AB113" s="195">
        <v>0</v>
      </c>
      <c r="AC113" s="195">
        <v>0</v>
      </c>
      <c r="AD113" s="195">
        <v>0</v>
      </c>
      <c r="AE113" s="195">
        <v>0</v>
      </c>
      <c r="AF113" s="195">
        <v>0</v>
      </c>
      <c r="AG113" s="195">
        <v>0</v>
      </c>
      <c r="AH113" s="195">
        <v>0</v>
      </c>
      <c r="AI113" s="195">
        <v>0</v>
      </c>
      <c r="AJ113" s="195">
        <v>0</v>
      </c>
      <c r="AK113" s="195"/>
      <c r="AL113" s="195"/>
      <c r="AM113" s="195">
        <v>0</v>
      </c>
      <c r="AN113" s="195">
        <v>0</v>
      </c>
      <c r="AO113" s="195">
        <f>(SUM(D113:AN113))</f>
        <v>182.3</v>
      </c>
    </row>
    <row r="114" spans="1:41" x14ac:dyDescent="0.25">
      <c r="A114" s="195" t="s">
        <v>125</v>
      </c>
      <c r="B114" s="195" t="s">
        <v>136</v>
      </c>
      <c r="C114" s="195" t="s">
        <v>211</v>
      </c>
      <c r="D114" s="195">
        <v>0</v>
      </c>
      <c r="E114" s="195">
        <v>0</v>
      </c>
      <c r="F114" s="195">
        <v>0</v>
      </c>
      <c r="G114" s="195">
        <v>0</v>
      </c>
      <c r="H114" s="195">
        <v>0</v>
      </c>
      <c r="I114" s="195">
        <v>0</v>
      </c>
      <c r="J114" s="195">
        <v>0</v>
      </c>
      <c r="K114" s="195">
        <v>0</v>
      </c>
      <c r="L114" s="195">
        <v>0</v>
      </c>
      <c r="M114" s="195">
        <v>0</v>
      </c>
      <c r="N114" s="195">
        <v>0</v>
      </c>
      <c r="O114" s="195">
        <v>0</v>
      </c>
      <c r="P114" s="195">
        <v>0</v>
      </c>
      <c r="Q114" s="195">
        <v>0</v>
      </c>
      <c r="R114" s="195">
        <v>0</v>
      </c>
      <c r="S114" s="195">
        <v>0</v>
      </c>
      <c r="T114" s="195">
        <v>0</v>
      </c>
      <c r="U114" s="195">
        <v>0</v>
      </c>
      <c r="V114" s="195">
        <v>0</v>
      </c>
      <c r="W114" s="195">
        <v>0</v>
      </c>
      <c r="X114" s="195">
        <v>0</v>
      </c>
      <c r="Y114" s="195">
        <v>0</v>
      </c>
      <c r="Z114" s="195">
        <v>0</v>
      </c>
      <c r="AA114" s="195">
        <v>0</v>
      </c>
      <c r="AB114" s="195">
        <v>0</v>
      </c>
      <c r="AC114" s="195">
        <v>0</v>
      </c>
      <c r="AD114" s="195">
        <v>0</v>
      </c>
      <c r="AE114" s="195">
        <v>0</v>
      </c>
      <c r="AF114" s="195">
        <v>0</v>
      </c>
      <c r="AG114" s="195">
        <v>0</v>
      </c>
      <c r="AH114" s="195">
        <v>0</v>
      </c>
      <c r="AI114" s="195">
        <v>0</v>
      </c>
      <c r="AJ114" s="195">
        <v>0</v>
      </c>
      <c r="AK114" s="195">
        <v>0</v>
      </c>
      <c r="AL114" s="195">
        <v>0</v>
      </c>
      <c r="AM114" s="195">
        <v>0</v>
      </c>
      <c r="AN114" s="195">
        <v>0</v>
      </c>
      <c r="AO114" s="195">
        <f>(SUM(D114:AN114))</f>
        <v>0</v>
      </c>
    </row>
    <row r="115" spans="1:41" x14ac:dyDescent="0.25">
      <c r="A115" s="193" t="s">
        <v>254</v>
      </c>
      <c r="B115" s="193" t="s">
        <v>254</v>
      </c>
      <c r="C115" s="193" t="s">
        <v>254</v>
      </c>
      <c r="D115" s="193">
        <f t="shared" ref="D115" si="28">+D116</f>
        <v>2510</v>
      </c>
      <c r="E115" s="193">
        <f>+E116</f>
        <v>0</v>
      </c>
      <c r="F115" s="193">
        <f t="shared" ref="F115:AN115" si="29">+F116</f>
        <v>40</v>
      </c>
      <c r="G115" s="193">
        <f t="shared" si="29"/>
        <v>0</v>
      </c>
      <c r="H115" s="193">
        <f t="shared" si="29"/>
        <v>1037</v>
      </c>
      <c r="I115" s="193">
        <f t="shared" si="29"/>
        <v>0</v>
      </c>
      <c r="J115" s="193">
        <f t="shared" si="29"/>
        <v>0</v>
      </c>
      <c r="K115" s="193">
        <f t="shared" si="29"/>
        <v>0</v>
      </c>
      <c r="L115" s="193">
        <f t="shared" si="29"/>
        <v>0</v>
      </c>
      <c r="M115" s="193">
        <f t="shared" si="29"/>
        <v>0</v>
      </c>
      <c r="N115" s="193">
        <f t="shared" si="29"/>
        <v>0</v>
      </c>
      <c r="O115" s="193">
        <f t="shared" si="29"/>
        <v>0</v>
      </c>
      <c r="P115" s="193">
        <f t="shared" si="29"/>
        <v>131</v>
      </c>
      <c r="Q115" s="193">
        <f t="shared" si="29"/>
        <v>0</v>
      </c>
      <c r="R115" s="193">
        <f t="shared" si="29"/>
        <v>0</v>
      </c>
      <c r="S115" s="193">
        <f t="shared" si="29"/>
        <v>0</v>
      </c>
      <c r="T115" s="193">
        <f t="shared" si="29"/>
        <v>0</v>
      </c>
      <c r="U115" s="193">
        <f t="shared" si="29"/>
        <v>14</v>
      </c>
      <c r="V115" s="193">
        <f t="shared" si="29"/>
        <v>0</v>
      </c>
      <c r="W115" s="193">
        <f t="shared" si="29"/>
        <v>0</v>
      </c>
      <c r="X115" s="193">
        <f t="shared" si="29"/>
        <v>0</v>
      </c>
      <c r="Y115" s="193">
        <f t="shared" si="29"/>
        <v>0</v>
      </c>
      <c r="Z115" s="193">
        <f t="shared" si="29"/>
        <v>0</v>
      </c>
      <c r="AA115" s="193">
        <f t="shared" si="29"/>
        <v>0</v>
      </c>
      <c r="AB115" s="193">
        <f t="shared" si="29"/>
        <v>0</v>
      </c>
      <c r="AC115" s="193">
        <f t="shared" si="29"/>
        <v>0</v>
      </c>
      <c r="AD115" s="193">
        <f t="shared" si="29"/>
        <v>0</v>
      </c>
      <c r="AE115" s="193">
        <f t="shared" si="29"/>
        <v>0</v>
      </c>
      <c r="AF115" s="193">
        <f t="shared" si="29"/>
        <v>0</v>
      </c>
      <c r="AG115" s="193">
        <f t="shared" si="29"/>
        <v>0</v>
      </c>
      <c r="AH115" s="193">
        <f t="shared" si="29"/>
        <v>0</v>
      </c>
      <c r="AI115" s="193">
        <f t="shared" si="29"/>
        <v>0</v>
      </c>
      <c r="AJ115" s="193">
        <f t="shared" si="29"/>
        <v>0</v>
      </c>
      <c r="AK115" s="193">
        <f t="shared" si="29"/>
        <v>26</v>
      </c>
      <c r="AL115" s="193">
        <f t="shared" si="29"/>
        <v>0</v>
      </c>
      <c r="AM115" s="193">
        <f t="shared" si="29"/>
        <v>0</v>
      </c>
      <c r="AN115" s="193">
        <f t="shared" si="29"/>
        <v>0</v>
      </c>
      <c r="AO115" s="193">
        <f>SUM(D115:AN115)</f>
        <v>3758</v>
      </c>
    </row>
    <row r="116" spans="1:41" x14ac:dyDescent="0.25">
      <c r="A116" s="194" t="s">
        <v>254</v>
      </c>
      <c r="B116" s="194" t="s">
        <v>254</v>
      </c>
      <c r="C116" s="194" t="s">
        <v>254</v>
      </c>
      <c r="D116" s="194">
        <f t="shared" ref="D116" si="30">+D117+D118</f>
        <v>2510</v>
      </c>
      <c r="E116" s="194">
        <f>+E117+E118</f>
        <v>0</v>
      </c>
      <c r="F116" s="194">
        <f t="shared" ref="F116:AN116" si="31">+F117+F118</f>
        <v>40</v>
      </c>
      <c r="G116" s="194">
        <f t="shared" si="31"/>
        <v>0</v>
      </c>
      <c r="H116" s="194">
        <f t="shared" si="31"/>
        <v>1037</v>
      </c>
      <c r="I116" s="194">
        <f t="shared" si="31"/>
        <v>0</v>
      </c>
      <c r="J116" s="194">
        <f t="shared" si="31"/>
        <v>0</v>
      </c>
      <c r="K116" s="194">
        <f t="shared" si="31"/>
        <v>0</v>
      </c>
      <c r="L116" s="194">
        <f t="shared" si="31"/>
        <v>0</v>
      </c>
      <c r="M116" s="194">
        <f t="shared" si="31"/>
        <v>0</v>
      </c>
      <c r="N116" s="194">
        <f t="shared" si="31"/>
        <v>0</v>
      </c>
      <c r="O116" s="194">
        <f t="shared" si="31"/>
        <v>0</v>
      </c>
      <c r="P116" s="194">
        <f t="shared" si="31"/>
        <v>131</v>
      </c>
      <c r="Q116" s="194">
        <f t="shared" si="31"/>
        <v>0</v>
      </c>
      <c r="R116" s="194">
        <f t="shared" si="31"/>
        <v>0</v>
      </c>
      <c r="S116" s="194">
        <f t="shared" si="31"/>
        <v>0</v>
      </c>
      <c r="T116" s="194">
        <f t="shared" si="31"/>
        <v>0</v>
      </c>
      <c r="U116" s="194">
        <f t="shared" si="31"/>
        <v>14</v>
      </c>
      <c r="V116" s="194">
        <f t="shared" si="31"/>
        <v>0</v>
      </c>
      <c r="W116" s="194">
        <f t="shared" si="31"/>
        <v>0</v>
      </c>
      <c r="X116" s="194">
        <f t="shared" si="31"/>
        <v>0</v>
      </c>
      <c r="Y116" s="194">
        <f t="shared" si="31"/>
        <v>0</v>
      </c>
      <c r="Z116" s="194">
        <f t="shared" si="31"/>
        <v>0</v>
      </c>
      <c r="AA116" s="194">
        <f t="shared" si="31"/>
        <v>0</v>
      </c>
      <c r="AB116" s="194">
        <f t="shared" si="31"/>
        <v>0</v>
      </c>
      <c r="AC116" s="194">
        <f t="shared" si="31"/>
        <v>0</v>
      </c>
      <c r="AD116" s="194">
        <f t="shared" si="31"/>
        <v>0</v>
      </c>
      <c r="AE116" s="194">
        <f t="shared" si="31"/>
        <v>0</v>
      </c>
      <c r="AF116" s="194">
        <f t="shared" si="31"/>
        <v>0</v>
      </c>
      <c r="AG116" s="194">
        <f t="shared" si="31"/>
        <v>0</v>
      </c>
      <c r="AH116" s="194">
        <f t="shared" si="31"/>
        <v>0</v>
      </c>
      <c r="AI116" s="194">
        <f t="shared" si="31"/>
        <v>0</v>
      </c>
      <c r="AJ116" s="194">
        <f t="shared" si="31"/>
        <v>0</v>
      </c>
      <c r="AK116" s="194">
        <f t="shared" si="31"/>
        <v>26</v>
      </c>
      <c r="AL116" s="194">
        <f t="shared" si="31"/>
        <v>0</v>
      </c>
      <c r="AM116" s="194">
        <f t="shared" si="31"/>
        <v>0</v>
      </c>
      <c r="AN116" s="194">
        <f t="shared" si="31"/>
        <v>0</v>
      </c>
      <c r="AO116" s="194">
        <f>SUM(D116:AN116)</f>
        <v>3758</v>
      </c>
    </row>
    <row r="117" spans="1:41" x14ac:dyDescent="0.25">
      <c r="A117" s="195" t="s">
        <v>137</v>
      </c>
      <c r="B117" s="195" t="s">
        <v>137</v>
      </c>
      <c r="C117" s="195" t="s">
        <v>47</v>
      </c>
      <c r="D117" s="195">
        <v>0</v>
      </c>
      <c r="E117" s="195">
        <v>0</v>
      </c>
      <c r="F117" s="195">
        <v>0</v>
      </c>
      <c r="G117" s="195">
        <v>0</v>
      </c>
      <c r="H117" s="195">
        <v>0</v>
      </c>
      <c r="I117" s="195">
        <v>0</v>
      </c>
      <c r="J117" s="195">
        <v>0</v>
      </c>
      <c r="K117" s="195">
        <v>0</v>
      </c>
      <c r="L117" s="195">
        <v>0</v>
      </c>
      <c r="M117" s="195">
        <v>0</v>
      </c>
      <c r="N117" s="195">
        <v>0</v>
      </c>
      <c r="O117" s="195">
        <v>0</v>
      </c>
      <c r="P117" s="195">
        <v>0</v>
      </c>
      <c r="Q117" s="195">
        <v>0</v>
      </c>
      <c r="R117" s="195">
        <v>0</v>
      </c>
      <c r="S117" s="195"/>
      <c r="T117" s="195">
        <v>0</v>
      </c>
      <c r="U117" s="195">
        <v>14</v>
      </c>
      <c r="V117" s="195">
        <v>0</v>
      </c>
      <c r="W117" s="195">
        <v>0</v>
      </c>
      <c r="X117" s="195">
        <v>0</v>
      </c>
      <c r="Y117" s="195">
        <v>0</v>
      </c>
      <c r="Z117" s="195">
        <v>0</v>
      </c>
      <c r="AA117" s="195">
        <v>0</v>
      </c>
      <c r="AB117" s="195">
        <v>0</v>
      </c>
      <c r="AC117" s="195">
        <v>0</v>
      </c>
      <c r="AD117" s="195">
        <v>0</v>
      </c>
      <c r="AE117" s="195">
        <v>0</v>
      </c>
      <c r="AF117" s="195">
        <v>0</v>
      </c>
      <c r="AG117" s="195">
        <v>0</v>
      </c>
      <c r="AH117" s="195">
        <v>0</v>
      </c>
      <c r="AI117" s="195">
        <v>0</v>
      </c>
      <c r="AJ117" s="195">
        <v>0</v>
      </c>
      <c r="AK117" s="195">
        <v>0</v>
      </c>
      <c r="AL117" s="195">
        <v>0</v>
      </c>
      <c r="AM117" s="195">
        <v>0</v>
      </c>
      <c r="AN117" s="195">
        <v>0</v>
      </c>
      <c r="AO117" s="195">
        <f>(SUM(D117:AN117))</f>
        <v>14</v>
      </c>
    </row>
    <row r="118" spans="1:41" x14ac:dyDescent="0.25">
      <c r="A118" s="195" t="s">
        <v>137</v>
      </c>
      <c r="B118" s="195" t="s">
        <v>137</v>
      </c>
      <c r="C118" s="195" t="s">
        <v>138</v>
      </c>
      <c r="D118" s="195">
        <v>2510</v>
      </c>
      <c r="E118" s="195">
        <v>0</v>
      </c>
      <c r="F118" s="195">
        <v>40</v>
      </c>
      <c r="G118" s="195">
        <v>0</v>
      </c>
      <c r="H118" s="195">
        <v>1037</v>
      </c>
      <c r="I118" s="195">
        <v>0</v>
      </c>
      <c r="J118" s="195">
        <v>0</v>
      </c>
      <c r="K118" s="195">
        <v>0</v>
      </c>
      <c r="L118" s="195">
        <v>0</v>
      </c>
      <c r="M118" s="195">
        <v>0</v>
      </c>
      <c r="N118" s="195">
        <v>0</v>
      </c>
      <c r="O118" s="195">
        <v>0</v>
      </c>
      <c r="P118" s="195">
        <v>131</v>
      </c>
      <c r="Q118" s="195">
        <v>0</v>
      </c>
      <c r="R118" s="195">
        <v>0</v>
      </c>
      <c r="S118" s="195">
        <v>0</v>
      </c>
      <c r="T118" s="195">
        <v>0</v>
      </c>
      <c r="U118" s="195">
        <v>0</v>
      </c>
      <c r="V118" s="195">
        <v>0</v>
      </c>
      <c r="W118" s="195">
        <v>0</v>
      </c>
      <c r="X118" s="195">
        <v>0</v>
      </c>
      <c r="Y118" s="195">
        <v>0</v>
      </c>
      <c r="Z118" s="195"/>
      <c r="AA118" s="195">
        <v>0</v>
      </c>
      <c r="AB118" s="195">
        <v>0</v>
      </c>
      <c r="AC118" s="195">
        <v>0</v>
      </c>
      <c r="AD118" s="195">
        <v>0</v>
      </c>
      <c r="AE118" s="195">
        <v>0</v>
      </c>
      <c r="AF118" s="195">
        <v>0</v>
      </c>
      <c r="AG118" s="195">
        <v>0</v>
      </c>
      <c r="AH118" s="195">
        <v>0</v>
      </c>
      <c r="AI118" s="195">
        <v>0</v>
      </c>
      <c r="AJ118" s="195">
        <v>0</v>
      </c>
      <c r="AK118" s="195">
        <v>26</v>
      </c>
      <c r="AL118" s="195"/>
      <c r="AM118" s="195">
        <v>0</v>
      </c>
      <c r="AN118" s="195">
        <v>0</v>
      </c>
      <c r="AO118" s="195">
        <f>(SUM(D118:AN118))</f>
        <v>3744</v>
      </c>
    </row>
    <row r="119" spans="1:41" x14ac:dyDescent="0.25">
      <c r="A119" s="193" t="s">
        <v>255</v>
      </c>
      <c r="B119" s="193" t="s">
        <v>255</v>
      </c>
      <c r="C119" s="193" t="s">
        <v>255</v>
      </c>
      <c r="D119" s="193">
        <f t="shared" ref="D119" si="32">+D120+D129+D138</f>
        <v>670</v>
      </c>
      <c r="E119" s="193">
        <f>+E120+E129+E138</f>
        <v>0</v>
      </c>
      <c r="F119" s="193">
        <f t="shared" ref="F119:AN119" si="33">+F120+F129+F138</f>
        <v>0</v>
      </c>
      <c r="G119" s="193">
        <f t="shared" si="33"/>
        <v>0</v>
      </c>
      <c r="H119" s="193">
        <f t="shared" si="33"/>
        <v>0</v>
      </c>
      <c r="I119" s="193">
        <f t="shared" si="33"/>
        <v>0</v>
      </c>
      <c r="J119" s="193">
        <f t="shared" si="33"/>
        <v>0</v>
      </c>
      <c r="K119" s="193">
        <f t="shared" si="33"/>
        <v>0</v>
      </c>
      <c r="L119" s="193">
        <f t="shared" si="33"/>
        <v>22</v>
      </c>
      <c r="M119" s="193">
        <f t="shared" si="33"/>
        <v>0</v>
      </c>
      <c r="N119" s="193">
        <f t="shared" si="33"/>
        <v>0</v>
      </c>
      <c r="O119" s="193">
        <f t="shared" si="33"/>
        <v>0</v>
      </c>
      <c r="P119" s="193">
        <f t="shared" si="33"/>
        <v>143</v>
      </c>
      <c r="Q119" s="193">
        <f t="shared" si="33"/>
        <v>0</v>
      </c>
      <c r="R119" s="193">
        <f t="shared" si="33"/>
        <v>0</v>
      </c>
      <c r="S119" s="193">
        <f t="shared" si="33"/>
        <v>0</v>
      </c>
      <c r="T119" s="193">
        <f t="shared" si="33"/>
        <v>0</v>
      </c>
      <c r="U119" s="193">
        <f t="shared" si="33"/>
        <v>230</v>
      </c>
      <c r="V119" s="193">
        <f t="shared" si="33"/>
        <v>0</v>
      </c>
      <c r="W119" s="193">
        <f t="shared" si="33"/>
        <v>0</v>
      </c>
      <c r="X119" s="193">
        <f t="shared" si="33"/>
        <v>0</v>
      </c>
      <c r="Y119" s="193">
        <f t="shared" si="33"/>
        <v>0</v>
      </c>
      <c r="Z119" s="193">
        <f t="shared" si="33"/>
        <v>0</v>
      </c>
      <c r="AA119" s="193">
        <f t="shared" si="33"/>
        <v>0</v>
      </c>
      <c r="AB119" s="193">
        <f t="shared" si="33"/>
        <v>0</v>
      </c>
      <c r="AC119" s="193">
        <f t="shared" si="33"/>
        <v>0</v>
      </c>
      <c r="AD119" s="193">
        <f t="shared" si="33"/>
        <v>0</v>
      </c>
      <c r="AE119" s="193">
        <f t="shared" si="33"/>
        <v>0</v>
      </c>
      <c r="AF119" s="193">
        <f t="shared" si="33"/>
        <v>0.12402439024390245</v>
      </c>
      <c r="AG119" s="193">
        <f t="shared" si="33"/>
        <v>0</v>
      </c>
      <c r="AH119" s="193">
        <f t="shared" si="33"/>
        <v>0</v>
      </c>
      <c r="AI119" s="193">
        <f t="shared" si="33"/>
        <v>0</v>
      </c>
      <c r="AJ119" s="193">
        <f t="shared" si="33"/>
        <v>0</v>
      </c>
      <c r="AK119" s="193">
        <f t="shared" si="33"/>
        <v>0</v>
      </c>
      <c r="AL119" s="193">
        <f t="shared" si="33"/>
        <v>0</v>
      </c>
      <c r="AM119" s="193">
        <f t="shared" si="33"/>
        <v>0</v>
      </c>
      <c r="AN119" s="193">
        <f t="shared" si="33"/>
        <v>0</v>
      </c>
      <c r="AO119" s="193">
        <f>SUM(D119:AN119)</f>
        <v>1065.1240243902439</v>
      </c>
    </row>
    <row r="120" spans="1:41" x14ac:dyDescent="0.25">
      <c r="A120" s="194" t="s">
        <v>256</v>
      </c>
      <c r="B120" s="194" t="s">
        <v>256</v>
      </c>
      <c r="C120" s="194" t="s">
        <v>256</v>
      </c>
      <c r="D120" s="194">
        <f t="shared" ref="D120" si="34">SUM(D121:D128)</f>
        <v>0</v>
      </c>
      <c r="E120" s="194">
        <f>SUM(E121:E128)</f>
        <v>0</v>
      </c>
      <c r="F120" s="194">
        <f t="shared" ref="F120:AN120" si="35">SUM(F121:F128)</f>
        <v>0</v>
      </c>
      <c r="G120" s="194">
        <f t="shared" si="35"/>
        <v>0</v>
      </c>
      <c r="H120" s="194">
        <f t="shared" si="35"/>
        <v>0</v>
      </c>
      <c r="I120" s="194">
        <f t="shared" si="35"/>
        <v>0</v>
      </c>
      <c r="J120" s="194">
        <f t="shared" si="35"/>
        <v>0</v>
      </c>
      <c r="K120" s="194">
        <f t="shared" si="35"/>
        <v>0</v>
      </c>
      <c r="L120" s="194">
        <f t="shared" si="35"/>
        <v>0</v>
      </c>
      <c r="M120" s="194">
        <f t="shared" si="35"/>
        <v>0</v>
      </c>
      <c r="N120" s="194">
        <f t="shared" si="35"/>
        <v>0</v>
      </c>
      <c r="O120" s="194">
        <f t="shared" si="35"/>
        <v>0</v>
      </c>
      <c r="P120" s="194">
        <f t="shared" si="35"/>
        <v>0</v>
      </c>
      <c r="Q120" s="194">
        <f t="shared" si="35"/>
        <v>0</v>
      </c>
      <c r="R120" s="194">
        <f t="shared" si="35"/>
        <v>0</v>
      </c>
      <c r="S120" s="194">
        <f t="shared" si="35"/>
        <v>0</v>
      </c>
      <c r="T120" s="194">
        <f t="shared" si="35"/>
        <v>0</v>
      </c>
      <c r="U120" s="194">
        <f t="shared" si="35"/>
        <v>0</v>
      </c>
      <c r="V120" s="194">
        <f t="shared" si="35"/>
        <v>0</v>
      </c>
      <c r="W120" s="194">
        <f t="shared" si="35"/>
        <v>0</v>
      </c>
      <c r="X120" s="194">
        <f t="shared" si="35"/>
        <v>0</v>
      </c>
      <c r="Y120" s="194">
        <f t="shared" si="35"/>
        <v>0</v>
      </c>
      <c r="Z120" s="194">
        <f t="shared" si="35"/>
        <v>0</v>
      </c>
      <c r="AA120" s="194">
        <f t="shared" si="35"/>
        <v>0</v>
      </c>
      <c r="AB120" s="194">
        <f t="shared" si="35"/>
        <v>0</v>
      </c>
      <c r="AC120" s="194">
        <f t="shared" si="35"/>
        <v>0</v>
      </c>
      <c r="AD120" s="194">
        <f t="shared" si="35"/>
        <v>0</v>
      </c>
      <c r="AE120" s="194">
        <f t="shared" si="35"/>
        <v>0</v>
      </c>
      <c r="AF120" s="194">
        <f t="shared" si="35"/>
        <v>0</v>
      </c>
      <c r="AG120" s="194">
        <f t="shared" si="35"/>
        <v>0</v>
      </c>
      <c r="AH120" s="194">
        <f t="shared" si="35"/>
        <v>0</v>
      </c>
      <c r="AI120" s="194">
        <f t="shared" si="35"/>
        <v>0</v>
      </c>
      <c r="AJ120" s="194">
        <f t="shared" si="35"/>
        <v>0</v>
      </c>
      <c r="AK120" s="194">
        <f t="shared" si="35"/>
        <v>0</v>
      </c>
      <c r="AL120" s="194">
        <f t="shared" si="35"/>
        <v>0</v>
      </c>
      <c r="AM120" s="194">
        <f t="shared" si="35"/>
        <v>0</v>
      </c>
      <c r="AN120" s="194">
        <f t="shared" si="35"/>
        <v>0</v>
      </c>
      <c r="AO120" s="194">
        <f>SUM(D120:AN120)</f>
        <v>0</v>
      </c>
    </row>
    <row r="121" spans="1:41" x14ac:dyDescent="0.25">
      <c r="A121" s="195" t="s">
        <v>257</v>
      </c>
      <c r="B121" s="195" t="s">
        <v>140</v>
      </c>
      <c r="C121" s="195" t="s">
        <v>165</v>
      </c>
      <c r="D121" s="195">
        <v>0</v>
      </c>
      <c r="E121" s="195">
        <v>0</v>
      </c>
      <c r="F121" s="195">
        <v>0</v>
      </c>
      <c r="G121" s="195">
        <v>0</v>
      </c>
      <c r="H121" s="195">
        <v>0</v>
      </c>
      <c r="I121" s="195">
        <v>0</v>
      </c>
      <c r="J121" s="195">
        <v>0</v>
      </c>
      <c r="K121" s="195">
        <v>0</v>
      </c>
      <c r="L121" s="195">
        <v>0</v>
      </c>
      <c r="M121" s="195">
        <v>0</v>
      </c>
      <c r="N121" s="195">
        <v>0</v>
      </c>
      <c r="O121" s="195">
        <v>0</v>
      </c>
      <c r="P121" s="195">
        <v>0</v>
      </c>
      <c r="Q121" s="195">
        <v>0</v>
      </c>
      <c r="R121" s="195">
        <v>0</v>
      </c>
      <c r="S121" s="195">
        <v>0</v>
      </c>
      <c r="T121" s="195">
        <v>0</v>
      </c>
      <c r="U121" s="195">
        <v>0</v>
      </c>
      <c r="V121" s="195">
        <v>0</v>
      </c>
      <c r="W121" s="195">
        <v>0</v>
      </c>
      <c r="X121" s="195">
        <v>0</v>
      </c>
      <c r="Y121" s="195">
        <v>0</v>
      </c>
      <c r="Z121" s="195">
        <v>0</v>
      </c>
      <c r="AA121" s="195">
        <v>0</v>
      </c>
      <c r="AB121" s="195">
        <v>0</v>
      </c>
      <c r="AC121" s="195">
        <v>0</v>
      </c>
      <c r="AD121" s="195">
        <v>0</v>
      </c>
      <c r="AE121" s="195">
        <v>0</v>
      </c>
      <c r="AF121" s="195">
        <v>0</v>
      </c>
      <c r="AG121" s="195">
        <v>0</v>
      </c>
      <c r="AH121" s="195">
        <v>0</v>
      </c>
      <c r="AI121" s="195">
        <v>0</v>
      </c>
      <c r="AJ121" s="195">
        <v>0</v>
      </c>
      <c r="AK121" s="195">
        <v>0</v>
      </c>
      <c r="AL121" s="195">
        <v>0</v>
      </c>
      <c r="AM121" s="195">
        <v>0</v>
      </c>
      <c r="AN121" s="195">
        <v>0</v>
      </c>
      <c r="AO121" s="195">
        <f t="shared" ref="AO121:AO128" si="36">(SUM(D121:AN121))</f>
        <v>0</v>
      </c>
    </row>
    <row r="122" spans="1:41" x14ac:dyDescent="0.25">
      <c r="A122" s="195" t="s">
        <v>257</v>
      </c>
      <c r="B122" s="195" t="s">
        <v>140</v>
      </c>
      <c r="C122" s="195" t="s">
        <v>24</v>
      </c>
      <c r="D122" s="195">
        <v>0</v>
      </c>
      <c r="E122" s="195">
        <v>0</v>
      </c>
      <c r="F122" s="195">
        <v>0</v>
      </c>
      <c r="G122" s="195">
        <v>0</v>
      </c>
      <c r="H122" s="195">
        <v>0</v>
      </c>
      <c r="I122" s="195">
        <v>0</v>
      </c>
      <c r="J122" s="195">
        <v>0</v>
      </c>
      <c r="K122" s="195">
        <v>0</v>
      </c>
      <c r="L122" s="195">
        <v>0</v>
      </c>
      <c r="M122" s="195">
        <v>0</v>
      </c>
      <c r="N122" s="195">
        <v>0</v>
      </c>
      <c r="O122" s="195">
        <v>0</v>
      </c>
      <c r="P122" s="195">
        <v>0</v>
      </c>
      <c r="Q122" s="195">
        <v>0</v>
      </c>
      <c r="R122" s="195">
        <v>0</v>
      </c>
      <c r="S122" s="195">
        <v>0</v>
      </c>
      <c r="T122" s="195">
        <v>0</v>
      </c>
      <c r="U122" s="195">
        <v>0</v>
      </c>
      <c r="V122" s="195">
        <v>0</v>
      </c>
      <c r="W122" s="195">
        <v>0</v>
      </c>
      <c r="X122" s="195">
        <v>0</v>
      </c>
      <c r="Y122" s="195">
        <v>0</v>
      </c>
      <c r="Z122" s="195">
        <v>0</v>
      </c>
      <c r="AA122" s="195">
        <v>0</v>
      </c>
      <c r="AB122" s="195">
        <v>0</v>
      </c>
      <c r="AC122" s="195">
        <v>0</v>
      </c>
      <c r="AD122" s="195">
        <v>0</v>
      </c>
      <c r="AE122" s="195">
        <v>0</v>
      </c>
      <c r="AF122" s="195">
        <v>0</v>
      </c>
      <c r="AG122" s="195">
        <v>0</v>
      </c>
      <c r="AH122" s="195">
        <v>0</v>
      </c>
      <c r="AI122" s="195">
        <v>0</v>
      </c>
      <c r="AJ122" s="195">
        <v>0</v>
      </c>
      <c r="AK122" s="195">
        <v>0</v>
      </c>
      <c r="AL122" s="195">
        <v>0</v>
      </c>
      <c r="AM122" s="195">
        <v>0</v>
      </c>
      <c r="AN122" s="195">
        <v>0</v>
      </c>
      <c r="AO122" s="195">
        <f t="shared" si="36"/>
        <v>0</v>
      </c>
    </row>
    <row r="123" spans="1:41" x14ac:dyDescent="0.25">
      <c r="A123" s="195" t="s">
        <v>257</v>
      </c>
      <c r="B123" s="195" t="s">
        <v>140</v>
      </c>
      <c r="C123" s="195" t="s">
        <v>62</v>
      </c>
      <c r="D123" s="195">
        <v>0</v>
      </c>
      <c r="E123" s="195">
        <v>0</v>
      </c>
      <c r="F123" s="195">
        <v>0</v>
      </c>
      <c r="G123" s="195">
        <v>0</v>
      </c>
      <c r="H123" s="195">
        <v>0</v>
      </c>
      <c r="I123" s="195">
        <v>0</v>
      </c>
      <c r="J123" s="195">
        <v>0</v>
      </c>
      <c r="K123" s="195">
        <v>0</v>
      </c>
      <c r="L123" s="195">
        <v>0</v>
      </c>
      <c r="M123" s="195">
        <v>0</v>
      </c>
      <c r="N123" s="195">
        <v>0</v>
      </c>
      <c r="O123" s="195">
        <v>0</v>
      </c>
      <c r="P123" s="195">
        <v>0</v>
      </c>
      <c r="Q123" s="195">
        <v>0</v>
      </c>
      <c r="R123" s="195">
        <v>0</v>
      </c>
      <c r="S123" s="195">
        <v>0</v>
      </c>
      <c r="T123" s="195">
        <v>0</v>
      </c>
      <c r="U123" s="195">
        <v>0</v>
      </c>
      <c r="V123" s="195">
        <v>0</v>
      </c>
      <c r="W123" s="195">
        <v>0</v>
      </c>
      <c r="X123" s="195">
        <v>0</v>
      </c>
      <c r="Y123" s="195">
        <v>0</v>
      </c>
      <c r="Z123" s="195">
        <v>0</v>
      </c>
      <c r="AA123" s="195">
        <v>0</v>
      </c>
      <c r="AB123" s="195">
        <v>0</v>
      </c>
      <c r="AC123" s="195">
        <v>0</v>
      </c>
      <c r="AD123" s="195">
        <v>0</v>
      </c>
      <c r="AE123" s="195">
        <v>0</v>
      </c>
      <c r="AF123" s="195">
        <v>0</v>
      </c>
      <c r="AG123" s="195">
        <v>0</v>
      </c>
      <c r="AH123" s="195">
        <v>0</v>
      </c>
      <c r="AI123" s="195">
        <v>0</v>
      </c>
      <c r="AJ123" s="195">
        <v>0</v>
      </c>
      <c r="AK123" s="195">
        <v>0</v>
      </c>
      <c r="AL123" s="195">
        <v>0</v>
      </c>
      <c r="AM123" s="195">
        <v>0</v>
      </c>
      <c r="AN123" s="195">
        <v>0</v>
      </c>
      <c r="AO123" s="195">
        <f t="shared" si="36"/>
        <v>0</v>
      </c>
    </row>
    <row r="124" spans="1:41" x14ac:dyDescent="0.25">
      <c r="A124" s="195" t="s">
        <v>257</v>
      </c>
      <c r="B124" s="195" t="s">
        <v>140</v>
      </c>
      <c r="C124" s="195" t="s">
        <v>189</v>
      </c>
      <c r="D124" s="195">
        <v>0</v>
      </c>
      <c r="E124" s="195">
        <v>0</v>
      </c>
      <c r="F124" s="195">
        <v>0</v>
      </c>
      <c r="G124" s="195">
        <v>0</v>
      </c>
      <c r="H124" s="195">
        <v>0</v>
      </c>
      <c r="I124" s="195">
        <v>0</v>
      </c>
      <c r="J124" s="195">
        <v>0</v>
      </c>
      <c r="K124" s="195">
        <v>0</v>
      </c>
      <c r="L124" s="195">
        <v>0</v>
      </c>
      <c r="M124" s="195">
        <v>0</v>
      </c>
      <c r="N124" s="195">
        <v>0</v>
      </c>
      <c r="O124" s="195">
        <v>0</v>
      </c>
      <c r="P124" s="195">
        <v>0</v>
      </c>
      <c r="Q124" s="195">
        <v>0</v>
      </c>
      <c r="R124" s="195">
        <v>0</v>
      </c>
      <c r="S124" s="195">
        <v>0</v>
      </c>
      <c r="T124" s="195">
        <v>0</v>
      </c>
      <c r="U124" s="195">
        <v>0</v>
      </c>
      <c r="V124" s="195">
        <v>0</v>
      </c>
      <c r="W124" s="195">
        <v>0</v>
      </c>
      <c r="X124" s="195">
        <v>0</v>
      </c>
      <c r="Y124" s="195">
        <v>0</v>
      </c>
      <c r="Z124" s="195">
        <v>0</v>
      </c>
      <c r="AA124" s="195">
        <v>0</v>
      </c>
      <c r="AB124" s="195">
        <v>0</v>
      </c>
      <c r="AC124" s="195">
        <v>0</v>
      </c>
      <c r="AD124" s="195">
        <v>0</v>
      </c>
      <c r="AE124" s="195">
        <v>0</v>
      </c>
      <c r="AF124" s="195">
        <v>0</v>
      </c>
      <c r="AG124" s="195">
        <v>0</v>
      </c>
      <c r="AH124" s="195">
        <v>0</v>
      </c>
      <c r="AI124" s="195">
        <v>0</v>
      </c>
      <c r="AJ124" s="195">
        <v>0</v>
      </c>
      <c r="AK124" s="195">
        <v>0</v>
      </c>
      <c r="AL124" s="195">
        <v>0</v>
      </c>
      <c r="AM124" s="195">
        <v>0</v>
      </c>
      <c r="AN124" s="195">
        <v>0</v>
      </c>
      <c r="AO124" s="195">
        <f t="shared" si="36"/>
        <v>0</v>
      </c>
    </row>
    <row r="125" spans="1:41" x14ac:dyDescent="0.25">
      <c r="A125" s="195" t="s">
        <v>257</v>
      </c>
      <c r="B125" s="195" t="s">
        <v>140</v>
      </c>
      <c r="C125" s="195" t="s">
        <v>166</v>
      </c>
      <c r="D125" s="195">
        <v>0</v>
      </c>
      <c r="E125" s="195">
        <v>0</v>
      </c>
      <c r="F125" s="195">
        <v>0</v>
      </c>
      <c r="G125" s="195">
        <v>0</v>
      </c>
      <c r="H125" s="195">
        <v>0</v>
      </c>
      <c r="I125" s="195">
        <v>0</v>
      </c>
      <c r="J125" s="195">
        <v>0</v>
      </c>
      <c r="K125" s="195">
        <v>0</v>
      </c>
      <c r="L125" s="195">
        <v>0</v>
      </c>
      <c r="M125" s="195">
        <v>0</v>
      </c>
      <c r="N125" s="195">
        <v>0</v>
      </c>
      <c r="O125" s="195">
        <v>0</v>
      </c>
      <c r="P125" s="195">
        <v>0</v>
      </c>
      <c r="Q125" s="195">
        <v>0</v>
      </c>
      <c r="R125" s="195">
        <v>0</v>
      </c>
      <c r="S125" s="195">
        <v>0</v>
      </c>
      <c r="T125" s="195">
        <v>0</v>
      </c>
      <c r="U125" s="195">
        <v>0</v>
      </c>
      <c r="V125" s="195">
        <v>0</v>
      </c>
      <c r="W125" s="195">
        <v>0</v>
      </c>
      <c r="X125" s="195">
        <v>0</v>
      </c>
      <c r="Y125" s="195">
        <v>0</v>
      </c>
      <c r="Z125" s="195">
        <v>0</v>
      </c>
      <c r="AA125" s="195">
        <v>0</v>
      </c>
      <c r="AB125" s="195">
        <v>0</v>
      </c>
      <c r="AC125" s="195">
        <v>0</v>
      </c>
      <c r="AD125" s="195">
        <v>0</v>
      </c>
      <c r="AE125" s="195">
        <v>0</v>
      </c>
      <c r="AF125" s="195">
        <v>0</v>
      </c>
      <c r="AG125" s="195">
        <v>0</v>
      </c>
      <c r="AH125" s="195">
        <v>0</v>
      </c>
      <c r="AI125" s="195">
        <v>0</v>
      </c>
      <c r="AJ125" s="195">
        <v>0</v>
      </c>
      <c r="AK125" s="195">
        <v>0</v>
      </c>
      <c r="AL125" s="195">
        <v>0</v>
      </c>
      <c r="AM125" s="195">
        <v>0</v>
      </c>
      <c r="AN125" s="195">
        <v>0</v>
      </c>
      <c r="AO125" s="195">
        <f t="shared" si="36"/>
        <v>0</v>
      </c>
    </row>
    <row r="126" spans="1:41" x14ac:dyDescent="0.25">
      <c r="A126" s="195" t="s">
        <v>257</v>
      </c>
      <c r="B126" s="195" t="s">
        <v>140</v>
      </c>
      <c r="C126" s="195" t="s">
        <v>212</v>
      </c>
      <c r="D126" s="195">
        <v>0</v>
      </c>
      <c r="E126" s="195">
        <v>0</v>
      </c>
      <c r="F126" s="195">
        <v>0</v>
      </c>
      <c r="G126" s="195">
        <v>0</v>
      </c>
      <c r="H126" s="195">
        <v>0</v>
      </c>
      <c r="I126" s="195">
        <v>0</v>
      </c>
      <c r="J126" s="195">
        <v>0</v>
      </c>
      <c r="K126" s="195">
        <v>0</v>
      </c>
      <c r="L126" s="195">
        <v>0</v>
      </c>
      <c r="M126" s="195">
        <v>0</v>
      </c>
      <c r="N126" s="195">
        <v>0</v>
      </c>
      <c r="O126" s="195">
        <v>0</v>
      </c>
      <c r="P126" s="195">
        <v>0</v>
      </c>
      <c r="Q126" s="195">
        <v>0</v>
      </c>
      <c r="R126" s="195">
        <v>0</v>
      </c>
      <c r="S126" s="195">
        <v>0</v>
      </c>
      <c r="T126" s="195">
        <v>0</v>
      </c>
      <c r="U126" s="195"/>
      <c r="V126" s="195">
        <v>0</v>
      </c>
      <c r="W126" s="195">
        <v>0</v>
      </c>
      <c r="X126" s="195">
        <v>0</v>
      </c>
      <c r="Y126" s="195">
        <v>0</v>
      </c>
      <c r="Z126" s="195">
        <v>0</v>
      </c>
      <c r="AA126" s="195">
        <v>0</v>
      </c>
      <c r="AB126" s="195">
        <v>0</v>
      </c>
      <c r="AC126" s="195">
        <v>0</v>
      </c>
      <c r="AD126" s="195">
        <v>0</v>
      </c>
      <c r="AE126" s="195">
        <v>0</v>
      </c>
      <c r="AF126" s="195">
        <v>0</v>
      </c>
      <c r="AG126" s="195">
        <v>0</v>
      </c>
      <c r="AH126" s="195">
        <v>0</v>
      </c>
      <c r="AI126" s="195">
        <v>0</v>
      </c>
      <c r="AJ126" s="195">
        <v>0</v>
      </c>
      <c r="AK126" s="195">
        <v>0</v>
      </c>
      <c r="AL126" s="195">
        <v>0</v>
      </c>
      <c r="AM126" s="195">
        <v>0</v>
      </c>
      <c r="AN126" s="195">
        <v>0</v>
      </c>
      <c r="AO126" s="195">
        <f t="shared" si="36"/>
        <v>0</v>
      </c>
    </row>
    <row r="127" spans="1:41" x14ac:dyDescent="0.25">
      <c r="A127" s="195" t="s">
        <v>257</v>
      </c>
      <c r="B127" s="195" t="s">
        <v>140</v>
      </c>
      <c r="C127" s="195" t="s">
        <v>213</v>
      </c>
      <c r="D127" s="195">
        <v>0</v>
      </c>
      <c r="E127" s="195">
        <v>0</v>
      </c>
      <c r="F127" s="195">
        <v>0</v>
      </c>
      <c r="G127" s="195">
        <v>0</v>
      </c>
      <c r="H127" s="195">
        <v>0</v>
      </c>
      <c r="I127" s="195">
        <v>0</v>
      </c>
      <c r="J127" s="195">
        <v>0</v>
      </c>
      <c r="K127" s="195">
        <v>0</v>
      </c>
      <c r="L127" s="195">
        <v>0</v>
      </c>
      <c r="M127" s="195">
        <v>0</v>
      </c>
      <c r="N127" s="195">
        <v>0</v>
      </c>
      <c r="O127" s="195">
        <v>0</v>
      </c>
      <c r="P127" s="195">
        <v>0</v>
      </c>
      <c r="Q127" s="195">
        <v>0</v>
      </c>
      <c r="R127" s="195">
        <v>0</v>
      </c>
      <c r="S127" s="195">
        <v>0</v>
      </c>
      <c r="T127" s="195">
        <v>0</v>
      </c>
      <c r="U127" s="195">
        <v>0</v>
      </c>
      <c r="V127" s="195">
        <v>0</v>
      </c>
      <c r="W127" s="195">
        <v>0</v>
      </c>
      <c r="X127" s="195">
        <v>0</v>
      </c>
      <c r="Y127" s="195">
        <v>0</v>
      </c>
      <c r="Z127" s="195">
        <v>0</v>
      </c>
      <c r="AA127" s="195">
        <v>0</v>
      </c>
      <c r="AB127" s="195">
        <v>0</v>
      </c>
      <c r="AC127" s="195">
        <v>0</v>
      </c>
      <c r="AD127" s="195">
        <v>0</v>
      </c>
      <c r="AE127" s="195">
        <v>0</v>
      </c>
      <c r="AF127" s="195">
        <v>0</v>
      </c>
      <c r="AG127" s="195">
        <v>0</v>
      </c>
      <c r="AH127" s="195">
        <v>0</v>
      </c>
      <c r="AI127" s="195">
        <v>0</v>
      </c>
      <c r="AJ127" s="195">
        <v>0</v>
      </c>
      <c r="AK127" s="195">
        <v>0</v>
      </c>
      <c r="AL127" s="195">
        <v>0</v>
      </c>
      <c r="AM127" s="195">
        <v>0</v>
      </c>
      <c r="AN127" s="195">
        <v>0</v>
      </c>
      <c r="AO127" s="195">
        <f t="shared" si="36"/>
        <v>0</v>
      </c>
    </row>
    <row r="128" spans="1:41" x14ac:dyDescent="0.25">
      <c r="A128" s="195" t="s">
        <v>257</v>
      </c>
      <c r="B128" s="195" t="s">
        <v>140</v>
      </c>
      <c r="C128" s="195" t="s">
        <v>97</v>
      </c>
      <c r="D128" s="195">
        <v>0</v>
      </c>
      <c r="E128" s="195">
        <v>0</v>
      </c>
      <c r="F128" s="195">
        <v>0</v>
      </c>
      <c r="G128" s="195">
        <v>0</v>
      </c>
      <c r="H128" s="195">
        <v>0</v>
      </c>
      <c r="I128" s="195">
        <v>0</v>
      </c>
      <c r="J128" s="195">
        <v>0</v>
      </c>
      <c r="K128" s="195">
        <v>0</v>
      </c>
      <c r="L128" s="195">
        <v>0</v>
      </c>
      <c r="M128" s="195">
        <v>0</v>
      </c>
      <c r="N128" s="195">
        <v>0</v>
      </c>
      <c r="O128" s="195">
        <v>0</v>
      </c>
      <c r="P128" s="195">
        <v>0</v>
      </c>
      <c r="Q128" s="195">
        <v>0</v>
      </c>
      <c r="R128" s="195">
        <v>0</v>
      </c>
      <c r="S128" s="195">
        <v>0</v>
      </c>
      <c r="T128" s="195">
        <v>0</v>
      </c>
      <c r="U128" s="195"/>
      <c r="V128" s="195">
        <v>0</v>
      </c>
      <c r="W128" s="195">
        <v>0</v>
      </c>
      <c r="X128" s="195">
        <v>0</v>
      </c>
      <c r="Y128" s="195">
        <v>0</v>
      </c>
      <c r="Z128" s="195">
        <v>0</v>
      </c>
      <c r="AA128" s="195">
        <v>0</v>
      </c>
      <c r="AB128" s="195">
        <v>0</v>
      </c>
      <c r="AC128" s="195">
        <v>0</v>
      </c>
      <c r="AD128" s="195">
        <v>0</v>
      </c>
      <c r="AE128" s="195">
        <v>0</v>
      </c>
      <c r="AF128" s="195">
        <v>0</v>
      </c>
      <c r="AG128" s="195">
        <v>0</v>
      </c>
      <c r="AH128" s="195">
        <v>0</v>
      </c>
      <c r="AI128" s="195">
        <v>0</v>
      </c>
      <c r="AJ128" s="195">
        <v>0</v>
      </c>
      <c r="AK128" s="195">
        <v>0</v>
      </c>
      <c r="AL128" s="195">
        <v>0</v>
      </c>
      <c r="AM128" s="195">
        <v>0</v>
      </c>
      <c r="AN128" s="195">
        <v>0</v>
      </c>
      <c r="AO128" s="195">
        <f t="shared" si="36"/>
        <v>0</v>
      </c>
    </row>
    <row r="129" spans="1:41" x14ac:dyDescent="0.25">
      <c r="A129" s="194" t="s">
        <v>258</v>
      </c>
      <c r="B129" s="194" t="s">
        <v>258</v>
      </c>
      <c r="C129" s="194" t="s">
        <v>258</v>
      </c>
      <c r="D129" s="194">
        <f t="shared" ref="D129" si="37">SUM(D130:D137)</f>
        <v>209</v>
      </c>
      <c r="E129" s="194">
        <f>SUM(E130:E137)</f>
        <v>0</v>
      </c>
      <c r="F129" s="194">
        <f t="shared" ref="F129:AN129" si="38">SUM(F130:F137)</f>
        <v>0</v>
      </c>
      <c r="G129" s="194">
        <f t="shared" si="38"/>
        <v>0</v>
      </c>
      <c r="H129" s="194">
        <f t="shared" si="38"/>
        <v>0</v>
      </c>
      <c r="I129" s="194">
        <f t="shared" si="38"/>
        <v>0</v>
      </c>
      <c r="J129" s="194">
        <f t="shared" si="38"/>
        <v>0</v>
      </c>
      <c r="K129" s="194">
        <f t="shared" si="38"/>
        <v>0</v>
      </c>
      <c r="L129" s="194">
        <f t="shared" si="38"/>
        <v>22</v>
      </c>
      <c r="M129" s="194">
        <f t="shared" si="38"/>
        <v>0</v>
      </c>
      <c r="N129" s="194">
        <f t="shared" si="38"/>
        <v>0</v>
      </c>
      <c r="O129" s="194">
        <f t="shared" si="38"/>
        <v>0</v>
      </c>
      <c r="P129" s="194">
        <f t="shared" si="38"/>
        <v>75</v>
      </c>
      <c r="Q129" s="194">
        <f t="shared" si="38"/>
        <v>0</v>
      </c>
      <c r="R129" s="194">
        <f t="shared" si="38"/>
        <v>0</v>
      </c>
      <c r="S129" s="194">
        <f t="shared" si="38"/>
        <v>0</v>
      </c>
      <c r="T129" s="194">
        <f t="shared" si="38"/>
        <v>0</v>
      </c>
      <c r="U129" s="194">
        <f t="shared" si="38"/>
        <v>85</v>
      </c>
      <c r="V129" s="194">
        <f t="shared" si="38"/>
        <v>0</v>
      </c>
      <c r="W129" s="194">
        <f t="shared" si="38"/>
        <v>0</v>
      </c>
      <c r="X129" s="194">
        <f t="shared" si="38"/>
        <v>0</v>
      </c>
      <c r="Y129" s="194">
        <f t="shared" si="38"/>
        <v>0</v>
      </c>
      <c r="Z129" s="194">
        <f t="shared" si="38"/>
        <v>0</v>
      </c>
      <c r="AA129" s="194">
        <f t="shared" si="38"/>
        <v>0</v>
      </c>
      <c r="AB129" s="194">
        <f t="shared" si="38"/>
        <v>0</v>
      </c>
      <c r="AC129" s="194">
        <f t="shared" si="38"/>
        <v>0</v>
      </c>
      <c r="AD129" s="194">
        <f t="shared" si="38"/>
        <v>0</v>
      </c>
      <c r="AE129" s="194">
        <f t="shared" si="38"/>
        <v>0</v>
      </c>
      <c r="AF129" s="194">
        <f t="shared" si="38"/>
        <v>0</v>
      </c>
      <c r="AG129" s="194">
        <f t="shared" si="38"/>
        <v>0</v>
      </c>
      <c r="AH129" s="194">
        <f t="shared" si="38"/>
        <v>0</v>
      </c>
      <c r="AI129" s="194">
        <f t="shared" si="38"/>
        <v>0</v>
      </c>
      <c r="AJ129" s="194">
        <f t="shared" si="38"/>
        <v>0</v>
      </c>
      <c r="AK129" s="194">
        <f t="shared" si="38"/>
        <v>0</v>
      </c>
      <c r="AL129" s="194">
        <f t="shared" si="38"/>
        <v>0</v>
      </c>
      <c r="AM129" s="194">
        <f t="shared" si="38"/>
        <v>0</v>
      </c>
      <c r="AN129" s="194">
        <f t="shared" si="38"/>
        <v>0</v>
      </c>
      <c r="AO129" s="194">
        <f>SUM(D129:AN129)</f>
        <v>391</v>
      </c>
    </row>
    <row r="130" spans="1:41" x14ac:dyDescent="0.25">
      <c r="A130" s="195" t="s">
        <v>257</v>
      </c>
      <c r="B130" s="195" t="s">
        <v>139</v>
      </c>
      <c r="C130" s="195" t="s">
        <v>163</v>
      </c>
      <c r="D130" s="195">
        <v>0</v>
      </c>
      <c r="E130" s="195">
        <v>0</v>
      </c>
      <c r="F130" s="195">
        <v>0</v>
      </c>
      <c r="G130" s="195">
        <v>0</v>
      </c>
      <c r="H130" s="195">
        <v>0</v>
      </c>
      <c r="I130" s="195">
        <v>0</v>
      </c>
      <c r="J130" s="195">
        <v>0</v>
      </c>
      <c r="K130" s="195">
        <v>0</v>
      </c>
      <c r="L130" s="195">
        <v>0</v>
      </c>
      <c r="M130" s="195">
        <v>0</v>
      </c>
      <c r="N130" s="195">
        <v>0</v>
      </c>
      <c r="O130" s="195">
        <v>0</v>
      </c>
      <c r="P130" s="195">
        <v>0</v>
      </c>
      <c r="Q130" s="195">
        <v>0</v>
      </c>
      <c r="R130" s="195">
        <v>0</v>
      </c>
      <c r="S130" s="195">
        <v>0</v>
      </c>
      <c r="T130" s="195">
        <v>0</v>
      </c>
      <c r="U130" s="195"/>
      <c r="V130" s="195">
        <v>0</v>
      </c>
      <c r="W130" s="195">
        <v>0</v>
      </c>
      <c r="X130" s="195">
        <v>0</v>
      </c>
      <c r="Y130" s="195">
        <v>0</v>
      </c>
      <c r="Z130" s="195">
        <v>0</v>
      </c>
      <c r="AA130" s="195">
        <v>0</v>
      </c>
      <c r="AB130" s="195">
        <v>0</v>
      </c>
      <c r="AC130" s="195">
        <v>0</v>
      </c>
      <c r="AD130" s="195">
        <v>0</v>
      </c>
      <c r="AE130" s="195">
        <v>0</v>
      </c>
      <c r="AF130" s="195">
        <v>0</v>
      </c>
      <c r="AG130" s="195">
        <v>0</v>
      </c>
      <c r="AH130" s="195">
        <v>0</v>
      </c>
      <c r="AI130" s="195">
        <v>0</v>
      </c>
      <c r="AJ130" s="195">
        <v>0</v>
      </c>
      <c r="AK130" s="195">
        <v>0</v>
      </c>
      <c r="AL130" s="195">
        <v>0</v>
      </c>
      <c r="AM130" s="195">
        <v>0</v>
      </c>
      <c r="AN130" s="195">
        <v>0</v>
      </c>
      <c r="AO130" s="195">
        <f t="shared" ref="AO130:AO137" si="39">(SUM(D130:AN130))</f>
        <v>0</v>
      </c>
    </row>
    <row r="131" spans="1:41" x14ac:dyDescent="0.25">
      <c r="A131" s="195" t="s">
        <v>257</v>
      </c>
      <c r="B131" s="195" t="s">
        <v>139</v>
      </c>
      <c r="C131" s="195" t="s">
        <v>34</v>
      </c>
      <c r="D131" s="195">
        <v>0</v>
      </c>
      <c r="E131" s="195">
        <v>0</v>
      </c>
      <c r="F131" s="195">
        <v>0</v>
      </c>
      <c r="G131" s="195">
        <v>0</v>
      </c>
      <c r="H131" s="195">
        <v>0</v>
      </c>
      <c r="I131" s="195">
        <v>0</v>
      </c>
      <c r="J131" s="195">
        <v>0</v>
      </c>
      <c r="K131" s="195">
        <v>0</v>
      </c>
      <c r="L131" s="195">
        <v>0</v>
      </c>
      <c r="M131" s="195">
        <v>0</v>
      </c>
      <c r="N131" s="195">
        <v>0</v>
      </c>
      <c r="O131" s="195">
        <v>0</v>
      </c>
      <c r="P131" s="195">
        <v>0</v>
      </c>
      <c r="Q131" s="195">
        <v>0</v>
      </c>
      <c r="R131" s="195">
        <v>0</v>
      </c>
      <c r="S131" s="195">
        <v>0</v>
      </c>
      <c r="T131" s="195">
        <v>0</v>
      </c>
      <c r="U131" s="195"/>
      <c r="V131" s="195">
        <v>0</v>
      </c>
      <c r="W131" s="195">
        <v>0</v>
      </c>
      <c r="X131" s="195">
        <v>0</v>
      </c>
      <c r="Y131" s="195">
        <v>0</v>
      </c>
      <c r="Z131" s="195">
        <v>0</v>
      </c>
      <c r="AA131" s="195">
        <v>0</v>
      </c>
      <c r="AB131" s="195">
        <v>0</v>
      </c>
      <c r="AC131" s="195">
        <v>0</v>
      </c>
      <c r="AD131" s="195">
        <v>0</v>
      </c>
      <c r="AE131" s="195">
        <v>0</v>
      </c>
      <c r="AF131" s="195">
        <v>0</v>
      </c>
      <c r="AG131" s="195">
        <v>0</v>
      </c>
      <c r="AH131" s="195">
        <v>0</v>
      </c>
      <c r="AI131" s="195">
        <v>0</v>
      </c>
      <c r="AJ131" s="195">
        <v>0</v>
      </c>
      <c r="AK131" s="195">
        <v>0</v>
      </c>
      <c r="AL131" s="195">
        <v>0</v>
      </c>
      <c r="AM131" s="195">
        <v>0</v>
      </c>
      <c r="AN131" s="195">
        <v>0</v>
      </c>
      <c r="AO131" s="195">
        <f t="shared" si="39"/>
        <v>0</v>
      </c>
    </row>
    <row r="132" spans="1:41" x14ac:dyDescent="0.25">
      <c r="A132" s="195" t="s">
        <v>257</v>
      </c>
      <c r="B132" s="195" t="s">
        <v>139</v>
      </c>
      <c r="C132" s="195" t="s">
        <v>31</v>
      </c>
      <c r="D132" s="195">
        <v>0</v>
      </c>
      <c r="E132" s="195">
        <v>0</v>
      </c>
      <c r="F132" s="195">
        <v>0</v>
      </c>
      <c r="G132" s="195">
        <v>0</v>
      </c>
      <c r="H132" s="195">
        <v>0</v>
      </c>
      <c r="I132" s="195">
        <v>0</v>
      </c>
      <c r="J132" s="195">
        <v>0</v>
      </c>
      <c r="K132" s="195">
        <v>0</v>
      </c>
      <c r="L132" s="195">
        <v>0</v>
      </c>
      <c r="M132" s="195">
        <v>0</v>
      </c>
      <c r="N132" s="195">
        <v>0</v>
      </c>
      <c r="O132" s="195">
        <v>0</v>
      </c>
      <c r="P132" s="195">
        <v>0</v>
      </c>
      <c r="Q132" s="195">
        <v>0</v>
      </c>
      <c r="R132" s="195">
        <v>0</v>
      </c>
      <c r="S132" s="195">
        <v>0</v>
      </c>
      <c r="T132" s="195">
        <v>0</v>
      </c>
      <c r="U132" s="195">
        <v>0</v>
      </c>
      <c r="V132" s="195">
        <v>0</v>
      </c>
      <c r="W132" s="195">
        <v>0</v>
      </c>
      <c r="X132" s="195">
        <v>0</v>
      </c>
      <c r="Y132" s="195">
        <v>0</v>
      </c>
      <c r="Z132" s="195">
        <v>0</v>
      </c>
      <c r="AA132" s="195">
        <v>0</v>
      </c>
      <c r="AB132" s="195">
        <v>0</v>
      </c>
      <c r="AC132" s="195">
        <v>0</v>
      </c>
      <c r="AD132" s="195">
        <v>0</v>
      </c>
      <c r="AE132" s="195">
        <v>0</v>
      </c>
      <c r="AF132" s="195">
        <v>0</v>
      </c>
      <c r="AG132" s="195">
        <v>0</v>
      </c>
      <c r="AH132" s="195">
        <v>0</v>
      </c>
      <c r="AI132" s="195">
        <v>0</v>
      </c>
      <c r="AJ132" s="195">
        <v>0</v>
      </c>
      <c r="AK132" s="195">
        <v>0</v>
      </c>
      <c r="AL132" s="195">
        <v>0</v>
      </c>
      <c r="AM132" s="195">
        <v>0</v>
      </c>
      <c r="AN132" s="195">
        <v>0</v>
      </c>
      <c r="AO132" s="195">
        <f t="shared" si="39"/>
        <v>0</v>
      </c>
    </row>
    <row r="133" spans="1:41" x14ac:dyDescent="0.25">
      <c r="A133" s="195" t="s">
        <v>257</v>
      </c>
      <c r="B133" s="195" t="s">
        <v>139</v>
      </c>
      <c r="C133" s="195" t="s">
        <v>32</v>
      </c>
      <c r="D133" s="195">
        <v>0</v>
      </c>
      <c r="E133" s="195">
        <v>0</v>
      </c>
      <c r="F133" s="195">
        <v>0</v>
      </c>
      <c r="G133" s="195">
        <v>0</v>
      </c>
      <c r="H133" s="195">
        <v>0</v>
      </c>
      <c r="I133" s="195">
        <v>0</v>
      </c>
      <c r="J133" s="195">
        <v>0</v>
      </c>
      <c r="K133" s="195">
        <v>0</v>
      </c>
      <c r="L133" s="195">
        <v>0</v>
      </c>
      <c r="M133" s="195">
        <v>0</v>
      </c>
      <c r="N133" s="195">
        <v>0</v>
      </c>
      <c r="O133" s="195">
        <v>0</v>
      </c>
      <c r="P133" s="195">
        <v>0</v>
      </c>
      <c r="Q133" s="195">
        <v>0</v>
      </c>
      <c r="R133" s="195">
        <v>0</v>
      </c>
      <c r="S133" s="195">
        <v>0</v>
      </c>
      <c r="T133" s="195">
        <v>0</v>
      </c>
      <c r="U133" s="195">
        <v>0</v>
      </c>
      <c r="V133" s="195">
        <v>0</v>
      </c>
      <c r="W133" s="195">
        <v>0</v>
      </c>
      <c r="X133" s="195">
        <v>0</v>
      </c>
      <c r="Y133" s="195">
        <v>0</v>
      </c>
      <c r="Z133" s="195">
        <v>0</v>
      </c>
      <c r="AA133" s="195">
        <v>0</v>
      </c>
      <c r="AB133" s="195">
        <v>0</v>
      </c>
      <c r="AC133" s="195">
        <v>0</v>
      </c>
      <c r="AD133" s="195">
        <v>0</v>
      </c>
      <c r="AE133" s="195">
        <v>0</v>
      </c>
      <c r="AF133" s="195">
        <v>0</v>
      </c>
      <c r="AG133" s="195">
        <v>0</v>
      </c>
      <c r="AH133" s="195">
        <v>0</v>
      </c>
      <c r="AI133" s="195">
        <v>0</v>
      </c>
      <c r="AJ133" s="195">
        <v>0</v>
      </c>
      <c r="AK133" s="195">
        <v>0</v>
      </c>
      <c r="AL133" s="195">
        <v>0</v>
      </c>
      <c r="AM133" s="195">
        <v>0</v>
      </c>
      <c r="AN133" s="195">
        <v>0</v>
      </c>
      <c r="AO133" s="195">
        <f t="shared" si="39"/>
        <v>0</v>
      </c>
    </row>
    <row r="134" spans="1:41" x14ac:dyDescent="0.25">
      <c r="A134" s="195" t="s">
        <v>257</v>
      </c>
      <c r="B134" s="195" t="s">
        <v>139</v>
      </c>
      <c r="C134" s="195" t="s">
        <v>164</v>
      </c>
      <c r="D134" s="195">
        <v>0</v>
      </c>
      <c r="E134" s="195">
        <v>0</v>
      </c>
      <c r="F134" s="195">
        <v>0</v>
      </c>
      <c r="G134" s="195">
        <v>0</v>
      </c>
      <c r="H134" s="195">
        <v>0</v>
      </c>
      <c r="I134" s="195">
        <v>0</v>
      </c>
      <c r="J134" s="195">
        <v>0</v>
      </c>
      <c r="K134" s="195">
        <v>0</v>
      </c>
      <c r="L134" s="195">
        <v>0</v>
      </c>
      <c r="M134" s="195">
        <v>0</v>
      </c>
      <c r="N134" s="195">
        <v>0</v>
      </c>
      <c r="O134" s="195">
        <v>0</v>
      </c>
      <c r="P134" s="195">
        <v>0</v>
      </c>
      <c r="Q134" s="195">
        <v>0</v>
      </c>
      <c r="R134" s="195">
        <v>0</v>
      </c>
      <c r="S134" s="195">
        <v>0</v>
      </c>
      <c r="T134" s="195">
        <v>0</v>
      </c>
      <c r="U134" s="195"/>
      <c r="V134" s="195">
        <v>0</v>
      </c>
      <c r="W134" s="195">
        <v>0</v>
      </c>
      <c r="X134" s="195">
        <v>0</v>
      </c>
      <c r="Y134" s="195">
        <v>0</v>
      </c>
      <c r="Z134" s="195">
        <v>0</v>
      </c>
      <c r="AA134" s="195">
        <v>0</v>
      </c>
      <c r="AB134" s="195">
        <v>0</v>
      </c>
      <c r="AC134" s="195">
        <v>0</v>
      </c>
      <c r="AD134" s="195">
        <v>0</v>
      </c>
      <c r="AE134" s="195">
        <v>0</v>
      </c>
      <c r="AF134" s="195">
        <v>0</v>
      </c>
      <c r="AG134" s="195">
        <v>0</v>
      </c>
      <c r="AH134" s="195">
        <v>0</v>
      </c>
      <c r="AI134" s="195">
        <v>0</v>
      </c>
      <c r="AJ134" s="195">
        <v>0</v>
      </c>
      <c r="AK134" s="195">
        <v>0</v>
      </c>
      <c r="AL134" s="195">
        <v>0</v>
      </c>
      <c r="AM134" s="195">
        <v>0</v>
      </c>
      <c r="AN134" s="195">
        <v>0</v>
      </c>
      <c r="AO134" s="195">
        <f t="shared" si="39"/>
        <v>0</v>
      </c>
    </row>
    <row r="135" spans="1:41" x14ac:dyDescent="0.25">
      <c r="A135" s="195" t="s">
        <v>257</v>
      </c>
      <c r="B135" s="195" t="s">
        <v>139</v>
      </c>
      <c r="C135" s="195" t="s">
        <v>3</v>
      </c>
      <c r="D135" s="195">
        <v>209</v>
      </c>
      <c r="E135" s="195">
        <v>0</v>
      </c>
      <c r="F135" s="195">
        <v>0</v>
      </c>
      <c r="G135" s="195">
        <v>0</v>
      </c>
      <c r="H135" s="195">
        <v>0</v>
      </c>
      <c r="I135" s="195">
        <v>0</v>
      </c>
      <c r="J135" s="195">
        <v>0</v>
      </c>
      <c r="K135" s="195">
        <v>0</v>
      </c>
      <c r="L135" s="195">
        <v>22</v>
      </c>
      <c r="M135" s="195">
        <v>0</v>
      </c>
      <c r="N135" s="195">
        <v>0</v>
      </c>
      <c r="O135" s="195">
        <v>0</v>
      </c>
      <c r="P135" s="195">
        <v>75</v>
      </c>
      <c r="Q135" s="195">
        <v>0</v>
      </c>
      <c r="R135" s="195">
        <v>0</v>
      </c>
      <c r="S135" s="195">
        <v>0</v>
      </c>
      <c r="T135" s="195">
        <v>0</v>
      </c>
      <c r="U135" s="195">
        <v>85</v>
      </c>
      <c r="V135" s="195">
        <v>0</v>
      </c>
      <c r="W135" s="195">
        <v>0</v>
      </c>
      <c r="X135" s="195">
        <v>0</v>
      </c>
      <c r="Y135" s="195">
        <v>0</v>
      </c>
      <c r="Z135" s="195">
        <v>0</v>
      </c>
      <c r="AA135" s="195">
        <v>0</v>
      </c>
      <c r="AB135" s="195">
        <v>0</v>
      </c>
      <c r="AC135" s="195">
        <v>0</v>
      </c>
      <c r="AD135" s="195">
        <v>0</v>
      </c>
      <c r="AE135" s="195">
        <v>0</v>
      </c>
      <c r="AF135" s="195">
        <v>0</v>
      </c>
      <c r="AG135" s="195">
        <v>0</v>
      </c>
      <c r="AH135" s="195">
        <v>0</v>
      </c>
      <c r="AI135" s="195">
        <v>0</v>
      </c>
      <c r="AJ135" s="195">
        <v>0</v>
      </c>
      <c r="AK135" s="195">
        <v>0</v>
      </c>
      <c r="AL135" s="195">
        <v>0</v>
      </c>
      <c r="AM135" s="195">
        <v>0</v>
      </c>
      <c r="AN135" s="195">
        <v>0</v>
      </c>
      <c r="AO135" s="195">
        <f t="shared" si="39"/>
        <v>391</v>
      </c>
    </row>
    <row r="136" spans="1:41" x14ac:dyDescent="0.25">
      <c r="A136" s="195" t="s">
        <v>257</v>
      </c>
      <c r="B136" s="195" t="s">
        <v>139</v>
      </c>
      <c r="C136" s="195" t="s">
        <v>39</v>
      </c>
      <c r="D136" s="195">
        <v>0</v>
      </c>
      <c r="E136" s="195">
        <v>0</v>
      </c>
      <c r="F136" s="195">
        <v>0</v>
      </c>
      <c r="G136" s="195">
        <v>0</v>
      </c>
      <c r="H136" s="195">
        <v>0</v>
      </c>
      <c r="I136" s="195">
        <v>0</v>
      </c>
      <c r="J136" s="195">
        <v>0</v>
      </c>
      <c r="K136" s="195">
        <v>0</v>
      </c>
      <c r="L136" s="195">
        <v>0</v>
      </c>
      <c r="M136" s="195">
        <v>0</v>
      </c>
      <c r="N136" s="195">
        <v>0</v>
      </c>
      <c r="O136" s="195">
        <v>0</v>
      </c>
      <c r="P136" s="195">
        <v>0</v>
      </c>
      <c r="Q136" s="195">
        <v>0</v>
      </c>
      <c r="R136" s="195">
        <v>0</v>
      </c>
      <c r="S136" s="195">
        <v>0</v>
      </c>
      <c r="T136" s="195">
        <v>0</v>
      </c>
      <c r="U136" s="195">
        <v>0</v>
      </c>
      <c r="V136" s="195">
        <v>0</v>
      </c>
      <c r="W136" s="195">
        <v>0</v>
      </c>
      <c r="X136" s="195">
        <v>0</v>
      </c>
      <c r="Y136" s="195">
        <v>0</v>
      </c>
      <c r="Z136" s="195">
        <v>0</v>
      </c>
      <c r="AA136" s="195">
        <v>0</v>
      </c>
      <c r="AB136" s="195">
        <v>0</v>
      </c>
      <c r="AC136" s="195">
        <v>0</v>
      </c>
      <c r="AD136" s="195">
        <v>0</v>
      </c>
      <c r="AE136" s="195">
        <v>0</v>
      </c>
      <c r="AF136" s="195">
        <v>0</v>
      </c>
      <c r="AG136" s="195">
        <v>0</v>
      </c>
      <c r="AH136" s="195">
        <v>0</v>
      </c>
      <c r="AI136" s="195">
        <v>0</v>
      </c>
      <c r="AJ136" s="195">
        <v>0</v>
      </c>
      <c r="AK136" s="195">
        <v>0</v>
      </c>
      <c r="AL136" s="195">
        <v>0</v>
      </c>
      <c r="AM136" s="195">
        <v>0</v>
      </c>
      <c r="AN136" s="195">
        <v>0</v>
      </c>
      <c r="AO136" s="195">
        <f t="shared" si="39"/>
        <v>0</v>
      </c>
    </row>
    <row r="137" spans="1:41" x14ac:dyDescent="0.25">
      <c r="A137" s="195" t="s">
        <v>257</v>
      </c>
      <c r="B137" s="195" t="s">
        <v>139</v>
      </c>
      <c r="C137" s="195" t="s">
        <v>46</v>
      </c>
      <c r="D137" s="195">
        <v>0</v>
      </c>
      <c r="E137" s="195">
        <v>0</v>
      </c>
      <c r="F137" s="195">
        <v>0</v>
      </c>
      <c r="G137" s="195">
        <v>0</v>
      </c>
      <c r="H137" s="195">
        <v>0</v>
      </c>
      <c r="I137" s="195">
        <v>0</v>
      </c>
      <c r="J137" s="195">
        <v>0</v>
      </c>
      <c r="K137" s="195">
        <v>0</v>
      </c>
      <c r="L137" s="195">
        <v>0</v>
      </c>
      <c r="M137" s="195">
        <v>0</v>
      </c>
      <c r="N137" s="195">
        <v>0</v>
      </c>
      <c r="O137" s="195">
        <v>0</v>
      </c>
      <c r="P137" s="195">
        <v>0</v>
      </c>
      <c r="Q137" s="195">
        <v>0</v>
      </c>
      <c r="R137" s="195">
        <v>0</v>
      </c>
      <c r="S137" s="195">
        <v>0</v>
      </c>
      <c r="T137" s="195">
        <v>0</v>
      </c>
      <c r="U137" s="195"/>
      <c r="V137" s="195">
        <v>0</v>
      </c>
      <c r="W137" s="195">
        <v>0</v>
      </c>
      <c r="X137" s="195">
        <v>0</v>
      </c>
      <c r="Y137" s="195">
        <v>0</v>
      </c>
      <c r="Z137" s="195">
        <v>0</v>
      </c>
      <c r="AA137" s="195">
        <v>0</v>
      </c>
      <c r="AB137" s="195">
        <v>0</v>
      </c>
      <c r="AC137" s="195">
        <v>0</v>
      </c>
      <c r="AD137" s="195">
        <v>0</v>
      </c>
      <c r="AE137" s="195">
        <v>0</v>
      </c>
      <c r="AF137" s="195">
        <v>0</v>
      </c>
      <c r="AG137" s="195">
        <v>0</v>
      </c>
      <c r="AH137" s="195">
        <v>0</v>
      </c>
      <c r="AI137" s="195">
        <v>0</v>
      </c>
      <c r="AJ137" s="195">
        <v>0</v>
      </c>
      <c r="AK137" s="195">
        <v>0</v>
      </c>
      <c r="AL137" s="195">
        <v>0</v>
      </c>
      <c r="AM137" s="195">
        <v>0</v>
      </c>
      <c r="AN137" s="195">
        <v>0</v>
      </c>
      <c r="AO137" s="195">
        <f t="shared" si="39"/>
        <v>0</v>
      </c>
    </row>
    <row r="138" spans="1:41" x14ac:dyDescent="0.25">
      <c r="A138" s="194" t="s">
        <v>259</v>
      </c>
      <c r="B138" s="194" t="s">
        <v>259</v>
      </c>
      <c r="C138" s="194" t="s">
        <v>259</v>
      </c>
      <c r="D138" s="194">
        <f t="shared" ref="D138" si="40">SUM(D139:D151)</f>
        <v>461</v>
      </c>
      <c r="E138" s="194">
        <f>SUM(E139:E151)</f>
        <v>0</v>
      </c>
      <c r="F138" s="194">
        <f t="shared" ref="F138:AN138" si="41">SUM(F139:F151)</f>
        <v>0</v>
      </c>
      <c r="G138" s="194">
        <f t="shared" si="41"/>
        <v>0</v>
      </c>
      <c r="H138" s="194">
        <f t="shared" si="41"/>
        <v>0</v>
      </c>
      <c r="I138" s="194">
        <f t="shared" si="41"/>
        <v>0</v>
      </c>
      <c r="J138" s="194">
        <f t="shared" si="41"/>
        <v>0</v>
      </c>
      <c r="K138" s="194">
        <f t="shared" si="41"/>
        <v>0</v>
      </c>
      <c r="L138" s="194">
        <f t="shared" si="41"/>
        <v>0</v>
      </c>
      <c r="M138" s="194">
        <f t="shared" si="41"/>
        <v>0</v>
      </c>
      <c r="N138" s="194">
        <f t="shared" si="41"/>
        <v>0</v>
      </c>
      <c r="O138" s="194">
        <f t="shared" si="41"/>
        <v>0</v>
      </c>
      <c r="P138" s="194">
        <f t="shared" si="41"/>
        <v>68</v>
      </c>
      <c r="Q138" s="194">
        <f t="shared" si="41"/>
        <v>0</v>
      </c>
      <c r="R138" s="194">
        <f t="shared" si="41"/>
        <v>0</v>
      </c>
      <c r="S138" s="194">
        <f t="shared" si="41"/>
        <v>0</v>
      </c>
      <c r="T138" s="194">
        <f t="shared" si="41"/>
        <v>0</v>
      </c>
      <c r="U138" s="194">
        <f t="shared" si="41"/>
        <v>145</v>
      </c>
      <c r="V138" s="194">
        <f t="shared" si="41"/>
        <v>0</v>
      </c>
      <c r="W138" s="194">
        <f t="shared" si="41"/>
        <v>0</v>
      </c>
      <c r="X138" s="194">
        <f t="shared" si="41"/>
        <v>0</v>
      </c>
      <c r="Y138" s="194">
        <f t="shared" si="41"/>
        <v>0</v>
      </c>
      <c r="Z138" s="194">
        <f t="shared" si="41"/>
        <v>0</v>
      </c>
      <c r="AA138" s="194">
        <f t="shared" si="41"/>
        <v>0</v>
      </c>
      <c r="AB138" s="194">
        <f t="shared" si="41"/>
        <v>0</v>
      </c>
      <c r="AC138" s="194">
        <f t="shared" si="41"/>
        <v>0</v>
      </c>
      <c r="AD138" s="194">
        <f t="shared" si="41"/>
        <v>0</v>
      </c>
      <c r="AE138" s="194">
        <f t="shared" si="41"/>
        <v>0</v>
      </c>
      <c r="AF138" s="194">
        <f t="shared" si="41"/>
        <v>0.12402439024390245</v>
      </c>
      <c r="AG138" s="194">
        <f t="shared" si="41"/>
        <v>0</v>
      </c>
      <c r="AH138" s="194">
        <f t="shared" si="41"/>
        <v>0</v>
      </c>
      <c r="AI138" s="194">
        <f t="shared" si="41"/>
        <v>0</v>
      </c>
      <c r="AJ138" s="194">
        <f t="shared" si="41"/>
        <v>0</v>
      </c>
      <c r="AK138" s="194">
        <f t="shared" si="41"/>
        <v>0</v>
      </c>
      <c r="AL138" s="194">
        <f t="shared" si="41"/>
        <v>0</v>
      </c>
      <c r="AM138" s="194">
        <f t="shared" si="41"/>
        <v>0</v>
      </c>
      <c r="AN138" s="194">
        <f t="shared" si="41"/>
        <v>0</v>
      </c>
      <c r="AO138" s="194">
        <f>SUM(D138:AN138)</f>
        <v>674.1240243902439</v>
      </c>
    </row>
    <row r="139" spans="1:41" x14ac:dyDescent="0.25">
      <c r="A139" s="195" t="s">
        <v>257</v>
      </c>
      <c r="B139" s="195" t="s">
        <v>141</v>
      </c>
      <c r="C139" s="195" t="s">
        <v>61</v>
      </c>
      <c r="D139" s="195">
        <v>0</v>
      </c>
      <c r="E139" s="195">
        <v>0</v>
      </c>
      <c r="F139" s="195">
        <v>0</v>
      </c>
      <c r="G139" s="195">
        <v>0</v>
      </c>
      <c r="H139" s="195">
        <v>0</v>
      </c>
      <c r="I139" s="195">
        <v>0</v>
      </c>
      <c r="J139" s="195">
        <v>0</v>
      </c>
      <c r="K139" s="195">
        <v>0</v>
      </c>
      <c r="L139" s="195">
        <v>0</v>
      </c>
      <c r="M139" s="195">
        <v>0</v>
      </c>
      <c r="N139" s="195">
        <v>0</v>
      </c>
      <c r="O139" s="195">
        <v>0</v>
      </c>
      <c r="P139" s="195">
        <v>0</v>
      </c>
      <c r="Q139" s="195">
        <v>0</v>
      </c>
      <c r="R139" s="195">
        <v>0</v>
      </c>
      <c r="S139" s="195">
        <v>0</v>
      </c>
      <c r="T139" s="195">
        <v>0</v>
      </c>
      <c r="U139" s="195">
        <v>0</v>
      </c>
      <c r="V139" s="195">
        <v>0</v>
      </c>
      <c r="W139" s="195">
        <v>0</v>
      </c>
      <c r="X139" s="195">
        <v>0</v>
      </c>
      <c r="Y139" s="195">
        <v>0</v>
      </c>
      <c r="Z139" s="195">
        <v>0</v>
      </c>
      <c r="AA139" s="195">
        <v>0</v>
      </c>
      <c r="AB139" s="195">
        <v>0</v>
      </c>
      <c r="AC139" s="195">
        <v>0</v>
      </c>
      <c r="AD139" s="195">
        <v>0</v>
      </c>
      <c r="AE139" s="195">
        <v>0</v>
      </c>
      <c r="AF139" s="195">
        <v>0</v>
      </c>
      <c r="AG139" s="195">
        <v>0</v>
      </c>
      <c r="AH139" s="195">
        <v>0</v>
      </c>
      <c r="AI139" s="195">
        <v>0</v>
      </c>
      <c r="AJ139" s="195">
        <v>0</v>
      </c>
      <c r="AK139" s="195">
        <v>0</v>
      </c>
      <c r="AL139" s="195"/>
      <c r="AM139" s="195">
        <v>0</v>
      </c>
      <c r="AN139" s="195">
        <v>0</v>
      </c>
      <c r="AO139" s="195">
        <f t="shared" ref="AO139:AO151" si="42">(SUM(D139:AN139))</f>
        <v>0</v>
      </c>
    </row>
    <row r="140" spans="1:41" x14ac:dyDescent="0.25">
      <c r="A140" s="195" t="s">
        <v>257</v>
      </c>
      <c r="B140" s="195" t="s">
        <v>141</v>
      </c>
      <c r="C140" s="195" t="s">
        <v>167</v>
      </c>
      <c r="D140" s="195">
        <v>0</v>
      </c>
      <c r="E140" s="195">
        <v>0</v>
      </c>
      <c r="F140" s="195">
        <v>0</v>
      </c>
      <c r="G140" s="195">
        <v>0</v>
      </c>
      <c r="H140" s="195">
        <v>0</v>
      </c>
      <c r="I140" s="195">
        <v>0</v>
      </c>
      <c r="J140" s="195">
        <v>0</v>
      </c>
      <c r="K140" s="195">
        <v>0</v>
      </c>
      <c r="L140" s="195">
        <v>0</v>
      </c>
      <c r="M140" s="195">
        <v>0</v>
      </c>
      <c r="N140" s="195">
        <v>0</v>
      </c>
      <c r="O140" s="195">
        <v>0</v>
      </c>
      <c r="P140" s="195">
        <v>0</v>
      </c>
      <c r="Q140" s="195">
        <v>0</v>
      </c>
      <c r="R140" s="195">
        <v>0</v>
      </c>
      <c r="S140" s="195">
        <v>0</v>
      </c>
      <c r="T140" s="195">
        <v>0</v>
      </c>
      <c r="U140" s="195">
        <v>0</v>
      </c>
      <c r="V140" s="195">
        <v>0</v>
      </c>
      <c r="W140" s="195">
        <v>0</v>
      </c>
      <c r="X140" s="195">
        <v>0</v>
      </c>
      <c r="Y140" s="195">
        <v>0</v>
      </c>
      <c r="Z140" s="195">
        <v>0</v>
      </c>
      <c r="AA140" s="195">
        <v>0</v>
      </c>
      <c r="AB140" s="195">
        <v>0</v>
      </c>
      <c r="AC140" s="195">
        <v>0</v>
      </c>
      <c r="AD140" s="195">
        <v>0</v>
      </c>
      <c r="AE140" s="195">
        <v>0</v>
      </c>
      <c r="AF140" s="195">
        <v>0</v>
      </c>
      <c r="AG140" s="195">
        <v>0</v>
      </c>
      <c r="AH140" s="195">
        <v>0</v>
      </c>
      <c r="AI140" s="195">
        <v>0</v>
      </c>
      <c r="AJ140" s="195">
        <v>0</v>
      </c>
      <c r="AK140" s="195">
        <v>0</v>
      </c>
      <c r="AL140" s="195">
        <v>0</v>
      </c>
      <c r="AM140" s="195">
        <v>0</v>
      </c>
      <c r="AN140" s="195">
        <v>0</v>
      </c>
      <c r="AO140" s="195">
        <f t="shared" si="42"/>
        <v>0</v>
      </c>
    </row>
    <row r="141" spans="1:41" x14ac:dyDescent="0.25">
      <c r="A141" s="195" t="s">
        <v>257</v>
      </c>
      <c r="B141" s="195" t="s">
        <v>141</v>
      </c>
      <c r="C141" s="195" t="s">
        <v>48</v>
      </c>
      <c r="D141" s="195">
        <v>288</v>
      </c>
      <c r="E141" s="195">
        <v>0</v>
      </c>
      <c r="F141" s="195">
        <v>0</v>
      </c>
      <c r="G141" s="195">
        <v>0</v>
      </c>
      <c r="H141" s="195">
        <v>0</v>
      </c>
      <c r="I141" s="195">
        <v>0</v>
      </c>
      <c r="J141" s="195">
        <v>0</v>
      </c>
      <c r="K141" s="195">
        <v>0</v>
      </c>
      <c r="L141" s="195">
        <v>0</v>
      </c>
      <c r="M141" s="195">
        <v>0</v>
      </c>
      <c r="N141" s="195">
        <v>0</v>
      </c>
      <c r="O141" s="195">
        <v>0</v>
      </c>
      <c r="P141" s="195">
        <v>0</v>
      </c>
      <c r="Q141" s="195">
        <v>0</v>
      </c>
      <c r="R141" s="195">
        <v>0</v>
      </c>
      <c r="S141" s="195">
        <v>0</v>
      </c>
      <c r="T141" s="195">
        <v>0</v>
      </c>
      <c r="U141" s="195">
        <v>0</v>
      </c>
      <c r="V141" s="195">
        <v>0</v>
      </c>
      <c r="W141" s="195">
        <v>0</v>
      </c>
      <c r="X141" s="195">
        <v>0</v>
      </c>
      <c r="Y141" s="195">
        <v>0</v>
      </c>
      <c r="Z141" s="195">
        <v>0</v>
      </c>
      <c r="AA141" s="195">
        <v>0</v>
      </c>
      <c r="AB141" s="195">
        <v>0</v>
      </c>
      <c r="AC141" s="195">
        <v>0</v>
      </c>
      <c r="AD141" s="195">
        <v>0</v>
      </c>
      <c r="AE141" s="195">
        <v>0</v>
      </c>
      <c r="AF141" s="195">
        <v>0</v>
      </c>
      <c r="AG141" s="195">
        <v>0</v>
      </c>
      <c r="AH141" s="195">
        <v>0</v>
      </c>
      <c r="AI141" s="195">
        <v>0</v>
      </c>
      <c r="AJ141" s="195">
        <v>0</v>
      </c>
      <c r="AK141" s="195">
        <v>0</v>
      </c>
      <c r="AL141" s="195">
        <v>0</v>
      </c>
      <c r="AM141" s="195">
        <v>0</v>
      </c>
      <c r="AN141" s="195">
        <v>0</v>
      </c>
      <c r="AO141" s="195">
        <f t="shared" si="42"/>
        <v>288</v>
      </c>
    </row>
    <row r="142" spans="1:41" x14ac:dyDescent="0.25">
      <c r="A142" s="195" t="s">
        <v>257</v>
      </c>
      <c r="B142" s="195" t="s">
        <v>141</v>
      </c>
      <c r="C142" s="195" t="s">
        <v>8</v>
      </c>
      <c r="D142" s="195">
        <v>121</v>
      </c>
      <c r="E142" s="195">
        <v>0</v>
      </c>
      <c r="F142" s="195">
        <v>0</v>
      </c>
      <c r="G142" s="195">
        <v>0</v>
      </c>
      <c r="H142" s="195">
        <v>0</v>
      </c>
      <c r="I142" s="195">
        <v>0</v>
      </c>
      <c r="J142" s="195">
        <v>0</v>
      </c>
      <c r="K142" s="195">
        <v>0</v>
      </c>
      <c r="L142" s="195">
        <v>0</v>
      </c>
      <c r="M142" s="195">
        <v>0</v>
      </c>
      <c r="N142" s="195">
        <v>0</v>
      </c>
      <c r="O142" s="195">
        <v>0</v>
      </c>
      <c r="P142" s="195">
        <v>68</v>
      </c>
      <c r="Q142" s="195">
        <v>0</v>
      </c>
      <c r="R142" s="195">
        <v>0</v>
      </c>
      <c r="S142" s="195">
        <v>0</v>
      </c>
      <c r="T142" s="195">
        <v>0</v>
      </c>
      <c r="U142" s="195">
        <v>145</v>
      </c>
      <c r="V142" s="195">
        <v>0</v>
      </c>
      <c r="W142" s="195">
        <v>0</v>
      </c>
      <c r="X142" s="195">
        <v>0</v>
      </c>
      <c r="Y142" s="195">
        <v>0</v>
      </c>
      <c r="Z142" s="195">
        <v>0</v>
      </c>
      <c r="AA142" s="195">
        <v>0</v>
      </c>
      <c r="AB142" s="195">
        <v>0</v>
      </c>
      <c r="AC142" s="195">
        <v>0</v>
      </c>
      <c r="AD142" s="195">
        <v>0</v>
      </c>
      <c r="AE142" s="195">
        <v>0</v>
      </c>
      <c r="AF142" s="195">
        <v>0</v>
      </c>
      <c r="AG142" s="195">
        <v>0</v>
      </c>
      <c r="AH142" s="195">
        <v>0</v>
      </c>
      <c r="AI142" s="195">
        <v>0</v>
      </c>
      <c r="AJ142" s="195">
        <v>0</v>
      </c>
      <c r="AK142" s="195">
        <v>0</v>
      </c>
      <c r="AL142" s="195">
        <v>0</v>
      </c>
      <c r="AM142" s="195">
        <v>0</v>
      </c>
      <c r="AN142" s="195">
        <v>0</v>
      </c>
      <c r="AO142" s="195">
        <f t="shared" si="42"/>
        <v>334</v>
      </c>
    </row>
    <row r="143" spans="1:41" x14ac:dyDescent="0.25">
      <c r="A143" s="195" t="s">
        <v>257</v>
      </c>
      <c r="B143" s="195" t="s">
        <v>141</v>
      </c>
      <c r="C143" s="195" t="s">
        <v>20</v>
      </c>
      <c r="D143" s="195">
        <v>52</v>
      </c>
      <c r="E143" s="195">
        <v>0</v>
      </c>
      <c r="F143" s="195">
        <v>0</v>
      </c>
      <c r="G143" s="195">
        <v>0</v>
      </c>
      <c r="H143" s="195">
        <v>0</v>
      </c>
      <c r="I143" s="195">
        <v>0</v>
      </c>
      <c r="J143" s="195">
        <v>0</v>
      </c>
      <c r="K143" s="195">
        <v>0</v>
      </c>
      <c r="L143" s="195">
        <v>0</v>
      </c>
      <c r="M143" s="195">
        <v>0</v>
      </c>
      <c r="N143" s="195">
        <v>0</v>
      </c>
      <c r="O143" s="195">
        <v>0</v>
      </c>
      <c r="P143" s="195">
        <v>0</v>
      </c>
      <c r="Q143" s="195">
        <v>0</v>
      </c>
      <c r="R143" s="195">
        <v>0</v>
      </c>
      <c r="S143" s="195">
        <v>0</v>
      </c>
      <c r="T143" s="195">
        <v>0</v>
      </c>
      <c r="U143" s="195">
        <v>0</v>
      </c>
      <c r="V143" s="195">
        <v>0</v>
      </c>
      <c r="W143" s="195">
        <v>0</v>
      </c>
      <c r="X143" s="195">
        <v>0</v>
      </c>
      <c r="Y143" s="195">
        <v>0</v>
      </c>
      <c r="Z143" s="195">
        <v>0</v>
      </c>
      <c r="AA143" s="195">
        <v>0</v>
      </c>
      <c r="AB143" s="195">
        <v>0</v>
      </c>
      <c r="AC143" s="195">
        <v>0</v>
      </c>
      <c r="AD143" s="195">
        <v>0</v>
      </c>
      <c r="AE143" s="195">
        <v>0</v>
      </c>
      <c r="AF143" s="195">
        <v>0</v>
      </c>
      <c r="AG143" s="195">
        <v>0</v>
      </c>
      <c r="AH143" s="195">
        <v>0</v>
      </c>
      <c r="AI143" s="195">
        <v>0</v>
      </c>
      <c r="AJ143" s="195">
        <v>0</v>
      </c>
      <c r="AK143" s="195">
        <v>0</v>
      </c>
      <c r="AL143" s="195">
        <v>0</v>
      </c>
      <c r="AM143" s="195">
        <v>0</v>
      </c>
      <c r="AN143" s="195">
        <v>0</v>
      </c>
      <c r="AO143" s="195">
        <f t="shared" si="42"/>
        <v>52</v>
      </c>
    </row>
    <row r="144" spans="1:41" x14ac:dyDescent="0.25">
      <c r="A144" s="195" t="s">
        <v>257</v>
      </c>
      <c r="B144" s="195" t="s">
        <v>141</v>
      </c>
      <c r="C144" s="195" t="s">
        <v>16</v>
      </c>
      <c r="D144" s="195">
        <v>0</v>
      </c>
      <c r="E144" s="195">
        <v>0</v>
      </c>
      <c r="F144" s="195">
        <v>0</v>
      </c>
      <c r="G144" s="195">
        <v>0</v>
      </c>
      <c r="H144" s="195">
        <v>0</v>
      </c>
      <c r="I144" s="195">
        <v>0</v>
      </c>
      <c r="J144" s="195">
        <v>0</v>
      </c>
      <c r="K144" s="195">
        <v>0</v>
      </c>
      <c r="L144" s="195">
        <v>0</v>
      </c>
      <c r="M144" s="195">
        <v>0</v>
      </c>
      <c r="N144" s="195">
        <v>0</v>
      </c>
      <c r="O144" s="195">
        <v>0</v>
      </c>
      <c r="P144" s="195">
        <v>0</v>
      </c>
      <c r="Q144" s="195">
        <v>0</v>
      </c>
      <c r="R144" s="195">
        <v>0</v>
      </c>
      <c r="S144" s="195">
        <v>0</v>
      </c>
      <c r="T144" s="195">
        <v>0</v>
      </c>
      <c r="U144" s="195">
        <v>0</v>
      </c>
      <c r="V144" s="195">
        <v>0</v>
      </c>
      <c r="W144" s="195">
        <v>0</v>
      </c>
      <c r="X144" s="195">
        <v>0</v>
      </c>
      <c r="Y144" s="195">
        <v>0</v>
      </c>
      <c r="Z144" s="195">
        <v>0</v>
      </c>
      <c r="AA144" s="195">
        <v>0</v>
      </c>
      <c r="AB144" s="195">
        <v>0</v>
      </c>
      <c r="AC144" s="195">
        <v>0</v>
      </c>
      <c r="AD144" s="195">
        <v>0</v>
      </c>
      <c r="AE144" s="195">
        <v>0</v>
      </c>
      <c r="AF144" s="195">
        <v>0</v>
      </c>
      <c r="AG144" s="195">
        <v>0</v>
      </c>
      <c r="AH144" s="195">
        <v>0</v>
      </c>
      <c r="AI144" s="195">
        <v>0</v>
      </c>
      <c r="AJ144" s="195">
        <v>0</v>
      </c>
      <c r="AK144" s="195">
        <v>0</v>
      </c>
      <c r="AL144" s="195">
        <v>0</v>
      </c>
      <c r="AM144" s="195">
        <v>0</v>
      </c>
      <c r="AN144" s="195">
        <v>0</v>
      </c>
      <c r="AO144" s="195">
        <f t="shared" si="42"/>
        <v>0</v>
      </c>
    </row>
    <row r="145" spans="1:41" x14ac:dyDescent="0.25">
      <c r="A145" s="195" t="s">
        <v>257</v>
      </c>
      <c r="B145" s="195" t="s">
        <v>141</v>
      </c>
      <c r="C145" s="195" t="s">
        <v>214</v>
      </c>
      <c r="D145" s="195">
        <v>0</v>
      </c>
      <c r="E145" s="195">
        <v>0</v>
      </c>
      <c r="F145" s="195">
        <v>0</v>
      </c>
      <c r="G145" s="195">
        <v>0</v>
      </c>
      <c r="H145" s="195">
        <v>0</v>
      </c>
      <c r="I145" s="195">
        <v>0</v>
      </c>
      <c r="J145" s="195">
        <v>0</v>
      </c>
      <c r="K145" s="195">
        <v>0</v>
      </c>
      <c r="L145" s="195">
        <v>0</v>
      </c>
      <c r="M145" s="195">
        <v>0</v>
      </c>
      <c r="N145" s="195">
        <v>0</v>
      </c>
      <c r="O145" s="195">
        <v>0</v>
      </c>
      <c r="P145" s="195">
        <v>0</v>
      </c>
      <c r="Q145" s="195">
        <v>0</v>
      </c>
      <c r="R145" s="195">
        <v>0</v>
      </c>
      <c r="S145" s="195">
        <v>0</v>
      </c>
      <c r="T145" s="195">
        <v>0</v>
      </c>
      <c r="U145" s="195">
        <v>0</v>
      </c>
      <c r="V145" s="195">
        <v>0</v>
      </c>
      <c r="W145" s="195">
        <v>0</v>
      </c>
      <c r="X145" s="195">
        <v>0</v>
      </c>
      <c r="Y145" s="195">
        <v>0</v>
      </c>
      <c r="Z145" s="195">
        <v>0</v>
      </c>
      <c r="AA145" s="195">
        <v>0</v>
      </c>
      <c r="AB145" s="195">
        <v>0</v>
      </c>
      <c r="AC145" s="195">
        <v>0</v>
      </c>
      <c r="AD145" s="195">
        <v>0</v>
      </c>
      <c r="AE145" s="195">
        <v>0</v>
      </c>
      <c r="AF145" s="195">
        <v>0</v>
      </c>
      <c r="AG145" s="195">
        <v>0</v>
      </c>
      <c r="AH145" s="195">
        <v>0</v>
      </c>
      <c r="AI145" s="195">
        <v>0</v>
      </c>
      <c r="AJ145" s="195">
        <v>0</v>
      </c>
      <c r="AK145" s="195">
        <v>0</v>
      </c>
      <c r="AL145" s="195">
        <v>0</v>
      </c>
      <c r="AM145" s="195">
        <v>0</v>
      </c>
      <c r="AN145" s="195">
        <v>0</v>
      </c>
      <c r="AO145" s="195">
        <f t="shared" si="42"/>
        <v>0</v>
      </c>
    </row>
    <row r="146" spans="1:41" x14ac:dyDescent="0.25">
      <c r="A146" s="195" t="s">
        <v>257</v>
      </c>
      <c r="B146" s="195" t="s">
        <v>141</v>
      </c>
      <c r="C146" s="195" t="s">
        <v>60</v>
      </c>
      <c r="D146" s="195">
        <v>0</v>
      </c>
      <c r="E146" s="195">
        <v>0</v>
      </c>
      <c r="F146" s="195">
        <v>0</v>
      </c>
      <c r="G146" s="195">
        <v>0</v>
      </c>
      <c r="H146" s="195">
        <v>0</v>
      </c>
      <c r="I146" s="195">
        <v>0</v>
      </c>
      <c r="J146" s="195">
        <v>0</v>
      </c>
      <c r="K146" s="195">
        <v>0</v>
      </c>
      <c r="L146" s="195">
        <v>0</v>
      </c>
      <c r="M146" s="195">
        <v>0</v>
      </c>
      <c r="N146" s="195">
        <v>0</v>
      </c>
      <c r="O146" s="195">
        <v>0</v>
      </c>
      <c r="P146" s="195">
        <v>0</v>
      </c>
      <c r="Q146" s="195">
        <v>0</v>
      </c>
      <c r="R146" s="195">
        <v>0</v>
      </c>
      <c r="S146" s="195">
        <v>0</v>
      </c>
      <c r="T146" s="195">
        <v>0</v>
      </c>
      <c r="U146" s="195">
        <v>0</v>
      </c>
      <c r="V146" s="195">
        <v>0</v>
      </c>
      <c r="W146" s="195">
        <v>0</v>
      </c>
      <c r="X146" s="195">
        <v>0</v>
      </c>
      <c r="Y146" s="195">
        <v>0</v>
      </c>
      <c r="Z146" s="195">
        <v>0</v>
      </c>
      <c r="AA146" s="195">
        <v>0</v>
      </c>
      <c r="AB146" s="195">
        <v>0</v>
      </c>
      <c r="AC146" s="195">
        <v>0</v>
      </c>
      <c r="AD146" s="195">
        <v>0</v>
      </c>
      <c r="AE146" s="195">
        <v>0</v>
      </c>
      <c r="AF146" s="195">
        <v>0</v>
      </c>
      <c r="AG146" s="195">
        <v>0</v>
      </c>
      <c r="AH146" s="195">
        <v>0</v>
      </c>
      <c r="AI146" s="195">
        <v>0</v>
      </c>
      <c r="AJ146" s="195">
        <v>0</v>
      </c>
      <c r="AK146" s="195">
        <v>0</v>
      </c>
      <c r="AL146" s="195">
        <v>0</v>
      </c>
      <c r="AM146" s="195">
        <v>0</v>
      </c>
      <c r="AN146" s="195">
        <v>0</v>
      </c>
      <c r="AO146" s="195">
        <f t="shared" si="42"/>
        <v>0</v>
      </c>
    </row>
    <row r="147" spans="1:41" x14ac:dyDescent="0.25">
      <c r="A147" s="195" t="s">
        <v>257</v>
      </c>
      <c r="B147" s="195" t="s">
        <v>141</v>
      </c>
      <c r="C147" s="195" t="s">
        <v>123</v>
      </c>
      <c r="D147" s="195">
        <v>0</v>
      </c>
      <c r="E147" s="195">
        <v>0</v>
      </c>
      <c r="F147" s="195">
        <v>0</v>
      </c>
      <c r="G147" s="195">
        <v>0</v>
      </c>
      <c r="H147" s="195">
        <v>0</v>
      </c>
      <c r="I147" s="195">
        <v>0</v>
      </c>
      <c r="J147" s="195">
        <v>0</v>
      </c>
      <c r="K147" s="195">
        <v>0</v>
      </c>
      <c r="L147" s="195">
        <v>0</v>
      </c>
      <c r="M147" s="195">
        <v>0</v>
      </c>
      <c r="N147" s="195">
        <v>0</v>
      </c>
      <c r="O147" s="195">
        <v>0</v>
      </c>
      <c r="P147" s="195">
        <v>0</v>
      </c>
      <c r="Q147" s="195">
        <v>0</v>
      </c>
      <c r="R147" s="195">
        <v>0</v>
      </c>
      <c r="S147" s="195">
        <v>0</v>
      </c>
      <c r="T147" s="195">
        <v>0</v>
      </c>
      <c r="U147" s="195">
        <v>0</v>
      </c>
      <c r="V147" s="195">
        <v>0</v>
      </c>
      <c r="W147" s="195">
        <v>0</v>
      </c>
      <c r="X147" s="195">
        <v>0</v>
      </c>
      <c r="Y147" s="195">
        <v>0</v>
      </c>
      <c r="Z147" s="195">
        <v>0</v>
      </c>
      <c r="AA147" s="195">
        <v>0</v>
      </c>
      <c r="AB147" s="195">
        <v>0</v>
      </c>
      <c r="AC147" s="195">
        <v>0</v>
      </c>
      <c r="AD147" s="195">
        <v>0</v>
      </c>
      <c r="AE147" s="195">
        <v>0</v>
      </c>
      <c r="AF147" s="195">
        <v>7.4146341463414644E-2</v>
      </c>
      <c r="AG147" s="195">
        <v>0</v>
      </c>
      <c r="AH147" s="195">
        <v>0</v>
      </c>
      <c r="AI147" s="195">
        <v>0</v>
      </c>
      <c r="AJ147" s="195">
        <v>0</v>
      </c>
      <c r="AK147" s="195"/>
      <c r="AL147" s="195"/>
      <c r="AM147" s="195">
        <v>0</v>
      </c>
      <c r="AN147" s="195">
        <v>0</v>
      </c>
      <c r="AO147" s="195">
        <f t="shared" si="42"/>
        <v>7.4146341463414644E-2</v>
      </c>
    </row>
    <row r="148" spans="1:41" x14ac:dyDescent="0.25">
      <c r="A148" s="195" t="s">
        <v>257</v>
      </c>
      <c r="B148" s="195" t="s">
        <v>141</v>
      </c>
      <c r="C148" s="195" t="s">
        <v>23</v>
      </c>
      <c r="D148" s="195">
        <v>0</v>
      </c>
      <c r="E148" s="195">
        <v>0</v>
      </c>
      <c r="F148" s="195">
        <v>0</v>
      </c>
      <c r="G148" s="195">
        <v>0</v>
      </c>
      <c r="H148" s="195">
        <v>0</v>
      </c>
      <c r="I148" s="195">
        <v>0</v>
      </c>
      <c r="J148" s="195">
        <v>0</v>
      </c>
      <c r="K148" s="195">
        <v>0</v>
      </c>
      <c r="L148" s="195">
        <v>0</v>
      </c>
      <c r="M148" s="195">
        <v>0</v>
      </c>
      <c r="N148" s="195">
        <v>0</v>
      </c>
      <c r="O148" s="195">
        <v>0</v>
      </c>
      <c r="P148" s="195">
        <v>0</v>
      </c>
      <c r="Q148" s="195">
        <v>0</v>
      </c>
      <c r="R148" s="195">
        <v>0</v>
      </c>
      <c r="S148" s="195">
        <v>0</v>
      </c>
      <c r="T148" s="195">
        <v>0</v>
      </c>
      <c r="U148" s="195"/>
      <c r="V148" s="195">
        <v>0</v>
      </c>
      <c r="W148" s="195">
        <v>0</v>
      </c>
      <c r="X148" s="195">
        <v>0</v>
      </c>
      <c r="Y148" s="195">
        <v>0</v>
      </c>
      <c r="Z148" s="195">
        <v>0</v>
      </c>
      <c r="AA148" s="195">
        <v>0</v>
      </c>
      <c r="AB148" s="195">
        <v>0</v>
      </c>
      <c r="AC148" s="195">
        <v>0</v>
      </c>
      <c r="AD148" s="195">
        <v>0</v>
      </c>
      <c r="AE148" s="195">
        <v>0</v>
      </c>
      <c r="AF148" s="195">
        <v>0</v>
      </c>
      <c r="AG148" s="195">
        <v>0</v>
      </c>
      <c r="AH148" s="195">
        <v>0</v>
      </c>
      <c r="AI148" s="195">
        <v>0</v>
      </c>
      <c r="AJ148" s="195">
        <v>0</v>
      </c>
      <c r="AK148" s="195">
        <v>0</v>
      </c>
      <c r="AL148" s="195">
        <v>0</v>
      </c>
      <c r="AM148" s="195">
        <v>0</v>
      </c>
      <c r="AN148" s="195">
        <v>0</v>
      </c>
      <c r="AO148" s="195">
        <f t="shared" si="42"/>
        <v>0</v>
      </c>
    </row>
    <row r="149" spans="1:41" x14ac:dyDescent="0.25">
      <c r="A149" s="195" t="s">
        <v>257</v>
      </c>
      <c r="B149" s="195" t="s">
        <v>141</v>
      </c>
      <c r="C149" s="195" t="s">
        <v>96</v>
      </c>
      <c r="D149" s="195">
        <v>0</v>
      </c>
      <c r="E149" s="195">
        <v>0</v>
      </c>
      <c r="F149" s="195">
        <v>0</v>
      </c>
      <c r="G149" s="195">
        <v>0</v>
      </c>
      <c r="H149" s="195">
        <v>0</v>
      </c>
      <c r="I149" s="195">
        <v>0</v>
      </c>
      <c r="J149" s="195">
        <v>0</v>
      </c>
      <c r="K149" s="195">
        <v>0</v>
      </c>
      <c r="L149" s="195">
        <v>0</v>
      </c>
      <c r="M149" s="195">
        <v>0</v>
      </c>
      <c r="N149" s="195">
        <v>0</v>
      </c>
      <c r="O149" s="195">
        <v>0</v>
      </c>
      <c r="P149" s="195">
        <v>0</v>
      </c>
      <c r="Q149" s="195">
        <v>0</v>
      </c>
      <c r="R149" s="195">
        <v>0</v>
      </c>
      <c r="S149" s="195">
        <v>0</v>
      </c>
      <c r="T149" s="195">
        <v>0</v>
      </c>
      <c r="U149" s="195">
        <v>0</v>
      </c>
      <c r="V149" s="195">
        <v>0</v>
      </c>
      <c r="W149" s="195">
        <v>0</v>
      </c>
      <c r="X149" s="195">
        <v>0</v>
      </c>
      <c r="Y149" s="195">
        <v>0</v>
      </c>
      <c r="Z149" s="195">
        <v>0</v>
      </c>
      <c r="AA149" s="195">
        <v>0</v>
      </c>
      <c r="AB149" s="195">
        <v>0</v>
      </c>
      <c r="AC149" s="195">
        <v>0</v>
      </c>
      <c r="AD149" s="195">
        <v>0</v>
      </c>
      <c r="AE149" s="195">
        <v>0</v>
      </c>
      <c r="AF149" s="195">
        <v>0</v>
      </c>
      <c r="AG149" s="195">
        <v>0</v>
      </c>
      <c r="AH149" s="195">
        <v>0</v>
      </c>
      <c r="AI149" s="195">
        <v>0</v>
      </c>
      <c r="AJ149" s="195">
        <v>0</v>
      </c>
      <c r="AK149" s="195">
        <v>0</v>
      </c>
      <c r="AL149" s="195">
        <v>0</v>
      </c>
      <c r="AM149" s="195">
        <v>0</v>
      </c>
      <c r="AN149" s="195">
        <v>0</v>
      </c>
      <c r="AO149" s="195">
        <f t="shared" si="42"/>
        <v>0</v>
      </c>
    </row>
    <row r="150" spans="1:41" x14ac:dyDescent="0.25">
      <c r="A150" s="195" t="s">
        <v>257</v>
      </c>
      <c r="B150" s="195" t="s">
        <v>141</v>
      </c>
      <c r="C150" s="195" t="s">
        <v>36</v>
      </c>
      <c r="D150" s="195">
        <v>0</v>
      </c>
      <c r="E150" s="195">
        <v>0</v>
      </c>
      <c r="F150" s="195">
        <v>0</v>
      </c>
      <c r="G150" s="195">
        <v>0</v>
      </c>
      <c r="H150" s="195">
        <v>0</v>
      </c>
      <c r="I150" s="195">
        <v>0</v>
      </c>
      <c r="J150" s="195">
        <v>0</v>
      </c>
      <c r="K150" s="195">
        <v>0</v>
      </c>
      <c r="L150" s="195">
        <v>0</v>
      </c>
      <c r="M150" s="195">
        <v>0</v>
      </c>
      <c r="N150" s="195">
        <v>0</v>
      </c>
      <c r="O150" s="195">
        <v>0</v>
      </c>
      <c r="P150" s="195">
        <v>0</v>
      </c>
      <c r="Q150" s="195">
        <v>0</v>
      </c>
      <c r="R150" s="195">
        <v>0</v>
      </c>
      <c r="S150" s="195">
        <v>0</v>
      </c>
      <c r="T150" s="195">
        <v>0</v>
      </c>
      <c r="U150" s="195">
        <v>0</v>
      </c>
      <c r="V150" s="195">
        <v>0</v>
      </c>
      <c r="W150" s="195">
        <v>0</v>
      </c>
      <c r="X150" s="195">
        <v>0</v>
      </c>
      <c r="Y150" s="195">
        <v>0</v>
      </c>
      <c r="Z150" s="195">
        <v>0</v>
      </c>
      <c r="AA150" s="195">
        <v>0</v>
      </c>
      <c r="AB150" s="195">
        <v>0</v>
      </c>
      <c r="AC150" s="195">
        <v>0</v>
      </c>
      <c r="AD150" s="195">
        <v>0</v>
      </c>
      <c r="AE150" s="195">
        <v>0</v>
      </c>
      <c r="AF150" s="195">
        <v>4.9878048780487808E-2</v>
      </c>
      <c r="AG150" s="195">
        <v>0</v>
      </c>
      <c r="AH150" s="195">
        <v>0</v>
      </c>
      <c r="AI150" s="195">
        <v>0</v>
      </c>
      <c r="AJ150" s="195">
        <v>0</v>
      </c>
      <c r="AK150" s="195"/>
      <c r="AL150" s="195"/>
      <c r="AM150" s="195">
        <v>0</v>
      </c>
      <c r="AN150" s="195">
        <v>0</v>
      </c>
      <c r="AO150" s="195">
        <f t="shared" si="42"/>
        <v>4.9878048780487808E-2</v>
      </c>
    </row>
    <row r="151" spans="1:41" x14ac:dyDescent="0.25">
      <c r="A151" s="195" t="s">
        <v>257</v>
      </c>
      <c r="B151" s="195" t="s">
        <v>141</v>
      </c>
      <c r="C151" s="195" t="s">
        <v>95</v>
      </c>
      <c r="D151" s="195">
        <v>0</v>
      </c>
      <c r="E151" s="195">
        <v>0</v>
      </c>
      <c r="F151" s="195">
        <v>0</v>
      </c>
      <c r="G151" s="195">
        <v>0</v>
      </c>
      <c r="H151" s="195">
        <v>0</v>
      </c>
      <c r="I151" s="195">
        <v>0</v>
      </c>
      <c r="J151" s="195">
        <v>0</v>
      </c>
      <c r="K151" s="195">
        <v>0</v>
      </c>
      <c r="L151" s="195">
        <v>0</v>
      </c>
      <c r="M151" s="195">
        <v>0</v>
      </c>
      <c r="N151" s="195">
        <v>0</v>
      </c>
      <c r="O151" s="195">
        <v>0</v>
      </c>
      <c r="P151" s="195">
        <v>0</v>
      </c>
      <c r="Q151" s="195">
        <v>0</v>
      </c>
      <c r="R151" s="195">
        <v>0</v>
      </c>
      <c r="S151" s="195">
        <v>0</v>
      </c>
      <c r="T151" s="195">
        <v>0</v>
      </c>
      <c r="U151" s="195"/>
      <c r="V151" s="195">
        <v>0</v>
      </c>
      <c r="W151" s="195">
        <v>0</v>
      </c>
      <c r="X151" s="195">
        <v>0</v>
      </c>
      <c r="Y151" s="195">
        <v>0</v>
      </c>
      <c r="Z151" s="195">
        <v>0</v>
      </c>
      <c r="AA151" s="195">
        <v>0</v>
      </c>
      <c r="AB151" s="195">
        <v>0</v>
      </c>
      <c r="AC151" s="195">
        <v>0</v>
      </c>
      <c r="AD151" s="195">
        <v>0</v>
      </c>
      <c r="AE151" s="195">
        <v>0</v>
      </c>
      <c r="AF151" s="195">
        <v>0</v>
      </c>
      <c r="AG151" s="195">
        <v>0</v>
      </c>
      <c r="AH151" s="195">
        <v>0</v>
      </c>
      <c r="AI151" s="195">
        <v>0</v>
      </c>
      <c r="AJ151" s="195">
        <v>0</v>
      </c>
      <c r="AK151" s="195">
        <v>0</v>
      </c>
      <c r="AL151" s="195">
        <v>0</v>
      </c>
      <c r="AM151" s="195">
        <v>0</v>
      </c>
      <c r="AN151" s="195">
        <v>0</v>
      </c>
      <c r="AO151" s="195">
        <f t="shared" si="42"/>
        <v>0</v>
      </c>
    </row>
    <row r="152" spans="1:41" x14ac:dyDescent="0.25">
      <c r="A152" s="193" t="s">
        <v>260</v>
      </c>
      <c r="B152" s="193" t="s">
        <v>260</v>
      </c>
      <c r="C152" s="193" t="s">
        <v>260</v>
      </c>
      <c r="D152" s="193">
        <f t="shared" ref="D152" si="43">+D153+D168+D177+D189</f>
        <v>536</v>
      </c>
      <c r="E152" s="193">
        <f>+E153+E168+E177+E189</f>
        <v>558</v>
      </c>
      <c r="F152" s="193">
        <f t="shared" ref="F152:AN152" si="44">+F153+F168+F177+F189</f>
        <v>1644</v>
      </c>
      <c r="G152" s="193">
        <f t="shared" si="44"/>
        <v>109</v>
      </c>
      <c r="H152" s="193">
        <f t="shared" si="44"/>
        <v>0</v>
      </c>
      <c r="I152" s="193">
        <f t="shared" si="44"/>
        <v>688</v>
      </c>
      <c r="J152" s="193">
        <f t="shared" si="44"/>
        <v>842</v>
      </c>
      <c r="K152" s="193">
        <f t="shared" si="44"/>
        <v>95</v>
      </c>
      <c r="L152" s="193">
        <f t="shared" si="44"/>
        <v>969</v>
      </c>
      <c r="M152" s="193">
        <f t="shared" si="44"/>
        <v>4</v>
      </c>
      <c r="N152" s="193">
        <f t="shared" si="44"/>
        <v>377.3</v>
      </c>
      <c r="O152" s="193">
        <f t="shared" si="44"/>
        <v>305</v>
      </c>
      <c r="P152" s="193">
        <f t="shared" si="44"/>
        <v>0</v>
      </c>
      <c r="Q152" s="193">
        <f t="shared" si="44"/>
        <v>0</v>
      </c>
      <c r="R152" s="193">
        <f t="shared" si="44"/>
        <v>0</v>
      </c>
      <c r="S152" s="193">
        <f t="shared" si="44"/>
        <v>206</v>
      </c>
      <c r="T152" s="193">
        <f t="shared" si="44"/>
        <v>0</v>
      </c>
      <c r="U152" s="193">
        <f t="shared" si="44"/>
        <v>139</v>
      </c>
      <c r="V152" s="193">
        <f t="shared" si="44"/>
        <v>8</v>
      </c>
      <c r="W152" s="193">
        <f t="shared" si="44"/>
        <v>0</v>
      </c>
      <c r="X152" s="193">
        <f t="shared" si="44"/>
        <v>104.3</v>
      </c>
      <c r="Y152" s="193">
        <f t="shared" si="44"/>
        <v>0</v>
      </c>
      <c r="Z152" s="193">
        <f t="shared" si="44"/>
        <v>2.4390243902439024E-3</v>
      </c>
      <c r="AA152" s="193">
        <f t="shared" si="44"/>
        <v>73.3</v>
      </c>
      <c r="AB152" s="193">
        <f t="shared" si="44"/>
        <v>26</v>
      </c>
      <c r="AC152" s="193">
        <f t="shared" si="44"/>
        <v>0</v>
      </c>
      <c r="AD152" s="193">
        <f t="shared" si="44"/>
        <v>0</v>
      </c>
      <c r="AE152" s="193">
        <f t="shared" si="44"/>
        <v>0</v>
      </c>
      <c r="AF152" s="193">
        <f t="shared" si="44"/>
        <v>0</v>
      </c>
      <c r="AG152" s="193">
        <f t="shared" si="44"/>
        <v>12</v>
      </c>
      <c r="AH152" s="193">
        <f t="shared" si="44"/>
        <v>0</v>
      </c>
      <c r="AI152" s="193">
        <f t="shared" si="44"/>
        <v>3</v>
      </c>
      <c r="AJ152" s="193">
        <f t="shared" si="44"/>
        <v>0</v>
      </c>
      <c r="AK152" s="193">
        <f t="shared" si="44"/>
        <v>0</v>
      </c>
      <c r="AL152" s="193">
        <f t="shared" si="44"/>
        <v>0</v>
      </c>
      <c r="AM152" s="193">
        <f>+AM153+AM168+AM177+AM189</f>
        <v>0</v>
      </c>
      <c r="AN152" s="193">
        <f t="shared" si="44"/>
        <v>0</v>
      </c>
      <c r="AO152" s="193">
        <f>SUM(D152:AN152)</f>
        <v>6698.9024390243912</v>
      </c>
    </row>
    <row r="153" spans="1:41" x14ac:dyDescent="0.25">
      <c r="A153" s="194" t="s">
        <v>261</v>
      </c>
      <c r="B153" s="194" t="s">
        <v>261</v>
      </c>
      <c r="C153" s="194" t="s">
        <v>261</v>
      </c>
      <c r="D153" s="194">
        <f t="shared" ref="D153" si="45">SUM(D154:D167)</f>
        <v>93</v>
      </c>
      <c r="E153" s="194">
        <f>SUM(E154:E167)</f>
        <v>318</v>
      </c>
      <c r="F153" s="194">
        <f t="shared" ref="F153:AN153" si="46">SUM(F154:F167)</f>
        <v>27</v>
      </c>
      <c r="G153" s="194">
        <f t="shared" si="46"/>
        <v>68</v>
      </c>
      <c r="H153" s="194">
        <f t="shared" si="46"/>
        <v>0</v>
      </c>
      <c r="I153" s="194">
        <f t="shared" si="46"/>
        <v>75</v>
      </c>
      <c r="J153" s="194">
        <f t="shared" si="46"/>
        <v>1</v>
      </c>
      <c r="K153" s="194">
        <f t="shared" si="46"/>
        <v>38</v>
      </c>
      <c r="L153" s="194">
        <f t="shared" si="46"/>
        <v>8</v>
      </c>
      <c r="M153" s="194">
        <f t="shared" si="46"/>
        <v>4</v>
      </c>
      <c r="N153" s="194">
        <f t="shared" si="46"/>
        <v>0</v>
      </c>
      <c r="O153" s="194">
        <f t="shared" si="46"/>
        <v>0</v>
      </c>
      <c r="P153" s="194">
        <f t="shared" si="46"/>
        <v>0</v>
      </c>
      <c r="Q153" s="194">
        <f t="shared" si="46"/>
        <v>0</v>
      </c>
      <c r="R153" s="194">
        <f t="shared" si="46"/>
        <v>0</v>
      </c>
      <c r="S153" s="194">
        <f t="shared" si="46"/>
        <v>140</v>
      </c>
      <c r="T153" s="194">
        <f t="shared" si="46"/>
        <v>0</v>
      </c>
      <c r="U153" s="194">
        <f t="shared" si="46"/>
        <v>0</v>
      </c>
      <c r="V153" s="194">
        <f t="shared" si="46"/>
        <v>0</v>
      </c>
      <c r="W153" s="194">
        <f t="shared" si="46"/>
        <v>0</v>
      </c>
      <c r="X153" s="194">
        <f t="shared" si="46"/>
        <v>27.3</v>
      </c>
      <c r="Y153" s="194">
        <f t="shared" si="46"/>
        <v>0</v>
      </c>
      <c r="Z153" s="194">
        <f t="shared" si="46"/>
        <v>0</v>
      </c>
      <c r="AA153" s="194">
        <f t="shared" si="46"/>
        <v>7</v>
      </c>
      <c r="AB153" s="194">
        <f t="shared" si="46"/>
        <v>0</v>
      </c>
      <c r="AC153" s="194">
        <f t="shared" si="46"/>
        <v>0</v>
      </c>
      <c r="AD153" s="194">
        <f t="shared" si="46"/>
        <v>0</v>
      </c>
      <c r="AE153" s="194">
        <f t="shared" si="46"/>
        <v>0</v>
      </c>
      <c r="AF153" s="194">
        <f t="shared" si="46"/>
        <v>0</v>
      </c>
      <c r="AG153" s="194">
        <f t="shared" si="46"/>
        <v>0</v>
      </c>
      <c r="AH153" s="194">
        <f t="shared" si="46"/>
        <v>0</v>
      </c>
      <c r="AI153" s="194">
        <f t="shared" si="46"/>
        <v>3</v>
      </c>
      <c r="AJ153" s="194">
        <f t="shared" si="46"/>
        <v>0</v>
      </c>
      <c r="AK153" s="194">
        <f t="shared" si="46"/>
        <v>0</v>
      </c>
      <c r="AL153" s="194">
        <f t="shared" si="46"/>
        <v>0</v>
      </c>
      <c r="AM153" s="194">
        <f t="shared" si="46"/>
        <v>0</v>
      </c>
      <c r="AN153" s="194">
        <f t="shared" si="46"/>
        <v>0</v>
      </c>
      <c r="AO153" s="194">
        <f>SUM(D153:AN153)</f>
        <v>809.3</v>
      </c>
    </row>
    <row r="154" spans="1:41" x14ac:dyDescent="0.25">
      <c r="A154" s="195" t="s">
        <v>188</v>
      </c>
      <c r="B154" s="195" t="s">
        <v>142</v>
      </c>
      <c r="C154" s="195" t="s">
        <v>102</v>
      </c>
      <c r="D154" s="195">
        <v>0</v>
      </c>
      <c r="E154" s="195">
        <v>0</v>
      </c>
      <c r="F154" s="195">
        <v>0</v>
      </c>
      <c r="G154" s="195">
        <v>0</v>
      </c>
      <c r="H154" s="195">
        <v>0</v>
      </c>
      <c r="I154" s="195">
        <v>0</v>
      </c>
      <c r="J154" s="195">
        <v>0</v>
      </c>
      <c r="K154" s="195">
        <v>0</v>
      </c>
      <c r="L154" s="195">
        <v>0</v>
      </c>
      <c r="M154" s="195">
        <v>0</v>
      </c>
      <c r="N154" s="195">
        <v>0</v>
      </c>
      <c r="O154" s="195">
        <v>0</v>
      </c>
      <c r="P154" s="195">
        <v>0</v>
      </c>
      <c r="Q154" s="195">
        <v>0</v>
      </c>
      <c r="R154" s="195">
        <v>0</v>
      </c>
      <c r="S154" s="195">
        <v>0</v>
      </c>
      <c r="T154" s="195">
        <v>0</v>
      </c>
      <c r="U154" s="195">
        <v>0</v>
      </c>
      <c r="V154" s="195">
        <v>0</v>
      </c>
      <c r="W154" s="195">
        <v>0</v>
      </c>
      <c r="X154" s="195">
        <v>0</v>
      </c>
      <c r="Y154" s="195">
        <v>0</v>
      </c>
      <c r="Z154" s="195">
        <v>0</v>
      </c>
      <c r="AA154" s="195">
        <v>0</v>
      </c>
      <c r="AB154" s="195">
        <v>0</v>
      </c>
      <c r="AC154" s="195">
        <v>0</v>
      </c>
      <c r="AD154" s="195">
        <v>0</v>
      </c>
      <c r="AE154" s="195">
        <v>0</v>
      </c>
      <c r="AF154" s="195">
        <v>0</v>
      </c>
      <c r="AG154" s="195">
        <v>0</v>
      </c>
      <c r="AH154" s="195">
        <v>0</v>
      </c>
      <c r="AI154" s="195">
        <v>0</v>
      </c>
      <c r="AJ154" s="195">
        <v>0</v>
      </c>
      <c r="AK154" s="195">
        <v>0</v>
      </c>
      <c r="AL154" s="195">
        <v>0</v>
      </c>
      <c r="AM154" s="195">
        <v>0</v>
      </c>
      <c r="AN154" s="195">
        <v>0</v>
      </c>
      <c r="AO154" s="195">
        <f t="shared" ref="AO154:AO167" si="47">(SUM(D154:AN154))</f>
        <v>0</v>
      </c>
    </row>
    <row r="155" spans="1:41" x14ac:dyDescent="0.25">
      <c r="A155" s="195" t="s">
        <v>188</v>
      </c>
      <c r="B155" s="195" t="s">
        <v>142</v>
      </c>
      <c r="C155" s="195" t="s">
        <v>90</v>
      </c>
      <c r="D155" s="195">
        <v>0</v>
      </c>
      <c r="E155" s="195">
        <v>0</v>
      </c>
      <c r="F155" s="195">
        <v>0</v>
      </c>
      <c r="G155" s="195">
        <v>0</v>
      </c>
      <c r="H155" s="195">
        <v>0</v>
      </c>
      <c r="I155" s="195">
        <v>0</v>
      </c>
      <c r="J155" s="195">
        <v>0</v>
      </c>
      <c r="K155" s="195">
        <v>0</v>
      </c>
      <c r="L155" s="195">
        <v>0</v>
      </c>
      <c r="M155" s="195">
        <v>0</v>
      </c>
      <c r="N155" s="195">
        <v>0</v>
      </c>
      <c r="O155" s="195">
        <v>0</v>
      </c>
      <c r="P155" s="195">
        <v>0</v>
      </c>
      <c r="Q155" s="195">
        <v>0</v>
      </c>
      <c r="R155" s="195">
        <v>0</v>
      </c>
      <c r="S155" s="195">
        <v>0</v>
      </c>
      <c r="T155" s="195">
        <v>0</v>
      </c>
      <c r="U155" s="195">
        <v>0</v>
      </c>
      <c r="V155" s="195">
        <v>0</v>
      </c>
      <c r="W155" s="195">
        <v>0</v>
      </c>
      <c r="X155" s="195">
        <v>0</v>
      </c>
      <c r="Y155" s="195">
        <v>0</v>
      </c>
      <c r="Z155" s="195">
        <v>0</v>
      </c>
      <c r="AA155" s="195">
        <v>0</v>
      </c>
      <c r="AB155" s="195">
        <v>0</v>
      </c>
      <c r="AC155" s="195">
        <v>0</v>
      </c>
      <c r="AD155" s="195">
        <v>0</v>
      </c>
      <c r="AE155" s="195">
        <v>0</v>
      </c>
      <c r="AF155" s="195">
        <v>0</v>
      </c>
      <c r="AG155" s="195">
        <v>0</v>
      </c>
      <c r="AH155" s="195">
        <v>0</v>
      </c>
      <c r="AI155" s="195">
        <v>0</v>
      </c>
      <c r="AJ155" s="195">
        <v>0</v>
      </c>
      <c r="AK155" s="195">
        <v>0</v>
      </c>
      <c r="AL155" s="195">
        <v>0</v>
      </c>
      <c r="AM155" s="195">
        <v>0</v>
      </c>
      <c r="AN155" s="195">
        <v>0</v>
      </c>
      <c r="AO155" s="195">
        <f t="shared" si="47"/>
        <v>0</v>
      </c>
    </row>
    <row r="156" spans="1:41" x14ac:dyDescent="0.25">
      <c r="A156" s="195" t="s">
        <v>188</v>
      </c>
      <c r="B156" s="195" t="s">
        <v>142</v>
      </c>
      <c r="C156" s="195" t="s">
        <v>92</v>
      </c>
      <c r="D156" s="195">
        <v>0</v>
      </c>
      <c r="E156" s="195">
        <v>0</v>
      </c>
      <c r="F156" s="195">
        <v>0</v>
      </c>
      <c r="G156" s="195">
        <v>0</v>
      </c>
      <c r="H156" s="195">
        <v>0</v>
      </c>
      <c r="I156" s="195">
        <v>0</v>
      </c>
      <c r="J156" s="195">
        <v>0</v>
      </c>
      <c r="K156" s="195">
        <v>0</v>
      </c>
      <c r="L156" s="195">
        <v>0</v>
      </c>
      <c r="M156" s="195">
        <v>0</v>
      </c>
      <c r="N156" s="195">
        <v>0</v>
      </c>
      <c r="O156" s="195">
        <v>0</v>
      </c>
      <c r="P156" s="195">
        <v>0</v>
      </c>
      <c r="Q156" s="195">
        <v>0</v>
      </c>
      <c r="R156" s="195">
        <v>0</v>
      </c>
      <c r="S156" s="195">
        <v>0</v>
      </c>
      <c r="T156" s="195">
        <v>0</v>
      </c>
      <c r="U156" s="195">
        <v>0</v>
      </c>
      <c r="V156" s="195">
        <v>0</v>
      </c>
      <c r="W156" s="195">
        <v>0</v>
      </c>
      <c r="X156" s="195">
        <v>0</v>
      </c>
      <c r="Y156" s="195">
        <v>0</v>
      </c>
      <c r="Z156" s="195">
        <v>0</v>
      </c>
      <c r="AA156" s="195">
        <v>0</v>
      </c>
      <c r="AB156" s="195">
        <v>0</v>
      </c>
      <c r="AC156" s="195">
        <v>0</v>
      </c>
      <c r="AD156" s="195">
        <v>0</v>
      </c>
      <c r="AE156" s="195">
        <v>0</v>
      </c>
      <c r="AF156" s="195">
        <v>0</v>
      </c>
      <c r="AG156" s="195">
        <v>0</v>
      </c>
      <c r="AH156" s="195">
        <v>0</v>
      </c>
      <c r="AI156" s="195">
        <v>0</v>
      </c>
      <c r="AJ156" s="195">
        <v>0</v>
      </c>
      <c r="AK156" s="195">
        <v>0</v>
      </c>
      <c r="AL156" s="195">
        <v>0</v>
      </c>
      <c r="AM156" s="195">
        <v>0</v>
      </c>
      <c r="AN156" s="195">
        <v>0</v>
      </c>
      <c r="AO156" s="195">
        <f t="shared" si="47"/>
        <v>0</v>
      </c>
    </row>
    <row r="157" spans="1:41" x14ac:dyDescent="0.25">
      <c r="A157" s="195" t="s">
        <v>188</v>
      </c>
      <c r="B157" s="195" t="s">
        <v>142</v>
      </c>
      <c r="C157" s="195" t="s">
        <v>35</v>
      </c>
      <c r="D157" s="195">
        <v>0</v>
      </c>
      <c r="E157" s="195">
        <v>0</v>
      </c>
      <c r="F157" s="195">
        <v>0</v>
      </c>
      <c r="G157" s="195">
        <v>0</v>
      </c>
      <c r="H157" s="195">
        <v>0</v>
      </c>
      <c r="I157" s="195">
        <v>0</v>
      </c>
      <c r="J157" s="195">
        <v>0</v>
      </c>
      <c r="K157" s="195">
        <v>3</v>
      </c>
      <c r="L157" s="195">
        <v>0</v>
      </c>
      <c r="M157" s="195">
        <v>4</v>
      </c>
      <c r="N157" s="195">
        <v>0</v>
      </c>
      <c r="O157" s="195">
        <v>0</v>
      </c>
      <c r="P157" s="195">
        <v>0</v>
      </c>
      <c r="Q157" s="195">
        <v>0</v>
      </c>
      <c r="R157" s="195">
        <v>0</v>
      </c>
      <c r="S157" s="195">
        <v>4</v>
      </c>
      <c r="T157" s="195">
        <v>0</v>
      </c>
      <c r="U157" s="195">
        <v>0</v>
      </c>
      <c r="V157" s="195">
        <v>0</v>
      </c>
      <c r="W157" s="195">
        <v>0</v>
      </c>
      <c r="X157" s="195">
        <v>0</v>
      </c>
      <c r="Y157" s="195">
        <v>0</v>
      </c>
      <c r="Z157" s="195">
        <v>0</v>
      </c>
      <c r="AA157" s="195">
        <v>0</v>
      </c>
      <c r="AB157" s="195">
        <v>0</v>
      </c>
      <c r="AC157" s="195">
        <v>0</v>
      </c>
      <c r="AD157" s="195">
        <v>0</v>
      </c>
      <c r="AE157" s="195">
        <v>0</v>
      </c>
      <c r="AF157" s="195">
        <v>0</v>
      </c>
      <c r="AG157" s="195">
        <v>0</v>
      </c>
      <c r="AH157" s="195">
        <v>0</v>
      </c>
      <c r="AI157" s="195">
        <v>0</v>
      </c>
      <c r="AJ157" s="195">
        <v>0</v>
      </c>
      <c r="AK157" s="195">
        <v>0</v>
      </c>
      <c r="AL157" s="195">
        <v>0</v>
      </c>
      <c r="AM157" s="195">
        <v>0</v>
      </c>
      <c r="AN157" s="195">
        <v>0</v>
      </c>
      <c r="AO157" s="195">
        <f t="shared" si="47"/>
        <v>11</v>
      </c>
    </row>
    <row r="158" spans="1:41" x14ac:dyDescent="0.25">
      <c r="A158" s="195" t="s">
        <v>188</v>
      </c>
      <c r="B158" s="195" t="s">
        <v>142</v>
      </c>
      <c r="C158" s="195" t="s">
        <v>58</v>
      </c>
      <c r="D158" s="195">
        <v>0</v>
      </c>
      <c r="E158" s="195">
        <v>63</v>
      </c>
      <c r="F158" s="195">
        <v>0</v>
      </c>
      <c r="G158" s="195"/>
      <c r="H158" s="195">
        <v>0</v>
      </c>
      <c r="I158" s="195">
        <v>75</v>
      </c>
      <c r="J158" s="195">
        <v>0</v>
      </c>
      <c r="K158" s="195">
        <v>15</v>
      </c>
      <c r="L158" s="195">
        <v>8</v>
      </c>
      <c r="M158" s="195">
        <v>0</v>
      </c>
      <c r="N158" s="195">
        <v>0</v>
      </c>
      <c r="O158" s="195">
        <v>0</v>
      </c>
      <c r="P158" s="195">
        <v>0</v>
      </c>
      <c r="Q158" s="195">
        <v>0</v>
      </c>
      <c r="R158" s="195">
        <v>0</v>
      </c>
      <c r="S158" s="195">
        <v>8</v>
      </c>
      <c r="T158" s="195">
        <v>0</v>
      </c>
      <c r="U158" s="195">
        <v>0</v>
      </c>
      <c r="V158" s="195">
        <v>0</v>
      </c>
      <c r="W158" s="195">
        <v>0</v>
      </c>
      <c r="X158" s="195">
        <v>0</v>
      </c>
      <c r="Y158" s="195">
        <v>0</v>
      </c>
      <c r="Z158" s="195">
        <v>0</v>
      </c>
      <c r="AA158" s="195">
        <v>0</v>
      </c>
      <c r="AB158" s="195">
        <v>0</v>
      </c>
      <c r="AC158" s="195">
        <v>0</v>
      </c>
      <c r="AD158" s="195">
        <v>0</v>
      </c>
      <c r="AE158" s="195">
        <v>0</v>
      </c>
      <c r="AF158" s="195">
        <v>0</v>
      </c>
      <c r="AG158" s="195">
        <v>0</v>
      </c>
      <c r="AH158" s="195">
        <v>0</v>
      </c>
      <c r="AI158" s="195">
        <v>0</v>
      </c>
      <c r="AJ158" s="195">
        <v>0</v>
      </c>
      <c r="AK158" s="195">
        <v>0</v>
      </c>
      <c r="AL158" s="195">
        <v>0</v>
      </c>
      <c r="AM158" s="195">
        <v>0</v>
      </c>
      <c r="AN158" s="195">
        <v>0</v>
      </c>
      <c r="AO158" s="195">
        <f t="shared" si="47"/>
        <v>169</v>
      </c>
    </row>
    <row r="159" spans="1:41" x14ac:dyDescent="0.25">
      <c r="A159" s="195" t="s">
        <v>188</v>
      </c>
      <c r="B159" s="195" t="s">
        <v>142</v>
      </c>
      <c r="C159" s="195" t="s">
        <v>100</v>
      </c>
      <c r="D159" s="195">
        <v>0</v>
      </c>
      <c r="E159" s="195">
        <v>0</v>
      </c>
      <c r="F159" s="195">
        <v>0</v>
      </c>
      <c r="G159" s="195">
        <v>0</v>
      </c>
      <c r="H159" s="195">
        <v>0</v>
      </c>
      <c r="I159" s="195">
        <v>0</v>
      </c>
      <c r="J159" s="195">
        <v>0</v>
      </c>
      <c r="K159" s="195">
        <v>0</v>
      </c>
      <c r="L159" s="195">
        <v>0</v>
      </c>
      <c r="M159" s="195">
        <v>0</v>
      </c>
      <c r="N159" s="195">
        <v>0</v>
      </c>
      <c r="O159" s="195">
        <v>0</v>
      </c>
      <c r="P159" s="195">
        <v>0</v>
      </c>
      <c r="Q159" s="195">
        <v>0</v>
      </c>
      <c r="R159" s="195">
        <v>0</v>
      </c>
      <c r="S159" s="195">
        <v>0</v>
      </c>
      <c r="T159" s="195">
        <v>0</v>
      </c>
      <c r="U159" s="195">
        <v>0</v>
      </c>
      <c r="V159" s="195"/>
      <c r="W159" s="195">
        <v>0</v>
      </c>
      <c r="X159" s="195">
        <v>0</v>
      </c>
      <c r="Y159" s="195">
        <v>0</v>
      </c>
      <c r="Z159" s="195">
        <v>0</v>
      </c>
      <c r="AA159" s="195">
        <v>0</v>
      </c>
      <c r="AB159" s="195">
        <v>0</v>
      </c>
      <c r="AC159" s="195">
        <v>0</v>
      </c>
      <c r="AD159" s="195">
        <v>0</v>
      </c>
      <c r="AE159" s="195">
        <v>0</v>
      </c>
      <c r="AF159" s="195">
        <v>0</v>
      </c>
      <c r="AG159" s="195">
        <v>0</v>
      </c>
      <c r="AH159" s="195">
        <v>0</v>
      </c>
      <c r="AI159" s="195">
        <v>0</v>
      </c>
      <c r="AJ159" s="195">
        <v>0</v>
      </c>
      <c r="AK159" s="195">
        <v>0</v>
      </c>
      <c r="AL159" s="195">
        <v>0</v>
      </c>
      <c r="AM159" s="195">
        <v>0</v>
      </c>
      <c r="AN159" s="195">
        <v>0</v>
      </c>
      <c r="AO159" s="195">
        <f t="shared" si="47"/>
        <v>0</v>
      </c>
    </row>
    <row r="160" spans="1:41" x14ac:dyDescent="0.25">
      <c r="A160" s="195" t="s">
        <v>188</v>
      </c>
      <c r="B160" s="195" t="s">
        <v>142</v>
      </c>
      <c r="C160" s="195" t="s">
        <v>88</v>
      </c>
      <c r="D160" s="195">
        <v>0</v>
      </c>
      <c r="E160" s="195">
        <v>0</v>
      </c>
      <c r="F160" s="195">
        <v>0</v>
      </c>
      <c r="G160" s="195">
        <v>0</v>
      </c>
      <c r="H160" s="195">
        <v>0</v>
      </c>
      <c r="I160" s="195">
        <v>0</v>
      </c>
      <c r="J160" s="195">
        <v>0</v>
      </c>
      <c r="K160" s="195">
        <v>0</v>
      </c>
      <c r="L160" s="195">
        <v>0</v>
      </c>
      <c r="M160" s="195">
        <v>0</v>
      </c>
      <c r="N160" s="195">
        <v>0</v>
      </c>
      <c r="O160" s="195">
        <v>0</v>
      </c>
      <c r="P160" s="195">
        <v>0</v>
      </c>
      <c r="Q160" s="195">
        <v>0</v>
      </c>
      <c r="R160" s="195">
        <v>0</v>
      </c>
      <c r="S160" s="195">
        <v>0</v>
      </c>
      <c r="T160" s="195">
        <v>0</v>
      </c>
      <c r="U160" s="195">
        <v>0</v>
      </c>
      <c r="V160" s="195"/>
      <c r="W160" s="195">
        <v>0</v>
      </c>
      <c r="X160" s="195">
        <v>0</v>
      </c>
      <c r="Y160" s="195">
        <v>0</v>
      </c>
      <c r="Z160" s="195">
        <v>0</v>
      </c>
      <c r="AA160" s="195">
        <v>0</v>
      </c>
      <c r="AB160" s="195">
        <v>0</v>
      </c>
      <c r="AC160" s="195">
        <v>0</v>
      </c>
      <c r="AD160" s="195">
        <v>0</v>
      </c>
      <c r="AE160" s="195">
        <v>0</v>
      </c>
      <c r="AF160" s="195">
        <v>0</v>
      </c>
      <c r="AG160" s="195">
        <v>0</v>
      </c>
      <c r="AH160" s="195">
        <v>0</v>
      </c>
      <c r="AI160" s="195">
        <v>0</v>
      </c>
      <c r="AJ160" s="195">
        <v>0</v>
      </c>
      <c r="AK160" s="195">
        <v>0</v>
      </c>
      <c r="AL160" s="195">
        <v>0</v>
      </c>
      <c r="AM160" s="195">
        <v>0</v>
      </c>
      <c r="AN160" s="195">
        <v>0</v>
      </c>
      <c r="AO160" s="195">
        <f t="shared" si="47"/>
        <v>0</v>
      </c>
    </row>
    <row r="161" spans="1:41" x14ac:dyDescent="0.25">
      <c r="A161" s="195" t="s">
        <v>188</v>
      </c>
      <c r="B161" s="195" t="s">
        <v>142</v>
      </c>
      <c r="C161" s="195" t="s">
        <v>66</v>
      </c>
      <c r="D161" s="195">
        <v>0</v>
      </c>
      <c r="E161" s="195">
        <v>0</v>
      </c>
      <c r="F161" s="195">
        <v>0</v>
      </c>
      <c r="G161" s="195">
        <v>0</v>
      </c>
      <c r="H161" s="195">
        <v>0</v>
      </c>
      <c r="I161" s="195">
        <v>0</v>
      </c>
      <c r="J161" s="195">
        <v>0</v>
      </c>
      <c r="K161" s="195">
        <v>0</v>
      </c>
      <c r="L161" s="195">
        <v>0</v>
      </c>
      <c r="M161" s="195">
        <v>0</v>
      </c>
      <c r="N161" s="195">
        <v>0</v>
      </c>
      <c r="O161" s="195">
        <v>0</v>
      </c>
      <c r="P161" s="195">
        <v>0</v>
      </c>
      <c r="Q161" s="195">
        <v>0</v>
      </c>
      <c r="R161" s="195">
        <v>0</v>
      </c>
      <c r="S161" s="195">
        <v>0</v>
      </c>
      <c r="T161" s="195">
        <v>0</v>
      </c>
      <c r="U161" s="195">
        <v>0</v>
      </c>
      <c r="V161" s="195">
        <v>0</v>
      </c>
      <c r="W161" s="195">
        <v>0</v>
      </c>
      <c r="X161" s="195">
        <v>0</v>
      </c>
      <c r="Y161" s="195">
        <v>0</v>
      </c>
      <c r="Z161" s="195">
        <v>0</v>
      </c>
      <c r="AA161" s="195">
        <v>0</v>
      </c>
      <c r="AB161" s="195">
        <v>0</v>
      </c>
      <c r="AC161" s="195">
        <v>0</v>
      </c>
      <c r="AD161" s="195">
        <v>0</v>
      </c>
      <c r="AE161" s="195">
        <v>0</v>
      </c>
      <c r="AF161" s="195">
        <v>0</v>
      </c>
      <c r="AG161" s="195">
        <v>0</v>
      </c>
      <c r="AH161" s="195">
        <v>0</v>
      </c>
      <c r="AI161" s="195">
        <v>0</v>
      </c>
      <c r="AJ161" s="195">
        <v>0</v>
      </c>
      <c r="AK161" s="195">
        <v>0</v>
      </c>
      <c r="AL161" s="195">
        <v>0</v>
      </c>
      <c r="AM161" s="195">
        <v>0</v>
      </c>
      <c r="AN161" s="195">
        <v>0</v>
      </c>
      <c r="AO161" s="195">
        <f t="shared" si="47"/>
        <v>0</v>
      </c>
    </row>
    <row r="162" spans="1:41" x14ac:dyDescent="0.25">
      <c r="A162" s="195" t="s">
        <v>188</v>
      </c>
      <c r="B162" s="195" t="s">
        <v>142</v>
      </c>
      <c r="C162" s="195" t="s">
        <v>98</v>
      </c>
      <c r="D162" s="195">
        <v>0</v>
      </c>
      <c r="E162" s="195">
        <v>0</v>
      </c>
      <c r="F162" s="195">
        <v>0</v>
      </c>
      <c r="G162" s="195">
        <v>0</v>
      </c>
      <c r="H162" s="195">
        <v>0</v>
      </c>
      <c r="I162" s="195">
        <v>0</v>
      </c>
      <c r="J162" s="195">
        <v>0</v>
      </c>
      <c r="K162" s="195">
        <v>0</v>
      </c>
      <c r="L162" s="195">
        <v>0</v>
      </c>
      <c r="M162" s="195">
        <v>0</v>
      </c>
      <c r="N162" s="195">
        <v>0</v>
      </c>
      <c r="O162" s="195">
        <v>0</v>
      </c>
      <c r="P162" s="195">
        <v>0</v>
      </c>
      <c r="Q162" s="195"/>
      <c r="R162" s="195">
        <v>0</v>
      </c>
      <c r="S162" s="195"/>
      <c r="T162" s="195">
        <v>0</v>
      </c>
      <c r="U162" s="195"/>
      <c r="V162" s="195">
        <v>0</v>
      </c>
      <c r="W162" s="195">
        <v>0</v>
      </c>
      <c r="X162" s="195">
        <v>0</v>
      </c>
      <c r="Y162" s="195">
        <v>0</v>
      </c>
      <c r="Z162" s="195">
        <v>0</v>
      </c>
      <c r="AA162" s="195">
        <v>0</v>
      </c>
      <c r="AB162" s="195">
        <v>0</v>
      </c>
      <c r="AC162" s="195">
        <v>0</v>
      </c>
      <c r="AD162" s="195">
        <v>0</v>
      </c>
      <c r="AE162" s="195">
        <v>0</v>
      </c>
      <c r="AF162" s="195">
        <v>0</v>
      </c>
      <c r="AG162" s="195">
        <v>0</v>
      </c>
      <c r="AH162" s="195">
        <v>0</v>
      </c>
      <c r="AI162" s="195">
        <v>0</v>
      </c>
      <c r="AJ162" s="195">
        <v>0</v>
      </c>
      <c r="AK162" s="195">
        <v>0</v>
      </c>
      <c r="AL162" s="195">
        <v>0</v>
      </c>
      <c r="AM162" s="195">
        <v>0</v>
      </c>
      <c r="AN162" s="195">
        <v>0</v>
      </c>
      <c r="AO162" s="195">
        <f t="shared" si="47"/>
        <v>0</v>
      </c>
    </row>
    <row r="163" spans="1:41" x14ac:dyDescent="0.25">
      <c r="A163" s="195" t="s">
        <v>188</v>
      </c>
      <c r="B163" s="195" t="s">
        <v>142</v>
      </c>
      <c r="C163" s="195" t="s">
        <v>99</v>
      </c>
      <c r="D163" s="195">
        <v>0</v>
      </c>
      <c r="E163" s="195">
        <v>0</v>
      </c>
      <c r="F163" s="195">
        <v>0</v>
      </c>
      <c r="G163" s="195">
        <v>0</v>
      </c>
      <c r="H163" s="195">
        <v>0</v>
      </c>
      <c r="I163" s="195">
        <v>0</v>
      </c>
      <c r="J163" s="195">
        <v>0</v>
      </c>
      <c r="K163" s="195">
        <v>0</v>
      </c>
      <c r="L163" s="195">
        <v>0</v>
      </c>
      <c r="M163" s="195">
        <v>0</v>
      </c>
      <c r="N163" s="195">
        <v>0</v>
      </c>
      <c r="O163" s="195">
        <v>0</v>
      </c>
      <c r="P163" s="195">
        <v>0</v>
      </c>
      <c r="Q163" s="195">
        <v>0</v>
      </c>
      <c r="R163" s="195">
        <v>0</v>
      </c>
      <c r="S163" s="195">
        <v>0</v>
      </c>
      <c r="T163" s="195">
        <v>0</v>
      </c>
      <c r="U163" s="195">
        <v>0</v>
      </c>
      <c r="V163" s="195">
        <v>0</v>
      </c>
      <c r="W163" s="195">
        <v>0</v>
      </c>
      <c r="X163" s="195">
        <v>0</v>
      </c>
      <c r="Y163" s="195">
        <v>0</v>
      </c>
      <c r="Z163" s="195">
        <v>0</v>
      </c>
      <c r="AA163" s="195">
        <v>0</v>
      </c>
      <c r="AB163" s="195">
        <v>0</v>
      </c>
      <c r="AC163" s="195">
        <v>0</v>
      </c>
      <c r="AD163" s="195">
        <v>0</v>
      </c>
      <c r="AE163" s="195">
        <v>0</v>
      </c>
      <c r="AF163" s="195">
        <v>0</v>
      </c>
      <c r="AG163" s="195">
        <v>0</v>
      </c>
      <c r="AH163" s="195">
        <v>0</v>
      </c>
      <c r="AI163" s="195">
        <v>0</v>
      </c>
      <c r="AJ163" s="195">
        <v>0</v>
      </c>
      <c r="AK163" s="195">
        <v>0</v>
      </c>
      <c r="AL163" s="195">
        <v>0</v>
      </c>
      <c r="AM163" s="195">
        <v>0</v>
      </c>
      <c r="AN163" s="195">
        <v>0</v>
      </c>
      <c r="AO163" s="195">
        <f t="shared" si="47"/>
        <v>0</v>
      </c>
    </row>
    <row r="164" spans="1:41" x14ac:dyDescent="0.25">
      <c r="A164" s="195" t="s">
        <v>188</v>
      </c>
      <c r="B164" s="195" t="s">
        <v>142</v>
      </c>
      <c r="C164" s="195" t="s">
        <v>177</v>
      </c>
      <c r="D164" s="195">
        <v>0</v>
      </c>
      <c r="E164" s="195">
        <v>0</v>
      </c>
      <c r="F164" s="195">
        <v>0</v>
      </c>
      <c r="G164" s="195">
        <v>0</v>
      </c>
      <c r="H164" s="195">
        <v>0</v>
      </c>
      <c r="I164" s="195">
        <v>0</v>
      </c>
      <c r="J164" s="195">
        <v>0</v>
      </c>
      <c r="K164" s="195">
        <v>0</v>
      </c>
      <c r="L164" s="195">
        <v>0</v>
      </c>
      <c r="M164" s="195">
        <v>0</v>
      </c>
      <c r="N164" s="195">
        <v>0</v>
      </c>
      <c r="O164" s="195">
        <v>0</v>
      </c>
      <c r="P164" s="195">
        <v>0</v>
      </c>
      <c r="Q164" s="195">
        <v>0</v>
      </c>
      <c r="R164" s="195">
        <v>0</v>
      </c>
      <c r="S164" s="195">
        <v>0</v>
      </c>
      <c r="T164" s="195">
        <v>0</v>
      </c>
      <c r="U164" s="195">
        <v>0</v>
      </c>
      <c r="V164" s="195">
        <v>0</v>
      </c>
      <c r="W164" s="195">
        <v>0</v>
      </c>
      <c r="X164" s="195">
        <v>0</v>
      </c>
      <c r="Y164" s="195">
        <v>0</v>
      </c>
      <c r="Z164" s="195">
        <v>0</v>
      </c>
      <c r="AA164" s="195">
        <v>0</v>
      </c>
      <c r="AB164" s="195">
        <v>0</v>
      </c>
      <c r="AC164" s="195">
        <v>0</v>
      </c>
      <c r="AD164" s="195">
        <v>0</v>
      </c>
      <c r="AE164" s="195">
        <v>0</v>
      </c>
      <c r="AF164" s="195">
        <v>0</v>
      </c>
      <c r="AG164" s="195">
        <v>0</v>
      </c>
      <c r="AH164" s="195">
        <v>0</v>
      </c>
      <c r="AI164" s="195">
        <v>0</v>
      </c>
      <c r="AJ164" s="195">
        <v>0</v>
      </c>
      <c r="AK164" s="195">
        <v>0</v>
      </c>
      <c r="AL164" s="195">
        <v>0</v>
      </c>
      <c r="AM164" s="195">
        <v>0</v>
      </c>
      <c r="AN164" s="195">
        <v>0</v>
      </c>
      <c r="AO164" s="195">
        <f t="shared" si="47"/>
        <v>0</v>
      </c>
    </row>
    <row r="165" spans="1:41" x14ac:dyDescent="0.25">
      <c r="A165" s="195" t="s">
        <v>188</v>
      </c>
      <c r="B165" s="195" t="s">
        <v>142</v>
      </c>
      <c r="C165" s="195" t="s">
        <v>64</v>
      </c>
      <c r="D165" s="195">
        <v>93</v>
      </c>
      <c r="E165" s="195">
        <v>255</v>
      </c>
      <c r="F165" s="195">
        <v>27</v>
      </c>
      <c r="G165" s="195">
        <v>68</v>
      </c>
      <c r="H165" s="195">
        <v>0</v>
      </c>
      <c r="I165" s="195">
        <v>0</v>
      </c>
      <c r="J165" s="195">
        <v>1</v>
      </c>
      <c r="K165" s="195">
        <v>20</v>
      </c>
      <c r="L165" s="195">
        <v>0</v>
      </c>
      <c r="M165" s="195">
        <v>0</v>
      </c>
      <c r="N165" s="195">
        <v>0</v>
      </c>
      <c r="O165" s="195">
        <v>0</v>
      </c>
      <c r="P165" s="195">
        <v>0</v>
      </c>
      <c r="Q165" s="195"/>
      <c r="R165" s="195">
        <v>0</v>
      </c>
      <c r="S165" s="195">
        <v>128</v>
      </c>
      <c r="T165" s="195">
        <v>0</v>
      </c>
      <c r="U165" s="195"/>
      <c r="V165" s="195">
        <v>0</v>
      </c>
      <c r="W165" s="195">
        <v>0</v>
      </c>
      <c r="X165" s="195">
        <v>27.3</v>
      </c>
      <c r="Y165" s="195">
        <v>0</v>
      </c>
      <c r="Z165" s="195">
        <v>0</v>
      </c>
      <c r="AA165" s="195">
        <v>7</v>
      </c>
      <c r="AB165" s="195">
        <v>0</v>
      </c>
      <c r="AC165" s="195">
        <v>0</v>
      </c>
      <c r="AD165" s="195">
        <v>0</v>
      </c>
      <c r="AE165" s="195">
        <v>0</v>
      </c>
      <c r="AF165" s="195">
        <v>0</v>
      </c>
      <c r="AG165" s="195">
        <v>0</v>
      </c>
      <c r="AH165" s="195">
        <v>0</v>
      </c>
      <c r="AI165" s="195">
        <v>3</v>
      </c>
      <c r="AJ165" s="195">
        <v>0</v>
      </c>
      <c r="AK165" s="195">
        <v>0</v>
      </c>
      <c r="AL165" s="195">
        <v>0</v>
      </c>
      <c r="AM165" s="195">
        <v>0</v>
      </c>
      <c r="AN165" s="195">
        <v>0</v>
      </c>
      <c r="AO165" s="195">
        <f t="shared" si="47"/>
        <v>629.29999999999995</v>
      </c>
    </row>
    <row r="166" spans="1:41" x14ac:dyDescent="0.25">
      <c r="A166" s="195" t="s">
        <v>188</v>
      </c>
      <c r="B166" s="195" t="s">
        <v>142</v>
      </c>
      <c r="C166" s="195" t="s">
        <v>143</v>
      </c>
      <c r="D166" s="195">
        <v>0</v>
      </c>
      <c r="E166" s="195">
        <v>0</v>
      </c>
      <c r="F166" s="195">
        <v>0</v>
      </c>
      <c r="G166" s="195">
        <v>0</v>
      </c>
      <c r="H166" s="195">
        <v>0</v>
      </c>
      <c r="I166" s="195">
        <v>0</v>
      </c>
      <c r="J166" s="195">
        <v>0</v>
      </c>
      <c r="K166" s="195">
        <v>0</v>
      </c>
      <c r="L166" s="195">
        <v>0</v>
      </c>
      <c r="M166" s="195">
        <v>0</v>
      </c>
      <c r="N166" s="195">
        <v>0</v>
      </c>
      <c r="O166" s="195">
        <v>0</v>
      </c>
      <c r="P166" s="195">
        <v>0</v>
      </c>
      <c r="Q166" s="195">
        <v>0</v>
      </c>
      <c r="R166" s="195">
        <v>0</v>
      </c>
      <c r="S166" s="195">
        <v>0</v>
      </c>
      <c r="T166" s="195">
        <v>0</v>
      </c>
      <c r="U166" s="195">
        <v>0</v>
      </c>
      <c r="V166" s="195">
        <v>0</v>
      </c>
      <c r="W166" s="195">
        <v>0</v>
      </c>
      <c r="X166" s="195">
        <v>0</v>
      </c>
      <c r="Y166" s="195">
        <v>0</v>
      </c>
      <c r="Z166" s="195">
        <v>0</v>
      </c>
      <c r="AA166" s="195">
        <v>0</v>
      </c>
      <c r="AB166" s="195">
        <v>0</v>
      </c>
      <c r="AC166" s="195">
        <v>0</v>
      </c>
      <c r="AD166" s="195">
        <v>0</v>
      </c>
      <c r="AE166" s="195">
        <v>0</v>
      </c>
      <c r="AF166" s="195">
        <v>0</v>
      </c>
      <c r="AG166" s="195">
        <v>0</v>
      </c>
      <c r="AH166" s="195">
        <v>0</v>
      </c>
      <c r="AI166" s="195"/>
      <c r="AJ166" s="195">
        <v>0</v>
      </c>
      <c r="AK166" s="195">
        <v>0</v>
      </c>
      <c r="AL166" s="195">
        <v>0</v>
      </c>
      <c r="AM166" s="195">
        <v>0</v>
      </c>
      <c r="AN166" s="195">
        <v>0</v>
      </c>
      <c r="AO166" s="195">
        <f t="shared" si="47"/>
        <v>0</v>
      </c>
    </row>
    <row r="167" spans="1:41" x14ac:dyDescent="0.25">
      <c r="A167" s="195" t="s">
        <v>188</v>
      </c>
      <c r="B167" s="195" t="s">
        <v>142</v>
      </c>
      <c r="C167" s="195" t="s">
        <v>37</v>
      </c>
      <c r="D167" s="195">
        <v>0</v>
      </c>
      <c r="E167" s="195">
        <v>0</v>
      </c>
      <c r="F167" s="195">
        <v>0</v>
      </c>
      <c r="G167" s="195">
        <v>0</v>
      </c>
      <c r="H167" s="195">
        <v>0</v>
      </c>
      <c r="I167" s="195">
        <v>0</v>
      </c>
      <c r="J167" s="195">
        <v>0</v>
      </c>
      <c r="K167" s="195">
        <v>0</v>
      </c>
      <c r="L167" s="195">
        <v>0</v>
      </c>
      <c r="M167" s="195">
        <v>0</v>
      </c>
      <c r="N167" s="195">
        <v>0</v>
      </c>
      <c r="O167" s="195">
        <v>0</v>
      </c>
      <c r="P167" s="195">
        <v>0</v>
      </c>
      <c r="Q167" s="195">
        <v>0</v>
      </c>
      <c r="R167" s="195">
        <v>0</v>
      </c>
      <c r="S167" s="195">
        <v>0</v>
      </c>
      <c r="T167" s="195">
        <v>0</v>
      </c>
      <c r="U167" s="195">
        <v>0</v>
      </c>
      <c r="V167" s="195">
        <v>0</v>
      </c>
      <c r="W167" s="195">
        <v>0</v>
      </c>
      <c r="X167" s="195">
        <v>0</v>
      </c>
      <c r="Y167" s="195">
        <v>0</v>
      </c>
      <c r="Z167" s="195">
        <v>0</v>
      </c>
      <c r="AA167" s="195">
        <v>0</v>
      </c>
      <c r="AB167" s="195">
        <v>0</v>
      </c>
      <c r="AC167" s="195">
        <v>0</v>
      </c>
      <c r="AD167" s="195">
        <v>0</v>
      </c>
      <c r="AE167" s="195">
        <v>0</v>
      </c>
      <c r="AF167" s="195">
        <v>0</v>
      </c>
      <c r="AG167" s="195">
        <v>0</v>
      </c>
      <c r="AH167" s="195">
        <v>0</v>
      </c>
      <c r="AI167" s="195">
        <v>0</v>
      </c>
      <c r="AJ167" s="195">
        <v>0</v>
      </c>
      <c r="AK167" s="195">
        <v>0</v>
      </c>
      <c r="AL167" s="195">
        <v>0</v>
      </c>
      <c r="AM167" s="195">
        <v>0</v>
      </c>
      <c r="AN167" s="195">
        <v>0</v>
      </c>
      <c r="AO167" s="195">
        <f t="shared" si="47"/>
        <v>0</v>
      </c>
    </row>
    <row r="168" spans="1:41" x14ac:dyDescent="0.25">
      <c r="A168" s="194" t="s">
        <v>262</v>
      </c>
      <c r="B168" s="194" t="s">
        <v>262</v>
      </c>
      <c r="C168" s="194" t="s">
        <v>262</v>
      </c>
      <c r="D168" s="194">
        <f>SUM(D169:D176)</f>
        <v>135</v>
      </c>
      <c r="E168" s="194">
        <f t="shared" ref="E168:AN168" si="48">SUM(E169:E176)</f>
        <v>145</v>
      </c>
      <c r="F168" s="194">
        <f t="shared" si="48"/>
        <v>482</v>
      </c>
      <c r="G168" s="194">
        <f t="shared" si="48"/>
        <v>0</v>
      </c>
      <c r="H168" s="194">
        <f t="shared" si="48"/>
        <v>0</v>
      </c>
      <c r="I168" s="194">
        <f t="shared" si="48"/>
        <v>613</v>
      </c>
      <c r="J168" s="194">
        <f t="shared" si="48"/>
        <v>761</v>
      </c>
      <c r="K168" s="194">
        <f t="shared" si="48"/>
        <v>57</v>
      </c>
      <c r="L168" s="194">
        <f t="shared" si="48"/>
        <v>81</v>
      </c>
      <c r="M168" s="194">
        <f t="shared" si="48"/>
        <v>0</v>
      </c>
      <c r="N168" s="194">
        <f t="shared" si="48"/>
        <v>0</v>
      </c>
      <c r="O168" s="194">
        <f t="shared" si="48"/>
        <v>39</v>
      </c>
      <c r="P168" s="194">
        <f t="shared" si="48"/>
        <v>0</v>
      </c>
      <c r="Q168" s="194">
        <f t="shared" si="48"/>
        <v>0</v>
      </c>
      <c r="R168" s="194">
        <f t="shared" si="48"/>
        <v>0</v>
      </c>
      <c r="S168" s="194">
        <f t="shared" si="48"/>
        <v>15</v>
      </c>
      <c r="T168" s="194">
        <f t="shared" si="48"/>
        <v>0</v>
      </c>
      <c r="U168" s="194">
        <f t="shared" si="48"/>
        <v>0</v>
      </c>
      <c r="V168" s="194">
        <f t="shared" si="48"/>
        <v>8</v>
      </c>
      <c r="W168" s="194">
        <f t="shared" si="48"/>
        <v>0</v>
      </c>
      <c r="X168" s="194">
        <f t="shared" si="48"/>
        <v>15</v>
      </c>
      <c r="Y168" s="194">
        <f t="shared" si="48"/>
        <v>0</v>
      </c>
      <c r="Z168" s="194">
        <f t="shared" si="48"/>
        <v>2.4390243902439024E-3</v>
      </c>
      <c r="AA168" s="194">
        <f t="shared" si="48"/>
        <v>49</v>
      </c>
      <c r="AB168" s="194">
        <f t="shared" si="48"/>
        <v>26</v>
      </c>
      <c r="AC168" s="194">
        <f t="shared" si="48"/>
        <v>0</v>
      </c>
      <c r="AD168" s="194">
        <f t="shared" si="48"/>
        <v>0</v>
      </c>
      <c r="AE168" s="194">
        <f t="shared" si="48"/>
        <v>0</v>
      </c>
      <c r="AF168" s="194">
        <f t="shared" si="48"/>
        <v>0</v>
      </c>
      <c r="AG168" s="194">
        <f t="shared" si="48"/>
        <v>12</v>
      </c>
      <c r="AH168" s="194">
        <f t="shared" si="48"/>
        <v>0</v>
      </c>
      <c r="AI168" s="194">
        <f t="shared" si="48"/>
        <v>0</v>
      </c>
      <c r="AJ168" s="194">
        <f t="shared" si="48"/>
        <v>0</v>
      </c>
      <c r="AK168" s="194">
        <f t="shared" si="48"/>
        <v>0</v>
      </c>
      <c r="AL168" s="194">
        <f t="shared" si="48"/>
        <v>0</v>
      </c>
      <c r="AM168" s="194">
        <f t="shared" si="48"/>
        <v>0</v>
      </c>
      <c r="AN168" s="194">
        <f t="shared" si="48"/>
        <v>0</v>
      </c>
      <c r="AO168" s="194">
        <f>SUM(D168:AN168)</f>
        <v>2438.0024390243902</v>
      </c>
    </row>
    <row r="169" spans="1:41" x14ac:dyDescent="0.25">
      <c r="A169" s="195" t="s">
        <v>188</v>
      </c>
      <c r="B169" s="195" t="s">
        <v>145</v>
      </c>
      <c r="C169" s="195" t="s">
        <v>93</v>
      </c>
      <c r="D169" s="195">
        <v>0</v>
      </c>
      <c r="E169" s="195">
        <v>0</v>
      </c>
      <c r="F169" s="195">
        <v>0</v>
      </c>
      <c r="G169" s="195">
        <v>0</v>
      </c>
      <c r="H169" s="195">
        <v>0</v>
      </c>
      <c r="I169" s="195">
        <v>0</v>
      </c>
      <c r="J169" s="195">
        <v>0</v>
      </c>
      <c r="K169" s="195">
        <v>0</v>
      </c>
      <c r="L169" s="195">
        <v>0</v>
      </c>
      <c r="M169" s="195">
        <v>0</v>
      </c>
      <c r="N169" s="195">
        <v>0</v>
      </c>
      <c r="O169" s="195">
        <v>0</v>
      </c>
      <c r="P169" s="195">
        <v>0</v>
      </c>
      <c r="Q169" s="195">
        <v>0</v>
      </c>
      <c r="R169" s="195">
        <v>0</v>
      </c>
      <c r="S169" s="195">
        <v>0</v>
      </c>
      <c r="T169" s="195">
        <v>0</v>
      </c>
      <c r="U169" s="195">
        <v>0</v>
      </c>
      <c r="V169" s="195">
        <v>0</v>
      </c>
      <c r="W169" s="195">
        <v>0</v>
      </c>
      <c r="X169" s="195">
        <v>0</v>
      </c>
      <c r="Y169" s="195">
        <v>0</v>
      </c>
      <c r="Z169" s="195">
        <v>0</v>
      </c>
      <c r="AA169" s="195">
        <v>0</v>
      </c>
      <c r="AB169" s="195">
        <v>0</v>
      </c>
      <c r="AC169" s="195">
        <v>0</v>
      </c>
      <c r="AD169" s="195">
        <v>0</v>
      </c>
      <c r="AE169" s="195">
        <v>0</v>
      </c>
      <c r="AF169" s="195">
        <v>0</v>
      </c>
      <c r="AG169" s="195">
        <v>0</v>
      </c>
      <c r="AH169" s="195">
        <v>0</v>
      </c>
      <c r="AI169" s="195">
        <v>0</v>
      </c>
      <c r="AJ169" s="195">
        <v>0</v>
      </c>
      <c r="AK169" s="195">
        <v>0</v>
      </c>
      <c r="AL169" s="195">
        <v>0</v>
      </c>
      <c r="AM169" s="195">
        <v>0</v>
      </c>
      <c r="AN169" s="195">
        <v>0</v>
      </c>
      <c r="AO169" s="195">
        <f t="shared" ref="AO169:AO176" si="49">(SUM(D169:AN169))</f>
        <v>0</v>
      </c>
    </row>
    <row r="170" spans="1:41" x14ac:dyDescent="0.25">
      <c r="A170" s="195" t="s">
        <v>188</v>
      </c>
      <c r="B170" s="195" t="s">
        <v>145</v>
      </c>
      <c r="C170" s="195" t="s">
        <v>9</v>
      </c>
      <c r="D170" s="195">
        <v>0</v>
      </c>
      <c r="E170" s="195">
        <v>0</v>
      </c>
      <c r="F170" s="195">
        <v>0</v>
      </c>
      <c r="G170" s="195">
        <v>0</v>
      </c>
      <c r="H170" s="195">
        <v>0</v>
      </c>
      <c r="I170" s="195">
        <v>0</v>
      </c>
      <c r="J170" s="195">
        <v>0</v>
      </c>
      <c r="K170" s="195">
        <v>0</v>
      </c>
      <c r="L170" s="195">
        <v>0</v>
      </c>
      <c r="M170" s="195">
        <v>0</v>
      </c>
      <c r="N170" s="195">
        <v>0</v>
      </c>
      <c r="O170" s="195">
        <v>0</v>
      </c>
      <c r="P170" s="195">
        <v>0</v>
      </c>
      <c r="Q170" s="195">
        <v>0</v>
      </c>
      <c r="R170" s="195"/>
      <c r="S170" s="195">
        <v>0</v>
      </c>
      <c r="T170" s="195">
        <v>0</v>
      </c>
      <c r="U170" s="195">
        <v>0</v>
      </c>
      <c r="V170" s="195">
        <v>0</v>
      </c>
      <c r="W170" s="195">
        <v>0</v>
      </c>
      <c r="X170" s="195">
        <v>0</v>
      </c>
      <c r="Y170" s="195">
        <v>0</v>
      </c>
      <c r="Z170" s="195">
        <v>0</v>
      </c>
      <c r="AA170" s="195">
        <v>0</v>
      </c>
      <c r="AB170" s="195">
        <v>0</v>
      </c>
      <c r="AC170" s="195">
        <v>0</v>
      </c>
      <c r="AD170" s="195">
        <v>0</v>
      </c>
      <c r="AE170" s="195">
        <v>0</v>
      </c>
      <c r="AF170" s="195">
        <v>0</v>
      </c>
      <c r="AG170" s="195">
        <v>0</v>
      </c>
      <c r="AH170" s="195">
        <v>0</v>
      </c>
      <c r="AI170" s="195">
        <v>0</v>
      </c>
      <c r="AJ170" s="195">
        <v>0</v>
      </c>
      <c r="AK170" s="195">
        <v>0</v>
      </c>
      <c r="AL170" s="195">
        <v>0</v>
      </c>
      <c r="AM170" s="195">
        <v>0</v>
      </c>
      <c r="AN170" s="195">
        <v>0</v>
      </c>
      <c r="AO170" s="195">
        <f t="shared" si="49"/>
        <v>0</v>
      </c>
    </row>
    <row r="171" spans="1:41" x14ac:dyDescent="0.25">
      <c r="A171" s="195" t="s">
        <v>188</v>
      </c>
      <c r="B171" s="195" t="s">
        <v>145</v>
      </c>
      <c r="C171" s="195" t="s">
        <v>215</v>
      </c>
      <c r="D171" s="195">
        <v>0</v>
      </c>
      <c r="E171" s="195">
        <v>0</v>
      </c>
      <c r="F171" s="195">
        <v>0</v>
      </c>
      <c r="G171" s="195">
        <v>0</v>
      </c>
      <c r="H171" s="195">
        <v>0</v>
      </c>
      <c r="I171" s="195">
        <v>0</v>
      </c>
      <c r="J171" s="195">
        <v>0</v>
      </c>
      <c r="K171" s="195">
        <v>0</v>
      </c>
      <c r="L171" s="195">
        <v>0</v>
      </c>
      <c r="M171" s="195">
        <v>0</v>
      </c>
      <c r="N171" s="195">
        <v>0</v>
      </c>
      <c r="O171" s="195">
        <v>0</v>
      </c>
      <c r="P171" s="195">
        <v>0</v>
      </c>
      <c r="Q171" s="195">
        <v>0</v>
      </c>
      <c r="R171" s="195">
        <v>0</v>
      </c>
      <c r="S171" s="195">
        <v>0</v>
      </c>
      <c r="T171" s="195">
        <v>0</v>
      </c>
      <c r="U171" s="195">
        <v>0</v>
      </c>
      <c r="V171" s="195">
        <v>0</v>
      </c>
      <c r="W171" s="195">
        <v>0</v>
      </c>
      <c r="X171" s="195">
        <v>0</v>
      </c>
      <c r="Y171" s="195">
        <v>0</v>
      </c>
      <c r="Z171" s="195">
        <v>0</v>
      </c>
      <c r="AA171" s="195">
        <v>0</v>
      </c>
      <c r="AB171" s="195">
        <v>0</v>
      </c>
      <c r="AC171" s="195">
        <v>0</v>
      </c>
      <c r="AD171" s="195">
        <v>0</v>
      </c>
      <c r="AE171" s="195">
        <v>0</v>
      </c>
      <c r="AF171" s="195">
        <v>0</v>
      </c>
      <c r="AG171" s="195">
        <v>0</v>
      </c>
      <c r="AH171" s="195">
        <v>0</v>
      </c>
      <c r="AI171" s="195">
        <v>0</v>
      </c>
      <c r="AJ171" s="195">
        <v>0</v>
      </c>
      <c r="AK171" s="195">
        <v>0</v>
      </c>
      <c r="AL171" s="195">
        <v>0</v>
      </c>
      <c r="AM171" s="195">
        <v>0</v>
      </c>
      <c r="AN171" s="195">
        <v>0</v>
      </c>
      <c r="AO171" s="195">
        <f t="shared" si="49"/>
        <v>0</v>
      </c>
    </row>
    <row r="172" spans="1:41" x14ac:dyDescent="0.25">
      <c r="A172" s="195" t="s">
        <v>188</v>
      </c>
      <c r="B172" s="195" t="s">
        <v>145</v>
      </c>
      <c r="C172" s="195" t="s">
        <v>2</v>
      </c>
      <c r="D172" s="195">
        <v>135</v>
      </c>
      <c r="E172" s="195">
        <v>145</v>
      </c>
      <c r="F172" s="195">
        <v>482</v>
      </c>
      <c r="G172" s="195">
        <v>0</v>
      </c>
      <c r="H172" s="195">
        <v>0</v>
      </c>
      <c r="I172" s="195">
        <v>613</v>
      </c>
      <c r="J172" s="195">
        <v>761</v>
      </c>
      <c r="K172" s="195">
        <v>57</v>
      </c>
      <c r="L172" s="195">
        <v>81</v>
      </c>
      <c r="M172" s="195">
        <v>0</v>
      </c>
      <c r="N172" s="195"/>
      <c r="O172" s="195">
        <v>39</v>
      </c>
      <c r="P172" s="195">
        <v>0</v>
      </c>
      <c r="Q172" s="195">
        <v>0</v>
      </c>
      <c r="R172" s="195">
        <v>0</v>
      </c>
      <c r="S172" s="195">
        <v>15</v>
      </c>
      <c r="T172" s="195">
        <v>0</v>
      </c>
      <c r="U172" s="195"/>
      <c r="V172" s="195">
        <v>8</v>
      </c>
      <c r="W172" s="195">
        <v>0</v>
      </c>
      <c r="X172" s="195">
        <v>15</v>
      </c>
      <c r="Y172" s="195">
        <v>0</v>
      </c>
      <c r="Z172" s="195">
        <v>2.4390243902439024E-3</v>
      </c>
      <c r="AA172" s="195">
        <v>49</v>
      </c>
      <c r="AB172" s="195">
        <v>26</v>
      </c>
      <c r="AC172" s="195">
        <v>0</v>
      </c>
      <c r="AD172" s="195">
        <v>0</v>
      </c>
      <c r="AE172" s="195">
        <v>0</v>
      </c>
      <c r="AF172" s="195">
        <v>0</v>
      </c>
      <c r="AG172" s="195">
        <v>12</v>
      </c>
      <c r="AH172" s="195">
        <v>0</v>
      </c>
      <c r="AI172" s="195">
        <v>0</v>
      </c>
      <c r="AJ172" s="195">
        <v>0</v>
      </c>
      <c r="AK172" s="195">
        <v>0</v>
      </c>
      <c r="AL172" s="195">
        <v>0</v>
      </c>
      <c r="AM172" s="195">
        <v>0</v>
      </c>
      <c r="AN172" s="195">
        <v>0</v>
      </c>
      <c r="AO172" s="195">
        <f t="shared" si="49"/>
        <v>2438.0024390243902</v>
      </c>
    </row>
    <row r="173" spans="1:41" x14ac:dyDescent="0.25">
      <c r="A173" s="195" t="s">
        <v>188</v>
      </c>
      <c r="B173" s="195" t="s">
        <v>145</v>
      </c>
      <c r="C173" s="195" t="s">
        <v>169</v>
      </c>
      <c r="D173" s="195">
        <v>0</v>
      </c>
      <c r="E173" s="195">
        <v>0</v>
      </c>
      <c r="F173" s="195">
        <v>0</v>
      </c>
      <c r="G173" s="195">
        <v>0</v>
      </c>
      <c r="H173" s="195">
        <v>0</v>
      </c>
      <c r="I173" s="195">
        <v>0</v>
      </c>
      <c r="J173" s="195">
        <v>0</v>
      </c>
      <c r="K173" s="195">
        <v>0</v>
      </c>
      <c r="L173" s="195">
        <v>0</v>
      </c>
      <c r="M173" s="195">
        <v>0</v>
      </c>
      <c r="N173" s="195">
        <v>0</v>
      </c>
      <c r="O173" s="195">
        <v>0</v>
      </c>
      <c r="P173" s="195">
        <v>0</v>
      </c>
      <c r="Q173" s="195">
        <v>0</v>
      </c>
      <c r="R173" s="195">
        <v>0</v>
      </c>
      <c r="S173" s="195">
        <v>0</v>
      </c>
      <c r="T173" s="195">
        <v>0</v>
      </c>
      <c r="U173" s="195">
        <v>0</v>
      </c>
      <c r="V173" s="195">
        <v>0</v>
      </c>
      <c r="W173" s="195">
        <v>0</v>
      </c>
      <c r="X173" s="195">
        <v>0</v>
      </c>
      <c r="Y173" s="195">
        <v>0</v>
      </c>
      <c r="Z173" s="195">
        <v>0</v>
      </c>
      <c r="AA173" s="195">
        <v>0</v>
      </c>
      <c r="AB173" s="195">
        <v>0</v>
      </c>
      <c r="AC173" s="195">
        <v>0</v>
      </c>
      <c r="AD173" s="195">
        <v>0</v>
      </c>
      <c r="AE173" s="195">
        <v>0</v>
      </c>
      <c r="AF173" s="195">
        <v>0</v>
      </c>
      <c r="AG173" s="195">
        <v>0</v>
      </c>
      <c r="AH173" s="195">
        <v>0</v>
      </c>
      <c r="AI173" s="195">
        <v>0</v>
      </c>
      <c r="AJ173" s="195">
        <v>0</v>
      </c>
      <c r="AK173" s="195">
        <v>0</v>
      </c>
      <c r="AL173" s="195">
        <v>0</v>
      </c>
      <c r="AM173" s="195">
        <v>0</v>
      </c>
      <c r="AN173" s="195">
        <v>0</v>
      </c>
      <c r="AO173" s="195">
        <f t="shared" si="49"/>
        <v>0</v>
      </c>
    </row>
    <row r="174" spans="1:41" x14ac:dyDescent="0.25">
      <c r="A174" s="195" t="s">
        <v>188</v>
      </c>
      <c r="B174" s="195" t="s">
        <v>145</v>
      </c>
      <c r="C174" s="195" t="s">
        <v>29</v>
      </c>
      <c r="D174" s="195">
        <v>0</v>
      </c>
      <c r="E174" s="195">
        <v>0</v>
      </c>
      <c r="F174" s="195">
        <v>0</v>
      </c>
      <c r="G174" s="195">
        <v>0</v>
      </c>
      <c r="H174" s="195">
        <v>0</v>
      </c>
      <c r="I174" s="195">
        <v>0</v>
      </c>
      <c r="J174" s="195">
        <v>0</v>
      </c>
      <c r="K174" s="195">
        <v>0</v>
      </c>
      <c r="L174" s="195">
        <v>0</v>
      </c>
      <c r="M174" s="195">
        <v>0</v>
      </c>
      <c r="N174" s="195">
        <v>0</v>
      </c>
      <c r="O174" s="195">
        <v>0</v>
      </c>
      <c r="P174" s="195">
        <v>0</v>
      </c>
      <c r="Q174" s="195">
        <v>0</v>
      </c>
      <c r="R174" s="195">
        <v>0</v>
      </c>
      <c r="S174" s="195">
        <v>0</v>
      </c>
      <c r="T174" s="195">
        <v>0</v>
      </c>
      <c r="U174" s="195">
        <v>0</v>
      </c>
      <c r="V174" s="195">
        <v>0</v>
      </c>
      <c r="W174" s="195">
        <v>0</v>
      </c>
      <c r="X174" s="195">
        <v>0</v>
      </c>
      <c r="Y174" s="195">
        <v>0</v>
      </c>
      <c r="Z174" s="195">
        <v>0</v>
      </c>
      <c r="AA174" s="195">
        <v>0</v>
      </c>
      <c r="AB174" s="195">
        <v>0</v>
      </c>
      <c r="AC174" s="195">
        <v>0</v>
      </c>
      <c r="AD174" s="195">
        <v>0</v>
      </c>
      <c r="AE174" s="195">
        <v>0</v>
      </c>
      <c r="AF174" s="195">
        <v>0</v>
      </c>
      <c r="AG174" s="195">
        <v>0</v>
      </c>
      <c r="AH174" s="195">
        <v>0</v>
      </c>
      <c r="AI174" s="195">
        <v>0</v>
      </c>
      <c r="AJ174" s="195">
        <v>0</v>
      </c>
      <c r="AK174" s="195">
        <v>0</v>
      </c>
      <c r="AL174" s="195">
        <v>0</v>
      </c>
      <c r="AM174" s="195">
        <v>0</v>
      </c>
      <c r="AN174" s="195">
        <v>0</v>
      </c>
      <c r="AO174" s="195">
        <f t="shared" si="49"/>
        <v>0</v>
      </c>
    </row>
    <row r="175" spans="1:41" x14ac:dyDescent="0.25">
      <c r="A175" s="195" t="s">
        <v>188</v>
      </c>
      <c r="B175" s="195" t="s">
        <v>145</v>
      </c>
      <c r="C175" s="195" t="s">
        <v>30</v>
      </c>
      <c r="D175" s="195">
        <v>0</v>
      </c>
      <c r="E175" s="195">
        <v>0</v>
      </c>
      <c r="F175" s="195">
        <v>0</v>
      </c>
      <c r="G175" s="195">
        <v>0</v>
      </c>
      <c r="H175" s="195">
        <v>0</v>
      </c>
      <c r="I175" s="195">
        <v>0</v>
      </c>
      <c r="J175" s="195">
        <v>0</v>
      </c>
      <c r="K175" s="195">
        <v>0</v>
      </c>
      <c r="L175" s="195">
        <v>0</v>
      </c>
      <c r="M175" s="195">
        <v>0</v>
      </c>
      <c r="N175" s="195">
        <v>0</v>
      </c>
      <c r="O175" s="195">
        <v>0</v>
      </c>
      <c r="P175" s="195">
        <v>0</v>
      </c>
      <c r="Q175" s="195">
        <v>0</v>
      </c>
      <c r="R175" s="195">
        <v>0</v>
      </c>
      <c r="S175" s="195">
        <v>0</v>
      </c>
      <c r="T175" s="195">
        <v>0</v>
      </c>
      <c r="U175" s="195">
        <v>0</v>
      </c>
      <c r="V175" s="195">
        <v>0</v>
      </c>
      <c r="W175" s="195">
        <v>0</v>
      </c>
      <c r="X175" s="195">
        <v>0</v>
      </c>
      <c r="Y175" s="195">
        <v>0</v>
      </c>
      <c r="Z175" s="195">
        <v>0</v>
      </c>
      <c r="AA175" s="195">
        <v>0</v>
      </c>
      <c r="AB175" s="195">
        <v>0</v>
      </c>
      <c r="AC175" s="195">
        <v>0</v>
      </c>
      <c r="AD175" s="195">
        <v>0</v>
      </c>
      <c r="AE175" s="195">
        <v>0</v>
      </c>
      <c r="AF175" s="195">
        <v>0</v>
      </c>
      <c r="AG175" s="195">
        <v>0</v>
      </c>
      <c r="AH175" s="195">
        <v>0</v>
      </c>
      <c r="AI175" s="195">
        <v>0</v>
      </c>
      <c r="AJ175" s="195">
        <v>0</v>
      </c>
      <c r="AK175" s="195">
        <v>0</v>
      </c>
      <c r="AL175" s="195">
        <v>0</v>
      </c>
      <c r="AM175" s="195">
        <v>0</v>
      </c>
      <c r="AN175" s="195">
        <v>0</v>
      </c>
      <c r="AO175" s="195">
        <f t="shared" si="49"/>
        <v>0</v>
      </c>
    </row>
    <row r="176" spans="1:41" x14ac:dyDescent="0.25">
      <c r="A176" s="195" t="s">
        <v>188</v>
      </c>
      <c r="B176" s="195" t="s">
        <v>145</v>
      </c>
      <c r="C176" s="195" t="s">
        <v>12</v>
      </c>
      <c r="D176" s="195">
        <v>0</v>
      </c>
      <c r="E176" s="195">
        <v>0</v>
      </c>
      <c r="F176" s="195">
        <v>0</v>
      </c>
      <c r="G176" s="195">
        <v>0</v>
      </c>
      <c r="H176" s="195">
        <v>0</v>
      </c>
      <c r="I176" s="195">
        <v>0</v>
      </c>
      <c r="J176" s="195">
        <v>0</v>
      </c>
      <c r="K176" s="195">
        <v>0</v>
      </c>
      <c r="L176" s="195">
        <v>0</v>
      </c>
      <c r="M176" s="195">
        <v>0</v>
      </c>
      <c r="N176" s="195">
        <v>0</v>
      </c>
      <c r="O176" s="195">
        <v>0</v>
      </c>
      <c r="P176" s="195">
        <v>0</v>
      </c>
      <c r="Q176" s="195">
        <v>0</v>
      </c>
      <c r="R176" s="195">
        <v>0</v>
      </c>
      <c r="S176" s="195">
        <v>0</v>
      </c>
      <c r="T176" s="195">
        <v>0</v>
      </c>
      <c r="U176" s="195">
        <v>0</v>
      </c>
      <c r="V176" s="195">
        <v>0</v>
      </c>
      <c r="W176" s="195">
        <v>0</v>
      </c>
      <c r="X176" s="195">
        <v>0</v>
      </c>
      <c r="Y176" s="195">
        <v>0</v>
      </c>
      <c r="Z176" s="195">
        <v>0</v>
      </c>
      <c r="AA176" s="195">
        <v>0</v>
      </c>
      <c r="AB176" s="195">
        <v>0</v>
      </c>
      <c r="AC176" s="195">
        <v>0</v>
      </c>
      <c r="AD176" s="195">
        <v>0</v>
      </c>
      <c r="AE176" s="195">
        <v>0</v>
      </c>
      <c r="AF176" s="195">
        <v>0</v>
      </c>
      <c r="AG176" s="195">
        <v>0</v>
      </c>
      <c r="AH176" s="195">
        <v>0</v>
      </c>
      <c r="AI176" s="195">
        <v>0</v>
      </c>
      <c r="AJ176" s="195">
        <v>0</v>
      </c>
      <c r="AK176" s="195">
        <v>0</v>
      </c>
      <c r="AL176" s="195">
        <v>0</v>
      </c>
      <c r="AM176" s="195">
        <v>0</v>
      </c>
      <c r="AN176" s="195">
        <v>0</v>
      </c>
      <c r="AO176" s="195">
        <f t="shared" si="49"/>
        <v>0</v>
      </c>
    </row>
    <row r="177" spans="1:41" x14ac:dyDescent="0.25">
      <c r="A177" s="194" t="s">
        <v>263</v>
      </c>
      <c r="B177" s="194" t="s">
        <v>263</v>
      </c>
      <c r="C177" s="194" t="s">
        <v>263</v>
      </c>
      <c r="D177" s="194">
        <f>SUM(D178:D188)</f>
        <v>0</v>
      </c>
      <c r="E177" s="194">
        <f t="shared" ref="E177:AN177" si="50">SUM(E178:E188)</f>
        <v>0</v>
      </c>
      <c r="F177" s="194">
        <f t="shared" si="50"/>
        <v>41</v>
      </c>
      <c r="G177" s="194">
        <f t="shared" si="50"/>
        <v>40</v>
      </c>
      <c r="H177" s="194">
        <f t="shared" si="50"/>
        <v>0</v>
      </c>
      <c r="I177" s="194">
        <f t="shared" si="50"/>
        <v>0</v>
      </c>
      <c r="J177" s="194">
        <f t="shared" si="50"/>
        <v>0</v>
      </c>
      <c r="K177" s="194">
        <f t="shared" si="50"/>
        <v>0</v>
      </c>
      <c r="L177" s="194">
        <f t="shared" si="50"/>
        <v>224</v>
      </c>
      <c r="M177" s="194">
        <f t="shared" si="50"/>
        <v>0</v>
      </c>
      <c r="N177" s="194">
        <f t="shared" si="50"/>
        <v>90</v>
      </c>
      <c r="O177" s="194">
        <f t="shared" si="50"/>
        <v>213</v>
      </c>
      <c r="P177" s="194">
        <f t="shared" si="50"/>
        <v>0</v>
      </c>
      <c r="Q177" s="194">
        <f t="shared" si="50"/>
        <v>0</v>
      </c>
      <c r="R177" s="194">
        <f t="shared" si="50"/>
        <v>0</v>
      </c>
      <c r="S177" s="194">
        <f t="shared" si="50"/>
        <v>0</v>
      </c>
      <c r="T177" s="194">
        <f t="shared" si="50"/>
        <v>0</v>
      </c>
      <c r="U177" s="194">
        <f t="shared" si="50"/>
        <v>0</v>
      </c>
      <c r="V177" s="194">
        <f t="shared" si="50"/>
        <v>0</v>
      </c>
      <c r="W177" s="194">
        <f t="shared" si="50"/>
        <v>0</v>
      </c>
      <c r="X177" s="194">
        <f t="shared" si="50"/>
        <v>0</v>
      </c>
      <c r="Y177" s="194">
        <f t="shared" si="50"/>
        <v>0</v>
      </c>
      <c r="Z177" s="194">
        <f t="shared" si="50"/>
        <v>0</v>
      </c>
      <c r="AA177" s="194">
        <f t="shared" si="50"/>
        <v>0</v>
      </c>
      <c r="AB177" s="194">
        <f t="shared" si="50"/>
        <v>0</v>
      </c>
      <c r="AC177" s="194">
        <f t="shared" si="50"/>
        <v>0</v>
      </c>
      <c r="AD177" s="194">
        <f t="shared" si="50"/>
        <v>0</v>
      </c>
      <c r="AE177" s="194">
        <f t="shared" si="50"/>
        <v>0</v>
      </c>
      <c r="AF177" s="194">
        <f t="shared" si="50"/>
        <v>0</v>
      </c>
      <c r="AG177" s="194">
        <f t="shared" si="50"/>
        <v>0</v>
      </c>
      <c r="AH177" s="194">
        <f t="shared" si="50"/>
        <v>0</v>
      </c>
      <c r="AI177" s="194">
        <f t="shared" si="50"/>
        <v>0</v>
      </c>
      <c r="AJ177" s="194">
        <f t="shared" si="50"/>
        <v>0</v>
      </c>
      <c r="AK177" s="194">
        <f t="shared" si="50"/>
        <v>0</v>
      </c>
      <c r="AL177" s="194">
        <f t="shared" si="50"/>
        <v>0</v>
      </c>
      <c r="AM177" s="194">
        <f t="shared" si="50"/>
        <v>0</v>
      </c>
      <c r="AN177" s="194">
        <f t="shared" si="50"/>
        <v>0</v>
      </c>
      <c r="AO177" s="194">
        <f>SUM(D177:AN177)</f>
        <v>608</v>
      </c>
    </row>
    <row r="178" spans="1:41" x14ac:dyDescent="0.25">
      <c r="A178" s="195" t="s">
        <v>188</v>
      </c>
      <c r="B178" s="195" t="s">
        <v>144</v>
      </c>
      <c r="C178" s="195" t="s">
        <v>216</v>
      </c>
      <c r="D178" s="195">
        <v>0</v>
      </c>
      <c r="E178" s="195">
        <v>0</v>
      </c>
      <c r="F178" s="195">
        <v>0</v>
      </c>
      <c r="G178" s="195">
        <v>0</v>
      </c>
      <c r="H178" s="195">
        <v>0</v>
      </c>
      <c r="I178" s="195">
        <v>0</v>
      </c>
      <c r="J178" s="195">
        <v>0</v>
      </c>
      <c r="K178" s="195">
        <v>0</v>
      </c>
      <c r="L178" s="195">
        <v>0</v>
      </c>
      <c r="M178" s="195">
        <v>0</v>
      </c>
      <c r="N178" s="195">
        <v>0</v>
      </c>
      <c r="O178" s="195">
        <v>0</v>
      </c>
      <c r="P178" s="195">
        <v>0</v>
      </c>
      <c r="Q178" s="195">
        <v>0</v>
      </c>
      <c r="R178" s="195">
        <v>0</v>
      </c>
      <c r="S178" s="195">
        <v>0</v>
      </c>
      <c r="T178" s="195">
        <v>0</v>
      </c>
      <c r="U178" s="195">
        <v>0</v>
      </c>
      <c r="V178" s="195">
        <v>0</v>
      </c>
      <c r="W178" s="195">
        <v>0</v>
      </c>
      <c r="X178" s="195">
        <v>0</v>
      </c>
      <c r="Y178" s="195">
        <v>0</v>
      </c>
      <c r="Z178" s="195">
        <v>0</v>
      </c>
      <c r="AA178" s="195">
        <v>0</v>
      </c>
      <c r="AB178" s="195">
        <v>0</v>
      </c>
      <c r="AC178" s="195">
        <v>0</v>
      </c>
      <c r="AD178" s="195">
        <v>0</v>
      </c>
      <c r="AE178" s="195">
        <v>0</v>
      </c>
      <c r="AF178" s="195">
        <v>0</v>
      </c>
      <c r="AG178" s="195">
        <v>0</v>
      </c>
      <c r="AH178" s="195">
        <v>0</v>
      </c>
      <c r="AI178" s="195">
        <v>0</v>
      </c>
      <c r="AJ178" s="195">
        <v>0</v>
      </c>
      <c r="AK178" s="195">
        <v>0</v>
      </c>
      <c r="AL178" s="195">
        <v>0</v>
      </c>
      <c r="AM178" s="195">
        <v>0</v>
      </c>
      <c r="AN178" s="195">
        <v>0</v>
      </c>
      <c r="AO178" s="195">
        <f t="shared" ref="AO178:AO188" si="51">(SUM(D178:AN178))</f>
        <v>0</v>
      </c>
    </row>
    <row r="179" spans="1:41" x14ac:dyDescent="0.25">
      <c r="A179" s="195" t="s">
        <v>188</v>
      </c>
      <c r="B179" s="195" t="s">
        <v>144</v>
      </c>
      <c r="C179" s="195" t="s">
        <v>168</v>
      </c>
      <c r="D179" s="195">
        <v>0</v>
      </c>
      <c r="E179" s="195">
        <v>0</v>
      </c>
      <c r="F179" s="195">
        <v>0</v>
      </c>
      <c r="G179" s="195">
        <v>0</v>
      </c>
      <c r="H179" s="195">
        <v>0</v>
      </c>
      <c r="I179" s="195">
        <v>0</v>
      </c>
      <c r="J179" s="195">
        <v>0</v>
      </c>
      <c r="K179" s="195">
        <v>0</v>
      </c>
      <c r="L179" s="195">
        <v>0</v>
      </c>
      <c r="M179" s="195">
        <v>0</v>
      </c>
      <c r="N179" s="195">
        <v>0</v>
      </c>
      <c r="O179" s="195">
        <v>0</v>
      </c>
      <c r="P179" s="195">
        <v>0</v>
      </c>
      <c r="Q179" s="195">
        <v>0</v>
      </c>
      <c r="R179" s="195">
        <v>0</v>
      </c>
      <c r="S179" s="195">
        <v>0</v>
      </c>
      <c r="T179" s="195">
        <v>0</v>
      </c>
      <c r="U179" s="195">
        <v>0</v>
      </c>
      <c r="V179" s="195">
        <v>0</v>
      </c>
      <c r="W179" s="195">
        <v>0</v>
      </c>
      <c r="X179" s="195">
        <v>0</v>
      </c>
      <c r="Y179" s="195">
        <v>0</v>
      </c>
      <c r="Z179" s="195">
        <v>0</v>
      </c>
      <c r="AA179" s="195">
        <v>0</v>
      </c>
      <c r="AB179" s="195">
        <v>0</v>
      </c>
      <c r="AC179" s="195">
        <v>0</v>
      </c>
      <c r="AD179" s="195">
        <v>0</v>
      </c>
      <c r="AE179" s="195">
        <v>0</v>
      </c>
      <c r="AF179" s="195">
        <v>0</v>
      </c>
      <c r="AG179" s="195">
        <v>0</v>
      </c>
      <c r="AH179" s="195">
        <v>0</v>
      </c>
      <c r="AI179" s="195">
        <v>0</v>
      </c>
      <c r="AJ179" s="195">
        <v>0</v>
      </c>
      <c r="AK179" s="195">
        <v>0</v>
      </c>
      <c r="AL179" s="195">
        <v>0</v>
      </c>
      <c r="AM179" s="195">
        <v>0</v>
      </c>
      <c r="AN179" s="195">
        <v>0</v>
      </c>
      <c r="AO179" s="195">
        <f t="shared" si="51"/>
        <v>0</v>
      </c>
    </row>
    <row r="180" spans="1:41" x14ac:dyDescent="0.25">
      <c r="A180" s="195" t="s">
        <v>188</v>
      </c>
      <c r="B180" s="195" t="s">
        <v>144</v>
      </c>
      <c r="C180" s="195" t="s">
        <v>217</v>
      </c>
      <c r="D180" s="195">
        <v>0</v>
      </c>
      <c r="E180" s="195">
        <v>0</v>
      </c>
      <c r="F180" s="195">
        <v>0</v>
      </c>
      <c r="G180" s="195">
        <v>0</v>
      </c>
      <c r="H180" s="195">
        <v>0</v>
      </c>
      <c r="I180" s="195">
        <v>0</v>
      </c>
      <c r="J180" s="195">
        <v>0</v>
      </c>
      <c r="K180" s="195">
        <v>0</v>
      </c>
      <c r="L180" s="195">
        <v>0</v>
      </c>
      <c r="M180" s="195">
        <v>0</v>
      </c>
      <c r="N180" s="195">
        <v>0</v>
      </c>
      <c r="O180" s="195">
        <v>0</v>
      </c>
      <c r="P180" s="195">
        <v>0</v>
      </c>
      <c r="Q180" s="195">
        <v>0</v>
      </c>
      <c r="R180" s="195">
        <v>0</v>
      </c>
      <c r="S180" s="195">
        <v>0</v>
      </c>
      <c r="T180" s="195">
        <v>0</v>
      </c>
      <c r="U180" s="195">
        <v>0</v>
      </c>
      <c r="V180" s="195">
        <v>0</v>
      </c>
      <c r="W180" s="195">
        <v>0</v>
      </c>
      <c r="X180" s="195">
        <v>0</v>
      </c>
      <c r="Y180" s="195">
        <v>0</v>
      </c>
      <c r="Z180" s="195">
        <v>0</v>
      </c>
      <c r="AA180" s="195">
        <v>0</v>
      </c>
      <c r="AB180" s="195">
        <v>0</v>
      </c>
      <c r="AC180" s="195">
        <v>0</v>
      </c>
      <c r="AD180" s="195">
        <v>0</v>
      </c>
      <c r="AE180" s="195">
        <v>0</v>
      </c>
      <c r="AF180" s="195">
        <v>0</v>
      </c>
      <c r="AG180" s="195">
        <v>0</v>
      </c>
      <c r="AH180" s="195">
        <v>0</v>
      </c>
      <c r="AI180" s="195">
        <v>0</v>
      </c>
      <c r="AJ180" s="195">
        <v>0</v>
      </c>
      <c r="AK180" s="195">
        <v>0</v>
      </c>
      <c r="AL180" s="195">
        <v>0</v>
      </c>
      <c r="AM180" s="195">
        <v>0</v>
      </c>
      <c r="AN180" s="195">
        <v>0</v>
      </c>
      <c r="AO180" s="195">
        <f t="shared" si="51"/>
        <v>0</v>
      </c>
    </row>
    <row r="181" spans="1:41" x14ac:dyDescent="0.25">
      <c r="A181" s="195" t="s">
        <v>188</v>
      </c>
      <c r="B181" s="195" t="s">
        <v>144</v>
      </c>
      <c r="C181" s="195" t="s">
        <v>5</v>
      </c>
      <c r="D181" s="195">
        <v>0</v>
      </c>
      <c r="E181" s="195">
        <v>0</v>
      </c>
      <c r="F181" s="195">
        <v>0</v>
      </c>
      <c r="G181" s="195">
        <v>0</v>
      </c>
      <c r="H181" s="195">
        <v>0</v>
      </c>
      <c r="I181" s="195">
        <v>0</v>
      </c>
      <c r="J181" s="195">
        <v>0</v>
      </c>
      <c r="K181" s="195">
        <v>0</v>
      </c>
      <c r="L181" s="195">
        <v>0</v>
      </c>
      <c r="M181" s="195">
        <v>0</v>
      </c>
      <c r="N181" s="195">
        <v>0</v>
      </c>
      <c r="O181" s="195">
        <v>25</v>
      </c>
      <c r="P181" s="195">
        <v>0</v>
      </c>
      <c r="Q181" s="195">
        <v>0</v>
      </c>
      <c r="R181" s="195">
        <v>0</v>
      </c>
      <c r="S181" s="195">
        <v>0</v>
      </c>
      <c r="T181" s="195">
        <v>0</v>
      </c>
      <c r="U181" s="195">
        <v>0</v>
      </c>
      <c r="V181" s="195">
        <v>0</v>
      </c>
      <c r="W181" s="195">
        <v>0</v>
      </c>
      <c r="X181" s="195">
        <v>0</v>
      </c>
      <c r="Y181" s="195">
        <v>0</v>
      </c>
      <c r="Z181" s="195">
        <v>0</v>
      </c>
      <c r="AA181" s="195">
        <v>0</v>
      </c>
      <c r="AB181" s="195">
        <v>0</v>
      </c>
      <c r="AC181" s="195">
        <v>0</v>
      </c>
      <c r="AD181" s="195">
        <v>0</v>
      </c>
      <c r="AE181" s="195">
        <v>0</v>
      </c>
      <c r="AF181" s="195">
        <v>0</v>
      </c>
      <c r="AG181" s="195">
        <v>0</v>
      </c>
      <c r="AH181" s="195">
        <v>0</v>
      </c>
      <c r="AI181" s="195">
        <v>0</v>
      </c>
      <c r="AJ181" s="195">
        <v>0</v>
      </c>
      <c r="AK181" s="195">
        <v>0</v>
      </c>
      <c r="AL181" s="195">
        <v>0</v>
      </c>
      <c r="AM181" s="195">
        <v>0</v>
      </c>
      <c r="AN181" s="195">
        <v>0</v>
      </c>
      <c r="AO181" s="195">
        <f t="shared" si="51"/>
        <v>25</v>
      </c>
    </row>
    <row r="182" spans="1:41" x14ac:dyDescent="0.25">
      <c r="A182" s="195" t="s">
        <v>188</v>
      </c>
      <c r="B182" s="195" t="s">
        <v>144</v>
      </c>
      <c r="C182" s="195" t="s">
        <v>53</v>
      </c>
      <c r="D182" s="195">
        <v>0</v>
      </c>
      <c r="E182" s="195">
        <v>0</v>
      </c>
      <c r="F182" s="195">
        <v>0</v>
      </c>
      <c r="G182" s="195">
        <v>0</v>
      </c>
      <c r="H182" s="195">
        <v>0</v>
      </c>
      <c r="I182" s="195">
        <v>0</v>
      </c>
      <c r="J182" s="195">
        <v>0</v>
      </c>
      <c r="K182" s="195">
        <v>0</v>
      </c>
      <c r="L182" s="195">
        <v>0</v>
      </c>
      <c r="M182" s="195">
        <v>0</v>
      </c>
      <c r="N182" s="195">
        <v>0</v>
      </c>
      <c r="O182" s="195">
        <v>0</v>
      </c>
      <c r="P182" s="195">
        <v>0</v>
      </c>
      <c r="Q182" s="195">
        <v>0</v>
      </c>
      <c r="R182" s="195">
        <v>0</v>
      </c>
      <c r="S182" s="195">
        <v>0</v>
      </c>
      <c r="T182" s="195">
        <v>0</v>
      </c>
      <c r="U182" s="195">
        <v>0</v>
      </c>
      <c r="V182" s="195">
        <v>0</v>
      </c>
      <c r="W182" s="195">
        <v>0</v>
      </c>
      <c r="X182" s="195">
        <v>0</v>
      </c>
      <c r="Y182" s="195">
        <v>0</v>
      </c>
      <c r="Z182" s="195">
        <v>0</v>
      </c>
      <c r="AA182" s="195">
        <v>0</v>
      </c>
      <c r="AB182" s="195">
        <v>0</v>
      </c>
      <c r="AC182" s="195">
        <v>0</v>
      </c>
      <c r="AD182" s="195">
        <v>0</v>
      </c>
      <c r="AE182" s="195">
        <v>0</v>
      </c>
      <c r="AF182" s="195">
        <v>0</v>
      </c>
      <c r="AG182" s="195">
        <v>0</v>
      </c>
      <c r="AH182" s="195">
        <v>0</v>
      </c>
      <c r="AI182" s="195">
        <v>0</v>
      </c>
      <c r="AJ182" s="195">
        <v>0</v>
      </c>
      <c r="AK182" s="195">
        <v>0</v>
      </c>
      <c r="AL182" s="195">
        <v>0</v>
      </c>
      <c r="AM182" s="195">
        <v>0</v>
      </c>
      <c r="AN182" s="195">
        <v>0</v>
      </c>
      <c r="AO182" s="195">
        <f t="shared" si="51"/>
        <v>0</v>
      </c>
    </row>
    <row r="183" spans="1:41" x14ac:dyDescent="0.25">
      <c r="A183" s="195" t="s">
        <v>188</v>
      </c>
      <c r="B183" s="195" t="s">
        <v>144</v>
      </c>
      <c r="C183" s="195" t="s">
        <v>7</v>
      </c>
      <c r="D183" s="195">
        <v>0</v>
      </c>
      <c r="E183" s="195">
        <v>0</v>
      </c>
      <c r="F183" s="195">
        <v>0</v>
      </c>
      <c r="G183" s="195">
        <v>0</v>
      </c>
      <c r="H183" s="195">
        <v>0</v>
      </c>
      <c r="I183" s="195">
        <v>0</v>
      </c>
      <c r="J183" s="195">
        <v>0</v>
      </c>
      <c r="K183" s="195">
        <v>0</v>
      </c>
      <c r="L183" s="195">
        <v>12</v>
      </c>
      <c r="M183" s="195">
        <v>0</v>
      </c>
      <c r="N183" s="195">
        <v>0</v>
      </c>
      <c r="O183" s="195">
        <v>0</v>
      </c>
      <c r="P183" s="195">
        <v>0</v>
      </c>
      <c r="Q183" s="195">
        <v>0</v>
      </c>
      <c r="R183" s="195">
        <v>0</v>
      </c>
      <c r="S183" s="195">
        <v>0</v>
      </c>
      <c r="T183" s="195">
        <v>0</v>
      </c>
      <c r="U183" s="195">
        <v>0</v>
      </c>
      <c r="V183" s="195">
        <v>0</v>
      </c>
      <c r="W183" s="195">
        <v>0</v>
      </c>
      <c r="X183" s="195">
        <v>0</v>
      </c>
      <c r="Y183" s="195">
        <v>0</v>
      </c>
      <c r="Z183" s="195">
        <v>0</v>
      </c>
      <c r="AA183" s="195">
        <v>0</v>
      </c>
      <c r="AB183" s="195">
        <v>0</v>
      </c>
      <c r="AC183" s="195">
        <v>0</v>
      </c>
      <c r="AD183" s="195">
        <v>0</v>
      </c>
      <c r="AE183" s="195">
        <v>0</v>
      </c>
      <c r="AF183" s="195">
        <v>0</v>
      </c>
      <c r="AG183" s="195">
        <v>0</v>
      </c>
      <c r="AH183" s="195">
        <v>0</v>
      </c>
      <c r="AI183" s="195">
        <v>0</v>
      </c>
      <c r="AJ183" s="195">
        <v>0</v>
      </c>
      <c r="AK183" s="195">
        <v>0</v>
      </c>
      <c r="AL183" s="195">
        <v>0</v>
      </c>
      <c r="AM183" s="195">
        <v>0</v>
      </c>
      <c r="AN183" s="195">
        <v>0</v>
      </c>
      <c r="AO183" s="195">
        <f t="shared" si="51"/>
        <v>12</v>
      </c>
    </row>
    <row r="184" spans="1:41" x14ac:dyDescent="0.25">
      <c r="A184" s="195" t="s">
        <v>188</v>
      </c>
      <c r="B184" s="195" t="s">
        <v>144</v>
      </c>
      <c r="C184" s="195" t="s">
        <v>11</v>
      </c>
      <c r="D184" s="195">
        <v>0</v>
      </c>
      <c r="E184" s="195">
        <v>0</v>
      </c>
      <c r="F184" s="195">
        <v>0</v>
      </c>
      <c r="G184" s="195">
        <v>0</v>
      </c>
      <c r="H184" s="195">
        <v>0</v>
      </c>
      <c r="I184" s="195">
        <v>0</v>
      </c>
      <c r="J184" s="195">
        <v>0</v>
      </c>
      <c r="K184" s="195">
        <v>0</v>
      </c>
      <c r="L184" s="195">
        <v>0</v>
      </c>
      <c r="M184" s="195">
        <v>0</v>
      </c>
      <c r="N184" s="195">
        <v>0</v>
      </c>
      <c r="O184" s="195">
        <v>0</v>
      </c>
      <c r="P184" s="195">
        <v>0</v>
      </c>
      <c r="Q184" s="195">
        <v>0</v>
      </c>
      <c r="R184" s="195">
        <v>0</v>
      </c>
      <c r="S184" s="195">
        <v>0</v>
      </c>
      <c r="T184" s="195">
        <v>0</v>
      </c>
      <c r="U184" s="195">
        <v>0</v>
      </c>
      <c r="V184" s="195">
        <v>0</v>
      </c>
      <c r="W184" s="195">
        <v>0</v>
      </c>
      <c r="X184" s="195">
        <v>0</v>
      </c>
      <c r="Y184" s="195">
        <v>0</v>
      </c>
      <c r="Z184" s="195">
        <v>0</v>
      </c>
      <c r="AA184" s="195">
        <v>0</v>
      </c>
      <c r="AB184" s="195">
        <v>0</v>
      </c>
      <c r="AC184" s="195">
        <v>0</v>
      </c>
      <c r="AD184" s="195">
        <v>0</v>
      </c>
      <c r="AE184" s="195">
        <v>0</v>
      </c>
      <c r="AF184" s="195">
        <v>0</v>
      </c>
      <c r="AG184" s="195">
        <v>0</v>
      </c>
      <c r="AH184" s="195">
        <v>0</v>
      </c>
      <c r="AI184" s="195">
        <v>0</v>
      </c>
      <c r="AJ184" s="195">
        <v>0</v>
      </c>
      <c r="AK184" s="195">
        <v>0</v>
      </c>
      <c r="AL184" s="195">
        <v>0</v>
      </c>
      <c r="AM184" s="195">
        <v>0</v>
      </c>
      <c r="AN184" s="195">
        <v>0</v>
      </c>
      <c r="AO184" s="195">
        <f t="shared" si="51"/>
        <v>0</v>
      </c>
    </row>
    <row r="185" spans="1:41" x14ac:dyDescent="0.25">
      <c r="A185" s="195" t="s">
        <v>188</v>
      </c>
      <c r="B185" s="195" t="s">
        <v>144</v>
      </c>
      <c r="C185" s="195" t="s">
        <v>10</v>
      </c>
      <c r="D185" s="195">
        <v>0</v>
      </c>
      <c r="E185" s="195">
        <v>0</v>
      </c>
      <c r="F185" s="195">
        <v>0</v>
      </c>
      <c r="G185" s="195">
        <v>0</v>
      </c>
      <c r="H185" s="195">
        <v>0</v>
      </c>
      <c r="I185" s="195">
        <v>0</v>
      </c>
      <c r="J185" s="195">
        <v>0</v>
      </c>
      <c r="K185" s="195">
        <v>0</v>
      </c>
      <c r="L185" s="195">
        <v>12</v>
      </c>
      <c r="M185" s="195">
        <v>0</v>
      </c>
      <c r="N185" s="195">
        <v>0</v>
      </c>
      <c r="O185" s="195">
        <v>7</v>
      </c>
      <c r="P185" s="195">
        <v>0</v>
      </c>
      <c r="Q185" s="195">
        <v>0</v>
      </c>
      <c r="R185" s="195">
        <v>0</v>
      </c>
      <c r="S185" s="195">
        <v>0</v>
      </c>
      <c r="T185" s="195">
        <v>0</v>
      </c>
      <c r="U185" s="195">
        <v>0</v>
      </c>
      <c r="V185" s="195">
        <v>0</v>
      </c>
      <c r="W185" s="195">
        <v>0</v>
      </c>
      <c r="X185" s="195">
        <v>0</v>
      </c>
      <c r="Y185" s="195">
        <v>0</v>
      </c>
      <c r="Z185" s="195">
        <v>0</v>
      </c>
      <c r="AA185" s="195">
        <v>0</v>
      </c>
      <c r="AB185" s="195">
        <v>0</v>
      </c>
      <c r="AC185" s="195">
        <v>0</v>
      </c>
      <c r="AD185" s="195">
        <v>0</v>
      </c>
      <c r="AE185" s="195">
        <v>0</v>
      </c>
      <c r="AF185" s="195">
        <v>0</v>
      </c>
      <c r="AG185" s="195">
        <v>0</v>
      </c>
      <c r="AH185" s="195">
        <v>0</v>
      </c>
      <c r="AI185" s="195">
        <v>0</v>
      </c>
      <c r="AJ185" s="195">
        <v>0</v>
      </c>
      <c r="AK185" s="195">
        <v>0</v>
      </c>
      <c r="AL185" s="195">
        <v>0</v>
      </c>
      <c r="AM185" s="195">
        <v>0</v>
      </c>
      <c r="AN185" s="195">
        <v>0</v>
      </c>
      <c r="AO185" s="195">
        <f t="shared" si="51"/>
        <v>19</v>
      </c>
    </row>
    <row r="186" spans="1:41" x14ac:dyDescent="0.25">
      <c r="A186" s="195" t="s">
        <v>188</v>
      </c>
      <c r="B186" s="195" t="s">
        <v>144</v>
      </c>
      <c r="C186" s="195" t="s">
        <v>52</v>
      </c>
      <c r="D186" s="195">
        <v>0</v>
      </c>
      <c r="E186" s="195">
        <v>0</v>
      </c>
      <c r="F186" s="195">
        <v>7</v>
      </c>
      <c r="G186" s="195">
        <v>0</v>
      </c>
      <c r="H186" s="195">
        <v>0</v>
      </c>
      <c r="I186" s="195">
        <v>0</v>
      </c>
      <c r="J186" s="195">
        <v>0</v>
      </c>
      <c r="K186" s="195">
        <v>0</v>
      </c>
      <c r="L186" s="195">
        <v>5</v>
      </c>
      <c r="M186" s="195">
        <v>0</v>
      </c>
      <c r="N186" s="195">
        <v>0</v>
      </c>
      <c r="O186" s="195">
        <v>15</v>
      </c>
      <c r="P186" s="195">
        <v>0</v>
      </c>
      <c r="Q186" s="195">
        <v>0</v>
      </c>
      <c r="R186" s="195"/>
      <c r="S186" s="195">
        <v>0</v>
      </c>
      <c r="T186" s="195">
        <v>0</v>
      </c>
      <c r="U186" s="195"/>
      <c r="V186" s="195">
        <v>0</v>
      </c>
      <c r="W186" s="195">
        <v>0</v>
      </c>
      <c r="X186" s="195">
        <v>0</v>
      </c>
      <c r="Y186" s="195">
        <v>0</v>
      </c>
      <c r="Z186" s="195">
        <v>0</v>
      </c>
      <c r="AA186" s="195">
        <v>0</v>
      </c>
      <c r="AB186" s="195">
        <v>0</v>
      </c>
      <c r="AC186" s="195">
        <v>0</v>
      </c>
      <c r="AD186" s="195">
        <v>0</v>
      </c>
      <c r="AE186" s="195">
        <v>0</v>
      </c>
      <c r="AF186" s="195">
        <v>0</v>
      </c>
      <c r="AG186" s="195">
        <v>0</v>
      </c>
      <c r="AH186" s="195">
        <v>0</v>
      </c>
      <c r="AI186" s="195">
        <v>0</v>
      </c>
      <c r="AJ186" s="195">
        <v>0</v>
      </c>
      <c r="AK186" s="195">
        <v>0</v>
      </c>
      <c r="AL186" s="195">
        <v>0</v>
      </c>
      <c r="AM186" s="195">
        <v>0</v>
      </c>
      <c r="AN186" s="195">
        <v>0</v>
      </c>
      <c r="AO186" s="195">
        <f t="shared" si="51"/>
        <v>27</v>
      </c>
    </row>
    <row r="187" spans="1:41" x14ac:dyDescent="0.25">
      <c r="A187" s="195" t="s">
        <v>188</v>
      </c>
      <c r="B187" s="195" t="s">
        <v>144</v>
      </c>
      <c r="C187" s="195" t="s">
        <v>22</v>
      </c>
      <c r="D187" s="195">
        <v>0</v>
      </c>
      <c r="E187" s="195">
        <v>0</v>
      </c>
      <c r="F187" s="195">
        <v>34</v>
      </c>
      <c r="G187" s="195">
        <v>30</v>
      </c>
      <c r="H187" s="195">
        <v>0</v>
      </c>
      <c r="I187" s="195">
        <v>0</v>
      </c>
      <c r="J187" s="195">
        <v>0</v>
      </c>
      <c r="K187" s="195">
        <v>0</v>
      </c>
      <c r="L187" s="195">
        <v>106</v>
      </c>
      <c r="M187" s="195">
        <v>0</v>
      </c>
      <c r="N187" s="195">
        <v>90</v>
      </c>
      <c r="O187" s="195">
        <v>140</v>
      </c>
      <c r="P187" s="195">
        <v>0</v>
      </c>
      <c r="Q187" s="195">
        <v>0</v>
      </c>
      <c r="R187" s="195">
        <v>0</v>
      </c>
      <c r="S187" s="195">
        <v>0</v>
      </c>
      <c r="T187" s="195">
        <v>0</v>
      </c>
      <c r="U187" s="195">
        <v>0</v>
      </c>
      <c r="V187" s="195">
        <v>0</v>
      </c>
      <c r="W187" s="195">
        <v>0</v>
      </c>
      <c r="X187" s="195">
        <v>0</v>
      </c>
      <c r="Y187" s="195">
        <v>0</v>
      </c>
      <c r="Z187" s="195">
        <v>0</v>
      </c>
      <c r="AA187" s="195">
        <v>0</v>
      </c>
      <c r="AB187" s="195">
        <v>0</v>
      </c>
      <c r="AC187" s="195">
        <v>0</v>
      </c>
      <c r="AD187" s="195">
        <v>0</v>
      </c>
      <c r="AE187" s="195">
        <v>0</v>
      </c>
      <c r="AF187" s="195">
        <v>0</v>
      </c>
      <c r="AG187" s="195">
        <v>0</v>
      </c>
      <c r="AH187" s="195">
        <v>0</v>
      </c>
      <c r="AI187" s="195">
        <v>0</v>
      </c>
      <c r="AJ187" s="195">
        <v>0</v>
      </c>
      <c r="AK187" s="195">
        <v>0</v>
      </c>
      <c r="AL187" s="195">
        <v>0</v>
      </c>
      <c r="AM187" s="195">
        <v>0</v>
      </c>
      <c r="AN187" s="195">
        <v>0</v>
      </c>
      <c r="AO187" s="195">
        <f t="shared" si="51"/>
        <v>400</v>
      </c>
    </row>
    <row r="188" spans="1:41" x14ac:dyDescent="0.25">
      <c r="A188" s="195" t="s">
        <v>188</v>
      </c>
      <c r="B188" s="195" t="s">
        <v>144</v>
      </c>
      <c r="C188" s="195" t="s">
        <v>14</v>
      </c>
      <c r="D188" s="195">
        <v>0</v>
      </c>
      <c r="E188" s="195">
        <v>0</v>
      </c>
      <c r="F188" s="195">
        <v>0</v>
      </c>
      <c r="G188" s="195">
        <v>10</v>
      </c>
      <c r="H188" s="195">
        <v>0</v>
      </c>
      <c r="I188" s="195">
        <v>0</v>
      </c>
      <c r="J188" s="195">
        <v>0</v>
      </c>
      <c r="K188" s="195">
        <v>0</v>
      </c>
      <c r="L188" s="195">
        <v>89</v>
      </c>
      <c r="M188" s="195">
        <v>0</v>
      </c>
      <c r="N188" s="195">
        <v>0</v>
      </c>
      <c r="O188" s="195">
        <v>26</v>
      </c>
      <c r="P188" s="195">
        <v>0</v>
      </c>
      <c r="Q188" s="195">
        <v>0</v>
      </c>
      <c r="R188" s="195">
        <v>0</v>
      </c>
      <c r="S188" s="195">
        <v>0</v>
      </c>
      <c r="T188" s="195">
        <v>0</v>
      </c>
      <c r="U188" s="195">
        <v>0</v>
      </c>
      <c r="V188" s="195">
        <v>0</v>
      </c>
      <c r="W188" s="195">
        <v>0</v>
      </c>
      <c r="X188" s="195">
        <v>0</v>
      </c>
      <c r="Y188" s="195">
        <v>0</v>
      </c>
      <c r="Z188" s="195">
        <v>0</v>
      </c>
      <c r="AA188" s="195">
        <v>0</v>
      </c>
      <c r="AB188" s="195">
        <v>0</v>
      </c>
      <c r="AC188" s="195">
        <v>0</v>
      </c>
      <c r="AD188" s="195">
        <v>0</v>
      </c>
      <c r="AE188" s="195">
        <v>0</v>
      </c>
      <c r="AF188" s="195">
        <v>0</v>
      </c>
      <c r="AG188" s="195">
        <v>0</v>
      </c>
      <c r="AH188" s="195">
        <v>0</v>
      </c>
      <c r="AI188" s="195">
        <v>0</v>
      </c>
      <c r="AJ188" s="195">
        <v>0</v>
      </c>
      <c r="AK188" s="195">
        <v>0</v>
      </c>
      <c r="AL188" s="195">
        <v>0</v>
      </c>
      <c r="AM188" s="195">
        <v>0</v>
      </c>
      <c r="AN188" s="195">
        <v>0</v>
      </c>
      <c r="AO188" s="195">
        <f t="shared" si="51"/>
        <v>125</v>
      </c>
    </row>
    <row r="189" spans="1:41" x14ac:dyDescent="0.25">
      <c r="A189" s="194" t="s">
        <v>264</v>
      </c>
      <c r="B189" s="194" t="s">
        <v>264</v>
      </c>
      <c r="C189" s="194" t="s">
        <v>264</v>
      </c>
      <c r="D189" s="194">
        <f>SUM(D190:D195)</f>
        <v>308</v>
      </c>
      <c r="E189" s="194">
        <f t="shared" ref="E189:AN189" si="52">SUM(E190:E195)</f>
        <v>95</v>
      </c>
      <c r="F189" s="194">
        <f t="shared" si="52"/>
        <v>1094</v>
      </c>
      <c r="G189" s="194">
        <f t="shared" si="52"/>
        <v>1</v>
      </c>
      <c r="H189" s="194">
        <f t="shared" si="52"/>
        <v>0</v>
      </c>
      <c r="I189" s="194">
        <f t="shared" si="52"/>
        <v>0</v>
      </c>
      <c r="J189" s="194">
        <f t="shared" si="52"/>
        <v>80</v>
      </c>
      <c r="K189" s="194">
        <f t="shared" si="52"/>
        <v>0</v>
      </c>
      <c r="L189" s="194">
        <f t="shared" si="52"/>
        <v>656</v>
      </c>
      <c r="M189" s="194">
        <f t="shared" si="52"/>
        <v>0</v>
      </c>
      <c r="N189" s="194">
        <f t="shared" si="52"/>
        <v>287.3</v>
      </c>
      <c r="O189" s="194">
        <f t="shared" si="52"/>
        <v>53</v>
      </c>
      <c r="P189" s="194">
        <f t="shared" si="52"/>
        <v>0</v>
      </c>
      <c r="Q189" s="194">
        <f t="shared" si="52"/>
        <v>0</v>
      </c>
      <c r="R189" s="194">
        <f t="shared" si="52"/>
        <v>0</v>
      </c>
      <c r="S189" s="194">
        <f t="shared" si="52"/>
        <v>51</v>
      </c>
      <c r="T189" s="194">
        <f t="shared" si="52"/>
        <v>0</v>
      </c>
      <c r="U189" s="194">
        <f t="shared" si="52"/>
        <v>139</v>
      </c>
      <c r="V189" s="194">
        <f t="shared" si="52"/>
        <v>0</v>
      </c>
      <c r="W189" s="194">
        <f t="shared" si="52"/>
        <v>0</v>
      </c>
      <c r="X189" s="194">
        <f t="shared" si="52"/>
        <v>62</v>
      </c>
      <c r="Y189" s="194">
        <f t="shared" si="52"/>
        <v>0</v>
      </c>
      <c r="Z189" s="194">
        <f t="shared" si="52"/>
        <v>0</v>
      </c>
      <c r="AA189" s="194">
        <f t="shared" si="52"/>
        <v>17.3</v>
      </c>
      <c r="AB189" s="194">
        <f t="shared" si="52"/>
        <v>0</v>
      </c>
      <c r="AC189" s="194">
        <f t="shared" si="52"/>
        <v>0</v>
      </c>
      <c r="AD189" s="194">
        <f t="shared" si="52"/>
        <v>0</v>
      </c>
      <c r="AE189" s="194">
        <f t="shared" si="52"/>
        <v>0</v>
      </c>
      <c r="AF189" s="194">
        <f t="shared" si="52"/>
        <v>0</v>
      </c>
      <c r="AG189" s="194">
        <f t="shared" si="52"/>
        <v>0</v>
      </c>
      <c r="AH189" s="194">
        <f t="shared" si="52"/>
        <v>0</v>
      </c>
      <c r="AI189" s="194">
        <f t="shared" si="52"/>
        <v>0</v>
      </c>
      <c r="AJ189" s="194">
        <f t="shared" si="52"/>
        <v>0</v>
      </c>
      <c r="AK189" s="194">
        <f t="shared" si="52"/>
        <v>0</v>
      </c>
      <c r="AL189" s="194">
        <f t="shared" si="52"/>
        <v>0</v>
      </c>
      <c r="AM189" s="194">
        <f t="shared" si="52"/>
        <v>0</v>
      </c>
      <c r="AN189" s="194">
        <f t="shared" si="52"/>
        <v>0</v>
      </c>
      <c r="AO189" s="194">
        <f>SUM(D189:AN189)</f>
        <v>2843.6000000000004</v>
      </c>
    </row>
    <row r="190" spans="1:41" x14ac:dyDescent="0.25">
      <c r="A190" s="195" t="s">
        <v>188</v>
      </c>
      <c r="B190" s="195" t="s">
        <v>1</v>
      </c>
      <c r="C190" s="195" t="s">
        <v>0</v>
      </c>
      <c r="D190" s="195">
        <v>82</v>
      </c>
      <c r="E190" s="195">
        <v>64</v>
      </c>
      <c r="F190" s="195">
        <v>134</v>
      </c>
      <c r="G190" s="195">
        <v>1</v>
      </c>
      <c r="H190" s="195">
        <v>0</v>
      </c>
      <c r="I190" s="195">
        <v>0</v>
      </c>
      <c r="J190" s="195">
        <v>0</v>
      </c>
      <c r="K190" s="195">
        <v>0</v>
      </c>
      <c r="L190" s="195">
        <v>303</v>
      </c>
      <c r="M190" s="195">
        <v>0</v>
      </c>
      <c r="N190" s="195">
        <v>43</v>
      </c>
      <c r="O190" s="195">
        <v>0</v>
      </c>
      <c r="P190" s="195">
        <v>0</v>
      </c>
      <c r="Q190" s="195">
        <v>0</v>
      </c>
      <c r="R190" s="195">
        <v>0</v>
      </c>
      <c r="S190" s="195">
        <v>15</v>
      </c>
      <c r="T190" s="195">
        <v>0</v>
      </c>
      <c r="U190" s="195">
        <v>22</v>
      </c>
      <c r="V190" s="195">
        <v>0</v>
      </c>
      <c r="W190" s="195">
        <v>0</v>
      </c>
      <c r="X190" s="195">
        <v>40</v>
      </c>
      <c r="Y190" s="195">
        <v>0</v>
      </c>
      <c r="Z190" s="195">
        <v>0</v>
      </c>
      <c r="AA190" s="195">
        <v>1.3</v>
      </c>
      <c r="AB190" s="195">
        <v>0</v>
      </c>
      <c r="AC190" s="195">
        <v>0</v>
      </c>
      <c r="AD190" s="195">
        <v>0</v>
      </c>
      <c r="AE190" s="195">
        <v>0</v>
      </c>
      <c r="AF190" s="195">
        <v>0</v>
      </c>
      <c r="AG190" s="195">
        <v>0</v>
      </c>
      <c r="AH190" s="195">
        <v>0</v>
      </c>
      <c r="AI190" s="195">
        <v>0</v>
      </c>
      <c r="AJ190" s="195">
        <v>0</v>
      </c>
      <c r="AK190" s="195">
        <v>0</v>
      </c>
      <c r="AL190" s="195">
        <v>0</v>
      </c>
      <c r="AM190" s="195"/>
      <c r="AN190" s="195">
        <v>0</v>
      </c>
      <c r="AO190" s="195">
        <f t="shared" ref="AO190:AO195" si="53">(SUM(D190:AN190))</f>
        <v>705.3</v>
      </c>
    </row>
    <row r="191" spans="1:41" x14ac:dyDescent="0.25">
      <c r="A191" s="195" t="s">
        <v>188</v>
      </c>
      <c r="B191" s="195" t="s">
        <v>1</v>
      </c>
      <c r="C191" s="195" t="s">
        <v>18</v>
      </c>
      <c r="D191" s="195">
        <v>0</v>
      </c>
      <c r="E191" s="195">
        <v>0</v>
      </c>
      <c r="F191" s="195">
        <v>44</v>
      </c>
      <c r="G191" s="195">
        <v>0</v>
      </c>
      <c r="H191" s="195">
        <v>0</v>
      </c>
      <c r="I191" s="195">
        <v>0</v>
      </c>
      <c r="J191" s="195">
        <v>0</v>
      </c>
      <c r="K191" s="195">
        <v>0</v>
      </c>
      <c r="L191" s="195">
        <v>162</v>
      </c>
      <c r="M191" s="195">
        <v>0</v>
      </c>
      <c r="N191" s="195">
        <v>8</v>
      </c>
      <c r="O191" s="195">
        <v>15</v>
      </c>
      <c r="P191" s="195">
        <v>0</v>
      </c>
      <c r="Q191" s="195">
        <v>0</v>
      </c>
      <c r="R191" s="195">
        <v>0</v>
      </c>
      <c r="S191" s="195">
        <v>0</v>
      </c>
      <c r="T191" s="195">
        <v>0</v>
      </c>
      <c r="U191" s="195">
        <v>0</v>
      </c>
      <c r="V191" s="195">
        <v>0</v>
      </c>
      <c r="W191" s="195">
        <v>0</v>
      </c>
      <c r="X191" s="195">
        <v>0</v>
      </c>
      <c r="Y191" s="195">
        <v>0</v>
      </c>
      <c r="Z191" s="195">
        <v>0</v>
      </c>
      <c r="AA191" s="195">
        <v>0</v>
      </c>
      <c r="AB191" s="195">
        <v>0</v>
      </c>
      <c r="AC191" s="195">
        <v>0</v>
      </c>
      <c r="AD191" s="195">
        <v>0</v>
      </c>
      <c r="AE191" s="195">
        <v>0</v>
      </c>
      <c r="AF191" s="195">
        <v>0</v>
      </c>
      <c r="AG191" s="195">
        <v>0</v>
      </c>
      <c r="AH191" s="195">
        <v>0</v>
      </c>
      <c r="AI191" s="195">
        <v>0</v>
      </c>
      <c r="AJ191" s="195">
        <v>0</v>
      </c>
      <c r="AK191" s="195">
        <v>0</v>
      </c>
      <c r="AL191" s="195">
        <v>0</v>
      </c>
      <c r="AM191" s="195">
        <v>0</v>
      </c>
      <c r="AN191" s="195">
        <v>0</v>
      </c>
      <c r="AO191" s="195">
        <f t="shared" si="53"/>
        <v>229</v>
      </c>
    </row>
    <row r="192" spans="1:41" x14ac:dyDescent="0.25">
      <c r="A192" s="195" t="s">
        <v>188</v>
      </c>
      <c r="B192" s="195" t="s">
        <v>1</v>
      </c>
      <c r="C192" s="195" t="s">
        <v>71</v>
      </c>
      <c r="D192" s="195">
        <v>0</v>
      </c>
      <c r="E192" s="195">
        <v>0</v>
      </c>
      <c r="F192" s="195">
        <v>0</v>
      </c>
      <c r="G192" s="195">
        <v>0</v>
      </c>
      <c r="H192" s="195">
        <v>0</v>
      </c>
      <c r="I192" s="195">
        <v>0</v>
      </c>
      <c r="J192" s="195">
        <v>0</v>
      </c>
      <c r="K192" s="195">
        <v>0</v>
      </c>
      <c r="L192" s="195">
        <v>0</v>
      </c>
      <c r="M192" s="195">
        <v>0</v>
      </c>
      <c r="N192" s="195">
        <v>0</v>
      </c>
      <c r="O192" s="195">
        <v>0</v>
      </c>
      <c r="P192" s="195">
        <v>0</v>
      </c>
      <c r="Q192" s="195">
        <v>0</v>
      </c>
      <c r="R192" s="195">
        <v>0</v>
      </c>
      <c r="S192" s="195">
        <v>0</v>
      </c>
      <c r="T192" s="195">
        <v>0</v>
      </c>
      <c r="U192" s="195">
        <v>0</v>
      </c>
      <c r="V192" s="195">
        <v>0</v>
      </c>
      <c r="W192" s="195">
        <v>0</v>
      </c>
      <c r="X192" s="195">
        <v>0</v>
      </c>
      <c r="Y192" s="195">
        <v>0</v>
      </c>
      <c r="Z192" s="195">
        <v>0</v>
      </c>
      <c r="AA192" s="195">
        <v>0</v>
      </c>
      <c r="AB192" s="195">
        <v>0</v>
      </c>
      <c r="AC192" s="195">
        <v>0</v>
      </c>
      <c r="AD192" s="195">
        <v>0</v>
      </c>
      <c r="AE192" s="195">
        <v>0</v>
      </c>
      <c r="AF192" s="195">
        <v>0</v>
      </c>
      <c r="AG192" s="195">
        <v>0</v>
      </c>
      <c r="AH192" s="195">
        <v>0</v>
      </c>
      <c r="AI192" s="195">
        <v>0</v>
      </c>
      <c r="AJ192" s="195">
        <v>0</v>
      </c>
      <c r="AK192" s="195">
        <v>0</v>
      </c>
      <c r="AL192" s="195">
        <v>0</v>
      </c>
      <c r="AM192" s="195">
        <v>0</v>
      </c>
      <c r="AN192" s="195">
        <v>0</v>
      </c>
      <c r="AO192" s="195">
        <f t="shared" si="53"/>
        <v>0</v>
      </c>
    </row>
    <row r="193" spans="1:41" x14ac:dyDescent="0.25">
      <c r="A193" s="195" t="s">
        <v>188</v>
      </c>
      <c r="B193" s="195" t="s">
        <v>1</v>
      </c>
      <c r="C193" s="195" t="s">
        <v>19</v>
      </c>
      <c r="D193" s="195">
        <v>0</v>
      </c>
      <c r="E193" s="195">
        <v>0</v>
      </c>
      <c r="F193" s="195">
        <v>0</v>
      </c>
      <c r="G193" s="195">
        <v>0</v>
      </c>
      <c r="H193" s="195">
        <v>0</v>
      </c>
      <c r="I193" s="195">
        <v>0</v>
      </c>
      <c r="J193" s="195">
        <v>0</v>
      </c>
      <c r="K193" s="195">
        <v>0</v>
      </c>
      <c r="L193" s="195">
        <v>0</v>
      </c>
      <c r="M193" s="195">
        <v>0</v>
      </c>
      <c r="N193" s="195">
        <v>0</v>
      </c>
      <c r="O193" s="195">
        <v>0</v>
      </c>
      <c r="P193" s="195">
        <v>0</v>
      </c>
      <c r="Q193" s="195">
        <v>0</v>
      </c>
      <c r="R193" s="195">
        <v>0</v>
      </c>
      <c r="S193" s="195">
        <v>0</v>
      </c>
      <c r="T193" s="195">
        <v>0</v>
      </c>
      <c r="U193" s="195">
        <v>0</v>
      </c>
      <c r="V193" s="195">
        <v>0</v>
      </c>
      <c r="W193" s="195">
        <v>0</v>
      </c>
      <c r="X193" s="195">
        <v>0</v>
      </c>
      <c r="Y193" s="195">
        <v>0</v>
      </c>
      <c r="Z193" s="195">
        <v>0</v>
      </c>
      <c r="AA193" s="195">
        <v>0</v>
      </c>
      <c r="AB193" s="195">
        <v>0</v>
      </c>
      <c r="AC193" s="195">
        <v>0</v>
      </c>
      <c r="AD193" s="195">
        <v>0</v>
      </c>
      <c r="AE193" s="195">
        <v>0</v>
      </c>
      <c r="AF193" s="195">
        <v>0</v>
      </c>
      <c r="AG193" s="195">
        <v>0</v>
      </c>
      <c r="AH193" s="195">
        <v>0</v>
      </c>
      <c r="AI193" s="195">
        <v>0</v>
      </c>
      <c r="AJ193" s="195">
        <v>0</v>
      </c>
      <c r="AK193" s="195">
        <v>0</v>
      </c>
      <c r="AL193" s="195">
        <v>0</v>
      </c>
      <c r="AM193" s="195">
        <v>0</v>
      </c>
      <c r="AN193" s="195">
        <v>0</v>
      </c>
      <c r="AO193" s="195">
        <f t="shared" si="53"/>
        <v>0</v>
      </c>
    </row>
    <row r="194" spans="1:41" x14ac:dyDescent="0.25">
      <c r="A194" s="195" t="s">
        <v>188</v>
      </c>
      <c r="B194" s="195" t="s">
        <v>1</v>
      </c>
      <c r="C194" s="195" t="s">
        <v>6</v>
      </c>
      <c r="D194" s="195">
        <v>184</v>
      </c>
      <c r="E194" s="195">
        <v>31</v>
      </c>
      <c r="F194" s="195">
        <v>673</v>
      </c>
      <c r="G194" s="195"/>
      <c r="H194" s="195">
        <v>0</v>
      </c>
      <c r="I194" s="195">
        <v>0</v>
      </c>
      <c r="J194" s="195">
        <v>0</v>
      </c>
      <c r="K194" s="195">
        <v>0</v>
      </c>
      <c r="L194" s="195">
        <v>146</v>
      </c>
      <c r="M194" s="195">
        <v>0</v>
      </c>
      <c r="N194" s="195">
        <v>76.3</v>
      </c>
      <c r="O194" s="195">
        <v>22</v>
      </c>
      <c r="P194" s="195">
        <v>0</v>
      </c>
      <c r="Q194" s="195"/>
      <c r="R194" s="195">
        <v>0</v>
      </c>
      <c r="S194" s="195">
        <v>36</v>
      </c>
      <c r="T194" s="195">
        <v>0</v>
      </c>
      <c r="U194" s="195">
        <v>73</v>
      </c>
      <c r="V194" s="195">
        <v>0</v>
      </c>
      <c r="W194" s="195">
        <v>0</v>
      </c>
      <c r="X194" s="195">
        <v>22</v>
      </c>
      <c r="Y194" s="195">
        <v>0</v>
      </c>
      <c r="Z194" s="195">
        <v>0</v>
      </c>
      <c r="AA194" s="195">
        <v>16</v>
      </c>
      <c r="AB194" s="195">
        <v>0</v>
      </c>
      <c r="AC194" s="195">
        <v>0</v>
      </c>
      <c r="AD194" s="195">
        <v>0</v>
      </c>
      <c r="AE194" s="195">
        <v>0</v>
      </c>
      <c r="AF194" s="195">
        <v>0</v>
      </c>
      <c r="AG194" s="195">
        <v>0</v>
      </c>
      <c r="AH194" s="195">
        <v>0</v>
      </c>
      <c r="AI194" s="195">
        <v>0</v>
      </c>
      <c r="AJ194" s="195">
        <v>0</v>
      </c>
      <c r="AK194" s="195">
        <v>0</v>
      </c>
      <c r="AL194" s="195">
        <v>0</v>
      </c>
      <c r="AM194" s="195">
        <v>0</v>
      </c>
      <c r="AN194" s="195">
        <v>0</v>
      </c>
      <c r="AO194" s="195">
        <f t="shared" si="53"/>
        <v>1279.3</v>
      </c>
    </row>
    <row r="195" spans="1:41" x14ac:dyDescent="0.25">
      <c r="A195" s="195" t="s">
        <v>188</v>
      </c>
      <c r="B195" s="195" t="s">
        <v>1</v>
      </c>
      <c r="C195" s="195" t="s">
        <v>17</v>
      </c>
      <c r="D195" s="195">
        <v>42</v>
      </c>
      <c r="E195" s="195">
        <v>0</v>
      </c>
      <c r="F195" s="195">
        <v>243</v>
      </c>
      <c r="G195" s="195"/>
      <c r="H195" s="195">
        <v>0</v>
      </c>
      <c r="I195" s="195">
        <v>0</v>
      </c>
      <c r="J195" s="195">
        <v>80</v>
      </c>
      <c r="K195" s="195">
        <v>0</v>
      </c>
      <c r="L195" s="195">
        <v>45</v>
      </c>
      <c r="M195" s="195">
        <v>0</v>
      </c>
      <c r="N195" s="195">
        <v>160</v>
      </c>
      <c r="O195" s="195">
        <v>16</v>
      </c>
      <c r="P195" s="195"/>
      <c r="Q195" s="195">
        <v>0</v>
      </c>
      <c r="R195" s="195">
        <v>0</v>
      </c>
      <c r="S195" s="195"/>
      <c r="T195" s="195">
        <v>0</v>
      </c>
      <c r="U195" s="195">
        <v>44</v>
      </c>
      <c r="V195" s="195">
        <v>0</v>
      </c>
      <c r="W195" s="195">
        <v>0</v>
      </c>
      <c r="X195" s="195">
        <v>0</v>
      </c>
      <c r="Y195" s="195">
        <v>0</v>
      </c>
      <c r="Z195" s="195">
        <v>0</v>
      </c>
      <c r="AA195" s="195">
        <v>0</v>
      </c>
      <c r="AB195" s="195">
        <v>0</v>
      </c>
      <c r="AC195" s="195">
        <v>0</v>
      </c>
      <c r="AD195" s="195">
        <v>0</v>
      </c>
      <c r="AE195" s="195">
        <v>0</v>
      </c>
      <c r="AF195" s="195">
        <v>0</v>
      </c>
      <c r="AG195" s="195">
        <v>0</v>
      </c>
      <c r="AH195" s="195">
        <v>0</v>
      </c>
      <c r="AI195" s="195">
        <v>0</v>
      </c>
      <c r="AJ195" s="195">
        <v>0</v>
      </c>
      <c r="AK195" s="195">
        <v>0</v>
      </c>
      <c r="AL195" s="195">
        <v>0</v>
      </c>
      <c r="AM195" s="195">
        <v>0</v>
      </c>
      <c r="AN195" s="195">
        <v>0</v>
      </c>
      <c r="AO195" s="195">
        <f t="shared" si="53"/>
        <v>630</v>
      </c>
    </row>
    <row r="196" spans="1:41" x14ac:dyDescent="0.25">
      <c r="A196" s="193" t="s">
        <v>265</v>
      </c>
      <c r="B196" s="193" t="s">
        <v>265</v>
      </c>
      <c r="C196" s="193" t="s">
        <v>265</v>
      </c>
      <c r="D196" s="193">
        <f>+D197</f>
        <v>0</v>
      </c>
      <c r="E196" s="193">
        <f t="shared" ref="E196:AN196" si="54">+E197</f>
        <v>0</v>
      </c>
      <c r="F196" s="193">
        <f t="shared" si="54"/>
        <v>32.299999999999997</v>
      </c>
      <c r="G196" s="193">
        <f t="shared" si="54"/>
        <v>0</v>
      </c>
      <c r="H196" s="193">
        <f t="shared" si="54"/>
        <v>0</v>
      </c>
      <c r="I196" s="193">
        <f t="shared" si="54"/>
        <v>0</v>
      </c>
      <c r="J196" s="193">
        <f t="shared" si="54"/>
        <v>0</v>
      </c>
      <c r="K196" s="193">
        <f t="shared" si="54"/>
        <v>0</v>
      </c>
      <c r="L196" s="193">
        <f t="shared" si="54"/>
        <v>10</v>
      </c>
      <c r="M196" s="193">
        <f t="shared" si="54"/>
        <v>0</v>
      </c>
      <c r="N196" s="193">
        <f t="shared" si="54"/>
        <v>0</v>
      </c>
      <c r="O196" s="193">
        <f t="shared" si="54"/>
        <v>0</v>
      </c>
      <c r="P196" s="193">
        <f t="shared" si="54"/>
        <v>0</v>
      </c>
      <c r="Q196" s="193">
        <f t="shared" si="54"/>
        <v>0</v>
      </c>
      <c r="R196" s="193">
        <f t="shared" si="54"/>
        <v>0</v>
      </c>
      <c r="S196" s="193">
        <f t="shared" si="54"/>
        <v>0</v>
      </c>
      <c r="T196" s="193">
        <f t="shared" si="54"/>
        <v>0</v>
      </c>
      <c r="U196" s="193">
        <f t="shared" si="54"/>
        <v>23</v>
      </c>
      <c r="V196" s="193">
        <f t="shared" si="54"/>
        <v>0</v>
      </c>
      <c r="W196" s="193">
        <f t="shared" si="54"/>
        <v>0</v>
      </c>
      <c r="X196" s="193">
        <f t="shared" si="54"/>
        <v>0</v>
      </c>
      <c r="Y196" s="193">
        <f t="shared" si="54"/>
        <v>0</v>
      </c>
      <c r="Z196" s="193">
        <f t="shared" si="54"/>
        <v>0</v>
      </c>
      <c r="AA196" s="193">
        <f t="shared" si="54"/>
        <v>0</v>
      </c>
      <c r="AB196" s="193">
        <f t="shared" si="54"/>
        <v>0</v>
      </c>
      <c r="AC196" s="193">
        <f t="shared" si="54"/>
        <v>0</v>
      </c>
      <c r="AD196" s="193">
        <f t="shared" si="54"/>
        <v>0</v>
      </c>
      <c r="AE196" s="193">
        <f t="shared" si="54"/>
        <v>0</v>
      </c>
      <c r="AF196" s="193">
        <f t="shared" si="54"/>
        <v>0</v>
      </c>
      <c r="AG196" s="193">
        <f t="shared" si="54"/>
        <v>0</v>
      </c>
      <c r="AH196" s="193">
        <f t="shared" si="54"/>
        <v>0</v>
      </c>
      <c r="AI196" s="193">
        <f t="shared" si="54"/>
        <v>0</v>
      </c>
      <c r="AJ196" s="193">
        <f t="shared" si="54"/>
        <v>0</v>
      </c>
      <c r="AK196" s="193">
        <f t="shared" si="54"/>
        <v>0</v>
      </c>
      <c r="AL196" s="193">
        <f t="shared" si="54"/>
        <v>0</v>
      </c>
      <c r="AM196" s="193">
        <f t="shared" si="54"/>
        <v>0</v>
      </c>
      <c r="AN196" s="193">
        <f t="shared" si="54"/>
        <v>0</v>
      </c>
      <c r="AO196" s="193">
        <f>SUM(D196:AN196)</f>
        <v>65.3</v>
      </c>
    </row>
    <row r="197" spans="1:41" x14ac:dyDescent="0.25">
      <c r="A197" s="194" t="s">
        <v>265</v>
      </c>
      <c r="B197" s="194" t="s">
        <v>265</v>
      </c>
      <c r="C197" s="194" t="s">
        <v>265</v>
      </c>
      <c r="D197" s="194">
        <f>SUM(D198:D207)</f>
        <v>0</v>
      </c>
      <c r="E197" s="194">
        <f t="shared" ref="E197:AN197" si="55">SUM(E198:E207)</f>
        <v>0</v>
      </c>
      <c r="F197" s="194">
        <f t="shared" si="55"/>
        <v>32.299999999999997</v>
      </c>
      <c r="G197" s="194">
        <f t="shared" si="55"/>
        <v>0</v>
      </c>
      <c r="H197" s="194">
        <f t="shared" si="55"/>
        <v>0</v>
      </c>
      <c r="I197" s="194">
        <f t="shared" si="55"/>
        <v>0</v>
      </c>
      <c r="J197" s="194">
        <f t="shared" si="55"/>
        <v>0</v>
      </c>
      <c r="K197" s="194">
        <f t="shared" si="55"/>
        <v>0</v>
      </c>
      <c r="L197" s="194">
        <f t="shared" si="55"/>
        <v>10</v>
      </c>
      <c r="M197" s="194">
        <f t="shared" si="55"/>
        <v>0</v>
      </c>
      <c r="N197" s="194">
        <f t="shared" si="55"/>
        <v>0</v>
      </c>
      <c r="O197" s="194">
        <f t="shared" si="55"/>
        <v>0</v>
      </c>
      <c r="P197" s="194">
        <f t="shared" si="55"/>
        <v>0</v>
      </c>
      <c r="Q197" s="194">
        <f t="shared" si="55"/>
        <v>0</v>
      </c>
      <c r="R197" s="194">
        <f t="shared" si="55"/>
        <v>0</v>
      </c>
      <c r="S197" s="194">
        <f t="shared" si="55"/>
        <v>0</v>
      </c>
      <c r="T197" s="194">
        <f t="shared" si="55"/>
        <v>0</v>
      </c>
      <c r="U197" s="194">
        <f t="shared" si="55"/>
        <v>23</v>
      </c>
      <c r="V197" s="194">
        <f t="shared" si="55"/>
        <v>0</v>
      </c>
      <c r="W197" s="194">
        <f t="shared" si="55"/>
        <v>0</v>
      </c>
      <c r="X197" s="194">
        <f t="shared" si="55"/>
        <v>0</v>
      </c>
      <c r="Y197" s="194">
        <f t="shared" si="55"/>
        <v>0</v>
      </c>
      <c r="Z197" s="194">
        <f t="shared" si="55"/>
        <v>0</v>
      </c>
      <c r="AA197" s="194">
        <f t="shared" si="55"/>
        <v>0</v>
      </c>
      <c r="AB197" s="194">
        <f t="shared" si="55"/>
        <v>0</v>
      </c>
      <c r="AC197" s="194">
        <f t="shared" si="55"/>
        <v>0</v>
      </c>
      <c r="AD197" s="194">
        <f t="shared" si="55"/>
        <v>0</v>
      </c>
      <c r="AE197" s="194">
        <f t="shared" si="55"/>
        <v>0</v>
      </c>
      <c r="AF197" s="194">
        <f t="shared" si="55"/>
        <v>0</v>
      </c>
      <c r="AG197" s="194">
        <f t="shared" si="55"/>
        <v>0</v>
      </c>
      <c r="AH197" s="194">
        <f t="shared" si="55"/>
        <v>0</v>
      </c>
      <c r="AI197" s="194">
        <f t="shared" si="55"/>
        <v>0</v>
      </c>
      <c r="AJ197" s="194">
        <f t="shared" si="55"/>
        <v>0</v>
      </c>
      <c r="AK197" s="194">
        <f t="shared" si="55"/>
        <v>0</v>
      </c>
      <c r="AL197" s="194">
        <f t="shared" si="55"/>
        <v>0</v>
      </c>
      <c r="AM197" s="194">
        <f t="shared" si="55"/>
        <v>0</v>
      </c>
      <c r="AN197" s="194">
        <f t="shared" si="55"/>
        <v>0</v>
      </c>
      <c r="AO197" s="194">
        <f>SUM(D197:AN197)</f>
        <v>65.3</v>
      </c>
    </row>
    <row r="198" spans="1:41" x14ac:dyDescent="0.25">
      <c r="A198" s="195" t="s">
        <v>146</v>
      </c>
      <c r="B198" s="195" t="s">
        <v>146</v>
      </c>
      <c r="C198" s="195" t="s">
        <v>13</v>
      </c>
      <c r="D198" s="195">
        <v>0</v>
      </c>
      <c r="E198" s="195">
        <v>0</v>
      </c>
      <c r="F198" s="195">
        <v>32.299999999999997</v>
      </c>
      <c r="G198" s="195">
        <v>0</v>
      </c>
      <c r="H198" s="195">
        <v>0</v>
      </c>
      <c r="I198" s="195">
        <v>0</v>
      </c>
      <c r="J198" s="195">
        <v>0</v>
      </c>
      <c r="K198" s="195">
        <v>0</v>
      </c>
      <c r="L198" s="195">
        <v>10</v>
      </c>
      <c r="M198" s="195">
        <v>0</v>
      </c>
      <c r="N198" s="195">
        <v>0</v>
      </c>
      <c r="O198" s="195">
        <v>0</v>
      </c>
      <c r="P198" s="195">
        <v>0</v>
      </c>
      <c r="Q198" s="195">
        <v>0</v>
      </c>
      <c r="R198" s="195">
        <v>0</v>
      </c>
      <c r="S198" s="195"/>
      <c r="T198" s="195">
        <v>0</v>
      </c>
      <c r="U198" s="195">
        <v>23</v>
      </c>
      <c r="V198" s="195">
        <v>0</v>
      </c>
      <c r="W198" s="195">
        <v>0</v>
      </c>
      <c r="X198" s="195">
        <v>0</v>
      </c>
      <c r="Y198" s="195">
        <v>0</v>
      </c>
      <c r="Z198" s="195">
        <v>0</v>
      </c>
      <c r="AA198" s="195">
        <v>0</v>
      </c>
      <c r="AB198" s="195">
        <v>0</v>
      </c>
      <c r="AC198" s="195">
        <v>0</v>
      </c>
      <c r="AD198" s="195">
        <v>0</v>
      </c>
      <c r="AE198" s="195">
        <v>0</v>
      </c>
      <c r="AF198" s="195">
        <v>0</v>
      </c>
      <c r="AG198" s="195">
        <v>0</v>
      </c>
      <c r="AH198" s="195">
        <v>0</v>
      </c>
      <c r="AI198" s="195">
        <v>0</v>
      </c>
      <c r="AJ198" s="195">
        <v>0</v>
      </c>
      <c r="AK198" s="195">
        <v>0</v>
      </c>
      <c r="AL198" s="195">
        <v>0</v>
      </c>
      <c r="AM198" s="195">
        <v>0</v>
      </c>
      <c r="AN198" s="195">
        <v>0</v>
      </c>
      <c r="AO198" s="195">
        <f t="shared" ref="AO198:AO207" si="56">(SUM(D198:AN198))</f>
        <v>65.3</v>
      </c>
    </row>
    <row r="199" spans="1:41" x14ac:dyDescent="0.25">
      <c r="A199" s="195" t="s">
        <v>146</v>
      </c>
      <c r="B199" s="195" t="s">
        <v>146</v>
      </c>
      <c r="C199" s="195" t="s">
        <v>218</v>
      </c>
      <c r="D199" s="195">
        <v>0</v>
      </c>
      <c r="E199" s="195">
        <v>0</v>
      </c>
      <c r="F199" s="195">
        <v>0</v>
      </c>
      <c r="G199" s="195">
        <v>0</v>
      </c>
      <c r="H199" s="195">
        <v>0</v>
      </c>
      <c r="I199" s="195">
        <v>0</v>
      </c>
      <c r="J199" s="195">
        <v>0</v>
      </c>
      <c r="K199" s="195">
        <v>0</v>
      </c>
      <c r="L199" s="195">
        <v>0</v>
      </c>
      <c r="M199" s="195">
        <v>0</v>
      </c>
      <c r="N199" s="195">
        <v>0</v>
      </c>
      <c r="O199" s="195">
        <v>0</v>
      </c>
      <c r="P199" s="195">
        <v>0</v>
      </c>
      <c r="Q199" s="195">
        <v>0</v>
      </c>
      <c r="R199" s="195">
        <v>0</v>
      </c>
      <c r="S199" s="195">
        <v>0</v>
      </c>
      <c r="T199" s="195">
        <v>0</v>
      </c>
      <c r="U199" s="195">
        <v>0</v>
      </c>
      <c r="V199" s="195">
        <v>0</v>
      </c>
      <c r="W199" s="195">
        <v>0</v>
      </c>
      <c r="X199" s="195">
        <v>0</v>
      </c>
      <c r="Y199" s="195">
        <v>0</v>
      </c>
      <c r="Z199" s="195">
        <v>0</v>
      </c>
      <c r="AA199" s="195">
        <v>0</v>
      </c>
      <c r="AB199" s="195">
        <v>0</v>
      </c>
      <c r="AC199" s="195">
        <v>0</v>
      </c>
      <c r="AD199" s="195">
        <v>0</v>
      </c>
      <c r="AE199" s="195">
        <v>0</v>
      </c>
      <c r="AF199" s="195">
        <v>0</v>
      </c>
      <c r="AG199" s="195">
        <v>0</v>
      </c>
      <c r="AH199" s="195">
        <v>0</v>
      </c>
      <c r="AI199" s="195">
        <v>0</v>
      </c>
      <c r="AJ199" s="195">
        <v>0</v>
      </c>
      <c r="AK199" s="195">
        <v>0</v>
      </c>
      <c r="AL199" s="195">
        <v>0</v>
      </c>
      <c r="AM199" s="195">
        <v>0</v>
      </c>
      <c r="AN199" s="195">
        <v>0</v>
      </c>
      <c r="AO199" s="195">
        <f t="shared" si="56"/>
        <v>0</v>
      </c>
    </row>
    <row r="200" spans="1:41" x14ac:dyDescent="0.25">
      <c r="A200" s="195" t="s">
        <v>146</v>
      </c>
      <c r="B200" s="195" t="s">
        <v>146</v>
      </c>
      <c r="C200" s="195" t="s">
        <v>170</v>
      </c>
      <c r="D200" s="195">
        <v>0</v>
      </c>
      <c r="E200" s="195">
        <v>0</v>
      </c>
      <c r="F200" s="195">
        <v>0</v>
      </c>
      <c r="G200" s="195">
        <v>0</v>
      </c>
      <c r="H200" s="195">
        <v>0</v>
      </c>
      <c r="I200" s="195">
        <v>0</v>
      </c>
      <c r="J200" s="195">
        <v>0</v>
      </c>
      <c r="K200" s="195">
        <v>0</v>
      </c>
      <c r="L200" s="195">
        <v>0</v>
      </c>
      <c r="M200" s="195">
        <v>0</v>
      </c>
      <c r="N200" s="195">
        <v>0</v>
      </c>
      <c r="O200" s="195">
        <v>0</v>
      </c>
      <c r="P200" s="195">
        <v>0</v>
      </c>
      <c r="Q200" s="195">
        <v>0</v>
      </c>
      <c r="R200" s="195">
        <v>0</v>
      </c>
      <c r="S200" s="195">
        <v>0</v>
      </c>
      <c r="T200" s="195">
        <v>0</v>
      </c>
      <c r="U200" s="195">
        <v>0</v>
      </c>
      <c r="V200" s="195">
        <v>0</v>
      </c>
      <c r="W200" s="195">
        <v>0</v>
      </c>
      <c r="X200" s="195">
        <v>0</v>
      </c>
      <c r="Y200" s="195">
        <v>0</v>
      </c>
      <c r="Z200" s="195">
        <v>0</v>
      </c>
      <c r="AA200" s="195">
        <v>0</v>
      </c>
      <c r="AB200" s="195">
        <v>0</v>
      </c>
      <c r="AC200" s="195">
        <v>0</v>
      </c>
      <c r="AD200" s="195">
        <v>0</v>
      </c>
      <c r="AE200" s="195">
        <v>0</v>
      </c>
      <c r="AF200" s="195">
        <v>0</v>
      </c>
      <c r="AG200" s="195">
        <v>0</v>
      </c>
      <c r="AH200" s="195">
        <v>0</v>
      </c>
      <c r="AI200" s="195">
        <v>0</v>
      </c>
      <c r="AJ200" s="195">
        <v>0</v>
      </c>
      <c r="AK200" s="195">
        <v>0</v>
      </c>
      <c r="AL200" s="195">
        <v>0</v>
      </c>
      <c r="AM200" s="195">
        <v>0</v>
      </c>
      <c r="AN200" s="195">
        <v>0</v>
      </c>
      <c r="AO200" s="195">
        <f t="shared" si="56"/>
        <v>0</v>
      </c>
    </row>
    <row r="201" spans="1:41" x14ac:dyDescent="0.25">
      <c r="A201" s="195" t="s">
        <v>146</v>
      </c>
      <c r="B201" s="195" t="s">
        <v>146</v>
      </c>
      <c r="C201" s="195" t="s">
        <v>219</v>
      </c>
      <c r="D201" s="195">
        <v>0</v>
      </c>
      <c r="E201" s="195">
        <v>0</v>
      </c>
      <c r="F201" s="195">
        <v>0</v>
      </c>
      <c r="G201" s="195">
        <v>0</v>
      </c>
      <c r="H201" s="195">
        <v>0</v>
      </c>
      <c r="I201" s="195">
        <v>0</v>
      </c>
      <c r="J201" s="195">
        <v>0</v>
      </c>
      <c r="K201" s="195">
        <v>0</v>
      </c>
      <c r="L201" s="195">
        <v>0</v>
      </c>
      <c r="M201" s="195">
        <v>0</v>
      </c>
      <c r="N201" s="195">
        <v>0</v>
      </c>
      <c r="O201" s="195">
        <v>0</v>
      </c>
      <c r="P201" s="195">
        <v>0</v>
      </c>
      <c r="Q201" s="195">
        <v>0</v>
      </c>
      <c r="R201" s="195">
        <v>0</v>
      </c>
      <c r="S201" s="195">
        <v>0</v>
      </c>
      <c r="T201" s="195">
        <v>0</v>
      </c>
      <c r="U201" s="195">
        <v>0</v>
      </c>
      <c r="V201" s="195">
        <v>0</v>
      </c>
      <c r="W201" s="195">
        <v>0</v>
      </c>
      <c r="X201" s="195">
        <v>0</v>
      </c>
      <c r="Y201" s="195">
        <v>0</v>
      </c>
      <c r="Z201" s="195">
        <v>0</v>
      </c>
      <c r="AA201" s="195">
        <v>0</v>
      </c>
      <c r="AB201" s="195">
        <v>0</v>
      </c>
      <c r="AC201" s="195">
        <v>0</v>
      </c>
      <c r="AD201" s="195">
        <v>0</v>
      </c>
      <c r="AE201" s="195">
        <v>0</v>
      </c>
      <c r="AF201" s="195">
        <v>0</v>
      </c>
      <c r="AG201" s="195">
        <v>0</v>
      </c>
      <c r="AH201" s="195">
        <v>0</v>
      </c>
      <c r="AI201" s="195">
        <v>0</v>
      </c>
      <c r="AJ201" s="195">
        <v>0</v>
      </c>
      <c r="AK201" s="195">
        <v>0</v>
      </c>
      <c r="AL201" s="195">
        <v>0</v>
      </c>
      <c r="AM201" s="195">
        <v>0</v>
      </c>
      <c r="AN201" s="195">
        <v>0</v>
      </c>
      <c r="AO201" s="195">
        <f t="shared" si="56"/>
        <v>0</v>
      </c>
    </row>
    <row r="202" spans="1:41" x14ac:dyDescent="0.25">
      <c r="A202" s="195" t="s">
        <v>146</v>
      </c>
      <c r="B202" s="195" t="s">
        <v>146</v>
      </c>
      <c r="C202" s="195" t="s">
        <v>171</v>
      </c>
      <c r="D202" s="195">
        <v>0</v>
      </c>
      <c r="E202" s="195">
        <v>0</v>
      </c>
      <c r="F202" s="195">
        <v>0</v>
      </c>
      <c r="G202" s="195">
        <v>0</v>
      </c>
      <c r="H202" s="195">
        <v>0</v>
      </c>
      <c r="I202" s="195">
        <v>0</v>
      </c>
      <c r="J202" s="195">
        <v>0</v>
      </c>
      <c r="K202" s="195">
        <v>0</v>
      </c>
      <c r="L202" s="195">
        <v>0</v>
      </c>
      <c r="M202" s="195">
        <v>0</v>
      </c>
      <c r="N202" s="195">
        <v>0</v>
      </c>
      <c r="O202" s="195">
        <v>0</v>
      </c>
      <c r="P202" s="195">
        <v>0</v>
      </c>
      <c r="Q202" s="195">
        <v>0</v>
      </c>
      <c r="R202" s="195">
        <v>0</v>
      </c>
      <c r="S202" s="195">
        <v>0</v>
      </c>
      <c r="T202" s="195">
        <v>0</v>
      </c>
      <c r="U202" s="195">
        <v>0</v>
      </c>
      <c r="V202" s="195">
        <v>0</v>
      </c>
      <c r="W202" s="195">
        <v>0</v>
      </c>
      <c r="X202" s="195">
        <v>0</v>
      </c>
      <c r="Y202" s="195">
        <v>0</v>
      </c>
      <c r="Z202" s="195">
        <v>0</v>
      </c>
      <c r="AA202" s="195">
        <v>0</v>
      </c>
      <c r="AB202" s="195">
        <v>0</v>
      </c>
      <c r="AC202" s="195">
        <v>0</v>
      </c>
      <c r="AD202" s="195">
        <v>0</v>
      </c>
      <c r="AE202" s="195">
        <v>0</v>
      </c>
      <c r="AF202" s="195">
        <v>0</v>
      </c>
      <c r="AG202" s="195">
        <v>0</v>
      </c>
      <c r="AH202" s="195">
        <v>0</v>
      </c>
      <c r="AI202" s="195">
        <v>0</v>
      </c>
      <c r="AJ202" s="195">
        <v>0</v>
      </c>
      <c r="AK202" s="195">
        <v>0</v>
      </c>
      <c r="AL202" s="195">
        <v>0</v>
      </c>
      <c r="AM202" s="195">
        <v>0</v>
      </c>
      <c r="AN202" s="195">
        <v>0</v>
      </c>
      <c r="AO202" s="195">
        <f t="shared" si="56"/>
        <v>0</v>
      </c>
    </row>
    <row r="203" spans="1:41" x14ac:dyDescent="0.25">
      <c r="A203" s="195" t="s">
        <v>146</v>
      </c>
      <c r="B203" s="195" t="s">
        <v>146</v>
      </c>
      <c r="C203" s="195" t="s">
        <v>15</v>
      </c>
      <c r="D203" s="195">
        <v>0</v>
      </c>
      <c r="E203" s="195">
        <v>0</v>
      </c>
      <c r="F203" s="195">
        <v>0</v>
      </c>
      <c r="G203" s="195">
        <v>0</v>
      </c>
      <c r="H203" s="195">
        <v>0</v>
      </c>
      <c r="I203" s="195">
        <v>0</v>
      </c>
      <c r="J203" s="195">
        <v>0</v>
      </c>
      <c r="K203" s="195">
        <v>0</v>
      </c>
      <c r="L203" s="195">
        <v>0</v>
      </c>
      <c r="M203" s="195">
        <v>0</v>
      </c>
      <c r="N203" s="195">
        <v>0</v>
      </c>
      <c r="O203" s="195">
        <v>0</v>
      </c>
      <c r="P203" s="195">
        <v>0</v>
      </c>
      <c r="Q203" s="195">
        <v>0</v>
      </c>
      <c r="R203" s="195">
        <v>0</v>
      </c>
      <c r="S203" s="195">
        <v>0</v>
      </c>
      <c r="T203" s="195">
        <v>0</v>
      </c>
      <c r="U203" s="195">
        <v>0</v>
      </c>
      <c r="V203" s="195">
        <v>0</v>
      </c>
      <c r="W203" s="195">
        <v>0</v>
      </c>
      <c r="X203" s="195">
        <v>0</v>
      </c>
      <c r="Y203" s="195">
        <v>0</v>
      </c>
      <c r="Z203" s="195">
        <v>0</v>
      </c>
      <c r="AA203" s="195">
        <v>0</v>
      </c>
      <c r="AB203" s="195">
        <v>0</v>
      </c>
      <c r="AC203" s="195">
        <v>0</v>
      </c>
      <c r="AD203" s="195">
        <v>0</v>
      </c>
      <c r="AE203" s="195">
        <v>0</v>
      </c>
      <c r="AF203" s="195">
        <v>0</v>
      </c>
      <c r="AG203" s="195">
        <v>0</v>
      </c>
      <c r="AH203" s="195">
        <v>0</v>
      </c>
      <c r="AI203" s="195">
        <v>0</v>
      </c>
      <c r="AJ203" s="195">
        <v>0</v>
      </c>
      <c r="AK203" s="195">
        <v>0</v>
      </c>
      <c r="AL203" s="195">
        <v>0</v>
      </c>
      <c r="AM203" s="195">
        <v>0</v>
      </c>
      <c r="AN203" s="195">
        <v>0</v>
      </c>
      <c r="AO203" s="195">
        <f t="shared" si="56"/>
        <v>0</v>
      </c>
    </row>
    <row r="204" spans="1:41" x14ac:dyDescent="0.25">
      <c r="A204" s="195" t="s">
        <v>146</v>
      </c>
      <c r="B204" s="195" t="s">
        <v>146</v>
      </c>
      <c r="C204" s="195" t="s">
        <v>65</v>
      </c>
      <c r="D204" s="195">
        <v>0</v>
      </c>
      <c r="E204" s="195">
        <v>0</v>
      </c>
      <c r="F204" s="195">
        <v>0</v>
      </c>
      <c r="G204" s="195">
        <v>0</v>
      </c>
      <c r="H204" s="195">
        <v>0</v>
      </c>
      <c r="I204" s="195">
        <v>0</v>
      </c>
      <c r="J204" s="195">
        <v>0</v>
      </c>
      <c r="K204" s="195">
        <v>0</v>
      </c>
      <c r="L204" s="195">
        <v>0</v>
      </c>
      <c r="M204" s="195">
        <v>0</v>
      </c>
      <c r="N204" s="195">
        <v>0</v>
      </c>
      <c r="O204" s="195">
        <v>0</v>
      </c>
      <c r="P204" s="195">
        <v>0</v>
      </c>
      <c r="Q204" s="195">
        <v>0</v>
      </c>
      <c r="R204" s="195">
        <v>0</v>
      </c>
      <c r="S204" s="195">
        <v>0</v>
      </c>
      <c r="T204" s="195">
        <v>0</v>
      </c>
      <c r="U204" s="195">
        <v>0</v>
      </c>
      <c r="V204" s="195">
        <v>0</v>
      </c>
      <c r="W204" s="195">
        <v>0</v>
      </c>
      <c r="X204" s="195">
        <v>0</v>
      </c>
      <c r="Y204" s="195">
        <v>0</v>
      </c>
      <c r="Z204" s="195">
        <v>0</v>
      </c>
      <c r="AA204" s="195">
        <v>0</v>
      </c>
      <c r="AB204" s="195">
        <v>0</v>
      </c>
      <c r="AC204" s="195">
        <v>0</v>
      </c>
      <c r="AD204" s="195">
        <v>0</v>
      </c>
      <c r="AE204" s="195">
        <v>0</v>
      </c>
      <c r="AF204" s="195">
        <v>0</v>
      </c>
      <c r="AG204" s="195">
        <v>0</v>
      </c>
      <c r="AH204" s="195">
        <v>0</v>
      </c>
      <c r="AI204" s="195">
        <v>0</v>
      </c>
      <c r="AJ204" s="195">
        <v>0</v>
      </c>
      <c r="AK204" s="195">
        <v>0</v>
      </c>
      <c r="AL204" s="195">
        <v>0</v>
      </c>
      <c r="AM204" s="195">
        <v>0</v>
      </c>
      <c r="AN204" s="195">
        <v>0</v>
      </c>
      <c r="AO204" s="195">
        <f t="shared" si="56"/>
        <v>0</v>
      </c>
    </row>
    <row r="205" spans="1:41" x14ac:dyDescent="0.25">
      <c r="A205" s="195" t="s">
        <v>146</v>
      </c>
      <c r="B205" s="195" t="s">
        <v>146</v>
      </c>
      <c r="C205" s="195" t="s">
        <v>220</v>
      </c>
      <c r="D205" s="195">
        <v>0</v>
      </c>
      <c r="E205" s="195">
        <v>0</v>
      </c>
      <c r="F205" s="195">
        <v>0</v>
      </c>
      <c r="G205" s="195">
        <v>0</v>
      </c>
      <c r="H205" s="195">
        <v>0</v>
      </c>
      <c r="I205" s="195">
        <v>0</v>
      </c>
      <c r="J205" s="195">
        <v>0</v>
      </c>
      <c r="K205" s="195">
        <v>0</v>
      </c>
      <c r="L205" s="195">
        <v>0</v>
      </c>
      <c r="M205" s="195">
        <v>0</v>
      </c>
      <c r="N205" s="195">
        <v>0</v>
      </c>
      <c r="O205" s="195">
        <v>0</v>
      </c>
      <c r="P205" s="195">
        <v>0</v>
      </c>
      <c r="Q205" s="195">
        <v>0</v>
      </c>
      <c r="R205" s="195">
        <v>0</v>
      </c>
      <c r="S205" s="195">
        <v>0</v>
      </c>
      <c r="T205" s="195">
        <v>0</v>
      </c>
      <c r="U205" s="195">
        <v>0</v>
      </c>
      <c r="V205" s="195">
        <v>0</v>
      </c>
      <c r="W205" s="195">
        <v>0</v>
      </c>
      <c r="X205" s="195">
        <v>0</v>
      </c>
      <c r="Y205" s="195">
        <v>0</v>
      </c>
      <c r="Z205" s="195">
        <v>0</v>
      </c>
      <c r="AA205" s="195">
        <v>0</v>
      </c>
      <c r="AB205" s="195">
        <v>0</v>
      </c>
      <c r="AC205" s="195">
        <v>0</v>
      </c>
      <c r="AD205" s="195">
        <v>0</v>
      </c>
      <c r="AE205" s="195">
        <v>0</v>
      </c>
      <c r="AF205" s="195">
        <v>0</v>
      </c>
      <c r="AG205" s="195">
        <v>0</v>
      </c>
      <c r="AH205" s="195">
        <v>0</v>
      </c>
      <c r="AI205" s="195">
        <v>0</v>
      </c>
      <c r="AJ205" s="195">
        <v>0</v>
      </c>
      <c r="AK205" s="195">
        <v>0</v>
      </c>
      <c r="AL205" s="195">
        <v>0</v>
      </c>
      <c r="AM205" s="195">
        <v>0</v>
      </c>
      <c r="AN205" s="195">
        <v>0</v>
      </c>
      <c r="AO205" s="195">
        <f t="shared" si="56"/>
        <v>0</v>
      </c>
    </row>
    <row r="206" spans="1:41" x14ac:dyDescent="0.25">
      <c r="A206" s="195" t="s">
        <v>146</v>
      </c>
      <c r="B206" s="195" t="s">
        <v>146</v>
      </c>
      <c r="C206" s="195" t="s">
        <v>221</v>
      </c>
      <c r="D206" s="195">
        <v>0</v>
      </c>
      <c r="E206" s="195">
        <v>0</v>
      </c>
      <c r="F206" s="195">
        <v>0</v>
      </c>
      <c r="G206" s="195">
        <v>0</v>
      </c>
      <c r="H206" s="195">
        <v>0</v>
      </c>
      <c r="I206" s="195">
        <v>0</v>
      </c>
      <c r="J206" s="195">
        <v>0</v>
      </c>
      <c r="K206" s="195">
        <v>0</v>
      </c>
      <c r="L206" s="195">
        <v>0</v>
      </c>
      <c r="M206" s="195">
        <v>0</v>
      </c>
      <c r="N206" s="195">
        <v>0</v>
      </c>
      <c r="O206" s="195">
        <v>0</v>
      </c>
      <c r="P206" s="195">
        <v>0</v>
      </c>
      <c r="Q206" s="195">
        <v>0</v>
      </c>
      <c r="R206" s="195">
        <v>0</v>
      </c>
      <c r="S206" s="195">
        <v>0</v>
      </c>
      <c r="T206" s="195">
        <v>0</v>
      </c>
      <c r="U206" s="195">
        <v>0</v>
      </c>
      <c r="V206" s="195">
        <v>0</v>
      </c>
      <c r="W206" s="195">
        <v>0</v>
      </c>
      <c r="X206" s="195">
        <v>0</v>
      </c>
      <c r="Y206" s="195">
        <v>0</v>
      </c>
      <c r="Z206" s="195">
        <v>0</v>
      </c>
      <c r="AA206" s="195">
        <v>0</v>
      </c>
      <c r="AB206" s="195">
        <v>0</v>
      </c>
      <c r="AC206" s="195">
        <v>0</v>
      </c>
      <c r="AD206" s="195">
        <v>0</v>
      </c>
      <c r="AE206" s="195">
        <v>0</v>
      </c>
      <c r="AF206" s="195">
        <v>0</v>
      </c>
      <c r="AG206" s="195">
        <v>0</v>
      </c>
      <c r="AH206" s="195">
        <v>0</v>
      </c>
      <c r="AI206" s="195">
        <v>0</v>
      </c>
      <c r="AJ206" s="195">
        <v>0</v>
      </c>
      <c r="AK206" s="195">
        <v>0</v>
      </c>
      <c r="AL206" s="195">
        <v>0</v>
      </c>
      <c r="AM206" s="195">
        <v>0</v>
      </c>
      <c r="AN206" s="195">
        <v>0</v>
      </c>
      <c r="AO206" s="195">
        <f t="shared" si="56"/>
        <v>0</v>
      </c>
    </row>
    <row r="207" spans="1:41" x14ac:dyDescent="0.25">
      <c r="A207" s="195" t="s">
        <v>146</v>
      </c>
      <c r="B207" s="195" t="s">
        <v>146</v>
      </c>
      <c r="C207" s="195" t="s">
        <v>222</v>
      </c>
      <c r="D207" s="195">
        <v>0</v>
      </c>
      <c r="E207" s="195">
        <v>0</v>
      </c>
      <c r="F207" s="195">
        <v>0</v>
      </c>
      <c r="G207" s="195">
        <v>0</v>
      </c>
      <c r="H207" s="195">
        <v>0</v>
      </c>
      <c r="I207" s="195">
        <v>0</v>
      </c>
      <c r="J207" s="195">
        <v>0</v>
      </c>
      <c r="K207" s="195">
        <v>0</v>
      </c>
      <c r="L207" s="195">
        <v>0</v>
      </c>
      <c r="M207" s="195">
        <v>0</v>
      </c>
      <c r="N207" s="195">
        <v>0</v>
      </c>
      <c r="O207" s="195">
        <v>0</v>
      </c>
      <c r="P207" s="195">
        <v>0</v>
      </c>
      <c r="Q207" s="195">
        <v>0</v>
      </c>
      <c r="R207" s="195">
        <v>0</v>
      </c>
      <c r="S207" s="195">
        <v>0</v>
      </c>
      <c r="T207" s="195">
        <v>0</v>
      </c>
      <c r="U207" s="195">
        <v>0</v>
      </c>
      <c r="V207" s="195">
        <v>0</v>
      </c>
      <c r="W207" s="195">
        <v>0</v>
      </c>
      <c r="X207" s="195">
        <v>0</v>
      </c>
      <c r="Y207" s="195">
        <v>0</v>
      </c>
      <c r="Z207" s="195">
        <v>0</v>
      </c>
      <c r="AA207" s="195">
        <v>0</v>
      </c>
      <c r="AB207" s="195">
        <v>0</v>
      </c>
      <c r="AC207" s="195">
        <v>0</v>
      </c>
      <c r="AD207" s="195">
        <v>0</v>
      </c>
      <c r="AE207" s="195">
        <v>0</v>
      </c>
      <c r="AF207" s="195">
        <v>0</v>
      </c>
      <c r="AG207" s="195">
        <v>0</v>
      </c>
      <c r="AH207" s="195">
        <v>0</v>
      </c>
      <c r="AI207" s="195">
        <v>0</v>
      </c>
      <c r="AJ207" s="195">
        <v>0</v>
      </c>
      <c r="AK207" s="195">
        <v>0</v>
      </c>
      <c r="AL207" s="195">
        <v>0</v>
      </c>
      <c r="AM207" s="195">
        <v>0</v>
      </c>
      <c r="AN207" s="195">
        <v>0</v>
      </c>
      <c r="AO207" s="195">
        <f t="shared" si="56"/>
        <v>0</v>
      </c>
    </row>
    <row r="208" spans="1:41" x14ac:dyDescent="0.25">
      <c r="A208" s="193" t="s">
        <v>266</v>
      </c>
      <c r="B208" s="193" t="s">
        <v>266</v>
      </c>
      <c r="C208" s="193" t="s">
        <v>266</v>
      </c>
      <c r="D208" s="193">
        <f t="shared" ref="D208:F209" si="57">+D209</f>
        <v>0</v>
      </c>
      <c r="E208" s="193">
        <f t="shared" si="57"/>
        <v>0</v>
      </c>
      <c r="F208" s="193">
        <f t="shared" si="57"/>
        <v>0</v>
      </c>
      <c r="G208" s="193">
        <f>+G209</f>
        <v>58</v>
      </c>
      <c r="H208" s="193">
        <f t="shared" ref="H208:AN209" si="58">+H209</f>
        <v>0</v>
      </c>
      <c r="I208" s="193">
        <f t="shared" si="58"/>
        <v>0</v>
      </c>
      <c r="J208" s="193">
        <f t="shared" si="58"/>
        <v>0</v>
      </c>
      <c r="K208" s="193">
        <f t="shared" si="58"/>
        <v>0</v>
      </c>
      <c r="L208" s="193">
        <f t="shared" si="58"/>
        <v>0</v>
      </c>
      <c r="M208" s="193">
        <f t="shared" si="58"/>
        <v>0</v>
      </c>
      <c r="N208" s="193">
        <f t="shared" si="58"/>
        <v>0</v>
      </c>
      <c r="O208" s="193">
        <f t="shared" si="58"/>
        <v>0</v>
      </c>
      <c r="P208" s="193">
        <f t="shared" si="58"/>
        <v>0</v>
      </c>
      <c r="Q208" s="193">
        <f t="shared" si="58"/>
        <v>0</v>
      </c>
      <c r="R208" s="193">
        <f t="shared" si="58"/>
        <v>0</v>
      </c>
      <c r="S208" s="193">
        <f t="shared" si="58"/>
        <v>0</v>
      </c>
      <c r="T208" s="193">
        <f t="shared" si="58"/>
        <v>0</v>
      </c>
      <c r="U208" s="193">
        <f t="shared" si="58"/>
        <v>0</v>
      </c>
      <c r="V208" s="193">
        <f t="shared" si="58"/>
        <v>0</v>
      </c>
      <c r="W208" s="193">
        <f t="shared" si="58"/>
        <v>0</v>
      </c>
      <c r="X208" s="193">
        <f t="shared" si="58"/>
        <v>0</v>
      </c>
      <c r="Y208" s="193">
        <f t="shared" si="58"/>
        <v>0</v>
      </c>
      <c r="Z208" s="193">
        <f t="shared" si="58"/>
        <v>0</v>
      </c>
      <c r="AA208" s="193">
        <f t="shared" si="58"/>
        <v>0</v>
      </c>
      <c r="AB208" s="193">
        <f t="shared" si="58"/>
        <v>0</v>
      </c>
      <c r="AC208" s="193">
        <f t="shared" si="58"/>
        <v>0</v>
      </c>
      <c r="AD208" s="193">
        <f t="shared" si="58"/>
        <v>0</v>
      </c>
      <c r="AE208" s="193">
        <f t="shared" si="58"/>
        <v>0</v>
      </c>
      <c r="AF208" s="193">
        <f t="shared" si="58"/>
        <v>0</v>
      </c>
      <c r="AG208" s="193">
        <f t="shared" si="58"/>
        <v>0</v>
      </c>
      <c r="AH208" s="193">
        <f t="shared" si="58"/>
        <v>0</v>
      </c>
      <c r="AI208" s="193">
        <f t="shared" si="58"/>
        <v>0</v>
      </c>
      <c r="AJ208" s="193">
        <f t="shared" si="58"/>
        <v>0</v>
      </c>
      <c r="AK208" s="193">
        <f t="shared" si="58"/>
        <v>0</v>
      </c>
      <c r="AL208" s="193">
        <f t="shared" si="58"/>
        <v>0</v>
      </c>
      <c r="AM208" s="193">
        <f t="shared" si="58"/>
        <v>115.3</v>
      </c>
      <c r="AN208" s="193">
        <f t="shared" si="58"/>
        <v>0</v>
      </c>
      <c r="AO208" s="193">
        <f>SUM(D208:AN208)</f>
        <v>173.3</v>
      </c>
    </row>
    <row r="209" spans="1:41" x14ac:dyDescent="0.25">
      <c r="A209" s="194" t="s">
        <v>266</v>
      </c>
      <c r="B209" s="194" t="s">
        <v>266</v>
      </c>
      <c r="C209" s="194" t="s">
        <v>266</v>
      </c>
      <c r="D209" s="194">
        <f t="shared" si="57"/>
        <v>0</v>
      </c>
      <c r="E209" s="194">
        <f t="shared" si="57"/>
        <v>0</v>
      </c>
      <c r="F209" s="194">
        <f t="shared" si="57"/>
        <v>0</v>
      </c>
      <c r="G209" s="194">
        <f>+G210</f>
        <v>58</v>
      </c>
      <c r="H209" s="194">
        <f t="shared" si="58"/>
        <v>0</v>
      </c>
      <c r="I209" s="194">
        <f t="shared" si="58"/>
        <v>0</v>
      </c>
      <c r="J209" s="194">
        <f t="shared" si="58"/>
        <v>0</v>
      </c>
      <c r="K209" s="194">
        <f t="shared" si="58"/>
        <v>0</v>
      </c>
      <c r="L209" s="194">
        <f t="shared" si="58"/>
        <v>0</v>
      </c>
      <c r="M209" s="194">
        <f t="shared" si="58"/>
        <v>0</v>
      </c>
      <c r="N209" s="194">
        <f t="shared" si="58"/>
        <v>0</v>
      </c>
      <c r="O209" s="194">
        <f t="shared" si="58"/>
        <v>0</v>
      </c>
      <c r="P209" s="194">
        <f t="shared" si="58"/>
        <v>0</v>
      </c>
      <c r="Q209" s="194">
        <f t="shared" si="58"/>
        <v>0</v>
      </c>
      <c r="R209" s="194">
        <f t="shared" si="58"/>
        <v>0</v>
      </c>
      <c r="S209" s="194">
        <f t="shared" si="58"/>
        <v>0</v>
      </c>
      <c r="T209" s="194">
        <f t="shared" si="58"/>
        <v>0</v>
      </c>
      <c r="U209" s="194">
        <f t="shared" si="58"/>
        <v>0</v>
      </c>
      <c r="V209" s="194">
        <f t="shared" si="58"/>
        <v>0</v>
      </c>
      <c r="W209" s="194">
        <f t="shared" si="58"/>
        <v>0</v>
      </c>
      <c r="X209" s="194">
        <f t="shared" si="58"/>
        <v>0</v>
      </c>
      <c r="Y209" s="194">
        <f t="shared" si="58"/>
        <v>0</v>
      </c>
      <c r="Z209" s="194">
        <f t="shared" si="58"/>
        <v>0</v>
      </c>
      <c r="AA209" s="194">
        <f t="shared" si="58"/>
        <v>0</v>
      </c>
      <c r="AB209" s="194">
        <f t="shared" si="58"/>
        <v>0</v>
      </c>
      <c r="AC209" s="194">
        <f t="shared" si="58"/>
        <v>0</v>
      </c>
      <c r="AD209" s="194">
        <f t="shared" si="58"/>
        <v>0</v>
      </c>
      <c r="AE209" s="194">
        <f t="shared" si="58"/>
        <v>0</v>
      </c>
      <c r="AF209" s="194">
        <f t="shared" si="58"/>
        <v>0</v>
      </c>
      <c r="AG209" s="194">
        <f t="shared" si="58"/>
        <v>0</v>
      </c>
      <c r="AH209" s="194">
        <f t="shared" si="58"/>
        <v>0</v>
      </c>
      <c r="AI209" s="194">
        <f t="shared" si="58"/>
        <v>0</v>
      </c>
      <c r="AJ209" s="194">
        <f t="shared" si="58"/>
        <v>0</v>
      </c>
      <c r="AK209" s="194">
        <f t="shared" si="58"/>
        <v>0</v>
      </c>
      <c r="AL209" s="194">
        <f t="shared" si="58"/>
        <v>0</v>
      </c>
      <c r="AM209" s="194">
        <f t="shared" si="58"/>
        <v>115.3</v>
      </c>
      <c r="AN209" s="194">
        <f t="shared" si="58"/>
        <v>0</v>
      </c>
      <c r="AO209" s="194">
        <f>SUM(D209:AN209)</f>
        <v>173.3</v>
      </c>
    </row>
    <row r="210" spans="1:41" x14ac:dyDescent="0.25">
      <c r="A210" s="195" t="s">
        <v>223</v>
      </c>
      <c r="B210" s="195" t="s">
        <v>223</v>
      </c>
      <c r="C210" s="195" t="s">
        <v>173</v>
      </c>
      <c r="D210" s="195">
        <v>0</v>
      </c>
      <c r="E210" s="195">
        <v>0</v>
      </c>
      <c r="F210" s="195">
        <v>0</v>
      </c>
      <c r="G210" s="195">
        <v>58</v>
      </c>
      <c r="H210" s="195">
        <v>0</v>
      </c>
      <c r="I210" s="195">
        <v>0</v>
      </c>
      <c r="J210" s="195">
        <v>0</v>
      </c>
      <c r="K210" s="195">
        <v>0</v>
      </c>
      <c r="L210" s="195">
        <v>0</v>
      </c>
      <c r="M210" s="195">
        <v>0</v>
      </c>
      <c r="N210" s="195">
        <v>0</v>
      </c>
      <c r="O210" s="195">
        <v>0</v>
      </c>
      <c r="P210" s="195">
        <v>0</v>
      </c>
      <c r="Q210" s="195">
        <v>0</v>
      </c>
      <c r="R210" s="195">
        <v>0</v>
      </c>
      <c r="S210" s="195">
        <v>0</v>
      </c>
      <c r="T210" s="195">
        <v>0</v>
      </c>
      <c r="U210" s="195">
        <v>0</v>
      </c>
      <c r="V210" s="195">
        <v>0</v>
      </c>
      <c r="W210" s="195">
        <v>0</v>
      </c>
      <c r="X210" s="195">
        <v>0</v>
      </c>
      <c r="Y210" s="195">
        <v>0</v>
      </c>
      <c r="Z210" s="195">
        <v>0</v>
      </c>
      <c r="AA210" s="195">
        <v>0</v>
      </c>
      <c r="AB210" s="195">
        <v>0</v>
      </c>
      <c r="AC210" s="195">
        <v>0</v>
      </c>
      <c r="AD210" s="195">
        <v>0</v>
      </c>
      <c r="AE210" s="195">
        <v>0</v>
      </c>
      <c r="AF210" s="195">
        <v>0</v>
      </c>
      <c r="AG210" s="195">
        <v>0</v>
      </c>
      <c r="AH210" s="195">
        <v>0</v>
      </c>
      <c r="AI210" s="195">
        <v>0</v>
      </c>
      <c r="AJ210" s="195">
        <v>0</v>
      </c>
      <c r="AK210" s="195">
        <v>0</v>
      </c>
      <c r="AL210" s="195">
        <v>0</v>
      </c>
      <c r="AM210" s="195">
        <v>115.3</v>
      </c>
      <c r="AN210" s="195">
        <v>0</v>
      </c>
      <c r="AO210" s="195">
        <f>(SUM(D210:AN210))</f>
        <v>173.3</v>
      </c>
    </row>
  </sheetData>
  <conditionalFormatting sqref="C3:C5 A3:B24 A25:C25 A26:B44 A46:B54 A57:B62 A64:B81 A83:B98 A100:B108 A110:B114 A117:B118 A121:B128 A130:B137 A139:B151 A154:B167 A169:B176 A178:B188 A190:B195 A198:B199 B200:B204">
    <cfRule type="cellIs" dxfId="230" priority="1" stopIfTrue="1" operator="lessThan">
      <formula>0</formula>
    </cfRule>
  </conditionalFormatting>
  <hyperlinks>
    <hyperlink ref="AV1" location="Intro!A1" display="Return to index" xr:uid="{68C5954C-93DA-40A0-9ED8-4A88679E628D}"/>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9EBCD-9EA9-4A18-8714-C30EABAA9C54}">
  <sheetPr>
    <tabColor theme="9" tint="0.89999084444715716"/>
  </sheetPr>
  <dimension ref="A1:AP211"/>
  <sheetViews>
    <sheetView zoomScale="85" zoomScaleNormal="85" workbookViewId="0">
      <pane xSplit="3" ySplit="3" topLeftCell="D4" activePane="bottomRight" state="frozen"/>
      <selection activeCell="F40" sqref="F40"/>
      <selection pane="topRight" activeCell="F40" sqref="F40"/>
      <selection pane="bottomLeft" activeCell="F40" sqref="F40"/>
      <selection pane="bottomRight" activeCell="L11" sqref="L11"/>
    </sheetView>
  </sheetViews>
  <sheetFormatPr defaultColWidth="10.125" defaultRowHeight="14.5" x14ac:dyDescent="0.25"/>
  <cols>
    <col min="1" max="2" width="38.625" style="197" bestFit="1" customWidth="1"/>
    <col min="3" max="3" width="31.5" style="197" bestFit="1" customWidth="1"/>
    <col min="4" max="4" width="13.125" style="199" bestFit="1" customWidth="1"/>
    <col min="5" max="5" width="11.375" style="199" bestFit="1" customWidth="1"/>
    <col min="6" max="6" width="19.125" style="199" bestFit="1" customWidth="1"/>
    <col min="7" max="7" width="11.875" style="199" bestFit="1" customWidth="1"/>
    <col min="8" max="8" width="12.625" style="199" bestFit="1" customWidth="1"/>
    <col min="9" max="9" width="10.125" style="199" bestFit="1" customWidth="1"/>
    <col min="10" max="10" width="8.125" style="199" bestFit="1" customWidth="1"/>
    <col min="11" max="11" width="12.5" style="199" bestFit="1" customWidth="1"/>
    <col min="12" max="12" width="15.375" style="199" bestFit="1" customWidth="1"/>
    <col min="13" max="13" width="18.125" style="199" bestFit="1" customWidth="1"/>
    <col min="14" max="14" width="13.875" style="199" bestFit="1" customWidth="1"/>
    <col min="15" max="15" width="13.75" style="199" bestFit="1" customWidth="1"/>
    <col min="16" max="16" width="16.25" style="199" bestFit="1" customWidth="1"/>
    <col min="17" max="17" width="13.875" style="199" bestFit="1" customWidth="1"/>
    <col min="18" max="18" width="22.625" style="199" bestFit="1" customWidth="1"/>
    <col min="19" max="19" width="10.125" style="199" bestFit="1" customWidth="1"/>
    <col min="20" max="20" width="9.875" style="199" bestFit="1" customWidth="1"/>
    <col min="21" max="21" width="19.875" style="199" bestFit="1" customWidth="1"/>
    <col min="22" max="22" width="11.375" style="199" bestFit="1" customWidth="1"/>
    <col min="23" max="24" width="10.25" style="199" bestFit="1" customWidth="1"/>
    <col min="25" max="25" width="11.875" style="199" bestFit="1" customWidth="1"/>
    <col min="26" max="26" width="13" style="199" bestFit="1" customWidth="1"/>
    <col min="27" max="27" width="12.625" style="199" bestFit="1" customWidth="1"/>
    <col min="28" max="28" width="13.75" style="199" bestFit="1" customWidth="1"/>
    <col min="29" max="30" width="11.875" style="199" bestFit="1" customWidth="1"/>
    <col min="31" max="31" width="15.375" style="199" bestFit="1" customWidth="1"/>
    <col min="32" max="32" width="29" style="199" bestFit="1" customWidth="1"/>
    <col min="33" max="33" width="11.875" style="199" bestFit="1" customWidth="1"/>
    <col min="34" max="34" width="13.375" style="199" bestFit="1" customWidth="1"/>
    <col min="35" max="35" width="22.625" style="199" bestFit="1" customWidth="1"/>
    <col min="36" max="36" width="10.125" style="199" bestFit="1" customWidth="1"/>
    <col min="37" max="38" width="12.5" style="199" bestFit="1" customWidth="1"/>
    <col min="39" max="39" width="17" style="199" bestFit="1" customWidth="1"/>
    <col min="40" max="16384" width="10.125" style="200"/>
  </cols>
  <sheetData>
    <row r="1" spans="1:42" ht="40" thickBot="1" x14ac:dyDescent="0.3">
      <c r="A1" s="196" t="s">
        <v>271</v>
      </c>
      <c r="C1" s="198"/>
    </row>
    <row r="2" spans="1:42" ht="15" thickBot="1" x14ac:dyDescent="0.3">
      <c r="A2" s="167" t="s">
        <v>241</v>
      </c>
      <c r="C2" s="197" t="s">
        <v>268</v>
      </c>
      <c r="D2" s="184" t="s">
        <v>97</v>
      </c>
      <c r="E2" s="184" t="s">
        <v>72</v>
      </c>
      <c r="F2" s="184" t="s">
        <v>99</v>
      </c>
      <c r="G2" s="184" t="s">
        <v>79</v>
      </c>
      <c r="H2" s="184" t="s">
        <v>47</v>
      </c>
      <c r="I2" s="184" t="s">
        <v>98</v>
      </c>
      <c r="J2" s="184" t="s">
        <v>90</v>
      </c>
      <c r="K2" s="184" t="s">
        <v>73</v>
      </c>
      <c r="L2" s="184" t="s">
        <v>5</v>
      </c>
      <c r="M2" s="184" t="s">
        <v>74</v>
      </c>
      <c r="N2" s="184" t="s">
        <v>13</v>
      </c>
      <c r="O2" s="184" t="s">
        <v>7</v>
      </c>
      <c r="P2" s="184" t="s">
        <v>95</v>
      </c>
      <c r="Q2" s="184" t="s">
        <v>75</v>
      </c>
      <c r="R2" s="184" t="s">
        <v>130</v>
      </c>
      <c r="S2" s="184" t="s">
        <v>101</v>
      </c>
      <c r="T2" s="184" t="s">
        <v>91</v>
      </c>
      <c r="U2" s="184" t="s">
        <v>138</v>
      </c>
      <c r="V2" s="184" t="s">
        <v>64</v>
      </c>
      <c r="W2" s="184" t="s">
        <v>28</v>
      </c>
      <c r="X2" s="184" t="s">
        <v>66</v>
      </c>
      <c r="Y2" s="184" t="s">
        <v>106</v>
      </c>
      <c r="Z2" s="184" t="s">
        <v>43</v>
      </c>
      <c r="AA2" s="184" t="s">
        <v>102</v>
      </c>
      <c r="AB2" s="184" t="s">
        <v>76</v>
      </c>
      <c r="AC2" s="184" t="s">
        <v>83</v>
      </c>
      <c r="AD2" s="184" t="s">
        <v>86</v>
      </c>
      <c r="AE2" s="184" t="s">
        <v>61</v>
      </c>
      <c r="AF2" s="184" t="s">
        <v>143</v>
      </c>
      <c r="AG2" s="184" t="s">
        <v>50</v>
      </c>
      <c r="AH2" s="184" t="s">
        <v>84</v>
      </c>
      <c r="AI2" s="184" t="s">
        <v>110</v>
      </c>
      <c r="AJ2" s="184" t="s">
        <v>48</v>
      </c>
      <c r="AK2" s="184" t="s">
        <v>107</v>
      </c>
      <c r="AL2" s="184" t="s">
        <v>173</v>
      </c>
      <c r="AM2" s="184" t="s">
        <v>147</v>
      </c>
    </row>
    <row r="3" spans="1:42" x14ac:dyDescent="0.25">
      <c r="A3" s="171" t="s">
        <v>147</v>
      </c>
      <c r="B3" s="172" t="s">
        <v>147</v>
      </c>
      <c r="C3" s="172" t="s">
        <v>147</v>
      </c>
      <c r="D3" s="192">
        <f t="shared" ref="D3:AL3" si="0">D4+D55+D115+D119+D152+D196+D208</f>
        <v>4327.4509999999991</v>
      </c>
      <c r="E3" s="192">
        <f t="shared" si="0"/>
        <v>4207.51</v>
      </c>
      <c r="F3" s="192">
        <f t="shared" si="0"/>
        <v>1674.7339999999999</v>
      </c>
      <c r="G3" s="192">
        <f t="shared" si="0"/>
        <v>1435.7530000000002</v>
      </c>
      <c r="H3" s="192">
        <f t="shared" si="0"/>
        <v>972.69314841849166</v>
      </c>
      <c r="I3" s="192">
        <f t="shared" si="0"/>
        <v>783.56400000000008</v>
      </c>
      <c r="J3" s="192">
        <f t="shared" si="0"/>
        <v>849.4620000000001</v>
      </c>
      <c r="K3" s="192">
        <f t="shared" si="0"/>
        <v>40.224000000000004</v>
      </c>
      <c r="L3" s="192">
        <f t="shared" si="0"/>
        <v>1395.3100000000002</v>
      </c>
      <c r="M3" s="192">
        <f t="shared" si="0"/>
        <v>368.20300000000003</v>
      </c>
      <c r="N3" s="192">
        <f t="shared" si="0"/>
        <v>254.45133819951337</v>
      </c>
      <c r="O3" s="192">
        <f t="shared" si="0"/>
        <v>412.8</v>
      </c>
      <c r="P3" s="192">
        <f t="shared" si="0"/>
        <v>175.31100000000004</v>
      </c>
      <c r="Q3" s="192">
        <f t="shared" si="0"/>
        <v>312.05961070559613</v>
      </c>
      <c r="R3" s="192">
        <f t="shared" si="0"/>
        <v>227</v>
      </c>
      <c r="S3" s="192">
        <f t="shared" si="0"/>
        <v>660.36299999999994</v>
      </c>
      <c r="T3" s="192">
        <f t="shared" si="0"/>
        <v>95.6</v>
      </c>
      <c r="U3" s="192">
        <f t="shared" si="0"/>
        <v>430.70681265206815</v>
      </c>
      <c r="V3" s="192">
        <f t="shared" si="0"/>
        <v>139.60000000000002</v>
      </c>
      <c r="W3" s="192">
        <f t="shared" si="0"/>
        <v>106.00000000000001</v>
      </c>
      <c r="X3" s="192">
        <f t="shared" si="0"/>
        <v>131.17000000000002</v>
      </c>
      <c r="Y3" s="192">
        <f t="shared" si="0"/>
        <v>88</v>
      </c>
      <c r="Z3" s="192">
        <f t="shared" si="0"/>
        <v>92.35</v>
      </c>
      <c r="AA3" s="192">
        <f t="shared" si="0"/>
        <v>49.8</v>
      </c>
      <c r="AB3" s="192">
        <f t="shared" si="0"/>
        <v>11.4</v>
      </c>
      <c r="AC3" s="192">
        <f t="shared" si="0"/>
        <v>100.72000000000001</v>
      </c>
      <c r="AD3" s="192">
        <f t="shared" si="0"/>
        <v>22.815000000000001</v>
      </c>
      <c r="AE3" s="192">
        <f t="shared" si="0"/>
        <v>24.507000000000001</v>
      </c>
      <c r="AF3" s="192">
        <f t="shared" si="0"/>
        <v>14</v>
      </c>
      <c r="AG3" s="192">
        <f t="shared" si="0"/>
        <v>5.0040000000000004</v>
      </c>
      <c r="AH3" s="192">
        <f t="shared" si="0"/>
        <v>68.16</v>
      </c>
      <c r="AI3" s="192">
        <f t="shared" si="0"/>
        <v>20.799999999999997</v>
      </c>
      <c r="AJ3" s="192">
        <f t="shared" si="0"/>
        <v>47.144000000000005</v>
      </c>
      <c r="AK3" s="192">
        <f t="shared" si="0"/>
        <v>30.200000000000003</v>
      </c>
      <c r="AL3" s="192">
        <f t="shared" si="0"/>
        <v>173.78199999999998</v>
      </c>
      <c r="AM3" s="192">
        <f>SUM(D3:AL3)</f>
        <v>19748.647909975669</v>
      </c>
    </row>
    <row r="4" spans="1:42" ht="15.75" customHeight="1" x14ac:dyDescent="0.25">
      <c r="A4" s="175" t="s">
        <v>243</v>
      </c>
      <c r="B4" s="175" t="s">
        <v>243</v>
      </c>
      <c r="C4" s="175" t="s">
        <v>245</v>
      </c>
      <c r="D4" s="193">
        <f t="shared" ref="D4:AM4" si="1">+D5+D25+D45</f>
        <v>468.51000000000005</v>
      </c>
      <c r="E4" s="193">
        <f t="shared" si="1"/>
        <v>2105.7539999999999</v>
      </c>
      <c r="F4" s="193">
        <f t="shared" si="1"/>
        <v>0</v>
      </c>
      <c r="G4" s="193">
        <f t="shared" si="1"/>
        <v>1040.9770000000001</v>
      </c>
      <c r="H4" s="193">
        <f t="shared" si="1"/>
        <v>0</v>
      </c>
      <c r="I4" s="193">
        <f t="shared" si="1"/>
        <v>0</v>
      </c>
      <c r="J4" s="193">
        <f t="shared" si="1"/>
        <v>0.10600000000000002</v>
      </c>
      <c r="K4" s="193">
        <f t="shared" si="1"/>
        <v>10.039999999999999</v>
      </c>
      <c r="L4" s="193">
        <f t="shared" si="1"/>
        <v>0</v>
      </c>
      <c r="M4" s="193">
        <f t="shared" si="1"/>
        <v>368.20300000000003</v>
      </c>
      <c r="N4" s="193">
        <f t="shared" si="1"/>
        <v>0</v>
      </c>
      <c r="O4" s="193">
        <f t="shared" si="1"/>
        <v>0</v>
      </c>
      <c r="P4" s="193">
        <f t="shared" si="1"/>
        <v>0</v>
      </c>
      <c r="Q4" s="193">
        <f t="shared" si="1"/>
        <v>311.92579075425795</v>
      </c>
      <c r="R4" s="193">
        <f t="shared" si="1"/>
        <v>227</v>
      </c>
      <c r="S4" s="193">
        <f t="shared" si="1"/>
        <v>67.400000000000006</v>
      </c>
      <c r="T4" s="193">
        <f t="shared" si="1"/>
        <v>65.599999999999994</v>
      </c>
      <c r="U4" s="193">
        <f t="shared" si="1"/>
        <v>3.1082725060827254</v>
      </c>
      <c r="V4" s="193">
        <f t="shared" si="1"/>
        <v>97.200000000000017</v>
      </c>
      <c r="W4" s="193">
        <f t="shared" si="1"/>
        <v>100.00000000000001</v>
      </c>
      <c r="X4" s="193">
        <f t="shared" si="1"/>
        <v>0</v>
      </c>
      <c r="Y4" s="193">
        <f t="shared" si="1"/>
        <v>88</v>
      </c>
      <c r="Z4" s="193">
        <f t="shared" si="1"/>
        <v>92.35</v>
      </c>
      <c r="AA4" s="193">
        <f t="shared" si="1"/>
        <v>0</v>
      </c>
      <c r="AB4" s="193">
        <f t="shared" si="1"/>
        <v>11.4</v>
      </c>
      <c r="AC4" s="193">
        <f t="shared" si="1"/>
        <v>100.72000000000001</v>
      </c>
      <c r="AD4" s="193">
        <f t="shared" si="1"/>
        <v>22.815000000000001</v>
      </c>
      <c r="AE4" s="193">
        <f t="shared" si="1"/>
        <v>0</v>
      </c>
      <c r="AF4" s="193">
        <f t="shared" si="1"/>
        <v>0</v>
      </c>
      <c r="AG4" s="193">
        <f t="shared" si="1"/>
        <v>5.0040000000000004</v>
      </c>
      <c r="AH4" s="193">
        <f t="shared" si="1"/>
        <v>68.16</v>
      </c>
      <c r="AI4" s="193">
        <f t="shared" si="1"/>
        <v>20.799999999999997</v>
      </c>
      <c r="AJ4" s="193">
        <f t="shared" si="1"/>
        <v>0</v>
      </c>
      <c r="AK4" s="193">
        <f t="shared" si="1"/>
        <v>30.200000000000003</v>
      </c>
      <c r="AL4" s="193">
        <f t="shared" si="1"/>
        <v>124.5</v>
      </c>
      <c r="AM4" s="193">
        <f t="shared" si="1"/>
        <v>5429.7730632603407</v>
      </c>
    </row>
    <row r="5" spans="1:42" x14ac:dyDescent="0.25">
      <c r="A5" s="177" t="s">
        <v>244</v>
      </c>
      <c r="B5" s="177" t="s">
        <v>244</v>
      </c>
      <c r="C5" s="177" t="s">
        <v>128</v>
      </c>
      <c r="D5" s="194">
        <f t="shared" ref="D5:AL5" si="2">SUM(D6:D24)</f>
        <v>468.51000000000005</v>
      </c>
      <c r="E5" s="194">
        <f t="shared" si="2"/>
        <v>1368.1799999999998</v>
      </c>
      <c r="F5" s="194">
        <f t="shared" si="2"/>
        <v>0</v>
      </c>
      <c r="G5" s="194">
        <f t="shared" si="2"/>
        <v>1001.284</v>
      </c>
      <c r="H5" s="194">
        <f t="shared" si="2"/>
        <v>0</v>
      </c>
      <c r="I5" s="194">
        <f t="shared" si="2"/>
        <v>0</v>
      </c>
      <c r="J5" s="194">
        <f t="shared" si="2"/>
        <v>0</v>
      </c>
      <c r="K5" s="194">
        <f t="shared" si="2"/>
        <v>0</v>
      </c>
      <c r="L5" s="194">
        <f t="shared" si="2"/>
        <v>0</v>
      </c>
      <c r="M5" s="194">
        <f t="shared" si="2"/>
        <v>368.20300000000003</v>
      </c>
      <c r="N5" s="194">
        <f t="shared" si="2"/>
        <v>0</v>
      </c>
      <c r="O5" s="194">
        <f t="shared" si="2"/>
        <v>0</v>
      </c>
      <c r="P5" s="194">
        <f t="shared" si="2"/>
        <v>0</v>
      </c>
      <c r="Q5" s="194">
        <f t="shared" si="2"/>
        <v>203.46472019464724</v>
      </c>
      <c r="R5" s="194">
        <f t="shared" si="2"/>
        <v>227</v>
      </c>
      <c r="S5" s="194">
        <f t="shared" si="2"/>
        <v>28</v>
      </c>
      <c r="T5" s="194">
        <f t="shared" si="2"/>
        <v>65.599999999999994</v>
      </c>
      <c r="U5" s="194">
        <f t="shared" si="2"/>
        <v>3.1082725060827254</v>
      </c>
      <c r="V5" s="194">
        <f t="shared" si="2"/>
        <v>30.800000000000004</v>
      </c>
      <c r="W5" s="194">
        <f t="shared" si="2"/>
        <v>100.00000000000001</v>
      </c>
      <c r="X5" s="194">
        <f t="shared" si="2"/>
        <v>0</v>
      </c>
      <c r="Y5" s="194">
        <f t="shared" si="2"/>
        <v>38.799999999999997</v>
      </c>
      <c r="Z5" s="194">
        <f t="shared" si="2"/>
        <v>92.35</v>
      </c>
      <c r="AA5" s="194">
        <f t="shared" si="2"/>
        <v>0</v>
      </c>
      <c r="AB5" s="194">
        <f t="shared" si="2"/>
        <v>0</v>
      </c>
      <c r="AC5" s="194">
        <f t="shared" si="2"/>
        <v>100.60000000000001</v>
      </c>
      <c r="AD5" s="194">
        <f t="shared" si="2"/>
        <v>17.850000000000001</v>
      </c>
      <c r="AE5" s="194">
        <f t="shared" si="2"/>
        <v>0</v>
      </c>
      <c r="AF5" s="194">
        <f t="shared" si="2"/>
        <v>0</v>
      </c>
      <c r="AG5" s="194">
        <f t="shared" si="2"/>
        <v>5.0040000000000004</v>
      </c>
      <c r="AH5" s="194">
        <f t="shared" si="2"/>
        <v>2.97</v>
      </c>
      <c r="AI5" s="194">
        <f t="shared" si="2"/>
        <v>16.2</v>
      </c>
      <c r="AJ5" s="194">
        <f t="shared" si="2"/>
        <v>0</v>
      </c>
      <c r="AK5" s="194">
        <f t="shared" si="2"/>
        <v>0</v>
      </c>
      <c r="AL5" s="194">
        <f t="shared" si="2"/>
        <v>46</v>
      </c>
      <c r="AM5" s="194">
        <f>SUM(D5:AL5)</f>
        <v>4183.9239927007302</v>
      </c>
    </row>
    <row r="6" spans="1:42" ht="16.5" customHeight="1" x14ac:dyDescent="0.25">
      <c r="A6" s="201" t="s">
        <v>245</v>
      </c>
      <c r="B6" s="201" t="s">
        <v>128</v>
      </c>
      <c r="C6" s="201" t="s">
        <v>86</v>
      </c>
      <c r="D6" s="195">
        <v>0</v>
      </c>
      <c r="E6" s="195">
        <v>0</v>
      </c>
      <c r="F6" s="195">
        <v>0</v>
      </c>
      <c r="G6" s="195">
        <v>0</v>
      </c>
      <c r="H6" s="195">
        <v>0</v>
      </c>
      <c r="I6" s="195">
        <v>0</v>
      </c>
      <c r="J6" s="195">
        <v>0</v>
      </c>
      <c r="K6" s="195">
        <v>0</v>
      </c>
      <c r="L6" s="195">
        <v>0</v>
      </c>
      <c r="M6" s="195">
        <v>0</v>
      </c>
      <c r="N6" s="195">
        <v>0</v>
      </c>
      <c r="O6" s="195">
        <v>0</v>
      </c>
      <c r="P6" s="195">
        <v>0</v>
      </c>
      <c r="Q6" s="195">
        <v>5</v>
      </c>
      <c r="R6" s="195">
        <v>0</v>
      </c>
      <c r="S6" s="195">
        <v>0</v>
      </c>
      <c r="T6" s="195">
        <v>0</v>
      </c>
      <c r="U6" s="195">
        <v>0</v>
      </c>
      <c r="V6" s="195">
        <v>0</v>
      </c>
      <c r="W6" s="195">
        <v>0</v>
      </c>
      <c r="X6" s="195">
        <v>0</v>
      </c>
      <c r="Y6" s="195">
        <v>0</v>
      </c>
      <c r="Z6" s="195">
        <v>0</v>
      </c>
      <c r="AA6" s="195">
        <v>0</v>
      </c>
      <c r="AB6" s="195">
        <v>0</v>
      </c>
      <c r="AC6" s="195">
        <v>3.2</v>
      </c>
      <c r="AD6" s="195">
        <v>0</v>
      </c>
      <c r="AE6" s="195">
        <v>0</v>
      </c>
      <c r="AF6" s="195">
        <v>0</v>
      </c>
      <c r="AG6" s="195">
        <v>0</v>
      </c>
      <c r="AH6" s="195">
        <v>0</v>
      </c>
      <c r="AI6" s="195">
        <v>8.9</v>
      </c>
      <c r="AJ6" s="195">
        <v>0</v>
      </c>
      <c r="AK6" s="195">
        <v>0</v>
      </c>
      <c r="AL6" s="195">
        <v>5</v>
      </c>
      <c r="AM6" s="195">
        <f t="shared" ref="AM6:AM24" si="3">(SUM(D6:AL6))</f>
        <v>22.1</v>
      </c>
      <c r="AN6" s="202"/>
      <c r="AP6" s="203"/>
    </row>
    <row r="7" spans="1:42" x14ac:dyDescent="0.25">
      <c r="A7" s="201" t="s">
        <v>245</v>
      </c>
      <c r="B7" s="201" t="s">
        <v>128</v>
      </c>
      <c r="C7" s="201" t="s">
        <v>43</v>
      </c>
      <c r="D7" s="195">
        <v>352.59700000000004</v>
      </c>
      <c r="E7" s="195">
        <v>432.91399999999999</v>
      </c>
      <c r="F7" s="195">
        <v>0</v>
      </c>
      <c r="G7" s="195">
        <v>0</v>
      </c>
      <c r="H7" s="195">
        <v>0</v>
      </c>
      <c r="I7" s="195">
        <v>0</v>
      </c>
      <c r="J7" s="195">
        <v>0</v>
      </c>
      <c r="K7" s="195">
        <v>0</v>
      </c>
      <c r="L7" s="195">
        <v>0</v>
      </c>
      <c r="M7" s="195">
        <v>0</v>
      </c>
      <c r="N7" s="195">
        <v>0</v>
      </c>
      <c r="O7" s="195">
        <v>0</v>
      </c>
      <c r="P7" s="195">
        <v>0</v>
      </c>
      <c r="Q7" s="195">
        <v>30.450121654501221</v>
      </c>
      <c r="R7" s="195">
        <v>0</v>
      </c>
      <c r="S7" s="195">
        <v>0</v>
      </c>
      <c r="T7" s="195">
        <v>0</v>
      </c>
      <c r="U7" s="195">
        <v>0.54987834549878345</v>
      </c>
      <c r="V7" s="195">
        <v>0</v>
      </c>
      <c r="W7" s="195">
        <v>0</v>
      </c>
      <c r="X7" s="195">
        <v>0</v>
      </c>
      <c r="Y7" s="195">
        <v>0</v>
      </c>
      <c r="Z7" s="195">
        <v>0</v>
      </c>
      <c r="AA7" s="195">
        <v>0</v>
      </c>
      <c r="AB7" s="195">
        <v>0</v>
      </c>
      <c r="AC7" s="195">
        <v>50.1</v>
      </c>
      <c r="AD7" s="195">
        <v>0.13500000000000001</v>
      </c>
      <c r="AE7" s="195">
        <v>0</v>
      </c>
      <c r="AF7" s="195">
        <v>0</v>
      </c>
      <c r="AG7" s="195">
        <v>0</v>
      </c>
      <c r="AH7" s="195">
        <v>0</v>
      </c>
      <c r="AI7" s="195">
        <v>0</v>
      </c>
      <c r="AJ7" s="195">
        <v>0</v>
      </c>
      <c r="AK7" s="195">
        <v>0</v>
      </c>
      <c r="AL7" s="195">
        <v>0</v>
      </c>
      <c r="AM7" s="195">
        <f t="shared" si="3"/>
        <v>866.74599999999998</v>
      </c>
      <c r="AN7" s="202"/>
      <c r="AP7" s="203"/>
    </row>
    <row r="8" spans="1:42" x14ac:dyDescent="0.25">
      <c r="A8" s="201" t="s">
        <v>245</v>
      </c>
      <c r="B8" s="201" t="s">
        <v>128</v>
      </c>
      <c r="C8" s="201" t="s">
        <v>122</v>
      </c>
      <c r="D8" s="195">
        <v>0</v>
      </c>
      <c r="E8" s="195">
        <v>0</v>
      </c>
      <c r="F8" s="195">
        <v>0</v>
      </c>
      <c r="G8" s="195">
        <v>0</v>
      </c>
      <c r="H8" s="195">
        <v>0</v>
      </c>
      <c r="I8" s="195">
        <v>0</v>
      </c>
      <c r="J8" s="195">
        <v>0</v>
      </c>
      <c r="K8" s="195">
        <v>0</v>
      </c>
      <c r="L8" s="195">
        <v>0</v>
      </c>
      <c r="M8" s="195">
        <v>0</v>
      </c>
      <c r="N8" s="195">
        <v>0</v>
      </c>
      <c r="O8" s="195">
        <v>0</v>
      </c>
      <c r="P8" s="195">
        <v>0</v>
      </c>
      <c r="Q8" s="195">
        <v>0</v>
      </c>
      <c r="R8" s="195">
        <v>0</v>
      </c>
      <c r="S8" s="195">
        <v>0</v>
      </c>
      <c r="T8" s="195">
        <v>0</v>
      </c>
      <c r="U8" s="195">
        <v>0</v>
      </c>
      <c r="V8" s="195">
        <v>0</v>
      </c>
      <c r="W8" s="195">
        <v>0</v>
      </c>
      <c r="X8" s="195">
        <v>0</v>
      </c>
      <c r="Y8" s="195">
        <v>0</v>
      </c>
      <c r="Z8" s="195">
        <v>0</v>
      </c>
      <c r="AA8" s="195">
        <v>0</v>
      </c>
      <c r="AB8" s="195">
        <v>0</v>
      </c>
      <c r="AC8" s="195">
        <v>0</v>
      </c>
      <c r="AD8" s="195">
        <v>0</v>
      </c>
      <c r="AE8" s="195">
        <v>0</v>
      </c>
      <c r="AF8" s="195">
        <v>0</v>
      </c>
      <c r="AG8" s="195">
        <v>0</v>
      </c>
      <c r="AH8" s="195">
        <v>0</v>
      </c>
      <c r="AI8" s="195">
        <v>0</v>
      </c>
      <c r="AJ8" s="195">
        <v>0</v>
      </c>
      <c r="AK8" s="195">
        <v>0</v>
      </c>
      <c r="AL8" s="195">
        <v>0</v>
      </c>
      <c r="AM8" s="195">
        <v>0</v>
      </c>
      <c r="AN8" s="202"/>
      <c r="AP8" s="203"/>
    </row>
    <row r="9" spans="1:42" x14ac:dyDescent="0.25">
      <c r="A9" s="201" t="s">
        <v>245</v>
      </c>
      <c r="B9" s="201" t="s">
        <v>128</v>
      </c>
      <c r="C9" s="201" t="s">
        <v>113</v>
      </c>
      <c r="D9" s="195">
        <v>0</v>
      </c>
      <c r="E9" s="195">
        <v>0</v>
      </c>
      <c r="F9" s="195">
        <v>0</v>
      </c>
      <c r="G9" s="195">
        <v>0</v>
      </c>
      <c r="H9" s="195">
        <v>0</v>
      </c>
      <c r="I9" s="195">
        <v>0</v>
      </c>
      <c r="J9" s="195">
        <v>0</v>
      </c>
      <c r="K9" s="195">
        <v>0</v>
      </c>
      <c r="L9" s="195">
        <v>0</v>
      </c>
      <c r="M9" s="195">
        <v>0</v>
      </c>
      <c r="N9" s="195">
        <v>0</v>
      </c>
      <c r="O9" s="195">
        <v>0</v>
      </c>
      <c r="P9" s="195">
        <v>0</v>
      </c>
      <c r="Q9" s="195">
        <v>20.985401459854018</v>
      </c>
      <c r="R9" s="195">
        <v>0</v>
      </c>
      <c r="S9" s="195">
        <v>0</v>
      </c>
      <c r="T9" s="195">
        <v>0</v>
      </c>
      <c r="U9" s="195">
        <v>0</v>
      </c>
      <c r="V9" s="195">
        <v>0</v>
      </c>
      <c r="W9" s="195">
        <v>0</v>
      </c>
      <c r="X9" s="195">
        <v>0</v>
      </c>
      <c r="Y9" s="195">
        <v>4.5</v>
      </c>
      <c r="Z9" s="195">
        <v>0</v>
      </c>
      <c r="AA9" s="195">
        <v>0</v>
      </c>
      <c r="AB9" s="195">
        <v>0</v>
      </c>
      <c r="AC9" s="195">
        <v>0</v>
      </c>
      <c r="AD9" s="195">
        <v>0</v>
      </c>
      <c r="AE9" s="195">
        <v>0</v>
      </c>
      <c r="AF9" s="195">
        <v>0</v>
      </c>
      <c r="AG9" s="195">
        <v>0</v>
      </c>
      <c r="AH9" s="195">
        <v>0</v>
      </c>
      <c r="AI9" s="195">
        <v>0</v>
      </c>
      <c r="AJ9" s="195">
        <v>0</v>
      </c>
      <c r="AK9" s="195">
        <v>0</v>
      </c>
      <c r="AL9" s="195">
        <v>0</v>
      </c>
      <c r="AM9" s="195">
        <f t="shared" si="3"/>
        <v>25.485401459854018</v>
      </c>
      <c r="AN9" s="202"/>
      <c r="AP9" s="203"/>
    </row>
    <row r="10" spans="1:42" x14ac:dyDescent="0.25">
      <c r="A10" s="201" t="s">
        <v>245</v>
      </c>
      <c r="B10" s="201" t="s">
        <v>128</v>
      </c>
      <c r="C10" s="201" t="s">
        <v>114</v>
      </c>
      <c r="D10" s="195">
        <v>65.498000000000005</v>
      </c>
      <c r="E10" s="195">
        <v>209.827</v>
      </c>
      <c r="F10" s="195">
        <v>0</v>
      </c>
      <c r="G10" s="195">
        <v>0</v>
      </c>
      <c r="H10" s="195">
        <v>0</v>
      </c>
      <c r="I10" s="195">
        <v>0</v>
      </c>
      <c r="J10" s="195">
        <v>0</v>
      </c>
      <c r="K10" s="195">
        <v>0</v>
      </c>
      <c r="L10" s="195">
        <v>0</v>
      </c>
      <c r="M10" s="195">
        <v>15.299999999999999</v>
      </c>
      <c r="N10" s="195">
        <v>0</v>
      </c>
      <c r="O10" s="195">
        <v>0</v>
      </c>
      <c r="P10" s="195">
        <v>0</v>
      </c>
      <c r="Q10" s="195">
        <v>31.265206812652067</v>
      </c>
      <c r="R10" s="195">
        <v>13</v>
      </c>
      <c r="S10" s="195">
        <v>0</v>
      </c>
      <c r="T10" s="195">
        <v>0</v>
      </c>
      <c r="U10" s="195">
        <v>0</v>
      </c>
      <c r="V10" s="195">
        <v>0</v>
      </c>
      <c r="W10" s="195">
        <v>0</v>
      </c>
      <c r="X10" s="195">
        <v>0</v>
      </c>
      <c r="Y10" s="195">
        <v>0</v>
      </c>
      <c r="Z10" s="195">
        <v>0</v>
      </c>
      <c r="AA10" s="195">
        <v>0</v>
      </c>
      <c r="AB10" s="195">
        <v>0</v>
      </c>
      <c r="AC10" s="195">
        <v>0</v>
      </c>
      <c r="AD10" s="195">
        <v>0</v>
      </c>
      <c r="AE10" s="195">
        <v>0</v>
      </c>
      <c r="AF10" s="195">
        <v>0</v>
      </c>
      <c r="AG10" s="195">
        <v>0</v>
      </c>
      <c r="AH10" s="195">
        <v>0</v>
      </c>
      <c r="AI10" s="195">
        <v>0</v>
      </c>
      <c r="AJ10" s="195">
        <v>0</v>
      </c>
      <c r="AK10" s="195">
        <v>0</v>
      </c>
      <c r="AL10" s="195">
        <v>0</v>
      </c>
      <c r="AM10" s="195">
        <f t="shared" si="3"/>
        <v>334.89020681265208</v>
      </c>
      <c r="AN10" s="202"/>
      <c r="AP10" s="203"/>
    </row>
    <row r="11" spans="1:42" x14ac:dyDescent="0.25">
      <c r="A11" s="201" t="s">
        <v>245</v>
      </c>
      <c r="B11" s="201" t="s">
        <v>128</v>
      </c>
      <c r="C11" s="201" t="s">
        <v>83</v>
      </c>
      <c r="D11" s="195">
        <v>0</v>
      </c>
      <c r="E11" s="195">
        <v>0</v>
      </c>
      <c r="F11" s="195">
        <v>0</v>
      </c>
      <c r="G11" s="195">
        <v>245</v>
      </c>
      <c r="H11" s="195">
        <v>0</v>
      </c>
      <c r="I11" s="195">
        <v>0</v>
      </c>
      <c r="J11" s="195">
        <v>0</v>
      </c>
      <c r="K11" s="195">
        <v>0</v>
      </c>
      <c r="L11" s="195">
        <v>0</v>
      </c>
      <c r="M11" s="195">
        <v>108</v>
      </c>
      <c r="N11" s="195">
        <v>0</v>
      </c>
      <c r="O11" s="195">
        <v>0</v>
      </c>
      <c r="P11" s="195">
        <v>0</v>
      </c>
      <c r="Q11" s="195">
        <v>109</v>
      </c>
      <c r="R11" s="195">
        <v>62</v>
      </c>
      <c r="S11" s="195">
        <v>10</v>
      </c>
      <c r="T11" s="195">
        <v>29.3</v>
      </c>
      <c r="U11" s="195">
        <v>0</v>
      </c>
      <c r="V11" s="195">
        <v>13.700000000000001</v>
      </c>
      <c r="W11" s="195">
        <v>0</v>
      </c>
      <c r="X11" s="195">
        <v>0</v>
      </c>
      <c r="Y11" s="195">
        <v>0</v>
      </c>
      <c r="Z11" s="195">
        <v>49.25</v>
      </c>
      <c r="AA11" s="195">
        <v>0</v>
      </c>
      <c r="AB11" s="195">
        <v>0</v>
      </c>
      <c r="AC11" s="195">
        <v>0</v>
      </c>
      <c r="AD11" s="195">
        <v>7.9</v>
      </c>
      <c r="AE11" s="195">
        <v>0</v>
      </c>
      <c r="AF11" s="195">
        <v>0</v>
      </c>
      <c r="AG11" s="195">
        <v>0</v>
      </c>
      <c r="AH11" s="195">
        <v>0</v>
      </c>
      <c r="AI11" s="195">
        <v>0</v>
      </c>
      <c r="AJ11" s="195">
        <v>0</v>
      </c>
      <c r="AK11" s="195">
        <v>0</v>
      </c>
      <c r="AL11" s="195">
        <v>10</v>
      </c>
      <c r="AM11" s="195">
        <f t="shared" si="3"/>
        <v>644.15</v>
      </c>
      <c r="AN11" s="202"/>
      <c r="AP11" s="203"/>
    </row>
    <row r="12" spans="1:42" x14ac:dyDescent="0.25">
      <c r="A12" s="201" t="s">
        <v>245</v>
      </c>
      <c r="B12" s="201" t="s">
        <v>128</v>
      </c>
      <c r="C12" s="201" t="s">
        <v>75</v>
      </c>
      <c r="D12" s="195">
        <v>24.913</v>
      </c>
      <c r="E12" s="195">
        <v>88.831000000000003</v>
      </c>
      <c r="F12" s="195">
        <v>0</v>
      </c>
      <c r="G12" s="195">
        <v>47.477000000000004</v>
      </c>
      <c r="H12" s="195">
        <v>0</v>
      </c>
      <c r="I12" s="195">
        <v>0</v>
      </c>
      <c r="J12" s="195">
        <v>0</v>
      </c>
      <c r="K12" s="195">
        <v>0</v>
      </c>
      <c r="L12" s="195">
        <v>0</v>
      </c>
      <c r="M12" s="195">
        <v>190.60300000000001</v>
      </c>
      <c r="N12" s="195">
        <v>0</v>
      </c>
      <c r="O12" s="195">
        <v>0</v>
      </c>
      <c r="P12" s="195">
        <v>0</v>
      </c>
      <c r="Q12" s="195">
        <v>0</v>
      </c>
      <c r="R12" s="195">
        <v>126.00000000000001</v>
      </c>
      <c r="S12" s="195">
        <v>0</v>
      </c>
      <c r="T12" s="195">
        <v>0</v>
      </c>
      <c r="U12" s="195">
        <v>0</v>
      </c>
      <c r="V12" s="195">
        <v>0</v>
      </c>
      <c r="W12" s="195">
        <v>0</v>
      </c>
      <c r="X12" s="195">
        <v>0</v>
      </c>
      <c r="Y12" s="195">
        <v>19</v>
      </c>
      <c r="Z12" s="195">
        <v>18</v>
      </c>
      <c r="AA12" s="195">
        <v>0</v>
      </c>
      <c r="AB12" s="195">
        <v>0</v>
      </c>
      <c r="AC12" s="195">
        <v>22.3</v>
      </c>
      <c r="AD12" s="195">
        <v>6.1</v>
      </c>
      <c r="AE12" s="195">
        <v>0</v>
      </c>
      <c r="AF12" s="195">
        <v>0</v>
      </c>
      <c r="AG12" s="195">
        <v>0</v>
      </c>
      <c r="AH12" s="195">
        <v>0</v>
      </c>
      <c r="AI12" s="195">
        <v>7.1000000000000014</v>
      </c>
      <c r="AJ12" s="195">
        <v>0</v>
      </c>
      <c r="AK12" s="195">
        <v>0</v>
      </c>
      <c r="AL12" s="195">
        <v>0</v>
      </c>
      <c r="AM12" s="195">
        <f t="shared" si="3"/>
        <v>550.32400000000007</v>
      </c>
      <c r="AN12" s="202"/>
      <c r="AP12" s="203"/>
    </row>
    <row r="13" spans="1:42" x14ac:dyDescent="0.25">
      <c r="A13" s="201" t="s">
        <v>245</v>
      </c>
      <c r="B13" s="201" t="s">
        <v>128</v>
      </c>
      <c r="C13" s="201" t="s">
        <v>87</v>
      </c>
      <c r="D13" s="195">
        <v>0</v>
      </c>
      <c r="E13" s="195">
        <v>0</v>
      </c>
      <c r="F13" s="195">
        <v>0</v>
      </c>
      <c r="G13" s="195">
        <v>4</v>
      </c>
      <c r="H13" s="195">
        <v>0</v>
      </c>
      <c r="I13" s="195">
        <v>0</v>
      </c>
      <c r="J13" s="195">
        <v>0</v>
      </c>
      <c r="K13" s="195">
        <v>0</v>
      </c>
      <c r="L13" s="195">
        <v>0</v>
      </c>
      <c r="M13" s="195">
        <v>0</v>
      </c>
      <c r="N13" s="195">
        <v>0</v>
      </c>
      <c r="O13" s="195">
        <v>0</v>
      </c>
      <c r="P13" s="195">
        <v>0</v>
      </c>
      <c r="Q13" s="195">
        <v>0</v>
      </c>
      <c r="R13" s="195">
        <v>0</v>
      </c>
      <c r="S13" s="195">
        <v>0</v>
      </c>
      <c r="T13" s="195">
        <v>0</v>
      </c>
      <c r="U13" s="195">
        <v>0</v>
      </c>
      <c r="V13" s="195">
        <v>6.5</v>
      </c>
      <c r="W13" s="195">
        <v>0</v>
      </c>
      <c r="X13" s="195">
        <v>0</v>
      </c>
      <c r="Y13" s="195">
        <v>0</v>
      </c>
      <c r="Z13" s="195">
        <v>0</v>
      </c>
      <c r="AA13" s="195">
        <v>0</v>
      </c>
      <c r="AB13" s="195">
        <v>0</v>
      </c>
      <c r="AC13" s="195">
        <v>0</v>
      </c>
      <c r="AD13" s="195">
        <v>0</v>
      </c>
      <c r="AE13" s="195">
        <v>0</v>
      </c>
      <c r="AF13" s="195">
        <v>0</v>
      </c>
      <c r="AG13" s="195">
        <v>0</v>
      </c>
      <c r="AH13" s="195">
        <v>2.97</v>
      </c>
      <c r="AI13" s="195">
        <v>0</v>
      </c>
      <c r="AJ13" s="195">
        <v>0</v>
      </c>
      <c r="AK13" s="195">
        <v>0</v>
      </c>
      <c r="AL13" s="195">
        <v>0</v>
      </c>
      <c r="AM13" s="195">
        <f t="shared" si="3"/>
        <v>13.47</v>
      </c>
      <c r="AN13" s="202"/>
      <c r="AP13" s="203"/>
    </row>
    <row r="14" spans="1:42" x14ac:dyDescent="0.25">
      <c r="A14" s="201" t="s">
        <v>245</v>
      </c>
      <c r="B14" s="201" t="s">
        <v>128</v>
      </c>
      <c r="C14" s="201" t="s">
        <v>129</v>
      </c>
      <c r="D14" s="195">
        <v>0</v>
      </c>
      <c r="E14" s="195">
        <v>0</v>
      </c>
      <c r="F14" s="195">
        <v>0</v>
      </c>
      <c r="G14" s="195">
        <v>0</v>
      </c>
      <c r="H14" s="195">
        <v>0</v>
      </c>
      <c r="I14" s="195">
        <v>0</v>
      </c>
      <c r="J14" s="195">
        <v>0</v>
      </c>
      <c r="K14" s="195">
        <v>0</v>
      </c>
      <c r="L14" s="195">
        <v>0</v>
      </c>
      <c r="M14" s="195">
        <v>0</v>
      </c>
      <c r="N14" s="195">
        <v>0</v>
      </c>
      <c r="O14" s="195">
        <v>0</v>
      </c>
      <c r="P14" s="195">
        <v>0</v>
      </c>
      <c r="Q14" s="195">
        <v>0</v>
      </c>
      <c r="R14" s="195">
        <v>0</v>
      </c>
      <c r="S14" s="195">
        <v>0</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202"/>
      <c r="AP14" s="203"/>
    </row>
    <row r="15" spans="1:42" x14ac:dyDescent="0.25">
      <c r="A15" s="201" t="s">
        <v>245</v>
      </c>
      <c r="B15" s="201" t="s">
        <v>128</v>
      </c>
      <c r="C15" s="201" t="s">
        <v>63</v>
      </c>
      <c r="D15" s="195">
        <v>0</v>
      </c>
      <c r="E15" s="195">
        <v>0</v>
      </c>
      <c r="F15" s="195">
        <v>0</v>
      </c>
      <c r="G15" s="195">
        <v>0</v>
      </c>
      <c r="H15" s="195">
        <v>0</v>
      </c>
      <c r="I15" s="195">
        <v>0</v>
      </c>
      <c r="J15" s="195">
        <v>0</v>
      </c>
      <c r="K15" s="195">
        <v>0</v>
      </c>
      <c r="L15" s="195">
        <v>0</v>
      </c>
      <c r="M15" s="195">
        <v>0</v>
      </c>
      <c r="N15" s="195">
        <v>0</v>
      </c>
      <c r="O15" s="195">
        <v>0</v>
      </c>
      <c r="P15" s="195">
        <v>0</v>
      </c>
      <c r="Q15" s="195">
        <v>0</v>
      </c>
      <c r="R15" s="195">
        <v>0</v>
      </c>
      <c r="S15" s="195">
        <v>0</v>
      </c>
      <c r="T15" s="195">
        <v>0</v>
      </c>
      <c r="U15" s="195">
        <v>2.558394160583942</v>
      </c>
      <c r="V15" s="195">
        <v>0</v>
      </c>
      <c r="W15" s="195">
        <v>0</v>
      </c>
      <c r="X15" s="195">
        <v>0</v>
      </c>
      <c r="Y15" s="195">
        <v>0</v>
      </c>
      <c r="Z15" s="195">
        <v>0</v>
      </c>
      <c r="AA15" s="195">
        <v>0</v>
      </c>
      <c r="AB15" s="195">
        <v>0</v>
      </c>
      <c r="AC15" s="195">
        <v>0</v>
      </c>
      <c r="AD15" s="195">
        <v>0</v>
      </c>
      <c r="AE15" s="195">
        <v>0</v>
      </c>
      <c r="AF15" s="195">
        <v>0</v>
      </c>
      <c r="AG15" s="195">
        <v>0</v>
      </c>
      <c r="AH15" s="195">
        <v>0</v>
      </c>
      <c r="AI15" s="195">
        <v>0</v>
      </c>
      <c r="AJ15" s="195">
        <v>0</v>
      </c>
      <c r="AK15" s="195">
        <v>0</v>
      </c>
      <c r="AL15" s="195">
        <v>0</v>
      </c>
      <c r="AM15" s="195">
        <f t="shared" si="3"/>
        <v>2.558394160583942</v>
      </c>
      <c r="AN15" s="202"/>
      <c r="AP15" s="203"/>
    </row>
    <row r="16" spans="1:42" x14ac:dyDescent="0.25">
      <c r="A16" s="201" t="s">
        <v>245</v>
      </c>
      <c r="B16" s="201" t="s">
        <v>128</v>
      </c>
      <c r="C16" s="201" t="s">
        <v>33</v>
      </c>
      <c r="D16" s="195">
        <v>0</v>
      </c>
      <c r="E16" s="195">
        <v>0</v>
      </c>
      <c r="F16" s="195">
        <v>0</v>
      </c>
      <c r="G16" s="195">
        <v>35.6</v>
      </c>
      <c r="H16" s="195">
        <v>0</v>
      </c>
      <c r="I16" s="195">
        <v>0</v>
      </c>
      <c r="J16" s="195">
        <v>0</v>
      </c>
      <c r="K16" s="195">
        <v>0</v>
      </c>
      <c r="L16" s="195">
        <v>0</v>
      </c>
      <c r="M16" s="195">
        <v>0</v>
      </c>
      <c r="N16" s="195">
        <v>0</v>
      </c>
      <c r="O16" s="195">
        <v>0</v>
      </c>
      <c r="P16" s="195">
        <v>0</v>
      </c>
      <c r="Q16" s="195">
        <v>0</v>
      </c>
      <c r="R16" s="195">
        <v>0</v>
      </c>
      <c r="S16" s="195">
        <v>0</v>
      </c>
      <c r="T16" s="195">
        <v>0</v>
      </c>
      <c r="U16" s="195">
        <v>0</v>
      </c>
      <c r="V16" s="195">
        <v>0</v>
      </c>
      <c r="W16" s="195">
        <v>0</v>
      </c>
      <c r="X16" s="195">
        <v>0</v>
      </c>
      <c r="Y16" s="195">
        <v>0</v>
      </c>
      <c r="Z16" s="195">
        <v>0</v>
      </c>
      <c r="AA16" s="195">
        <v>0</v>
      </c>
      <c r="AB16" s="195">
        <v>0</v>
      </c>
      <c r="AC16" s="195">
        <v>1.4000000000000001</v>
      </c>
      <c r="AD16" s="195">
        <v>0</v>
      </c>
      <c r="AE16" s="195">
        <v>0</v>
      </c>
      <c r="AF16" s="195">
        <v>0</v>
      </c>
      <c r="AG16" s="195">
        <v>0</v>
      </c>
      <c r="AH16" s="195">
        <v>0</v>
      </c>
      <c r="AI16" s="195">
        <v>0</v>
      </c>
      <c r="AJ16" s="195">
        <v>0</v>
      </c>
      <c r="AK16" s="195">
        <v>0</v>
      </c>
      <c r="AL16" s="195">
        <v>6</v>
      </c>
      <c r="AM16" s="195">
        <f t="shared" si="3"/>
        <v>43</v>
      </c>
      <c r="AN16" s="202"/>
      <c r="AP16" s="203"/>
    </row>
    <row r="17" spans="1:42" x14ac:dyDescent="0.25">
      <c r="A17" s="201" t="s">
        <v>245</v>
      </c>
      <c r="B17" s="201" t="s">
        <v>128</v>
      </c>
      <c r="C17" s="201" t="s">
        <v>89</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7</v>
      </c>
      <c r="Z17" s="195">
        <v>0</v>
      </c>
      <c r="AA17" s="195">
        <v>0</v>
      </c>
      <c r="AB17" s="195">
        <v>0</v>
      </c>
      <c r="AC17" s="195">
        <v>0</v>
      </c>
      <c r="AD17" s="195">
        <v>0.215</v>
      </c>
      <c r="AE17" s="195">
        <v>0</v>
      </c>
      <c r="AF17" s="195">
        <v>0</v>
      </c>
      <c r="AG17" s="195">
        <v>0</v>
      </c>
      <c r="AH17" s="195">
        <v>0</v>
      </c>
      <c r="AI17" s="195">
        <v>0.2</v>
      </c>
      <c r="AJ17" s="195">
        <v>0</v>
      </c>
      <c r="AK17" s="195">
        <v>0</v>
      </c>
      <c r="AL17" s="195">
        <v>0</v>
      </c>
      <c r="AM17" s="195">
        <f t="shared" si="3"/>
        <v>7.415</v>
      </c>
      <c r="AN17" s="202"/>
      <c r="AP17" s="203"/>
    </row>
    <row r="18" spans="1:42" x14ac:dyDescent="0.25">
      <c r="A18" s="201" t="s">
        <v>245</v>
      </c>
      <c r="B18" s="201" t="s">
        <v>128</v>
      </c>
      <c r="C18" s="201" t="s">
        <v>74</v>
      </c>
      <c r="D18" s="195">
        <v>0</v>
      </c>
      <c r="E18" s="195">
        <v>77.207999999999998</v>
      </c>
      <c r="F18" s="195">
        <v>0</v>
      </c>
      <c r="G18" s="195">
        <v>126</v>
      </c>
      <c r="H18" s="195">
        <v>0</v>
      </c>
      <c r="I18" s="195">
        <v>0</v>
      </c>
      <c r="J18" s="195">
        <v>0</v>
      </c>
      <c r="K18" s="195">
        <v>0</v>
      </c>
      <c r="L18" s="195">
        <v>0</v>
      </c>
      <c r="M18" s="195">
        <v>0</v>
      </c>
      <c r="N18" s="195">
        <v>0</v>
      </c>
      <c r="O18" s="195">
        <v>0</v>
      </c>
      <c r="P18" s="195">
        <v>0</v>
      </c>
      <c r="Q18" s="195">
        <v>5.3163017031630178</v>
      </c>
      <c r="R18" s="195">
        <v>0</v>
      </c>
      <c r="S18" s="195">
        <v>9</v>
      </c>
      <c r="T18" s="195">
        <v>0</v>
      </c>
      <c r="U18" s="195">
        <v>0</v>
      </c>
      <c r="V18" s="195">
        <v>0</v>
      </c>
      <c r="W18" s="195">
        <v>0</v>
      </c>
      <c r="X18" s="195">
        <v>0</v>
      </c>
      <c r="Y18" s="195">
        <v>8.3000000000000007</v>
      </c>
      <c r="Z18" s="195">
        <v>25.1</v>
      </c>
      <c r="AA18" s="195">
        <v>0</v>
      </c>
      <c r="AB18" s="195">
        <v>0</v>
      </c>
      <c r="AC18" s="195">
        <v>0.30000000000000004</v>
      </c>
      <c r="AD18" s="195">
        <v>0</v>
      </c>
      <c r="AE18" s="195">
        <v>0</v>
      </c>
      <c r="AF18" s="195">
        <v>0</v>
      </c>
      <c r="AG18" s="195">
        <v>0</v>
      </c>
      <c r="AH18" s="195">
        <v>0</v>
      </c>
      <c r="AI18" s="195">
        <v>0</v>
      </c>
      <c r="AJ18" s="195">
        <v>0</v>
      </c>
      <c r="AK18" s="195">
        <v>0</v>
      </c>
      <c r="AL18" s="195">
        <v>5</v>
      </c>
      <c r="AM18" s="195">
        <f t="shared" si="3"/>
        <v>256.22430170316306</v>
      </c>
      <c r="AN18" s="202"/>
      <c r="AP18" s="203"/>
    </row>
    <row r="19" spans="1:42" ht="13.5" customHeight="1" x14ac:dyDescent="0.25">
      <c r="A19" s="201" t="s">
        <v>245</v>
      </c>
      <c r="B19" s="201" t="s">
        <v>128</v>
      </c>
      <c r="C19" s="201" t="s">
        <v>56</v>
      </c>
      <c r="D19" s="195">
        <v>0</v>
      </c>
      <c r="E19" s="195">
        <v>361.4</v>
      </c>
      <c r="F19" s="195">
        <v>0</v>
      </c>
      <c r="G19" s="195">
        <v>27.6</v>
      </c>
      <c r="H19" s="195">
        <v>0</v>
      </c>
      <c r="I19" s="195">
        <v>0</v>
      </c>
      <c r="J19" s="195">
        <v>0</v>
      </c>
      <c r="K19" s="195">
        <v>0</v>
      </c>
      <c r="L19" s="195">
        <v>0</v>
      </c>
      <c r="M19" s="195">
        <v>54.300000000000004</v>
      </c>
      <c r="N19" s="195">
        <v>0</v>
      </c>
      <c r="O19" s="195">
        <v>0</v>
      </c>
      <c r="P19" s="195">
        <v>0</v>
      </c>
      <c r="Q19" s="195">
        <v>0</v>
      </c>
      <c r="R19" s="195">
        <v>26</v>
      </c>
      <c r="S19" s="195">
        <v>0</v>
      </c>
      <c r="T19" s="195">
        <v>36.299999999999997</v>
      </c>
      <c r="U19" s="195">
        <v>0</v>
      </c>
      <c r="V19" s="195">
        <v>0</v>
      </c>
      <c r="W19" s="195">
        <v>0</v>
      </c>
      <c r="X19" s="195">
        <v>0</v>
      </c>
      <c r="Y19" s="195">
        <v>0</v>
      </c>
      <c r="Z19" s="195">
        <v>0</v>
      </c>
      <c r="AA19" s="195">
        <v>0</v>
      </c>
      <c r="AB19" s="195">
        <v>0</v>
      </c>
      <c r="AC19" s="195">
        <v>0</v>
      </c>
      <c r="AD19" s="195">
        <v>0</v>
      </c>
      <c r="AE19" s="195">
        <v>0</v>
      </c>
      <c r="AF19" s="195">
        <v>0</v>
      </c>
      <c r="AG19" s="195">
        <v>0</v>
      </c>
      <c r="AH19" s="195">
        <v>0</v>
      </c>
      <c r="AI19" s="195">
        <v>0</v>
      </c>
      <c r="AJ19" s="195">
        <v>0</v>
      </c>
      <c r="AK19" s="195">
        <v>0</v>
      </c>
      <c r="AL19" s="195">
        <v>0</v>
      </c>
      <c r="AM19" s="195">
        <f t="shared" si="3"/>
        <v>505.6</v>
      </c>
      <c r="AN19" s="202"/>
      <c r="AP19" s="203"/>
    </row>
    <row r="20" spans="1:42" x14ac:dyDescent="0.25">
      <c r="A20" s="201" t="s">
        <v>245</v>
      </c>
      <c r="B20" s="201" t="s">
        <v>128</v>
      </c>
      <c r="C20" s="201" t="s">
        <v>54</v>
      </c>
      <c r="D20" s="195">
        <v>0</v>
      </c>
      <c r="E20" s="195">
        <v>0</v>
      </c>
      <c r="F20" s="195">
        <v>0</v>
      </c>
      <c r="G20" s="195">
        <v>127.50500000000001</v>
      </c>
      <c r="H20" s="195">
        <v>0</v>
      </c>
      <c r="I20" s="195">
        <v>0</v>
      </c>
      <c r="J20" s="195">
        <v>0</v>
      </c>
      <c r="K20" s="195">
        <v>0</v>
      </c>
      <c r="L20" s="195">
        <v>0</v>
      </c>
      <c r="M20" s="195">
        <v>0</v>
      </c>
      <c r="N20" s="195">
        <v>0</v>
      </c>
      <c r="O20" s="195">
        <v>0</v>
      </c>
      <c r="P20" s="195">
        <v>0</v>
      </c>
      <c r="Q20" s="195">
        <v>0</v>
      </c>
      <c r="R20" s="195">
        <v>0</v>
      </c>
      <c r="S20" s="195">
        <v>0</v>
      </c>
      <c r="T20" s="195">
        <v>0</v>
      </c>
      <c r="U20" s="195">
        <v>0</v>
      </c>
      <c r="V20" s="195">
        <v>0</v>
      </c>
      <c r="W20" s="195">
        <v>100.00000000000001</v>
      </c>
      <c r="X20" s="195">
        <v>0</v>
      </c>
      <c r="Y20" s="195">
        <v>0</v>
      </c>
      <c r="Z20" s="195">
        <v>0</v>
      </c>
      <c r="AA20" s="195">
        <v>0</v>
      </c>
      <c r="AB20" s="195">
        <v>0</v>
      </c>
      <c r="AC20" s="195">
        <v>0</v>
      </c>
      <c r="AD20" s="195">
        <v>0</v>
      </c>
      <c r="AE20" s="195">
        <v>0</v>
      </c>
      <c r="AF20" s="195">
        <v>0</v>
      </c>
      <c r="AG20" s="195">
        <v>0</v>
      </c>
      <c r="AH20" s="195">
        <v>0</v>
      </c>
      <c r="AI20" s="195">
        <v>0</v>
      </c>
      <c r="AJ20" s="195">
        <v>0</v>
      </c>
      <c r="AK20" s="195">
        <v>0</v>
      </c>
      <c r="AL20" s="195">
        <v>0</v>
      </c>
      <c r="AM20" s="195">
        <f t="shared" si="3"/>
        <v>227.50500000000002</v>
      </c>
      <c r="AN20" s="202"/>
      <c r="AP20" s="203"/>
    </row>
    <row r="21" spans="1:42" x14ac:dyDescent="0.25">
      <c r="A21" s="201" t="s">
        <v>245</v>
      </c>
      <c r="B21" s="201" t="s">
        <v>128</v>
      </c>
      <c r="C21" s="201" t="s">
        <v>28</v>
      </c>
      <c r="D21" s="195">
        <v>0</v>
      </c>
      <c r="E21" s="195">
        <v>0</v>
      </c>
      <c r="F21" s="195">
        <v>0</v>
      </c>
      <c r="G21" s="195">
        <v>361</v>
      </c>
      <c r="H21" s="195">
        <v>0</v>
      </c>
      <c r="I21" s="195">
        <v>0</v>
      </c>
      <c r="J21" s="195">
        <v>0</v>
      </c>
      <c r="K21" s="195">
        <v>0</v>
      </c>
      <c r="L21" s="195">
        <v>0</v>
      </c>
      <c r="M21" s="195">
        <v>0</v>
      </c>
      <c r="N21" s="195">
        <v>0</v>
      </c>
      <c r="O21" s="195">
        <v>0</v>
      </c>
      <c r="P21" s="195">
        <v>0</v>
      </c>
      <c r="Q21" s="195">
        <v>0.13990267639902679</v>
      </c>
      <c r="R21" s="195">
        <v>0</v>
      </c>
      <c r="S21" s="195">
        <v>9</v>
      </c>
      <c r="T21" s="195">
        <v>0</v>
      </c>
      <c r="U21" s="195">
        <v>0</v>
      </c>
      <c r="V21" s="195">
        <v>10.6</v>
      </c>
      <c r="W21" s="195">
        <v>0</v>
      </c>
      <c r="X21" s="195">
        <v>0</v>
      </c>
      <c r="Y21" s="195">
        <v>0</v>
      </c>
      <c r="Z21" s="195">
        <v>0</v>
      </c>
      <c r="AA21" s="195">
        <v>0</v>
      </c>
      <c r="AB21" s="195">
        <v>0</v>
      </c>
      <c r="AC21" s="195">
        <v>9.6850000000000005</v>
      </c>
      <c r="AD21" s="195">
        <v>0</v>
      </c>
      <c r="AE21" s="195">
        <v>0</v>
      </c>
      <c r="AF21" s="195">
        <v>0</v>
      </c>
      <c r="AG21" s="195">
        <v>5.0040000000000004</v>
      </c>
      <c r="AH21" s="195">
        <v>0</v>
      </c>
      <c r="AI21" s="195">
        <v>0</v>
      </c>
      <c r="AJ21" s="195">
        <v>0</v>
      </c>
      <c r="AK21" s="195">
        <v>0</v>
      </c>
      <c r="AL21" s="195">
        <v>17</v>
      </c>
      <c r="AM21" s="195">
        <f t="shared" si="3"/>
        <v>412.42890267639905</v>
      </c>
      <c r="AN21" s="202"/>
      <c r="AP21" s="203"/>
    </row>
    <row r="22" spans="1:42" x14ac:dyDescent="0.25">
      <c r="A22" s="201" t="s">
        <v>245</v>
      </c>
      <c r="B22" s="201" t="s">
        <v>128</v>
      </c>
      <c r="C22" s="201" t="s">
        <v>112</v>
      </c>
      <c r="D22" s="195">
        <v>0</v>
      </c>
      <c r="E22" s="195">
        <v>198</v>
      </c>
      <c r="F22" s="195">
        <v>0</v>
      </c>
      <c r="G22" s="195">
        <v>19.602</v>
      </c>
      <c r="H22" s="195">
        <v>0</v>
      </c>
      <c r="I22" s="195">
        <v>0</v>
      </c>
      <c r="J22" s="195">
        <v>0</v>
      </c>
      <c r="K22" s="195">
        <v>0</v>
      </c>
      <c r="L22" s="195">
        <v>0</v>
      </c>
      <c r="M22" s="195">
        <v>0</v>
      </c>
      <c r="N22" s="195">
        <v>0</v>
      </c>
      <c r="O22" s="195">
        <v>0</v>
      </c>
      <c r="P22" s="195">
        <v>0</v>
      </c>
      <c r="Q22" s="195">
        <v>0.10340632603406327</v>
      </c>
      <c r="R22" s="195">
        <v>0</v>
      </c>
      <c r="S22" s="195">
        <v>0</v>
      </c>
      <c r="T22" s="195">
        <v>0</v>
      </c>
      <c r="U22" s="195">
        <v>0</v>
      </c>
      <c r="V22" s="195">
        <v>0</v>
      </c>
      <c r="W22" s="195">
        <v>0</v>
      </c>
      <c r="X22" s="195">
        <v>0</v>
      </c>
      <c r="Y22" s="195">
        <v>0</v>
      </c>
      <c r="Z22" s="195">
        <v>0</v>
      </c>
      <c r="AA22" s="195">
        <v>0</v>
      </c>
      <c r="AB22" s="195">
        <v>0</v>
      </c>
      <c r="AC22" s="195">
        <v>0</v>
      </c>
      <c r="AD22" s="195">
        <v>0</v>
      </c>
      <c r="AE22" s="195">
        <v>0</v>
      </c>
      <c r="AF22" s="195">
        <v>0</v>
      </c>
      <c r="AG22" s="195">
        <v>0</v>
      </c>
      <c r="AH22" s="195">
        <v>0</v>
      </c>
      <c r="AI22" s="195">
        <v>0</v>
      </c>
      <c r="AJ22" s="195">
        <v>0</v>
      </c>
      <c r="AK22" s="195">
        <v>0</v>
      </c>
      <c r="AL22" s="195">
        <v>3</v>
      </c>
      <c r="AM22" s="195">
        <f t="shared" si="3"/>
        <v>220.70540632603408</v>
      </c>
      <c r="AN22" s="202"/>
      <c r="AP22" s="203"/>
    </row>
    <row r="23" spans="1:42" x14ac:dyDescent="0.25">
      <c r="A23" s="201" t="s">
        <v>245</v>
      </c>
      <c r="B23" s="201" t="s">
        <v>128</v>
      </c>
      <c r="C23" s="201" t="s">
        <v>119</v>
      </c>
      <c r="D23" s="195">
        <v>0</v>
      </c>
      <c r="E23" s="195">
        <v>0</v>
      </c>
      <c r="F23" s="195">
        <v>0</v>
      </c>
      <c r="G23" s="195">
        <v>0</v>
      </c>
      <c r="H23" s="195">
        <v>0</v>
      </c>
      <c r="I23" s="195">
        <v>0</v>
      </c>
      <c r="J23" s="195">
        <v>0</v>
      </c>
      <c r="K23" s="195">
        <v>0</v>
      </c>
      <c r="L23" s="195">
        <v>0</v>
      </c>
      <c r="M23" s="195">
        <v>0</v>
      </c>
      <c r="N23" s="195">
        <v>0</v>
      </c>
      <c r="O23" s="195">
        <v>0</v>
      </c>
      <c r="P23" s="195">
        <v>0</v>
      </c>
      <c r="Q23" s="195">
        <v>0.88807785888077873</v>
      </c>
      <c r="R23" s="195">
        <v>0</v>
      </c>
      <c r="S23" s="195">
        <v>0</v>
      </c>
      <c r="T23" s="195">
        <v>0</v>
      </c>
      <c r="U23" s="195">
        <v>0</v>
      </c>
      <c r="V23" s="195">
        <v>0</v>
      </c>
      <c r="W23" s="195">
        <v>0</v>
      </c>
      <c r="X23" s="195">
        <v>0</v>
      </c>
      <c r="Y23" s="195">
        <v>0</v>
      </c>
      <c r="Z23" s="195">
        <v>0</v>
      </c>
      <c r="AA23" s="195">
        <v>0</v>
      </c>
      <c r="AB23" s="195">
        <v>0</v>
      </c>
      <c r="AC23" s="195">
        <v>13.515000000000001</v>
      </c>
      <c r="AD23" s="195">
        <v>3.5</v>
      </c>
      <c r="AE23" s="195">
        <v>0</v>
      </c>
      <c r="AF23" s="195">
        <v>0</v>
      </c>
      <c r="AG23" s="195">
        <v>0</v>
      </c>
      <c r="AH23" s="195">
        <v>0</v>
      </c>
      <c r="AI23" s="195">
        <v>0</v>
      </c>
      <c r="AJ23" s="195">
        <v>0</v>
      </c>
      <c r="AK23" s="195">
        <v>0</v>
      </c>
      <c r="AL23" s="195">
        <v>0</v>
      </c>
      <c r="AM23" s="195">
        <f t="shared" si="3"/>
        <v>17.903077858880778</v>
      </c>
      <c r="AN23" s="202"/>
      <c r="AP23" s="203"/>
    </row>
    <row r="24" spans="1:42" x14ac:dyDescent="0.25">
      <c r="A24" s="201" t="s">
        <v>245</v>
      </c>
      <c r="B24" s="201" t="s">
        <v>128</v>
      </c>
      <c r="C24" s="201" t="s">
        <v>130</v>
      </c>
      <c r="D24" s="195">
        <v>25.501999999999988</v>
      </c>
      <c r="E24" s="195">
        <v>0</v>
      </c>
      <c r="F24" s="195">
        <v>0</v>
      </c>
      <c r="G24" s="195">
        <v>7.4999999999999991</v>
      </c>
      <c r="H24" s="195">
        <v>0</v>
      </c>
      <c r="I24" s="195">
        <v>0</v>
      </c>
      <c r="J24" s="195">
        <v>0</v>
      </c>
      <c r="K24" s="195">
        <v>0</v>
      </c>
      <c r="L24" s="195">
        <v>0</v>
      </c>
      <c r="M24" s="195">
        <v>0</v>
      </c>
      <c r="N24" s="195">
        <v>0</v>
      </c>
      <c r="O24" s="195">
        <v>0</v>
      </c>
      <c r="P24" s="195">
        <v>0</v>
      </c>
      <c r="Q24" s="195">
        <v>0.31630170316301703</v>
      </c>
      <c r="R24" s="195">
        <v>0</v>
      </c>
      <c r="S24" s="195">
        <v>0</v>
      </c>
      <c r="T24" s="195">
        <v>0</v>
      </c>
      <c r="U24" s="195">
        <v>0</v>
      </c>
      <c r="V24" s="195">
        <v>0</v>
      </c>
      <c r="W24" s="195">
        <v>0</v>
      </c>
      <c r="X24" s="195">
        <v>0</v>
      </c>
      <c r="Y24" s="195">
        <v>0</v>
      </c>
      <c r="Z24" s="195">
        <v>0</v>
      </c>
      <c r="AA24" s="195">
        <v>0</v>
      </c>
      <c r="AB24" s="195">
        <v>0</v>
      </c>
      <c r="AC24" s="195">
        <v>0.10000000000000002</v>
      </c>
      <c r="AD24" s="195">
        <v>0</v>
      </c>
      <c r="AE24" s="195">
        <v>0</v>
      </c>
      <c r="AF24" s="195">
        <v>0</v>
      </c>
      <c r="AG24" s="195">
        <v>0</v>
      </c>
      <c r="AH24" s="195">
        <v>0</v>
      </c>
      <c r="AI24" s="195">
        <v>0</v>
      </c>
      <c r="AJ24" s="195">
        <v>0</v>
      </c>
      <c r="AK24" s="195">
        <v>0</v>
      </c>
      <c r="AL24" s="195">
        <v>0</v>
      </c>
      <c r="AM24" s="195">
        <f t="shared" si="3"/>
        <v>33.41830170316301</v>
      </c>
      <c r="AN24" s="202"/>
      <c r="AP24" s="203"/>
    </row>
    <row r="25" spans="1:42" x14ac:dyDescent="0.25">
      <c r="A25" s="177" t="s">
        <v>246</v>
      </c>
      <c r="B25" s="177" t="s">
        <v>246</v>
      </c>
      <c r="C25" s="177" t="s">
        <v>132</v>
      </c>
      <c r="D25" s="194">
        <f t="shared" ref="D25:AL25" si="4">SUM(D26:D44)</f>
        <v>0</v>
      </c>
      <c r="E25" s="194">
        <f t="shared" si="4"/>
        <v>626.75700000000006</v>
      </c>
      <c r="F25" s="194">
        <f t="shared" si="4"/>
        <v>0</v>
      </c>
      <c r="G25" s="194">
        <f t="shared" si="4"/>
        <v>39.692999999999998</v>
      </c>
      <c r="H25" s="194">
        <f t="shared" si="4"/>
        <v>0</v>
      </c>
      <c r="I25" s="194">
        <f t="shared" si="4"/>
        <v>0</v>
      </c>
      <c r="J25" s="194">
        <f t="shared" si="4"/>
        <v>0</v>
      </c>
      <c r="K25" s="194">
        <f t="shared" si="4"/>
        <v>10.039999999999999</v>
      </c>
      <c r="L25" s="194">
        <f t="shared" si="4"/>
        <v>0</v>
      </c>
      <c r="M25" s="194">
        <f t="shared" si="4"/>
        <v>0</v>
      </c>
      <c r="N25" s="194">
        <f t="shared" si="4"/>
        <v>0</v>
      </c>
      <c r="O25" s="194">
        <f t="shared" si="4"/>
        <v>0</v>
      </c>
      <c r="P25" s="194">
        <f t="shared" si="4"/>
        <v>0</v>
      </c>
      <c r="Q25" s="194">
        <f t="shared" si="4"/>
        <v>108.4610705596107</v>
      </c>
      <c r="R25" s="194">
        <f t="shared" si="4"/>
        <v>0</v>
      </c>
      <c r="S25" s="194">
        <f t="shared" si="4"/>
        <v>39.4</v>
      </c>
      <c r="T25" s="194">
        <f t="shared" si="4"/>
        <v>0</v>
      </c>
      <c r="U25" s="194">
        <f t="shared" si="4"/>
        <v>0</v>
      </c>
      <c r="V25" s="194">
        <f t="shared" si="4"/>
        <v>66.400000000000006</v>
      </c>
      <c r="W25" s="194">
        <f t="shared" si="4"/>
        <v>0</v>
      </c>
      <c r="X25" s="194">
        <f t="shared" si="4"/>
        <v>0</v>
      </c>
      <c r="Y25" s="194">
        <f t="shared" si="4"/>
        <v>49.2</v>
      </c>
      <c r="Z25" s="194">
        <f t="shared" si="4"/>
        <v>0</v>
      </c>
      <c r="AA25" s="194">
        <f t="shared" si="4"/>
        <v>0</v>
      </c>
      <c r="AB25" s="194">
        <f t="shared" si="4"/>
        <v>11.4</v>
      </c>
      <c r="AC25" s="194">
        <f t="shared" si="4"/>
        <v>0.12000000000000001</v>
      </c>
      <c r="AD25" s="194">
        <f t="shared" si="4"/>
        <v>4.9649999999999999</v>
      </c>
      <c r="AE25" s="194">
        <f t="shared" si="4"/>
        <v>0</v>
      </c>
      <c r="AF25" s="194">
        <f t="shared" si="4"/>
        <v>0</v>
      </c>
      <c r="AG25" s="194">
        <f t="shared" si="4"/>
        <v>0</v>
      </c>
      <c r="AH25" s="194">
        <f t="shared" si="4"/>
        <v>65.19</v>
      </c>
      <c r="AI25" s="194">
        <f t="shared" si="4"/>
        <v>4.5999999999999996</v>
      </c>
      <c r="AJ25" s="194">
        <f t="shared" si="4"/>
        <v>0</v>
      </c>
      <c r="AK25" s="194">
        <f t="shared" si="4"/>
        <v>30.200000000000003</v>
      </c>
      <c r="AL25" s="194">
        <f t="shared" si="4"/>
        <v>69</v>
      </c>
      <c r="AM25" s="194">
        <f>SUM(D25:AL25)</f>
        <v>1125.4260705596107</v>
      </c>
      <c r="AN25" s="202"/>
      <c r="AP25" s="203"/>
    </row>
    <row r="26" spans="1:42" x14ac:dyDescent="0.25">
      <c r="A26" s="201" t="s">
        <v>245</v>
      </c>
      <c r="B26" s="201" t="s">
        <v>132</v>
      </c>
      <c r="C26" s="201" t="s">
        <v>77</v>
      </c>
      <c r="D26" s="195">
        <v>0</v>
      </c>
      <c r="E26" s="195">
        <v>0</v>
      </c>
      <c r="F26" s="195">
        <v>0</v>
      </c>
      <c r="G26" s="195">
        <v>0</v>
      </c>
      <c r="H26" s="195">
        <v>0</v>
      </c>
      <c r="I26" s="195">
        <v>0</v>
      </c>
      <c r="J26" s="195">
        <v>0</v>
      </c>
      <c r="K26" s="195">
        <v>0</v>
      </c>
      <c r="L26" s="195">
        <v>0</v>
      </c>
      <c r="M26" s="195">
        <v>0</v>
      </c>
      <c r="N26" s="195">
        <v>0</v>
      </c>
      <c r="O26" s="195">
        <v>0</v>
      </c>
      <c r="P26" s="195">
        <v>0</v>
      </c>
      <c r="Q26" s="195">
        <v>0</v>
      </c>
      <c r="R26" s="195">
        <v>0</v>
      </c>
      <c r="S26" s="195">
        <v>0</v>
      </c>
      <c r="T26" s="195">
        <v>0</v>
      </c>
      <c r="U26" s="195">
        <v>0</v>
      </c>
      <c r="V26" s="195">
        <v>0</v>
      </c>
      <c r="W26" s="195">
        <v>0</v>
      </c>
      <c r="X26" s="195">
        <v>0</v>
      </c>
      <c r="Y26" s="195">
        <v>0</v>
      </c>
      <c r="Z26" s="195">
        <v>0</v>
      </c>
      <c r="AA26" s="195">
        <v>0</v>
      </c>
      <c r="AB26" s="195">
        <v>0</v>
      </c>
      <c r="AC26" s="195">
        <v>0</v>
      </c>
      <c r="AD26" s="195">
        <v>0</v>
      </c>
      <c r="AE26" s="195">
        <v>0</v>
      </c>
      <c r="AF26" s="195">
        <v>0</v>
      </c>
      <c r="AG26" s="195">
        <v>0</v>
      </c>
      <c r="AH26" s="195">
        <v>0</v>
      </c>
      <c r="AI26" s="195">
        <v>0</v>
      </c>
      <c r="AJ26" s="195">
        <v>0</v>
      </c>
      <c r="AK26" s="195">
        <v>0</v>
      </c>
      <c r="AL26" s="195">
        <v>0</v>
      </c>
      <c r="AM26" s="195">
        <v>0</v>
      </c>
      <c r="AN26" s="202"/>
      <c r="AP26" s="203"/>
    </row>
    <row r="27" spans="1:42" x14ac:dyDescent="0.25">
      <c r="A27" s="201" t="s">
        <v>245</v>
      </c>
      <c r="B27" s="201" t="s">
        <v>132</v>
      </c>
      <c r="C27" s="201" t="s">
        <v>118</v>
      </c>
      <c r="D27" s="195">
        <v>0</v>
      </c>
      <c r="E27" s="195">
        <v>0</v>
      </c>
      <c r="F27" s="195">
        <v>0</v>
      </c>
      <c r="G27" s="195">
        <v>0</v>
      </c>
      <c r="H27" s="195">
        <v>0</v>
      </c>
      <c r="I27" s="195">
        <v>0</v>
      </c>
      <c r="J27" s="195">
        <v>0</v>
      </c>
      <c r="K27" s="195">
        <v>0</v>
      </c>
      <c r="L27" s="195">
        <v>0</v>
      </c>
      <c r="M27" s="195">
        <v>0</v>
      </c>
      <c r="N27" s="195">
        <v>0</v>
      </c>
      <c r="O27" s="195">
        <v>0</v>
      </c>
      <c r="P27" s="195">
        <v>0</v>
      </c>
      <c r="Q27" s="195">
        <v>0</v>
      </c>
      <c r="R27" s="195">
        <v>0</v>
      </c>
      <c r="S27" s="195">
        <v>0</v>
      </c>
      <c r="T27" s="195">
        <v>0</v>
      </c>
      <c r="U27" s="195">
        <v>0</v>
      </c>
      <c r="V27" s="195">
        <v>0</v>
      </c>
      <c r="W27" s="195">
        <v>0</v>
      </c>
      <c r="X27" s="195">
        <v>0</v>
      </c>
      <c r="Y27" s="195">
        <v>0</v>
      </c>
      <c r="Z27" s="195">
        <v>0</v>
      </c>
      <c r="AA27" s="195">
        <v>0</v>
      </c>
      <c r="AB27" s="195">
        <v>0</v>
      </c>
      <c r="AC27" s="195">
        <v>0</v>
      </c>
      <c r="AD27" s="195">
        <v>0</v>
      </c>
      <c r="AE27" s="195">
        <v>0</v>
      </c>
      <c r="AF27" s="195">
        <v>0</v>
      </c>
      <c r="AG27" s="195">
        <v>0</v>
      </c>
      <c r="AH27" s="195">
        <v>18</v>
      </c>
      <c r="AI27" s="195">
        <v>0</v>
      </c>
      <c r="AJ27" s="195">
        <v>0</v>
      </c>
      <c r="AK27" s="195">
        <v>0</v>
      </c>
      <c r="AL27" s="195">
        <v>0</v>
      </c>
      <c r="AM27" s="195">
        <f t="shared" ref="AM27:AM44" si="5">(SUM(D27:AL27))</f>
        <v>18</v>
      </c>
      <c r="AN27" s="202"/>
      <c r="AP27" s="203"/>
    </row>
    <row r="28" spans="1:42" x14ac:dyDescent="0.25">
      <c r="A28" s="201" t="s">
        <v>245</v>
      </c>
      <c r="B28" s="201" t="s">
        <v>132</v>
      </c>
      <c r="C28" s="201" t="s">
        <v>84</v>
      </c>
      <c r="D28" s="195">
        <v>0</v>
      </c>
      <c r="E28" s="195">
        <v>0</v>
      </c>
      <c r="F28" s="195">
        <v>0</v>
      </c>
      <c r="G28" s="195">
        <v>17.693000000000001</v>
      </c>
      <c r="H28" s="195">
        <v>0</v>
      </c>
      <c r="I28" s="195">
        <v>0</v>
      </c>
      <c r="J28" s="195">
        <v>0</v>
      </c>
      <c r="K28" s="195">
        <v>8.0399999999999991</v>
      </c>
      <c r="L28" s="195">
        <v>0</v>
      </c>
      <c r="M28" s="195">
        <v>0</v>
      </c>
      <c r="N28" s="195">
        <v>0</v>
      </c>
      <c r="O28" s="195">
        <v>0</v>
      </c>
      <c r="P28" s="195">
        <v>0</v>
      </c>
      <c r="Q28" s="195">
        <v>0</v>
      </c>
      <c r="R28" s="195">
        <v>0</v>
      </c>
      <c r="S28" s="195">
        <v>39.4</v>
      </c>
      <c r="T28" s="195">
        <v>0</v>
      </c>
      <c r="U28" s="195">
        <v>0</v>
      </c>
      <c r="V28" s="195">
        <v>66.400000000000006</v>
      </c>
      <c r="W28" s="195">
        <v>0</v>
      </c>
      <c r="X28" s="195">
        <v>0</v>
      </c>
      <c r="Y28" s="195">
        <v>0</v>
      </c>
      <c r="Z28" s="195">
        <v>0</v>
      </c>
      <c r="AA28" s="195">
        <v>0</v>
      </c>
      <c r="AB28" s="195">
        <v>1.7000000000000002</v>
      </c>
      <c r="AC28" s="195">
        <v>0</v>
      </c>
      <c r="AD28" s="195">
        <v>0</v>
      </c>
      <c r="AE28" s="195">
        <v>0</v>
      </c>
      <c r="AF28" s="195">
        <v>0</v>
      </c>
      <c r="AG28" s="195">
        <v>0</v>
      </c>
      <c r="AH28" s="195">
        <v>0</v>
      </c>
      <c r="AI28" s="195">
        <v>0</v>
      </c>
      <c r="AJ28" s="195">
        <v>0</v>
      </c>
      <c r="AK28" s="195">
        <v>0</v>
      </c>
      <c r="AL28" s="195">
        <v>4</v>
      </c>
      <c r="AM28" s="195">
        <f t="shared" si="5"/>
        <v>137.233</v>
      </c>
      <c r="AN28" s="202"/>
      <c r="AP28" s="203"/>
    </row>
    <row r="29" spans="1:42" x14ac:dyDescent="0.25">
      <c r="A29" s="201" t="s">
        <v>245</v>
      </c>
      <c r="B29" s="201" t="s">
        <v>132</v>
      </c>
      <c r="C29" s="201" t="s">
        <v>104</v>
      </c>
      <c r="D29" s="195">
        <v>0</v>
      </c>
      <c r="E29" s="195">
        <v>0</v>
      </c>
      <c r="F29" s="195">
        <v>0</v>
      </c>
      <c r="G29" s="195">
        <v>0</v>
      </c>
      <c r="H29" s="195">
        <v>0</v>
      </c>
      <c r="I29" s="195">
        <v>0</v>
      </c>
      <c r="J29" s="195">
        <v>0</v>
      </c>
      <c r="K29" s="195">
        <v>0</v>
      </c>
      <c r="L29" s="195">
        <v>0</v>
      </c>
      <c r="M29" s="195">
        <v>0</v>
      </c>
      <c r="N29" s="195">
        <v>0</v>
      </c>
      <c r="O29" s="195">
        <v>0</v>
      </c>
      <c r="P29" s="195">
        <v>0</v>
      </c>
      <c r="Q29" s="195">
        <v>0</v>
      </c>
      <c r="R29" s="195">
        <v>0</v>
      </c>
      <c r="S29" s="195">
        <v>0</v>
      </c>
      <c r="T29" s="195">
        <v>0</v>
      </c>
      <c r="U29" s="195">
        <v>0</v>
      </c>
      <c r="V29" s="195">
        <v>0</v>
      </c>
      <c r="W29" s="195">
        <v>0</v>
      </c>
      <c r="X29" s="195">
        <v>0</v>
      </c>
      <c r="Y29" s="195">
        <v>0</v>
      </c>
      <c r="Z29" s="195">
        <v>0</v>
      </c>
      <c r="AA29" s="195">
        <v>0</v>
      </c>
      <c r="AB29" s="195">
        <v>0</v>
      </c>
      <c r="AC29" s="195">
        <v>0</v>
      </c>
      <c r="AD29" s="195">
        <v>0.25</v>
      </c>
      <c r="AE29" s="195">
        <v>0</v>
      </c>
      <c r="AF29" s="195">
        <v>0</v>
      </c>
      <c r="AG29" s="195">
        <v>0</v>
      </c>
      <c r="AH29" s="195">
        <v>0</v>
      </c>
      <c r="AI29" s="195">
        <v>0</v>
      </c>
      <c r="AJ29" s="195">
        <v>0</v>
      </c>
      <c r="AK29" s="195">
        <v>0</v>
      </c>
      <c r="AL29" s="195">
        <v>0</v>
      </c>
      <c r="AM29" s="195">
        <f t="shared" si="5"/>
        <v>0.25</v>
      </c>
      <c r="AN29" s="202"/>
      <c r="AP29" s="203"/>
    </row>
    <row r="30" spans="1:42" x14ac:dyDescent="0.25">
      <c r="A30" s="201" t="s">
        <v>245</v>
      </c>
      <c r="B30" s="201" t="s">
        <v>132</v>
      </c>
      <c r="C30" s="201" t="s">
        <v>110</v>
      </c>
      <c r="D30" s="195">
        <v>0</v>
      </c>
      <c r="E30" s="195">
        <v>0</v>
      </c>
      <c r="F30" s="195">
        <v>0</v>
      </c>
      <c r="G30" s="195">
        <v>0</v>
      </c>
      <c r="H30" s="195">
        <v>0</v>
      </c>
      <c r="I30" s="195">
        <v>0</v>
      </c>
      <c r="J30" s="195">
        <v>0</v>
      </c>
      <c r="K30" s="195">
        <v>0</v>
      </c>
      <c r="L30" s="195">
        <v>0</v>
      </c>
      <c r="M30" s="195">
        <v>0</v>
      </c>
      <c r="N30" s="195">
        <v>0</v>
      </c>
      <c r="O30" s="195">
        <v>0</v>
      </c>
      <c r="P30" s="195">
        <v>0</v>
      </c>
      <c r="Q30" s="195">
        <v>108.35766423357664</v>
      </c>
      <c r="R30" s="195">
        <v>0</v>
      </c>
      <c r="S30" s="195">
        <v>0</v>
      </c>
      <c r="T30" s="195">
        <v>0</v>
      </c>
      <c r="U30" s="195">
        <v>0</v>
      </c>
      <c r="V30" s="195">
        <v>0</v>
      </c>
      <c r="W30" s="195">
        <v>0</v>
      </c>
      <c r="X30" s="195">
        <v>0</v>
      </c>
      <c r="Y30" s="195">
        <v>26</v>
      </c>
      <c r="Z30" s="195">
        <v>0</v>
      </c>
      <c r="AA30" s="195">
        <v>0</v>
      </c>
      <c r="AB30" s="195">
        <v>1.3</v>
      </c>
      <c r="AC30" s="195">
        <v>0.12000000000000001</v>
      </c>
      <c r="AD30" s="195">
        <v>0</v>
      </c>
      <c r="AE30" s="195">
        <v>0</v>
      </c>
      <c r="AF30" s="195">
        <v>0</v>
      </c>
      <c r="AG30" s="195">
        <v>0</v>
      </c>
      <c r="AH30" s="195">
        <v>0</v>
      </c>
      <c r="AI30" s="195">
        <v>0</v>
      </c>
      <c r="AJ30" s="195">
        <v>0</v>
      </c>
      <c r="AK30" s="195">
        <v>0</v>
      </c>
      <c r="AL30" s="195">
        <v>49</v>
      </c>
      <c r="AM30" s="195">
        <f t="shared" si="5"/>
        <v>184.77766423357667</v>
      </c>
      <c r="AN30" s="202"/>
      <c r="AP30" s="203"/>
    </row>
    <row r="31" spans="1:42" x14ac:dyDescent="0.25">
      <c r="A31" s="201" t="s">
        <v>245</v>
      </c>
      <c r="B31" s="201" t="s">
        <v>132</v>
      </c>
      <c r="C31" s="201" t="s">
        <v>109</v>
      </c>
      <c r="D31" s="195">
        <v>0</v>
      </c>
      <c r="E31" s="195">
        <v>1.7950000000000002</v>
      </c>
      <c r="F31" s="195">
        <v>0</v>
      </c>
      <c r="G31" s="195">
        <v>0</v>
      </c>
      <c r="H31" s="195">
        <v>0</v>
      </c>
      <c r="I31" s="195">
        <v>0</v>
      </c>
      <c r="J31" s="195">
        <v>0</v>
      </c>
      <c r="K31" s="195">
        <v>0</v>
      </c>
      <c r="L31" s="195">
        <v>0</v>
      </c>
      <c r="M31" s="195">
        <v>0</v>
      </c>
      <c r="N31" s="195">
        <v>0</v>
      </c>
      <c r="O31" s="195">
        <v>0</v>
      </c>
      <c r="P31" s="195">
        <v>0</v>
      </c>
      <c r="Q31" s="195">
        <v>0</v>
      </c>
      <c r="R31" s="195">
        <v>0</v>
      </c>
      <c r="S31" s="195">
        <v>0</v>
      </c>
      <c r="T31" s="195">
        <v>0</v>
      </c>
      <c r="U31" s="195">
        <v>0</v>
      </c>
      <c r="V31" s="195">
        <v>0</v>
      </c>
      <c r="W31" s="195">
        <v>0</v>
      </c>
      <c r="X31" s="195">
        <v>0</v>
      </c>
      <c r="Y31" s="195">
        <v>0</v>
      </c>
      <c r="Z31" s="195">
        <v>0</v>
      </c>
      <c r="AA31" s="195">
        <v>0</v>
      </c>
      <c r="AB31" s="195">
        <v>0</v>
      </c>
      <c r="AC31" s="195">
        <v>0</v>
      </c>
      <c r="AD31" s="195">
        <v>0</v>
      </c>
      <c r="AE31" s="195">
        <v>0</v>
      </c>
      <c r="AF31" s="195">
        <v>0</v>
      </c>
      <c r="AG31" s="195">
        <v>0</v>
      </c>
      <c r="AH31" s="195">
        <v>0</v>
      </c>
      <c r="AI31" s="195">
        <v>0</v>
      </c>
      <c r="AJ31" s="195">
        <v>0</v>
      </c>
      <c r="AK31" s="195">
        <v>0</v>
      </c>
      <c r="AL31" s="195">
        <v>0</v>
      </c>
      <c r="AM31" s="195">
        <f t="shared" si="5"/>
        <v>1.7950000000000002</v>
      </c>
      <c r="AN31" s="202"/>
      <c r="AP31" s="203"/>
    </row>
    <row r="32" spans="1:42" x14ac:dyDescent="0.25">
      <c r="A32" s="201" t="s">
        <v>245</v>
      </c>
      <c r="B32" s="201" t="s">
        <v>132</v>
      </c>
      <c r="C32" s="201" t="s">
        <v>149</v>
      </c>
      <c r="D32" s="195">
        <v>0</v>
      </c>
      <c r="E32" s="195">
        <v>0</v>
      </c>
      <c r="F32" s="195">
        <v>0</v>
      </c>
      <c r="G32" s="195">
        <v>0</v>
      </c>
      <c r="H32" s="195">
        <v>0</v>
      </c>
      <c r="I32" s="195">
        <v>0</v>
      </c>
      <c r="J32" s="195">
        <v>0</v>
      </c>
      <c r="K32" s="195">
        <v>0</v>
      </c>
      <c r="L32" s="195">
        <v>0</v>
      </c>
      <c r="M32" s="195">
        <v>0</v>
      </c>
      <c r="N32" s="195">
        <v>0</v>
      </c>
      <c r="O32" s="195">
        <v>0</v>
      </c>
      <c r="P32" s="195">
        <v>0</v>
      </c>
      <c r="Q32" s="195">
        <v>0</v>
      </c>
      <c r="R32" s="195">
        <v>0</v>
      </c>
      <c r="S32" s="195">
        <v>0</v>
      </c>
      <c r="T32" s="195">
        <v>0</v>
      </c>
      <c r="U32" s="195">
        <v>0</v>
      </c>
      <c r="V32" s="195">
        <v>0</v>
      </c>
      <c r="W32" s="195">
        <v>0</v>
      </c>
      <c r="X32" s="195">
        <v>0</v>
      </c>
      <c r="Y32" s="195">
        <v>0</v>
      </c>
      <c r="Z32" s="195">
        <v>0</v>
      </c>
      <c r="AA32" s="195">
        <v>0</v>
      </c>
      <c r="AB32" s="195">
        <v>0</v>
      </c>
      <c r="AC32" s="195">
        <v>0</v>
      </c>
      <c r="AD32" s="195">
        <v>0</v>
      </c>
      <c r="AE32" s="195">
        <v>0</v>
      </c>
      <c r="AF32" s="195">
        <v>0</v>
      </c>
      <c r="AG32" s="195">
        <v>0</v>
      </c>
      <c r="AH32" s="195">
        <v>0</v>
      </c>
      <c r="AI32" s="195">
        <v>0</v>
      </c>
      <c r="AJ32" s="195">
        <v>0</v>
      </c>
      <c r="AK32" s="195">
        <v>0</v>
      </c>
      <c r="AL32" s="195">
        <v>0</v>
      </c>
      <c r="AM32" s="195">
        <f t="shared" si="5"/>
        <v>0</v>
      </c>
      <c r="AN32" s="202"/>
      <c r="AP32" s="203"/>
    </row>
    <row r="33" spans="1:42" x14ac:dyDescent="0.25">
      <c r="A33" s="201" t="s">
        <v>245</v>
      </c>
      <c r="B33" s="201" t="s">
        <v>132</v>
      </c>
      <c r="C33" s="201" t="s">
        <v>89</v>
      </c>
      <c r="D33" s="195">
        <v>0</v>
      </c>
      <c r="E33" s="195">
        <v>0</v>
      </c>
      <c r="F33" s="195">
        <v>0</v>
      </c>
      <c r="G33" s="195">
        <v>0</v>
      </c>
      <c r="H33" s="195">
        <v>0</v>
      </c>
      <c r="I33" s="195">
        <v>0</v>
      </c>
      <c r="J33" s="195">
        <v>0</v>
      </c>
      <c r="K33" s="195">
        <v>0</v>
      </c>
      <c r="L33" s="195">
        <v>0</v>
      </c>
      <c r="M33" s="195">
        <v>0</v>
      </c>
      <c r="N33" s="195">
        <v>0</v>
      </c>
      <c r="O33" s="195">
        <v>0</v>
      </c>
      <c r="P33" s="195">
        <v>0</v>
      </c>
      <c r="Q33" s="195">
        <v>0</v>
      </c>
      <c r="R33" s="195">
        <v>0</v>
      </c>
      <c r="S33" s="195">
        <v>0</v>
      </c>
      <c r="T33" s="195">
        <v>0</v>
      </c>
      <c r="U33" s="195">
        <v>0</v>
      </c>
      <c r="V33" s="195">
        <v>0</v>
      </c>
      <c r="W33" s="195">
        <v>0</v>
      </c>
      <c r="X33" s="195">
        <v>0</v>
      </c>
      <c r="Y33" s="195">
        <v>6.8</v>
      </c>
      <c r="Z33" s="195">
        <v>0</v>
      </c>
      <c r="AA33" s="195">
        <v>0</v>
      </c>
      <c r="AB33" s="195">
        <v>0</v>
      </c>
      <c r="AC33" s="195">
        <v>0</v>
      </c>
      <c r="AD33" s="195">
        <v>0.215</v>
      </c>
      <c r="AE33" s="195">
        <v>0</v>
      </c>
      <c r="AF33" s="195">
        <v>0</v>
      </c>
      <c r="AG33" s="195">
        <v>0</v>
      </c>
      <c r="AH33" s="195">
        <v>0</v>
      </c>
      <c r="AI33" s="195">
        <v>0.2</v>
      </c>
      <c r="AJ33" s="195">
        <v>0</v>
      </c>
      <c r="AK33" s="195">
        <v>0</v>
      </c>
      <c r="AL33" s="195">
        <v>0</v>
      </c>
      <c r="AM33" s="195">
        <f t="shared" si="5"/>
        <v>7.2149999999999999</v>
      </c>
      <c r="AN33" s="202"/>
      <c r="AP33" s="203"/>
    </row>
    <row r="34" spans="1:42" x14ac:dyDescent="0.25">
      <c r="A34" s="201" t="s">
        <v>245</v>
      </c>
      <c r="B34" s="201" t="s">
        <v>132</v>
      </c>
      <c r="C34" s="201" t="s">
        <v>108</v>
      </c>
      <c r="D34" s="195">
        <v>0</v>
      </c>
      <c r="E34" s="195">
        <v>0</v>
      </c>
      <c r="F34" s="195">
        <v>0</v>
      </c>
      <c r="G34" s="195">
        <v>0</v>
      </c>
      <c r="H34" s="195">
        <v>0</v>
      </c>
      <c r="I34" s="195">
        <v>0</v>
      </c>
      <c r="J34" s="195">
        <v>0</v>
      </c>
      <c r="K34" s="195">
        <v>0</v>
      </c>
      <c r="L34" s="195">
        <v>0</v>
      </c>
      <c r="M34" s="195">
        <v>0</v>
      </c>
      <c r="N34" s="195">
        <v>0</v>
      </c>
      <c r="O34" s="195">
        <v>0</v>
      </c>
      <c r="P34" s="195">
        <v>0</v>
      </c>
      <c r="Q34" s="195">
        <v>0</v>
      </c>
      <c r="R34" s="195">
        <v>0</v>
      </c>
      <c r="S34" s="195">
        <v>0</v>
      </c>
      <c r="T34" s="195">
        <v>0</v>
      </c>
      <c r="U34" s="195">
        <v>0</v>
      </c>
      <c r="V34" s="195">
        <v>0</v>
      </c>
      <c r="W34" s="195">
        <v>0</v>
      </c>
      <c r="X34" s="195">
        <v>0</v>
      </c>
      <c r="Y34" s="195">
        <v>0</v>
      </c>
      <c r="Z34" s="195">
        <v>0</v>
      </c>
      <c r="AA34" s="195">
        <v>0</v>
      </c>
      <c r="AB34" s="195">
        <v>0</v>
      </c>
      <c r="AC34" s="195">
        <v>0</v>
      </c>
      <c r="AD34" s="195">
        <v>0</v>
      </c>
      <c r="AE34" s="195">
        <v>0</v>
      </c>
      <c r="AF34" s="195">
        <v>0</v>
      </c>
      <c r="AG34" s="195">
        <v>0</v>
      </c>
      <c r="AH34" s="195">
        <v>0</v>
      </c>
      <c r="AI34" s="195">
        <v>0</v>
      </c>
      <c r="AJ34" s="195">
        <v>0</v>
      </c>
      <c r="AK34" s="195">
        <v>0</v>
      </c>
      <c r="AL34" s="195">
        <v>0</v>
      </c>
      <c r="AM34" s="195">
        <f t="shared" si="5"/>
        <v>0</v>
      </c>
      <c r="AN34" s="202"/>
      <c r="AP34" s="203"/>
    </row>
    <row r="35" spans="1:42" x14ac:dyDescent="0.25">
      <c r="A35" s="201" t="s">
        <v>245</v>
      </c>
      <c r="B35" s="201" t="s">
        <v>132</v>
      </c>
      <c r="C35" s="201" t="s">
        <v>103</v>
      </c>
      <c r="D35" s="195">
        <v>0</v>
      </c>
      <c r="E35" s="195">
        <v>185.14100000000002</v>
      </c>
      <c r="F35" s="195">
        <v>0</v>
      </c>
      <c r="G35" s="195">
        <v>0</v>
      </c>
      <c r="H35" s="195">
        <v>0</v>
      </c>
      <c r="I35" s="195">
        <v>0</v>
      </c>
      <c r="J35" s="195">
        <v>0</v>
      </c>
      <c r="K35" s="195">
        <v>0</v>
      </c>
      <c r="L35" s="195">
        <v>0</v>
      </c>
      <c r="M35" s="195">
        <v>0</v>
      </c>
      <c r="N35" s="195">
        <v>0</v>
      </c>
      <c r="O35" s="195">
        <v>0</v>
      </c>
      <c r="P35" s="195">
        <v>0</v>
      </c>
      <c r="Q35" s="195">
        <v>0</v>
      </c>
      <c r="R35" s="195">
        <v>0</v>
      </c>
      <c r="S35" s="195">
        <v>0</v>
      </c>
      <c r="T35" s="195">
        <v>0</v>
      </c>
      <c r="U35" s="195">
        <v>0</v>
      </c>
      <c r="V35" s="195">
        <v>0</v>
      </c>
      <c r="W35" s="195">
        <v>0</v>
      </c>
      <c r="X35" s="195">
        <v>0</v>
      </c>
      <c r="Y35" s="195">
        <v>0</v>
      </c>
      <c r="Z35" s="195">
        <v>0</v>
      </c>
      <c r="AA35" s="195">
        <v>0</v>
      </c>
      <c r="AB35" s="195">
        <v>0</v>
      </c>
      <c r="AC35" s="195">
        <v>0</v>
      </c>
      <c r="AD35" s="195">
        <v>0</v>
      </c>
      <c r="AE35" s="195">
        <v>0</v>
      </c>
      <c r="AF35" s="195">
        <v>0</v>
      </c>
      <c r="AG35" s="195">
        <v>0</v>
      </c>
      <c r="AH35" s="195">
        <v>0</v>
      </c>
      <c r="AI35" s="195">
        <v>0</v>
      </c>
      <c r="AJ35" s="195">
        <v>0</v>
      </c>
      <c r="AK35" s="195">
        <v>2.2000000000000002</v>
      </c>
      <c r="AL35" s="195">
        <v>0</v>
      </c>
      <c r="AM35" s="195">
        <f t="shared" si="5"/>
        <v>187.34100000000001</v>
      </c>
      <c r="AN35" s="202"/>
      <c r="AP35" s="203"/>
    </row>
    <row r="36" spans="1:42" x14ac:dyDescent="0.25">
      <c r="A36" s="201" t="s">
        <v>245</v>
      </c>
      <c r="B36" s="201" t="s">
        <v>132</v>
      </c>
      <c r="C36" s="201" t="s">
        <v>150</v>
      </c>
      <c r="D36" s="195">
        <v>0</v>
      </c>
      <c r="E36" s="195">
        <v>0</v>
      </c>
      <c r="F36" s="195">
        <v>0</v>
      </c>
      <c r="G36" s="195">
        <v>0</v>
      </c>
      <c r="H36" s="195">
        <v>0</v>
      </c>
      <c r="I36" s="195">
        <v>0</v>
      </c>
      <c r="J36" s="195">
        <v>0</v>
      </c>
      <c r="K36" s="195">
        <v>0</v>
      </c>
      <c r="L36" s="195">
        <v>0</v>
      </c>
      <c r="M36" s="195">
        <v>0</v>
      </c>
      <c r="N36" s="195">
        <v>0</v>
      </c>
      <c r="O36" s="195">
        <v>0</v>
      </c>
      <c r="P36" s="195">
        <v>0</v>
      </c>
      <c r="Q36" s="195">
        <v>0</v>
      </c>
      <c r="R36" s="195">
        <v>0</v>
      </c>
      <c r="S36" s="195">
        <v>0</v>
      </c>
      <c r="T36" s="195">
        <v>0</v>
      </c>
      <c r="U36" s="195">
        <v>0</v>
      </c>
      <c r="V36" s="195">
        <v>0</v>
      </c>
      <c r="W36" s="195">
        <v>0</v>
      </c>
      <c r="X36" s="195">
        <v>0</v>
      </c>
      <c r="Y36" s="195">
        <v>0</v>
      </c>
      <c r="Z36" s="195">
        <v>0</v>
      </c>
      <c r="AA36" s="195">
        <v>0</v>
      </c>
      <c r="AB36" s="195">
        <v>0</v>
      </c>
      <c r="AC36" s="195">
        <v>0</v>
      </c>
      <c r="AD36" s="195">
        <v>0</v>
      </c>
      <c r="AE36" s="195">
        <v>0</v>
      </c>
      <c r="AF36" s="195">
        <v>0</v>
      </c>
      <c r="AG36" s="195">
        <v>0</v>
      </c>
      <c r="AH36" s="195">
        <v>0.19000000000000003</v>
      </c>
      <c r="AI36" s="195">
        <v>0</v>
      </c>
      <c r="AJ36" s="195">
        <v>0</v>
      </c>
      <c r="AK36" s="195">
        <v>0</v>
      </c>
      <c r="AL36" s="195">
        <v>0</v>
      </c>
      <c r="AM36" s="195">
        <f t="shared" si="5"/>
        <v>0.19000000000000003</v>
      </c>
      <c r="AN36" s="202"/>
      <c r="AP36" s="203"/>
    </row>
    <row r="37" spans="1:42" x14ac:dyDescent="0.25">
      <c r="A37" s="201" t="s">
        <v>245</v>
      </c>
      <c r="B37" s="201" t="s">
        <v>132</v>
      </c>
      <c r="C37" s="201" t="s">
        <v>85</v>
      </c>
      <c r="D37" s="195">
        <v>0</v>
      </c>
      <c r="E37" s="195">
        <v>0</v>
      </c>
      <c r="F37" s="195">
        <v>0</v>
      </c>
      <c r="G37" s="195">
        <v>0</v>
      </c>
      <c r="H37" s="195">
        <v>0</v>
      </c>
      <c r="I37" s="195">
        <v>0</v>
      </c>
      <c r="J37" s="195">
        <v>0</v>
      </c>
      <c r="K37" s="195">
        <v>0</v>
      </c>
      <c r="L37" s="195">
        <v>0</v>
      </c>
      <c r="M37" s="195">
        <v>0</v>
      </c>
      <c r="N37" s="195">
        <v>0</v>
      </c>
      <c r="O37" s="195">
        <v>0</v>
      </c>
      <c r="P37" s="195">
        <v>0</v>
      </c>
      <c r="Q37" s="195">
        <v>0</v>
      </c>
      <c r="R37" s="195">
        <v>0</v>
      </c>
      <c r="S37" s="195">
        <v>0</v>
      </c>
      <c r="T37" s="195">
        <v>0</v>
      </c>
      <c r="U37" s="195">
        <v>0</v>
      </c>
      <c r="V37" s="195">
        <v>0</v>
      </c>
      <c r="W37" s="195">
        <v>0</v>
      </c>
      <c r="X37" s="195">
        <v>0</v>
      </c>
      <c r="Y37" s="195">
        <v>0</v>
      </c>
      <c r="Z37" s="195">
        <v>0</v>
      </c>
      <c r="AA37" s="195">
        <v>0</v>
      </c>
      <c r="AB37" s="195">
        <v>0</v>
      </c>
      <c r="AC37" s="195">
        <v>0</v>
      </c>
      <c r="AD37" s="195">
        <v>0</v>
      </c>
      <c r="AE37" s="195">
        <v>0</v>
      </c>
      <c r="AF37" s="195">
        <v>0</v>
      </c>
      <c r="AG37" s="195">
        <v>0</v>
      </c>
      <c r="AH37" s="195">
        <v>0</v>
      </c>
      <c r="AI37" s="195">
        <v>0</v>
      </c>
      <c r="AJ37" s="195">
        <v>0</v>
      </c>
      <c r="AK37" s="195">
        <v>0</v>
      </c>
      <c r="AL37" s="195">
        <v>0</v>
      </c>
      <c r="AM37" s="195">
        <f t="shared" si="5"/>
        <v>0</v>
      </c>
      <c r="AN37" s="202"/>
      <c r="AP37" s="203"/>
    </row>
    <row r="38" spans="1:42" x14ac:dyDescent="0.25">
      <c r="A38" s="201" t="s">
        <v>245</v>
      </c>
      <c r="B38" s="201" t="s">
        <v>132</v>
      </c>
      <c r="C38" s="201" t="s">
        <v>186</v>
      </c>
      <c r="D38" s="195">
        <v>0</v>
      </c>
      <c r="E38" s="195">
        <v>0</v>
      </c>
      <c r="F38" s="195">
        <v>0</v>
      </c>
      <c r="G38" s="195">
        <v>0</v>
      </c>
      <c r="H38" s="195">
        <v>0</v>
      </c>
      <c r="I38" s="195">
        <v>0</v>
      </c>
      <c r="J38" s="195">
        <v>0</v>
      </c>
      <c r="K38" s="195">
        <v>0</v>
      </c>
      <c r="L38" s="195">
        <v>0</v>
      </c>
      <c r="M38" s="195">
        <v>0</v>
      </c>
      <c r="N38" s="195">
        <v>0</v>
      </c>
      <c r="O38" s="195">
        <v>0</v>
      </c>
      <c r="P38" s="195">
        <v>0</v>
      </c>
      <c r="Q38" s="195">
        <v>0</v>
      </c>
      <c r="R38" s="195">
        <v>0</v>
      </c>
      <c r="S38" s="195">
        <v>0</v>
      </c>
      <c r="T38" s="195">
        <v>0</v>
      </c>
      <c r="U38" s="195">
        <v>0</v>
      </c>
      <c r="V38" s="195">
        <v>0</v>
      </c>
      <c r="W38" s="195">
        <v>0</v>
      </c>
      <c r="X38" s="195">
        <v>0</v>
      </c>
      <c r="Y38" s="195">
        <v>0</v>
      </c>
      <c r="Z38" s="195">
        <v>0</v>
      </c>
      <c r="AA38" s="195">
        <v>0</v>
      </c>
      <c r="AB38" s="195">
        <v>0</v>
      </c>
      <c r="AC38" s="195">
        <v>0</v>
      </c>
      <c r="AD38" s="195">
        <v>0</v>
      </c>
      <c r="AE38" s="195">
        <v>0</v>
      </c>
      <c r="AF38" s="195">
        <v>0</v>
      </c>
      <c r="AG38" s="195">
        <v>0</v>
      </c>
      <c r="AH38" s="195">
        <v>0</v>
      </c>
      <c r="AI38" s="195">
        <v>0</v>
      </c>
      <c r="AJ38" s="195">
        <v>0</v>
      </c>
      <c r="AK38" s="195">
        <v>0</v>
      </c>
      <c r="AL38" s="195">
        <v>0</v>
      </c>
      <c r="AM38" s="195">
        <f t="shared" si="5"/>
        <v>0</v>
      </c>
      <c r="AN38" s="202"/>
      <c r="AP38" s="203"/>
    </row>
    <row r="39" spans="1:42" x14ac:dyDescent="0.25">
      <c r="A39" s="201" t="s">
        <v>245</v>
      </c>
      <c r="B39" s="201" t="s">
        <v>132</v>
      </c>
      <c r="C39" s="201" t="s">
        <v>106</v>
      </c>
      <c r="D39" s="195">
        <v>0</v>
      </c>
      <c r="E39" s="195">
        <v>0</v>
      </c>
      <c r="F39" s="195">
        <v>0</v>
      </c>
      <c r="G39" s="195">
        <v>22</v>
      </c>
      <c r="H39" s="195">
        <v>0</v>
      </c>
      <c r="I39" s="195">
        <v>0</v>
      </c>
      <c r="J39" s="195">
        <v>0</v>
      </c>
      <c r="K39" s="195">
        <v>0</v>
      </c>
      <c r="L39" s="195">
        <v>0</v>
      </c>
      <c r="M39" s="195">
        <v>0</v>
      </c>
      <c r="N39" s="195">
        <v>0</v>
      </c>
      <c r="O39" s="195">
        <v>0</v>
      </c>
      <c r="P39" s="195">
        <v>0</v>
      </c>
      <c r="Q39" s="195">
        <v>0</v>
      </c>
      <c r="R39" s="195">
        <v>0</v>
      </c>
      <c r="S39" s="195">
        <v>0</v>
      </c>
      <c r="T39" s="195">
        <v>0</v>
      </c>
      <c r="U39" s="195">
        <v>0</v>
      </c>
      <c r="V39" s="195">
        <v>0</v>
      </c>
      <c r="W39" s="195">
        <v>0</v>
      </c>
      <c r="X39" s="195">
        <v>0</v>
      </c>
      <c r="Y39" s="195">
        <v>0</v>
      </c>
      <c r="Z39" s="195">
        <v>0</v>
      </c>
      <c r="AA39" s="195">
        <v>0</v>
      </c>
      <c r="AB39" s="195">
        <v>0</v>
      </c>
      <c r="AC39" s="195">
        <v>0</v>
      </c>
      <c r="AD39" s="195">
        <v>0</v>
      </c>
      <c r="AE39" s="195">
        <v>0</v>
      </c>
      <c r="AF39" s="195">
        <v>0</v>
      </c>
      <c r="AG39" s="195">
        <v>0</v>
      </c>
      <c r="AH39" s="195">
        <v>0</v>
      </c>
      <c r="AI39" s="195">
        <v>4.1999999999999993</v>
      </c>
      <c r="AJ39" s="195">
        <v>0</v>
      </c>
      <c r="AK39" s="195">
        <v>20.100000000000001</v>
      </c>
      <c r="AL39" s="195">
        <v>7</v>
      </c>
      <c r="AM39" s="195">
        <f t="shared" si="5"/>
        <v>53.3</v>
      </c>
      <c r="AN39" s="202"/>
      <c r="AP39" s="203"/>
    </row>
    <row r="40" spans="1:42" x14ac:dyDescent="0.25">
      <c r="A40" s="201" t="s">
        <v>245</v>
      </c>
      <c r="B40" s="201" t="s">
        <v>132</v>
      </c>
      <c r="C40" s="201" t="s">
        <v>76</v>
      </c>
      <c r="D40" s="195">
        <v>0</v>
      </c>
      <c r="E40" s="195">
        <v>0</v>
      </c>
      <c r="F40" s="195">
        <v>0</v>
      </c>
      <c r="G40" s="195">
        <v>0</v>
      </c>
      <c r="H40" s="195">
        <v>0</v>
      </c>
      <c r="I40" s="195">
        <v>0</v>
      </c>
      <c r="J40" s="195">
        <v>0</v>
      </c>
      <c r="K40" s="195">
        <v>0</v>
      </c>
      <c r="L40" s="195">
        <v>0</v>
      </c>
      <c r="M40" s="195">
        <v>0</v>
      </c>
      <c r="N40" s="195">
        <v>0</v>
      </c>
      <c r="O40" s="195">
        <v>0</v>
      </c>
      <c r="P40" s="195">
        <v>0</v>
      </c>
      <c r="Q40" s="195">
        <v>0</v>
      </c>
      <c r="R40" s="195">
        <v>0</v>
      </c>
      <c r="S40" s="195">
        <v>0</v>
      </c>
      <c r="T40" s="195">
        <v>0</v>
      </c>
      <c r="U40" s="195">
        <v>0</v>
      </c>
      <c r="V40" s="195">
        <v>0</v>
      </c>
      <c r="W40" s="195">
        <v>0</v>
      </c>
      <c r="X40" s="195">
        <v>0</v>
      </c>
      <c r="Y40" s="195">
        <v>0</v>
      </c>
      <c r="Z40" s="195">
        <v>0</v>
      </c>
      <c r="AA40" s="195">
        <v>0</v>
      </c>
      <c r="AB40" s="195">
        <v>0</v>
      </c>
      <c r="AC40" s="195">
        <v>0</v>
      </c>
      <c r="AD40" s="195">
        <v>0</v>
      </c>
      <c r="AE40" s="195">
        <v>0</v>
      </c>
      <c r="AF40" s="195">
        <v>0</v>
      </c>
      <c r="AG40" s="195">
        <v>0</v>
      </c>
      <c r="AH40" s="195">
        <v>0</v>
      </c>
      <c r="AI40" s="195">
        <v>0</v>
      </c>
      <c r="AJ40" s="195">
        <v>0</v>
      </c>
      <c r="AK40" s="195">
        <v>0</v>
      </c>
      <c r="AL40" s="195">
        <v>0</v>
      </c>
      <c r="AM40" s="195">
        <f t="shared" si="5"/>
        <v>0</v>
      </c>
      <c r="AN40" s="202"/>
      <c r="AP40" s="203"/>
    </row>
    <row r="41" spans="1:42" x14ac:dyDescent="0.25">
      <c r="A41" s="201" t="s">
        <v>245</v>
      </c>
      <c r="B41" s="201" t="s">
        <v>132</v>
      </c>
      <c r="C41" s="201" t="s">
        <v>111</v>
      </c>
      <c r="D41" s="195">
        <v>0</v>
      </c>
      <c r="E41" s="195">
        <v>0</v>
      </c>
      <c r="F41" s="195">
        <v>0</v>
      </c>
      <c r="G41" s="195">
        <v>0</v>
      </c>
      <c r="H41" s="195">
        <v>0</v>
      </c>
      <c r="I41" s="195">
        <v>0</v>
      </c>
      <c r="J41" s="195">
        <v>0</v>
      </c>
      <c r="K41" s="195">
        <v>0</v>
      </c>
      <c r="L41" s="195">
        <v>0</v>
      </c>
      <c r="M41" s="195">
        <v>0</v>
      </c>
      <c r="N41" s="195">
        <v>0</v>
      </c>
      <c r="O41" s="195">
        <v>0</v>
      </c>
      <c r="P41" s="195">
        <v>0</v>
      </c>
      <c r="Q41" s="195">
        <v>0</v>
      </c>
      <c r="R41" s="195">
        <v>0</v>
      </c>
      <c r="S41" s="195">
        <v>0</v>
      </c>
      <c r="T41" s="195">
        <v>0</v>
      </c>
      <c r="U41" s="195">
        <v>0</v>
      </c>
      <c r="V41" s="195">
        <v>0</v>
      </c>
      <c r="W41" s="195">
        <v>0</v>
      </c>
      <c r="X41" s="195">
        <v>0</v>
      </c>
      <c r="Y41" s="195">
        <v>0</v>
      </c>
      <c r="Z41" s="195">
        <v>0</v>
      </c>
      <c r="AA41" s="195">
        <v>0</v>
      </c>
      <c r="AB41" s="195">
        <v>0</v>
      </c>
      <c r="AC41" s="195">
        <v>0</v>
      </c>
      <c r="AD41" s="195">
        <v>0</v>
      </c>
      <c r="AE41" s="195">
        <v>0</v>
      </c>
      <c r="AF41" s="195">
        <v>0</v>
      </c>
      <c r="AG41" s="195">
        <v>0</v>
      </c>
      <c r="AH41" s="195">
        <v>47</v>
      </c>
      <c r="AI41" s="195">
        <v>0</v>
      </c>
      <c r="AJ41" s="195">
        <v>0</v>
      </c>
      <c r="AK41" s="195">
        <v>0</v>
      </c>
      <c r="AL41" s="195">
        <v>9</v>
      </c>
      <c r="AM41" s="195">
        <f t="shared" si="5"/>
        <v>56</v>
      </c>
      <c r="AN41" s="202"/>
      <c r="AP41" s="203"/>
    </row>
    <row r="42" spans="1:42" x14ac:dyDescent="0.25">
      <c r="A42" s="201" t="s">
        <v>245</v>
      </c>
      <c r="B42" s="201" t="s">
        <v>132</v>
      </c>
      <c r="C42" s="201" t="s">
        <v>81</v>
      </c>
      <c r="D42" s="195">
        <v>0</v>
      </c>
      <c r="E42" s="195">
        <v>0</v>
      </c>
      <c r="F42" s="195">
        <v>0</v>
      </c>
      <c r="G42" s="195">
        <v>0</v>
      </c>
      <c r="H42" s="195">
        <v>0</v>
      </c>
      <c r="I42" s="195">
        <v>0</v>
      </c>
      <c r="J42" s="195">
        <v>0</v>
      </c>
      <c r="K42" s="195">
        <v>2</v>
      </c>
      <c r="L42" s="195">
        <v>0</v>
      </c>
      <c r="M42" s="195">
        <v>0</v>
      </c>
      <c r="N42" s="195">
        <v>0</v>
      </c>
      <c r="O42" s="195">
        <v>0</v>
      </c>
      <c r="P42" s="195">
        <v>0</v>
      </c>
      <c r="Q42" s="195">
        <v>0.10340632603406327</v>
      </c>
      <c r="R42" s="195">
        <v>0</v>
      </c>
      <c r="S42" s="195">
        <v>0</v>
      </c>
      <c r="T42" s="195">
        <v>0</v>
      </c>
      <c r="U42" s="195">
        <v>0</v>
      </c>
      <c r="V42" s="195">
        <v>0</v>
      </c>
      <c r="W42" s="195">
        <v>0</v>
      </c>
      <c r="X42" s="195">
        <v>0</v>
      </c>
      <c r="Y42" s="195">
        <v>16.400000000000002</v>
      </c>
      <c r="Z42" s="195">
        <v>0</v>
      </c>
      <c r="AA42" s="195">
        <v>0</v>
      </c>
      <c r="AB42" s="195">
        <v>8.4</v>
      </c>
      <c r="AC42" s="195">
        <v>0</v>
      </c>
      <c r="AD42" s="195">
        <v>4.5</v>
      </c>
      <c r="AE42" s="195">
        <v>0</v>
      </c>
      <c r="AF42" s="195">
        <v>0</v>
      </c>
      <c r="AG42" s="195">
        <v>0</v>
      </c>
      <c r="AH42" s="195">
        <v>0</v>
      </c>
      <c r="AI42" s="195">
        <v>0</v>
      </c>
      <c r="AJ42" s="195">
        <v>0</v>
      </c>
      <c r="AK42" s="195">
        <v>0</v>
      </c>
      <c r="AL42" s="195">
        <v>0</v>
      </c>
      <c r="AM42" s="195">
        <f t="shared" si="5"/>
        <v>31.403406326034066</v>
      </c>
      <c r="AN42" s="202"/>
      <c r="AP42" s="203"/>
    </row>
    <row r="43" spans="1:42" x14ac:dyDescent="0.25">
      <c r="A43" s="201" t="s">
        <v>245</v>
      </c>
      <c r="B43" s="201" t="s">
        <v>132</v>
      </c>
      <c r="C43" s="201" t="s">
        <v>115</v>
      </c>
      <c r="D43" s="195">
        <v>0</v>
      </c>
      <c r="E43" s="195">
        <v>0</v>
      </c>
      <c r="F43" s="195">
        <v>0</v>
      </c>
      <c r="G43" s="195">
        <v>0</v>
      </c>
      <c r="H43" s="195">
        <v>0</v>
      </c>
      <c r="I43" s="195">
        <v>0</v>
      </c>
      <c r="J43" s="195">
        <v>0</v>
      </c>
      <c r="K43" s="195">
        <v>0</v>
      </c>
      <c r="L43" s="195">
        <v>0</v>
      </c>
      <c r="M43" s="195">
        <v>0</v>
      </c>
      <c r="N43" s="195">
        <v>0</v>
      </c>
      <c r="O43" s="195">
        <v>0</v>
      </c>
      <c r="P43" s="195">
        <v>0</v>
      </c>
      <c r="Q43" s="195">
        <v>0</v>
      </c>
      <c r="R43" s="195">
        <v>0</v>
      </c>
      <c r="S43" s="195">
        <v>0</v>
      </c>
      <c r="T43" s="195">
        <v>0</v>
      </c>
      <c r="U43" s="195">
        <v>0</v>
      </c>
      <c r="V43" s="195">
        <v>0</v>
      </c>
      <c r="W43" s="195">
        <v>0</v>
      </c>
      <c r="X43" s="195">
        <v>0</v>
      </c>
      <c r="Y43" s="195">
        <v>0</v>
      </c>
      <c r="Z43" s="195">
        <v>0</v>
      </c>
      <c r="AA43" s="195">
        <v>0</v>
      </c>
      <c r="AB43" s="195">
        <v>0</v>
      </c>
      <c r="AC43" s="195">
        <v>0</v>
      </c>
      <c r="AD43" s="195">
        <v>0</v>
      </c>
      <c r="AE43" s="195">
        <v>0</v>
      </c>
      <c r="AF43" s="195">
        <v>0</v>
      </c>
      <c r="AG43" s="195">
        <v>0</v>
      </c>
      <c r="AH43" s="195">
        <v>0</v>
      </c>
      <c r="AI43" s="195">
        <v>0.2</v>
      </c>
      <c r="AJ43" s="195">
        <v>0</v>
      </c>
      <c r="AK43" s="195">
        <v>0</v>
      </c>
      <c r="AL43" s="195">
        <v>0</v>
      </c>
      <c r="AM43" s="195">
        <f t="shared" si="5"/>
        <v>0.2</v>
      </c>
      <c r="AN43" s="202"/>
      <c r="AP43" s="203"/>
    </row>
    <row r="44" spans="1:42" x14ac:dyDescent="0.25">
      <c r="A44" s="201" t="s">
        <v>245</v>
      </c>
      <c r="B44" s="201" t="s">
        <v>132</v>
      </c>
      <c r="C44" s="201" t="s">
        <v>73</v>
      </c>
      <c r="D44" s="195">
        <v>0</v>
      </c>
      <c r="E44" s="195">
        <v>439.82100000000003</v>
      </c>
      <c r="F44" s="195">
        <v>0</v>
      </c>
      <c r="G44" s="195">
        <v>0</v>
      </c>
      <c r="H44" s="195">
        <v>0</v>
      </c>
      <c r="I44" s="195">
        <v>0</v>
      </c>
      <c r="J44" s="195">
        <v>0</v>
      </c>
      <c r="K44" s="195">
        <v>0</v>
      </c>
      <c r="L44" s="195">
        <v>0</v>
      </c>
      <c r="M44" s="195">
        <v>0</v>
      </c>
      <c r="N44" s="195">
        <v>0</v>
      </c>
      <c r="O44" s="195">
        <v>0</v>
      </c>
      <c r="P44" s="195">
        <v>0</v>
      </c>
      <c r="Q44" s="195">
        <v>0</v>
      </c>
      <c r="R44" s="195">
        <v>0</v>
      </c>
      <c r="S44" s="195">
        <v>0</v>
      </c>
      <c r="T44" s="195">
        <v>0</v>
      </c>
      <c r="U44" s="195">
        <v>0</v>
      </c>
      <c r="V44" s="195">
        <v>0</v>
      </c>
      <c r="W44" s="195">
        <v>0</v>
      </c>
      <c r="X44" s="195">
        <v>0</v>
      </c>
      <c r="Y44" s="195">
        <v>0</v>
      </c>
      <c r="Z44" s="195">
        <v>0</v>
      </c>
      <c r="AA44" s="195">
        <v>0</v>
      </c>
      <c r="AB44" s="195">
        <v>0</v>
      </c>
      <c r="AC44" s="195">
        <v>0</v>
      </c>
      <c r="AD44" s="195">
        <v>0</v>
      </c>
      <c r="AE44" s="195">
        <v>0</v>
      </c>
      <c r="AF44" s="195">
        <v>0</v>
      </c>
      <c r="AG44" s="195">
        <v>0</v>
      </c>
      <c r="AH44" s="195">
        <v>0</v>
      </c>
      <c r="AI44" s="195">
        <v>0</v>
      </c>
      <c r="AJ44" s="195">
        <v>0</v>
      </c>
      <c r="AK44" s="195">
        <v>7.9</v>
      </c>
      <c r="AL44" s="195">
        <v>0</v>
      </c>
      <c r="AM44" s="195">
        <f t="shared" si="5"/>
        <v>447.721</v>
      </c>
      <c r="AN44" s="202"/>
      <c r="AP44" s="203"/>
    </row>
    <row r="45" spans="1:42" x14ac:dyDescent="0.25">
      <c r="A45" s="177" t="s">
        <v>247</v>
      </c>
      <c r="B45" s="177" t="s">
        <v>247</v>
      </c>
      <c r="C45" s="177" t="s">
        <v>133</v>
      </c>
      <c r="D45" s="194">
        <f t="shared" ref="D45:AL45" si="6">SUM(D46:D54)</f>
        <v>0</v>
      </c>
      <c r="E45" s="194">
        <f t="shared" si="6"/>
        <v>110.81700000000001</v>
      </c>
      <c r="F45" s="194">
        <f t="shared" si="6"/>
        <v>0</v>
      </c>
      <c r="G45" s="194">
        <f t="shared" si="6"/>
        <v>0</v>
      </c>
      <c r="H45" s="194">
        <f t="shared" si="6"/>
        <v>0</v>
      </c>
      <c r="I45" s="194">
        <f t="shared" si="6"/>
        <v>0</v>
      </c>
      <c r="J45" s="194">
        <f t="shared" si="6"/>
        <v>0.10600000000000002</v>
      </c>
      <c r="K45" s="194">
        <f t="shared" si="6"/>
        <v>0</v>
      </c>
      <c r="L45" s="194">
        <f t="shared" si="6"/>
        <v>0</v>
      </c>
      <c r="M45" s="194">
        <f t="shared" si="6"/>
        <v>0</v>
      </c>
      <c r="N45" s="194">
        <f t="shared" si="6"/>
        <v>0</v>
      </c>
      <c r="O45" s="194">
        <f t="shared" si="6"/>
        <v>0</v>
      </c>
      <c r="P45" s="194">
        <f t="shared" si="6"/>
        <v>0</v>
      </c>
      <c r="Q45" s="194">
        <f t="shared" si="6"/>
        <v>0</v>
      </c>
      <c r="R45" s="194">
        <f t="shared" si="6"/>
        <v>0</v>
      </c>
      <c r="S45" s="194">
        <f t="shared" si="6"/>
        <v>0</v>
      </c>
      <c r="T45" s="194">
        <f t="shared" si="6"/>
        <v>0</v>
      </c>
      <c r="U45" s="194">
        <f t="shared" si="6"/>
        <v>0</v>
      </c>
      <c r="V45" s="194">
        <f t="shared" si="6"/>
        <v>0</v>
      </c>
      <c r="W45" s="194">
        <f t="shared" si="6"/>
        <v>0</v>
      </c>
      <c r="X45" s="194">
        <f t="shared" si="6"/>
        <v>0</v>
      </c>
      <c r="Y45" s="194">
        <f t="shared" si="6"/>
        <v>0</v>
      </c>
      <c r="Z45" s="194">
        <f t="shared" si="6"/>
        <v>0</v>
      </c>
      <c r="AA45" s="194">
        <f t="shared" si="6"/>
        <v>0</v>
      </c>
      <c r="AB45" s="194">
        <f t="shared" si="6"/>
        <v>0</v>
      </c>
      <c r="AC45" s="194">
        <f t="shared" si="6"/>
        <v>0</v>
      </c>
      <c r="AD45" s="194">
        <f t="shared" si="6"/>
        <v>0</v>
      </c>
      <c r="AE45" s="194">
        <f t="shared" si="6"/>
        <v>0</v>
      </c>
      <c r="AF45" s="194">
        <f t="shared" si="6"/>
        <v>0</v>
      </c>
      <c r="AG45" s="194">
        <f t="shared" si="6"/>
        <v>0</v>
      </c>
      <c r="AH45" s="194">
        <f t="shared" si="6"/>
        <v>0</v>
      </c>
      <c r="AI45" s="194">
        <f t="shared" si="6"/>
        <v>0</v>
      </c>
      <c r="AJ45" s="194">
        <f t="shared" si="6"/>
        <v>0</v>
      </c>
      <c r="AK45" s="194">
        <f t="shared" si="6"/>
        <v>0</v>
      </c>
      <c r="AL45" s="194">
        <f t="shared" si="6"/>
        <v>9.5</v>
      </c>
      <c r="AM45" s="194">
        <f>SUM(D45:AL45)</f>
        <v>120.423</v>
      </c>
      <c r="AN45" s="202"/>
      <c r="AP45" s="203"/>
    </row>
    <row r="46" spans="1:42" x14ac:dyDescent="0.25">
      <c r="A46" s="201" t="s">
        <v>245</v>
      </c>
      <c r="B46" s="201" t="s">
        <v>133</v>
      </c>
      <c r="C46" s="201" t="s">
        <v>191</v>
      </c>
      <c r="D46" s="195">
        <v>0</v>
      </c>
      <c r="E46" s="195">
        <v>0</v>
      </c>
      <c r="F46" s="195">
        <v>0</v>
      </c>
      <c r="G46" s="195">
        <v>0</v>
      </c>
      <c r="H46" s="195">
        <v>0</v>
      </c>
      <c r="I46" s="195">
        <v>0</v>
      </c>
      <c r="J46" s="195">
        <v>0</v>
      </c>
      <c r="K46" s="195">
        <v>0</v>
      </c>
      <c r="L46" s="195">
        <v>0</v>
      </c>
      <c r="M46" s="195">
        <v>0</v>
      </c>
      <c r="N46" s="195">
        <v>0</v>
      </c>
      <c r="O46" s="195">
        <v>0</v>
      </c>
      <c r="P46" s="195">
        <v>0</v>
      </c>
      <c r="Q46" s="195">
        <v>0</v>
      </c>
      <c r="R46" s="195">
        <v>0</v>
      </c>
      <c r="S46" s="195">
        <v>0</v>
      </c>
      <c r="T46" s="195">
        <v>0</v>
      </c>
      <c r="U46" s="195">
        <v>0</v>
      </c>
      <c r="V46" s="195">
        <v>0</v>
      </c>
      <c r="W46" s="195">
        <v>0</v>
      </c>
      <c r="X46" s="195">
        <v>0</v>
      </c>
      <c r="Y46" s="195">
        <v>0</v>
      </c>
      <c r="Z46" s="195">
        <v>0</v>
      </c>
      <c r="AA46" s="195">
        <v>0</v>
      </c>
      <c r="AB46" s="195">
        <v>0</v>
      </c>
      <c r="AC46" s="195">
        <v>0</v>
      </c>
      <c r="AD46" s="195">
        <v>0</v>
      </c>
      <c r="AE46" s="195">
        <v>0</v>
      </c>
      <c r="AF46" s="195">
        <v>0</v>
      </c>
      <c r="AG46" s="195">
        <v>0</v>
      </c>
      <c r="AH46" s="195">
        <v>0</v>
      </c>
      <c r="AI46" s="195">
        <v>0</v>
      </c>
      <c r="AJ46" s="195">
        <v>0</v>
      </c>
      <c r="AK46" s="195">
        <v>0</v>
      </c>
      <c r="AL46" s="195">
        <v>0</v>
      </c>
      <c r="AM46" s="195">
        <f t="shared" ref="AM46:AM54" si="7">(SUM(D46:AL46))</f>
        <v>0</v>
      </c>
      <c r="AN46" s="202"/>
      <c r="AP46" s="203"/>
    </row>
    <row r="47" spans="1:42" x14ac:dyDescent="0.25">
      <c r="A47" s="201" t="s">
        <v>245</v>
      </c>
      <c r="B47" s="201" t="s">
        <v>133</v>
      </c>
      <c r="C47" s="201" t="s">
        <v>94</v>
      </c>
      <c r="D47" s="195">
        <v>0</v>
      </c>
      <c r="E47" s="195">
        <v>0.51100000000000001</v>
      </c>
      <c r="F47" s="195">
        <v>0</v>
      </c>
      <c r="G47" s="195">
        <v>0</v>
      </c>
      <c r="H47" s="195">
        <v>0</v>
      </c>
      <c r="I47" s="195">
        <v>0</v>
      </c>
      <c r="J47" s="195">
        <v>0</v>
      </c>
      <c r="K47" s="195">
        <v>0</v>
      </c>
      <c r="L47" s="195">
        <v>0</v>
      </c>
      <c r="M47" s="195">
        <v>0</v>
      </c>
      <c r="N47" s="195">
        <v>0</v>
      </c>
      <c r="O47" s="195">
        <v>0</v>
      </c>
      <c r="P47" s="195">
        <v>0</v>
      </c>
      <c r="Q47" s="195">
        <v>0</v>
      </c>
      <c r="R47" s="195">
        <v>0</v>
      </c>
      <c r="S47" s="195">
        <v>0</v>
      </c>
      <c r="T47" s="195">
        <v>0</v>
      </c>
      <c r="U47" s="195">
        <v>0</v>
      </c>
      <c r="V47" s="195">
        <v>0</v>
      </c>
      <c r="W47" s="195">
        <v>0</v>
      </c>
      <c r="X47" s="195">
        <v>0</v>
      </c>
      <c r="Y47" s="195">
        <v>0</v>
      </c>
      <c r="Z47" s="195">
        <v>0</v>
      </c>
      <c r="AA47" s="195">
        <v>0</v>
      </c>
      <c r="AB47" s="195">
        <v>0</v>
      </c>
      <c r="AC47" s="195">
        <v>0</v>
      </c>
      <c r="AD47" s="195">
        <v>0</v>
      </c>
      <c r="AE47" s="195">
        <v>0</v>
      </c>
      <c r="AF47" s="195">
        <v>0</v>
      </c>
      <c r="AG47" s="195">
        <v>0</v>
      </c>
      <c r="AH47" s="195">
        <v>0</v>
      </c>
      <c r="AI47" s="195">
        <v>0</v>
      </c>
      <c r="AJ47" s="195">
        <v>0</v>
      </c>
      <c r="AK47" s="195">
        <v>0</v>
      </c>
      <c r="AL47" s="195">
        <v>0</v>
      </c>
      <c r="AM47" s="195">
        <f t="shared" si="7"/>
        <v>0.51100000000000001</v>
      </c>
      <c r="AN47" s="202"/>
      <c r="AP47" s="203"/>
    </row>
    <row r="48" spans="1:42" x14ac:dyDescent="0.25">
      <c r="A48" s="201" t="s">
        <v>245</v>
      </c>
      <c r="B48" s="201" t="s">
        <v>133</v>
      </c>
      <c r="C48" s="201" t="s">
        <v>107</v>
      </c>
      <c r="D48" s="195">
        <v>0</v>
      </c>
      <c r="E48" s="195">
        <v>86.306000000000012</v>
      </c>
      <c r="F48" s="195">
        <v>0</v>
      </c>
      <c r="G48" s="195">
        <v>0</v>
      </c>
      <c r="H48" s="195">
        <v>0</v>
      </c>
      <c r="I48" s="195">
        <v>0</v>
      </c>
      <c r="J48" s="195">
        <v>0</v>
      </c>
      <c r="K48" s="195">
        <v>0</v>
      </c>
      <c r="L48" s="195">
        <v>0</v>
      </c>
      <c r="M48" s="195">
        <v>0</v>
      </c>
      <c r="N48" s="195">
        <v>0</v>
      </c>
      <c r="O48" s="195">
        <v>0</v>
      </c>
      <c r="P48" s="195">
        <v>0</v>
      </c>
      <c r="Q48" s="195">
        <v>0</v>
      </c>
      <c r="R48" s="195">
        <v>0</v>
      </c>
      <c r="S48" s="195">
        <v>0</v>
      </c>
      <c r="T48" s="195">
        <v>0</v>
      </c>
      <c r="U48" s="195">
        <v>0</v>
      </c>
      <c r="V48" s="195">
        <v>0</v>
      </c>
      <c r="W48" s="195">
        <v>0</v>
      </c>
      <c r="X48" s="195">
        <v>0</v>
      </c>
      <c r="Y48" s="195">
        <v>0</v>
      </c>
      <c r="Z48" s="195">
        <v>0</v>
      </c>
      <c r="AA48" s="195">
        <v>0</v>
      </c>
      <c r="AB48" s="195">
        <v>0</v>
      </c>
      <c r="AC48" s="195">
        <v>0</v>
      </c>
      <c r="AD48" s="195">
        <v>0</v>
      </c>
      <c r="AE48" s="195">
        <v>0</v>
      </c>
      <c r="AF48" s="195">
        <v>0</v>
      </c>
      <c r="AG48" s="195">
        <v>0</v>
      </c>
      <c r="AH48" s="195">
        <v>0</v>
      </c>
      <c r="AI48" s="195">
        <v>0</v>
      </c>
      <c r="AJ48" s="195">
        <v>0</v>
      </c>
      <c r="AK48" s="195">
        <v>0</v>
      </c>
      <c r="AL48" s="195">
        <v>0</v>
      </c>
      <c r="AM48" s="195">
        <f t="shared" si="7"/>
        <v>86.306000000000012</v>
      </c>
      <c r="AN48" s="202"/>
      <c r="AP48" s="203"/>
    </row>
    <row r="49" spans="1:42" x14ac:dyDescent="0.25">
      <c r="A49" s="201" t="s">
        <v>245</v>
      </c>
      <c r="B49" s="201" t="s">
        <v>133</v>
      </c>
      <c r="C49" s="201" t="s">
        <v>116</v>
      </c>
      <c r="D49" s="195">
        <v>0</v>
      </c>
      <c r="E49" s="195">
        <v>24</v>
      </c>
      <c r="F49" s="195">
        <v>0</v>
      </c>
      <c r="G49" s="195">
        <v>0</v>
      </c>
      <c r="H49" s="195">
        <v>0</v>
      </c>
      <c r="I49" s="195">
        <v>0</v>
      </c>
      <c r="J49" s="195">
        <v>0</v>
      </c>
      <c r="K49" s="195">
        <v>0</v>
      </c>
      <c r="L49" s="195">
        <v>0</v>
      </c>
      <c r="M49" s="195">
        <v>0</v>
      </c>
      <c r="N49" s="195">
        <v>0</v>
      </c>
      <c r="O49" s="195">
        <v>0</v>
      </c>
      <c r="P49" s="195">
        <v>0</v>
      </c>
      <c r="Q49" s="195">
        <v>0</v>
      </c>
      <c r="R49" s="195">
        <v>0</v>
      </c>
      <c r="S49" s="195">
        <v>0</v>
      </c>
      <c r="T49" s="195">
        <v>0</v>
      </c>
      <c r="U49" s="195">
        <v>0</v>
      </c>
      <c r="V49" s="195">
        <v>0</v>
      </c>
      <c r="W49" s="195">
        <v>0</v>
      </c>
      <c r="X49" s="195">
        <v>0</v>
      </c>
      <c r="Y49" s="195">
        <v>0</v>
      </c>
      <c r="Z49" s="195">
        <v>0</v>
      </c>
      <c r="AA49" s="195">
        <v>0</v>
      </c>
      <c r="AB49" s="195">
        <v>0</v>
      </c>
      <c r="AC49" s="195">
        <v>0</v>
      </c>
      <c r="AD49" s="195">
        <v>0</v>
      </c>
      <c r="AE49" s="195">
        <v>0</v>
      </c>
      <c r="AF49" s="195">
        <v>0</v>
      </c>
      <c r="AG49" s="195">
        <v>0</v>
      </c>
      <c r="AH49" s="195">
        <v>0</v>
      </c>
      <c r="AI49" s="195">
        <v>0</v>
      </c>
      <c r="AJ49" s="195">
        <v>0</v>
      </c>
      <c r="AK49" s="195">
        <v>0</v>
      </c>
      <c r="AL49" s="195">
        <v>9.5</v>
      </c>
      <c r="AM49" s="195">
        <f t="shared" si="7"/>
        <v>33.5</v>
      </c>
      <c r="AN49" s="202"/>
      <c r="AP49" s="203"/>
    </row>
    <row r="50" spans="1:42" x14ac:dyDescent="0.25">
      <c r="A50" s="201" t="s">
        <v>245</v>
      </c>
      <c r="B50" s="201" t="s">
        <v>133</v>
      </c>
      <c r="C50" s="201" t="s">
        <v>151</v>
      </c>
      <c r="D50" s="195">
        <v>0</v>
      </c>
      <c r="E50" s="195">
        <v>0</v>
      </c>
      <c r="F50" s="195">
        <v>0</v>
      </c>
      <c r="G50" s="195">
        <v>0</v>
      </c>
      <c r="H50" s="195">
        <v>0</v>
      </c>
      <c r="I50" s="195">
        <v>0</v>
      </c>
      <c r="J50" s="195">
        <v>0</v>
      </c>
      <c r="K50" s="195">
        <v>0</v>
      </c>
      <c r="L50" s="195">
        <v>0</v>
      </c>
      <c r="M50" s="195">
        <v>0</v>
      </c>
      <c r="N50" s="195">
        <v>0</v>
      </c>
      <c r="O50" s="195">
        <v>0</v>
      </c>
      <c r="P50" s="195">
        <v>0</v>
      </c>
      <c r="Q50" s="195">
        <v>0</v>
      </c>
      <c r="R50" s="195">
        <v>0</v>
      </c>
      <c r="S50" s="195">
        <v>0</v>
      </c>
      <c r="T50" s="195">
        <v>0</v>
      </c>
      <c r="U50" s="195">
        <v>0</v>
      </c>
      <c r="V50" s="195">
        <v>0</v>
      </c>
      <c r="W50" s="195">
        <v>0</v>
      </c>
      <c r="X50" s="195">
        <v>0</v>
      </c>
      <c r="Y50" s="195">
        <v>0</v>
      </c>
      <c r="Z50" s="195">
        <v>0</v>
      </c>
      <c r="AA50" s="195">
        <v>0</v>
      </c>
      <c r="AB50" s="195">
        <v>0</v>
      </c>
      <c r="AC50" s="195">
        <v>0</v>
      </c>
      <c r="AD50" s="195">
        <v>0</v>
      </c>
      <c r="AE50" s="195">
        <v>0</v>
      </c>
      <c r="AF50" s="195">
        <v>0</v>
      </c>
      <c r="AG50" s="195">
        <v>0</v>
      </c>
      <c r="AH50" s="195">
        <v>0</v>
      </c>
      <c r="AI50" s="195">
        <v>0</v>
      </c>
      <c r="AJ50" s="195">
        <v>0</v>
      </c>
      <c r="AK50" s="195">
        <v>0</v>
      </c>
      <c r="AL50" s="195">
        <v>0</v>
      </c>
      <c r="AM50" s="195">
        <f t="shared" si="7"/>
        <v>0</v>
      </c>
      <c r="AN50" s="202"/>
      <c r="AP50" s="203"/>
    </row>
    <row r="51" spans="1:42" x14ac:dyDescent="0.25">
      <c r="A51" s="201" t="s">
        <v>245</v>
      </c>
      <c r="B51" s="201" t="s">
        <v>133</v>
      </c>
      <c r="C51" s="201" t="s">
        <v>72</v>
      </c>
      <c r="D51" s="195">
        <v>0</v>
      </c>
      <c r="E51" s="195">
        <v>0</v>
      </c>
      <c r="F51" s="195">
        <v>0</v>
      </c>
      <c r="G51" s="195">
        <v>0</v>
      </c>
      <c r="H51" s="195">
        <v>0</v>
      </c>
      <c r="I51" s="195">
        <v>0</v>
      </c>
      <c r="J51" s="195">
        <v>0</v>
      </c>
      <c r="K51" s="195">
        <v>0</v>
      </c>
      <c r="L51" s="195">
        <v>0</v>
      </c>
      <c r="M51" s="195">
        <v>0</v>
      </c>
      <c r="N51" s="195">
        <v>0</v>
      </c>
      <c r="O51" s="195">
        <v>0</v>
      </c>
      <c r="P51" s="195">
        <v>0</v>
      </c>
      <c r="Q51" s="195">
        <v>0</v>
      </c>
      <c r="R51" s="195">
        <v>0</v>
      </c>
      <c r="S51" s="195">
        <v>0</v>
      </c>
      <c r="T51" s="195">
        <v>0</v>
      </c>
      <c r="U51" s="195">
        <v>0</v>
      </c>
      <c r="V51" s="195">
        <v>0</v>
      </c>
      <c r="W51" s="195">
        <v>0</v>
      </c>
      <c r="X51" s="195">
        <v>0</v>
      </c>
      <c r="Y51" s="195">
        <v>0</v>
      </c>
      <c r="Z51" s="195">
        <v>0</v>
      </c>
      <c r="AA51" s="195">
        <v>0</v>
      </c>
      <c r="AB51" s="195">
        <v>0</v>
      </c>
      <c r="AC51" s="195">
        <v>0</v>
      </c>
      <c r="AD51" s="195">
        <v>0</v>
      </c>
      <c r="AE51" s="195">
        <v>0</v>
      </c>
      <c r="AF51" s="195">
        <v>0</v>
      </c>
      <c r="AG51" s="195">
        <v>0</v>
      </c>
      <c r="AH51" s="195">
        <v>0</v>
      </c>
      <c r="AI51" s="195">
        <v>0</v>
      </c>
      <c r="AJ51" s="195">
        <v>0</v>
      </c>
      <c r="AK51" s="195">
        <v>0</v>
      </c>
      <c r="AL51" s="195">
        <v>0</v>
      </c>
      <c r="AM51" s="195">
        <f t="shared" si="7"/>
        <v>0</v>
      </c>
      <c r="AN51" s="202"/>
      <c r="AP51" s="203"/>
    </row>
    <row r="52" spans="1:42" x14ac:dyDescent="0.25">
      <c r="A52" s="201" t="s">
        <v>245</v>
      </c>
      <c r="B52" s="201" t="s">
        <v>133</v>
      </c>
      <c r="C52" s="201" t="s">
        <v>152</v>
      </c>
      <c r="D52" s="195">
        <v>0</v>
      </c>
      <c r="E52" s="195">
        <v>0</v>
      </c>
      <c r="F52" s="195">
        <v>0</v>
      </c>
      <c r="G52" s="195">
        <v>0</v>
      </c>
      <c r="H52" s="195">
        <v>0</v>
      </c>
      <c r="I52" s="195">
        <v>0</v>
      </c>
      <c r="J52" s="195">
        <v>0</v>
      </c>
      <c r="K52" s="195">
        <v>0</v>
      </c>
      <c r="L52" s="195">
        <v>0</v>
      </c>
      <c r="M52" s="195">
        <v>0</v>
      </c>
      <c r="N52" s="195">
        <v>0</v>
      </c>
      <c r="O52" s="195">
        <v>0</v>
      </c>
      <c r="P52" s="195">
        <v>0</v>
      </c>
      <c r="Q52" s="195">
        <v>0</v>
      </c>
      <c r="R52" s="195">
        <v>0</v>
      </c>
      <c r="S52" s="195">
        <v>0</v>
      </c>
      <c r="T52" s="195">
        <v>0</v>
      </c>
      <c r="U52" s="195">
        <v>0</v>
      </c>
      <c r="V52" s="195">
        <v>0</v>
      </c>
      <c r="W52" s="195">
        <v>0</v>
      </c>
      <c r="X52" s="195">
        <v>0</v>
      </c>
      <c r="Y52" s="195">
        <v>0</v>
      </c>
      <c r="Z52" s="195">
        <v>0</v>
      </c>
      <c r="AA52" s="195">
        <v>0</v>
      </c>
      <c r="AB52" s="195">
        <v>0</v>
      </c>
      <c r="AC52" s="195">
        <v>0</v>
      </c>
      <c r="AD52" s="195">
        <v>0</v>
      </c>
      <c r="AE52" s="195">
        <v>0</v>
      </c>
      <c r="AF52" s="195">
        <v>0</v>
      </c>
      <c r="AG52" s="195">
        <v>0</v>
      </c>
      <c r="AH52" s="195">
        <v>0</v>
      </c>
      <c r="AI52" s="195">
        <v>0</v>
      </c>
      <c r="AJ52" s="195">
        <v>0</v>
      </c>
      <c r="AK52" s="195">
        <v>0</v>
      </c>
      <c r="AL52" s="195">
        <v>0</v>
      </c>
      <c r="AM52" s="195">
        <f t="shared" si="7"/>
        <v>0</v>
      </c>
      <c r="AN52" s="202"/>
      <c r="AP52" s="203"/>
    </row>
    <row r="53" spans="1:42" x14ac:dyDescent="0.25">
      <c r="A53" s="201" t="s">
        <v>245</v>
      </c>
      <c r="B53" s="201" t="s">
        <v>133</v>
      </c>
      <c r="C53" s="201" t="s">
        <v>190</v>
      </c>
      <c r="D53" s="195">
        <v>0</v>
      </c>
      <c r="E53" s="195">
        <v>0</v>
      </c>
      <c r="F53" s="195">
        <v>0</v>
      </c>
      <c r="G53" s="195">
        <v>0</v>
      </c>
      <c r="H53" s="195">
        <v>0</v>
      </c>
      <c r="I53" s="195">
        <v>0</v>
      </c>
      <c r="J53" s="195">
        <v>0.10600000000000002</v>
      </c>
      <c r="K53" s="195">
        <v>0</v>
      </c>
      <c r="L53" s="195">
        <v>0</v>
      </c>
      <c r="M53" s="195">
        <v>0</v>
      </c>
      <c r="N53" s="195">
        <v>0</v>
      </c>
      <c r="O53" s="195">
        <v>0</v>
      </c>
      <c r="P53" s="195">
        <v>0</v>
      </c>
      <c r="Q53" s="195">
        <v>0</v>
      </c>
      <c r="R53" s="195">
        <v>0</v>
      </c>
      <c r="S53" s="195">
        <v>0</v>
      </c>
      <c r="T53" s="195">
        <v>0</v>
      </c>
      <c r="U53" s="195">
        <v>0</v>
      </c>
      <c r="V53" s="195">
        <v>0</v>
      </c>
      <c r="W53" s="195">
        <v>0</v>
      </c>
      <c r="X53" s="195">
        <v>0</v>
      </c>
      <c r="Y53" s="195">
        <v>0</v>
      </c>
      <c r="Z53" s="195">
        <v>0</v>
      </c>
      <c r="AA53" s="195">
        <v>0</v>
      </c>
      <c r="AB53" s="195">
        <v>0</v>
      </c>
      <c r="AC53" s="195">
        <v>0</v>
      </c>
      <c r="AD53" s="195">
        <v>0</v>
      </c>
      <c r="AE53" s="195">
        <v>0</v>
      </c>
      <c r="AF53" s="195">
        <v>0</v>
      </c>
      <c r="AG53" s="195">
        <v>0</v>
      </c>
      <c r="AH53" s="195">
        <v>0</v>
      </c>
      <c r="AI53" s="195">
        <v>0</v>
      </c>
      <c r="AJ53" s="195">
        <v>0</v>
      </c>
      <c r="AK53" s="195">
        <v>0</v>
      </c>
      <c r="AL53" s="195">
        <v>0</v>
      </c>
      <c r="AM53" s="195">
        <f t="shared" si="7"/>
        <v>0.10600000000000002</v>
      </c>
      <c r="AN53" s="202"/>
      <c r="AP53" s="203"/>
    </row>
    <row r="54" spans="1:42" x14ac:dyDescent="0.25">
      <c r="A54" s="201" t="s">
        <v>245</v>
      </c>
      <c r="B54" s="201" t="s">
        <v>133</v>
      </c>
      <c r="C54" s="201" t="s">
        <v>105</v>
      </c>
      <c r="D54" s="195">
        <v>0</v>
      </c>
      <c r="E54" s="195">
        <v>0</v>
      </c>
      <c r="F54" s="195">
        <v>0</v>
      </c>
      <c r="G54" s="195">
        <v>0</v>
      </c>
      <c r="H54" s="195">
        <v>0</v>
      </c>
      <c r="I54" s="195">
        <v>0</v>
      </c>
      <c r="J54" s="195">
        <v>0</v>
      </c>
      <c r="K54" s="195">
        <v>0</v>
      </c>
      <c r="L54" s="195">
        <v>0</v>
      </c>
      <c r="M54" s="195">
        <v>0</v>
      </c>
      <c r="N54" s="195">
        <v>0</v>
      </c>
      <c r="O54" s="195">
        <v>0</v>
      </c>
      <c r="P54" s="195">
        <v>0</v>
      </c>
      <c r="Q54" s="195">
        <v>0</v>
      </c>
      <c r="R54" s="195">
        <v>0</v>
      </c>
      <c r="S54" s="195">
        <v>0</v>
      </c>
      <c r="T54" s="195">
        <v>0</v>
      </c>
      <c r="U54" s="195">
        <v>0</v>
      </c>
      <c r="V54" s="195">
        <v>0</v>
      </c>
      <c r="W54" s="195">
        <v>0</v>
      </c>
      <c r="X54" s="195">
        <v>0</v>
      </c>
      <c r="Y54" s="195">
        <v>0</v>
      </c>
      <c r="Z54" s="195">
        <v>0</v>
      </c>
      <c r="AA54" s="195">
        <v>0</v>
      </c>
      <c r="AB54" s="195">
        <v>0</v>
      </c>
      <c r="AC54" s="195">
        <v>0</v>
      </c>
      <c r="AD54" s="195">
        <v>0</v>
      </c>
      <c r="AE54" s="195">
        <v>0</v>
      </c>
      <c r="AF54" s="195">
        <v>0</v>
      </c>
      <c r="AG54" s="195">
        <v>0</v>
      </c>
      <c r="AH54" s="195">
        <v>0</v>
      </c>
      <c r="AI54" s="195">
        <v>0</v>
      </c>
      <c r="AJ54" s="195">
        <v>0</v>
      </c>
      <c r="AK54" s="195">
        <v>0</v>
      </c>
      <c r="AL54" s="195">
        <v>0</v>
      </c>
      <c r="AM54" s="195">
        <f t="shared" si="7"/>
        <v>0</v>
      </c>
      <c r="AN54" s="202"/>
      <c r="AP54" s="203"/>
    </row>
    <row r="55" spans="1:42" x14ac:dyDescent="0.25">
      <c r="A55" s="175" t="s">
        <v>248</v>
      </c>
      <c r="B55" s="175" t="s">
        <v>248</v>
      </c>
      <c r="C55" s="175" t="s">
        <v>125</v>
      </c>
      <c r="D55" s="193">
        <f t="shared" ref="D55:AL55" si="8">+D56+D63+D82+D99+D109</f>
        <v>535.70600000000002</v>
      </c>
      <c r="E55" s="193">
        <f t="shared" si="8"/>
        <v>1135.3860000000002</v>
      </c>
      <c r="F55" s="193">
        <f t="shared" si="8"/>
        <v>0</v>
      </c>
      <c r="G55" s="193">
        <f t="shared" si="8"/>
        <v>150.26300000000003</v>
      </c>
      <c r="H55" s="193">
        <f t="shared" si="8"/>
        <v>0</v>
      </c>
      <c r="I55" s="193">
        <f t="shared" si="8"/>
        <v>83.964000000000013</v>
      </c>
      <c r="J55" s="193">
        <f t="shared" si="8"/>
        <v>0</v>
      </c>
      <c r="K55" s="193">
        <f t="shared" si="8"/>
        <v>10.183999999999999</v>
      </c>
      <c r="L55" s="193">
        <f t="shared" si="8"/>
        <v>0</v>
      </c>
      <c r="M55" s="193">
        <f t="shared" si="8"/>
        <v>0</v>
      </c>
      <c r="N55" s="193">
        <f t="shared" si="8"/>
        <v>0</v>
      </c>
      <c r="O55" s="193">
        <f t="shared" si="8"/>
        <v>0</v>
      </c>
      <c r="P55" s="193">
        <f t="shared" si="8"/>
        <v>0</v>
      </c>
      <c r="Q55" s="193">
        <f t="shared" si="8"/>
        <v>0</v>
      </c>
      <c r="R55" s="193">
        <f t="shared" si="8"/>
        <v>0</v>
      </c>
      <c r="S55" s="193">
        <f t="shared" si="8"/>
        <v>50.596000000000011</v>
      </c>
      <c r="T55" s="193">
        <f t="shared" si="8"/>
        <v>0</v>
      </c>
      <c r="U55" s="193">
        <f t="shared" si="8"/>
        <v>0</v>
      </c>
      <c r="V55" s="193">
        <f t="shared" si="8"/>
        <v>0</v>
      </c>
      <c r="W55" s="193">
        <f t="shared" si="8"/>
        <v>6.0000000000000009</v>
      </c>
      <c r="X55" s="193">
        <f t="shared" si="8"/>
        <v>0</v>
      </c>
      <c r="Y55" s="193">
        <f t="shared" si="8"/>
        <v>0</v>
      </c>
      <c r="Z55" s="193">
        <f t="shared" si="8"/>
        <v>0</v>
      </c>
      <c r="AA55" s="193">
        <f t="shared" si="8"/>
        <v>0</v>
      </c>
      <c r="AB55" s="193">
        <f t="shared" si="8"/>
        <v>0</v>
      </c>
      <c r="AC55" s="193">
        <f t="shared" si="8"/>
        <v>0</v>
      </c>
      <c r="AD55" s="193">
        <f t="shared" si="8"/>
        <v>0</v>
      </c>
      <c r="AE55" s="193">
        <f t="shared" si="8"/>
        <v>0</v>
      </c>
      <c r="AF55" s="193">
        <f t="shared" si="8"/>
        <v>0</v>
      </c>
      <c r="AG55" s="193">
        <f t="shared" si="8"/>
        <v>0</v>
      </c>
      <c r="AH55" s="193">
        <f t="shared" si="8"/>
        <v>0</v>
      </c>
      <c r="AI55" s="193">
        <f t="shared" si="8"/>
        <v>0</v>
      </c>
      <c r="AJ55" s="193">
        <f t="shared" si="8"/>
        <v>0</v>
      </c>
      <c r="AK55" s="193">
        <f t="shared" si="8"/>
        <v>0</v>
      </c>
      <c r="AL55" s="193">
        <f t="shared" si="8"/>
        <v>8.6999999999999993</v>
      </c>
      <c r="AM55" s="193">
        <f>SUM(D55:AL55)</f>
        <v>1980.799</v>
      </c>
      <c r="AN55" s="202"/>
      <c r="AP55" s="203"/>
    </row>
    <row r="56" spans="1:42" x14ac:dyDescent="0.25">
      <c r="A56" s="177" t="s">
        <v>249</v>
      </c>
      <c r="B56" s="177" t="s">
        <v>249</v>
      </c>
      <c r="C56" s="177" t="s">
        <v>134</v>
      </c>
      <c r="D56" s="194">
        <f t="shared" ref="D56:AL56" si="9">SUM(D57:D62)</f>
        <v>454.44100000000003</v>
      </c>
      <c r="E56" s="194">
        <f t="shared" si="9"/>
        <v>1109.8790000000001</v>
      </c>
      <c r="F56" s="194">
        <f t="shared" si="9"/>
        <v>0</v>
      </c>
      <c r="G56" s="194">
        <f t="shared" si="9"/>
        <v>144.26100000000002</v>
      </c>
      <c r="H56" s="194">
        <f t="shared" si="9"/>
        <v>0</v>
      </c>
      <c r="I56" s="194">
        <f t="shared" si="9"/>
        <v>0</v>
      </c>
      <c r="J56" s="194">
        <f t="shared" si="9"/>
        <v>0</v>
      </c>
      <c r="K56" s="194">
        <f t="shared" si="9"/>
        <v>10.183999999999999</v>
      </c>
      <c r="L56" s="194">
        <f t="shared" si="9"/>
        <v>0</v>
      </c>
      <c r="M56" s="194">
        <f t="shared" si="9"/>
        <v>0</v>
      </c>
      <c r="N56" s="194">
        <f t="shared" si="9"/>
        <v>0</v>
      </c>
      <c r="O56" s="194">
        <f t="shared" si="9"/>
        <v>0</v>
      </c>
      <c r="P56" s="194">
        <f t="shared" si="9"/>
        <v>0</v>
      </c>
      <c r="Q56" s="194">
        <f t="shared" si="9"/>
        <v>0</v>
      </c>
      <c r="R56" s="194">
        <f t="shared" si="9"/>
        <v>0</v>
      </c>
      <c r="S56" s="194">
        <f t="shared" si="9"/>
        <v>0</v>
      </c>
      <c r="T56" s="194">
        <f t="shared" si="9"/>
        <v>0</v>
      </c>
      <c r="U56" s="194">
        <f t="shared" si="9"/>
        <v>0</v>
      </c>
      <c r="V56" s="194">
        <f t="shared" si="9"/>
        <v>0</v>
      </c>
      <c r="W56" s="194">
        <f t="shared" si="9"/>
        <v>6.0000000000000009</v>
      </c>
      <c r="X56" s="194">
        <f t="shared" si="9"/>
        <v>0</v>
      </c>
      <c r="Y56" s="194">
        <f t="shared" si="9"/>
        <v>0</v>
      </c>
      <c r="Z56" s="194">
        <f t="shared" si="9"/>
        <v>0</v>
      </c>
      <c r="AA56" s="194">
        <f t="shared" si="9"/>
        <v>0</v>
      </c>
      <c r="AB56" s="194">
        <f t="shared" si="9"/>
        <v>0</v>
      </c>
      <c r="AC56" s="194">
        <f t="shared" si="9"/>
        <v>0</v>
      </c>
      <c r="AD56" s="194">
        <f t="shared" si="9"/>
        <v>0</v>
      </c>
      <c r="AE56" s="194">
        <f t="shared" si="9"/>
        <v>0</v>
      </c>
      <c r="AF56" s="194">
        <f t="shared" si="9"/>
        <v>0</v>
      </c>
      <c r="AG56" s="194">
        <f t="shared" si="9"/>
        <v>0</v>
      </c>
      <c r="AH56" s="194">
        <f t="shared" si="9"/>
        <v>0</v>
      </c>
      <c r="AI56" s="194">
        <f t="shared" si="9"/>
        <v>0</v>
      </c>
      <c r="AJ56" s="194">
        <f t="shared" si="9"/>
        <v>0</v>
      </c>
      <c r="AK56" s="194">
        <f t="shared" si="9"/>
        <v>0</v>
      </c>
      <c r="AL56" s="194">
        <f t="shared" si="9"/>
        <v>0</v>
      </c>
      <c r="AM56" s="194">
        <f>SUM(D56:AL56)</f>
        <v>1724.7650000000001</v>
      </c>
      <c r="AN56" s="202"/>
      <c r="AP56" s="203"/>
    </row>
    <row r="57" spans="1:42" x14ac:dyDescent="0.25">
      <c r="A57" s="201" t="s">
        <v>125</v>
      </c>
      <c r="B57" s="201" t="s">
        <v>134</v>
      </c>
      <c r="C57" s="201" t="s">
        <v>79</v>
      </c>
      <c r="D57" s="195">
        <v>0</v>
      </c>
      <c r="E57" s="195">
        <v>0</v>
      </c>
      <c r="F57" s="195">
        <v>0</v>
      </c>
      <c r="G57" s="195">
        <v>0</v>
      </c>
      <c r="H57" s="195">
        <v>0</v>
      </c>
      <c r="I57" s="195">
        <v>0</v>
      </c>
      <c r="J57" s="195">
        <v>0</v>
      </c>
      <c r="K57" s="195">
        <v>0</v>
      </c>
      <c r="L57" s="195">
        <v>0</v>
      </c>
      <c r="M57" s="195">
        <v>0</v>
      </c>
      <c r="N57" s="195">
        <v>0</v>
      </c>
      <c r="O57" s="195">
        <v>0</v>
      </c>
      <c r="P57" s="195">
        <v>0</v>
      </c>
      <c r="Q57" s="195">
        <v>0</v>
      </c>
      <c r="R57" s="195">
        <v>0</v>
      </c>
      <c r="S57" s="195">
        <v>0</v>
      </c>
      <c r="T57" s="195">
        <v>0</v>
      </c>
      <c r="U57" s="195">
        <v>0</v>
      </c>
      <c r="V57" s="195">
        <v>0</v>
      </c>
      <c r="W57" s="195">
        <v>0</v>
      </c>
      <c r="X57" s="195">
        <v>0</v>
      </c>
      <c r="Y57" s="195">
        <v>0</v>
      </c>
      <c r="Z57" s="195">
        <v>0</v>
      </c>
      <c r="AA57" s="195">
        <v>0</v>
      </c>
      <c r="AB57" s="195">
        <v>0</v>
      </c>
      <c r="AC57" s="195">
        <v>0</v>
      </c>
      <c r="AD57" s="195">
        <v>0</v>
      </c>
      <c r="AE57" s="195">
        <v>0</v>
      </c>
      <c r="AF57" s="195">
        <v>0</v>
      </c>
      <c r="AG57" s="195">
        <v>0</v>
      </c>
      <c r="AH57" s="195">
        <v>0</v>
      </c>
      <c r="AI57" s="195">
        <v>0</v>
      </c>
      <c r="AJ57" s="195">
        <v>0</v>
      </c>
      <c r="AK57" s="195">
        <v>0</v>
      </c>
      <c r="AL57" s="195">
        <v>0</v>
      </c>
      <c r="AM57" s="195">
        <f t="shared" ref="AM57:AM62" si="10">(SUM(D57:AL57))</f>
        <v>0</v>
      </c>
      <c r="AN57" s="202"/>
      <c r="AP57" s="203"/>
    </row>
    <row r="58" spans="1:42" x14ac:dyDescent="0.25">
      <c r="A58" s="201" t="s">
        <v>125</v>
      </c>
      <c r="B58" s="201" t="s">
        <v>134</v>
      </c>
      <c r="C58" s="201" t="s">
        <v>101</v>
      </c>
      <c r="D58" s="195">
        <v>0</v>
      </c>
      <c r="E58" s="195">
        <v>10</v>
      </c>
      <c r="F58" s="195">
        <v>0</v>
      </c>
      <c r="G58" s="195">
        <v>0</v>
      </c>
      <c r="H58" s="195">
        <v>0</v>
      </c>
      <c r="I58" s="195">
        <v>0</v>
      </c>
      <c r="J58" s="195">
        <v>0</v>
      </c>
      <c r="K58" s="195">
        <v>0</v>
      </c>
      <c r="L58" s="195">
        <v>0</v>
      </c>
      <c r="M58" s="195">
        <v>0</v>
      </c>
      <c r="N58" s="195">
        <v>0</v>
      </c>
      <c r="O58" s="195">
        <v>0</v>
      </c>
      <c r="P58" s="195">
        <v>0</v>
      </c>
      <c r="Q58" s="195">
        <v>0</v>
      </c>
      <c r="R58" s="195">
        <v>0</v>
      </c>
      <c r="S58" s="195">
        <v>0</v>
      </c>
      <c r="T58" s="195">
        <v>0</v>
      </c>
      <c r="U58" s="195">
        <v>0</v>
      </c>
      <c r="V58" s="195">
        <v>0</v>
      </c>
      <c r="W58" s="195">
        <v>0</v>
      </c>
      <c r="X58" s="195">
        <v>0</v>
      </c>
      <c r="Y58" s="195">
        <v>0</v>
      </c>
      <c r="Z58" s="195">
        <v>0</v>
      </c>
      <c r="AA58" s="195">
        <v>0</v>
      </c>
      <c r="AB58" s="195">
        <v>0</v>
      </c>
      <c r="AC58" s="195">
        <v>0</v>
      </c>
      <c r="AD58" s="195">
        <v>0</v>
      </c>
      <c r="AE58" s="195">
        <v>0</v>
      </c>
      <c r="AF58" s="195">
        <v>0</v>
      </c>
      <c r="AG58" s="195">
        <v>0</v>
      </c>
      <c r="AH58" s="195">
        <v>0</v>
      </c>
      <c r="AI58" s="195">
        <v>0</v>
      </c>
      <c r="AJ58" s="195">
        <v>0</v>
      </c>
      <c r="AK58" s="195">
        <v>0</v>
      </c>
      <c r="AL58" s="195">
        <v>0</v>
      </c>
      <c r="AM58" s="195">
        <f t="shared" si="10"/>
        <v>10</v>
      </c>
      <c r="AN58" s="202"/>
      <c r="AP58" s="203"/>
    </row>
    <row r="59" spans="1:42" x14ac:dyDescent="0.25">
      <c r="A59" s="201" t="s">
        <v>125</v>
      </c>
      <c r="B59" s="201" t="s">
        <v>134</v>
      </c>
      <c r="C59" s="201" t="s">
        <v>91</v>
      </c>
      <c r="D59" s="195">
        <v>0</v>
      </c>
      <c r="E59" s="195">
        <v>0</v>
      </c>
      <c r="F59" s="195">
        <v>0</v>
      </c>
      <c r="G59" s="195">
        <v>0</v>
      </c>
      <c r="H59" s="195">
        <v>0</v>
      </c>
      <c r="I59" s="195">
        <v>0</v>
      </c>
      <c r="J59" s="195">
        <v>0</v>
      </c>
      <c r="K59" s="195">
        <v>0</v>
      </c>
      <c r="L59" s="195">
        <v>0</v>
      </c>
      <c r="M59" s="195">
        <v>0</v>
      </c>
      <c r="N59" s="195">
        <v>0</v>
      </c>
      <c r="O59" s="195">
        <v>0</v>
      </c>
      <c r="P59" s="195">
        <v>0</v>
      </c>
      <c r="Q59" s="195">
        <v>0</v>
      </c>
      <c r="R59" s="195">
        <v>0</v>
      </c>
      <c r="S59" s="195">
        <v>0</v>
      </c>
      <c r="T59" s="195">
        <v>0</v>
      </c>
      <c r="U59" s="195">
        <v>0</v>
      </c>
      <c r="V59" s="195">
        <v>0</v>
      </c>
      <c r="W59" s="195">
        <v>0</v>
      </c>
      <c r="X59" s="195">
        <v>0</v>
      </c>
      <c r="Y59" s="195">
        <v>0</v>
      </c>
      <c r="Z59" s="195">
        <v>0</v>
      </c>
      <c r="AA59" s="195">
        <v>0</v>
      </c>
      <c r="AB59" s="195">
        <v>0</v>
      </c>
      <c r="AC59" s="195">
        <v>0</v>
      </c>
      <c r="AD59" s="195">
        <v>0</v>
      </c>
      <c r="AE59" s="195">
        <v>0</v>
      </c>
      <c r="AF59" s="195">
        <v>0</v>
      </c>
      <c r="AG59" s="195">
        <v>0</v>
      </c>
      <c r="AH59" s="195">
        <v>0</v>
      </c>
      <c r="AI59" s="195">
        <v>0</v>
      </c>
      <c r="AJ59" s="195">
        <v>0</v>
      </c>
      <c r="AK59" s="195">
        <v>0</v>
      </c>
      <c r="AL59" s="195">
        <v>0</v>
      </c>
      <c r="AM59" s="195">
        <f t="shared" si="10"/>
        <v>0</v>
      </c>
      <c r="AN59" s="202"/>
      <c r="AP59" s="203"/>
    </row>
    <row r="60" spans="1:42" x14ac:dyDescent="0.25">
      <c r="A60" s="201" t="s">
        <v>125</v>
      </c>
      <c r="B60" s="201" t="s">
        <v>134</v>
      </c>
      <c r="C60" s="201" t="s">
        <v>82</v>
      </c>
      <c r="D60" s="195">
        <v>454.44100000000003</v>
      </c>
      <c r="E60" s="195">
        <v>866.41200000000003</v>
      </c>
      <c r="F60" s="195">
        <v>0</v>
      </c>
      <c r="G60" s="195">
        <v>144.26100000000002</v>
      </c>
      <c r="H60" s="195">
        <v>0</v>
      </c>
      <c r="I60" s="195">
        <v>0</v>
      </c>
      <c r="J60" s="195">
        <v>0</v>
      </c>
      <c r="K60" s="195">
        <v>10.183999999999999</v>
      </c>
      <c r="L60" s="195">
        <v>0</v>
      </c>
      <c r="M60" s="195">
        <v>0</v>
      </c>
      <c r="N60" s="195">
        <v>0</v>
      </c>
      <c r="O60" s="195">
        <v>0</v>
      </c>
      <c r="P60" s="195">
        <v>0</v>
      </c>
      <c r="Q60" s="195">
        <v>0</v>
      </c>
      <c r="R60" s="195">
        <v>0</v>
      </c>
      <c r="S60" s="195">
        <v>0</v>
      </c>
      <c r="T60" s="195">
        <v>0</v>
      </c>
      <c r="U60" s="195">
        <v>0</v>
      </c>
      <c r="V60" s="195">
        <v>0</v>
      </c>
      <c r="W60" s="195">
        <v>6.0000000000000009</v>
      </c>
      <c r="X60" s="195">
        <v>0</v>
      </c>
      <c r="Y60" s="195">
        <v>0</v>
      </c>
      <c r="Z60" s="195">
        <v>0</v>
      </c>
      <c r="AA60" s="195">
        <v>0</v>
      </c>
      <c r="AB60" s="195">
        <v>0</v>
      </c>
      <c r="AC60" s="195">
        <v>0</v>
      </c>
      <c r="AD60" s="195">
        <v>0</v>
      </c>
      <c r="AE60" s="195">
        <v>0</v>
      </c>
      <c r="AF60" s="195">
        <v>0</v>
      </c>
      <c r="AG60" s="195">
        <v>0</v>
      </c>
      <c r="AH60" s="195">
        <v>0</v>
      </c>
      <c r="AI60" s="195">
        <v>0</v>
      </c>
      <c r="AJ60" s="195">
        <v>0</v>
      </c>
      <c r="AK60" s="195">
        <v>0</v>
      </c>
      <c r="AL60" s="195">
        <v>0</v>
      </c>
      <c r="AM60" s="195">
        <f t="shared" si="10"/>
        <v>1481.298</v>
      </c>
      <c r="AN60" s="202"/>
      <c r="AP60" s="203"/>
    </row>
    <row r="61" spans="1:42" x14ac:dyDescent="0.25">
      <c r="A61" s="201" t="s">
        <v>125</v>
      </c>
      <c r="B61" s="201" t="s">
        <v>134</v>
      </c>
      <c r="C61" s="201" t="s">
        <v>25</v>
      </c>
      <c r="D61" s="195">
        <v>0</v>
      </c>
      <c r="E61" s="195">
        <v>0</v>
      </c>
      <c r="F61" s="195">
        <v>0</v>
      </c>
      <c r="G61" s="195">
        <v>0</v>
      </c>
      <c r="H61" s="195">
        <v>0</v>
      </c>
      <c r="I61" s="195">
        <v>0</v>
      </c>
      <c r="J61" s="195">
        <v>0</v>
      </c>
      <c r="K61" s="195">
        <v>0</v>
      </c>
      <c r="L61" s="195">
        <v>0</v>
      </c>
      <c r="M61" s="195">
        <v>0</v>
      </c>
      <c r="N61" s="195">
        <v>0</v>
      </c>
      <c r="O61" s="195">
        <v>0</v>
      </c>
      <c r="P61" s="195">
        <v>0</v>
      </c>
      <c r="Q61" s="195">
        <v>0</v>
      </c>
      <c r="R61" s="195">
        <v>0</v>
      </c>
      <c r="S61" s="195">
        <v>0</v>
      </c>
      <c r="T61" s="195">
        <v>0</v>
      </c>
      <c r="U61" s="195">
        <v>0</v>
      </c>
      <c r="V61" s="195">
        <v>0</v>
      </c>
      <c r="W61" s="195">
        <v>0</v>
      </c>
      <c r="X61" s="195">
        <v>0</v>
      </c>
      <c r="Y61" s="195">
        <v>0</v>
      </c>
      <c r="Z61" s="195">
        <v>0</v>
      </c>
      <c r="AA61" s="195">
        <v>0</v>
      </c>
      <c r="AB61" s="195">
        <v>0</v>
      </c>
      <c r="AC61" s="195">
        <v>0</v>
      </c>
      <c r="AD61" s="195">
        <v>0</v>
      </c>
      <c r="AE61" s="195">
        <v>0</v>
      </c>
      <c r="AF61" s="195">
        <v>0</v>
      </c>
      <c r="AG61" s="195">
        <v>0</v>
      </c>
      <c r="AH61" s="195">
        <v>0</v>
      </c>
      <c r="AI61" s="195">
        <v>0</v>
      </c>
      <c r="AJ61" s="195">
        <v>0</v>
      </c>
      <c r="AK61" s="195">
        <v>0</v>
      </c>
      <c r="AL61" s="195">
        <v>0</v>
      </c>
      <c r="AM61" s="195">
        <f t="shared" si="10"/>
        <v>0</v>
      </c>
      <c r="AN61" s="202"/>
      <c r="AP61" s="203"/>
    </row>
    <row r="62" spans="1:42" x14ac:dyDescent="0.25">
      <c r="A62" s="201" t="s">
        <v>125</v>
      </c>
      <c r="B62" s="201" t="s">
        <v>134</v>
      </c>
      <c r="C62" s="201" t="s">
        <v>153</v>
      </c>
      <c r="D62" s="195">
        <v>0</v>
      </c>
      <c r="E62" s="195">
        <v>233.46700000000001</v>
      </c>
      <c r="F62" s="195">
        <v>0</v>
      </c>
      <c r="G62" s="195">
        <v>0</v>
      </c>
      <c r="H62" s="195">
        <v>0</v>
      </c>
      <c r="I62" s="195">
        <v>0</v>
      </c>
      <c r="J62" s="195">
        <v>0</v>
      </c>
      <c r="K62" s="195">
        <v>0</v>
      </c>
      <c r="L62" s="195">
        <v>0</v>
      </c>
      <c r="M62" s="195">
        <v>0</v>
      </c>
      <c r="N62" s="195">
        <v>0</v>
      </c>
      <c r="O62" s="195">
        <v>0</v>
      </c>
      <c r="P62" s="195">
        <v>0</v>
      </c>
      <c r="Q62" s="195">
        <v>0</v>
      </c>
      <c r="R62" s="195">
        <v>0</v>
      </c>
      <c r="S62" s="195">
        <v>0</v>
      </c>
      <c r="T62" s="195">
        <v>0</v>
      </c>
      <c r="U62" s="195">
        <v>0</v>
      </c>
      <c r="V62" s="195">
        <v>0</v>
      </c>
      <c r="W62" s="195">
        <v>0</v>
      </c>
      <c r="X62" s="195">
        <v>0</v>
      </c>
      <c r="Y62" s="195">
        <v>0</v>
      </c>
      <c r="Z62" s="195">
        <v>0</v>
      </c>
      <c r="AA62" s="195">
        <v>0</v>
      </c>
      <c r="AB62" s="195">
        <v>0</v>
      </c>
      <c r="AC62" s="195">
        <v>0</v>
      </c>
      <c r="AD62" s="195">
        <v>0</v>
      </c>
      <c r="AE62" s="195">
        <v>0</v>
      </c>
      <c r="AF62" s="195">
        <v>0</v>
      </c>
      <c r="AG62" s="195">
        <v>0</v>
      </c>
      <c r="AH62" s="195">
        <v>0</v>
      </c>
      <c r="AI62" s="195">
        <v>0</v>
      </c>
      <c r="AJ62" s="195">
        <v>0</v>
      </c>
      <c r="AK62" s="195">
        <v>0</v>
      </c>
      <c r="AL62" s="195">
        <v>0</v>
      </c>
      <c r="AM62" s="195">
        <f t="shared" si="10"/>
        <v>233.46700000000001</v>
      </c>
      <c r="AN62" s="202"/>
      <c r="AP62" s="203"/>
    </row>
    <row r="63" spans="1:42" x14ac:dyDescent="0.25">
      <c r="A63" s="177" t="s">
        <v>250</v>
      </c>
      <c r="B63" s="177" t="s">
        <v>250</v>
      </c>
      <c r="C63" s="177" t="s">
        <v>160</v>
      </c>
      <c r="D63" s="194">
        <f t="shared" ref="D63:AL63" si="11">SUM(D64:D81)</f>
        <v>5</v>
      </c>
      <c r="E63" s="194">
        <f t="shared" si="11"/>
        <v>0</v>
      </c>
      <c r="F63" s="194">
        <f t="shared" si="11"/>
        <v>0</v>
      </c>
      <c r="G63" s="194">
        <f t="shared" si="11"/>
        <v>0</v>
      </c>
      <c r="H63" s="194">
        <f t="shared" si="11"/>
        <v>0</v>
      </c>
      <c r="I63" s="194">
        <f t="shared" si="11"/>
        <v>10</v>
      </c>
      <c r="J63" s="194">
        <f t="shared" si="11"/>
        <v>0</v>
      </c>
      <c r="K63" s="194">
        <f t="shared" si="11"/>
        <v>0</v>
      </c>
      <c r="L63" s="194">
        <f t="shared" si="11"/>
        <v>0</v>
      </c>
      <c r="M63" s="194">
        <f t="shared" si="11"/>
        <v>0</v>
      </c>
      <c r="N63" s="194">
        <f t="shared" si="11"/>
        <v>0</v>
      </c>
      <c r="O63" s="194">
        <f t="shared" si="11"/>
        <v>0</v>
      </c>
      <c r="P63" s="194">
        <f t="shared" si="11"/>
        <v>0</v>
      </c>
      <c r="Q63" s="194">
        <f t="shared" si="11"/>
        <v>0</v>
      </c>
      <c r="R63" s="194">
        <f t="shared" si="11"/>
        <v>0</v>
      </c>
      <c r="S63" s="194">
        <f t="shared" si="11"/>
        <v>10</v>
      </c>
      <c r="T63" s="194">
        <f t="shared" si="11"/>
        <v>0</v>
      </c>
      <c r="U63" s="194">
        <f t="shared" si="11"/>
        <v>0</v>
      </c>
      <c r="V63" s="194">
        <f t="shared" si="11"/>
        <v>0</v>
      </c>
      <c r="W63" s="194">
        <f t="shared" si="11"/>
        <v>0</v>
      </c>
      <c r="X63" s="194">
        <f t="shared" si="11"/>
        <v>0</v>
      </c>
      <c r="Y63" s="194">
        <f t="shared" si="11"/>
        <v>0</v>
      </c>
      <c r="Z63" s="194">
        <f t="shared" si="11"/>
        <v>0</v>
      </c>
      <c r="AA63" s="194">
        <f t="shared" si="11"/>
        <v>0</v>
      </c>
      <c r="AB63" s="194">
        <f t="shared" si="11"/>
        <v>0</v>
      </c>
      <c r="AC63" s="194">
        <f t="shared" si="11"/>
        <v>0</v>
      </c>
      <c r="AD63" s="194">
        <f t="shared" si="11"/>
        <v>0</v>
      </c>
      <c r="AE63" s="194">
        <f t="shared" si="11"/>
        <v>0</v>
      </c>
      <c r="AF63" s="194">
        <f t="shared" si="11"/>
        <v>0</v>
      </c>
      <c r="AG63" s="194">
        <f t="shared" si="11"/>
        <v>0</v>
      </c>
      <c r="AH63" s="194">
        <f t="shared" si="11"/>
        <v>0</v>
      </c>
      <c r="AI63" s="194">
        <f t="shared" si="11"/>
        <v>0</v>
      </c>
      <c r="AJ63" s="194">
        <f t="shared" si="11"/>
        <v>0</v>
      </c>
      <c r="AK63" s="194">
        <f t="shared" si="11"/>
        <v>0</v>
      </c>
      <c r="AL63" s="194">
        <f t="shared" si="11"/>
        <v>7.8</v>
      </c>
      <c r="AM63" s="194">
        <f>SUM(D63:AL63)</f>
        <v>32.799999999999997</v>
      </c>
      <c r="AN63" s="202"/>
      <c r="AP63" s="203"/>
    </row>
    <row r="64" spans="1:42" x14ac:dyDescent="0.25">
      <c r="A64" s="201" t="s">
        <v>125</v>
      </c>
      <c r="B64" s="201" t="s">
        <v>160</v>
      </c>
      <c r="C64" s="201" t="s">
        <v>192</v>
      </c>
      <c r="D64" s="195">
        <v>0</v>
      </c>
      <c r="E64" s="195">
        <v>0</v>
      </c>
      <c r="F64" s="195">
        <v>0</v>
      </c>
      <c r="G64" s="195">
        <v>0</v>
      </c>
      <c r="H64" s="195">
        <v>0</v>
      </c>
      <c r="I64" s="195">
        <v>0</v>
      </c>
      <c r="J64" s="195">
        <v>0</v>
      </c>
      <c r="K64" s="195">
        <v>0</v>
      </c>
      <c r="L64" s="195">
        <v>0</v>
      </c>
      <c r="M64" s="195">
        <v>0</v>
      </c>
      <c r="N64" s="195">
        <v>0</v>
      </c>
      <c r="O64" s="195">
        <v>0</v>
      </c>
      <c r="P64" s="195">
        <v>0</v>
      </c>
      <c r="Q64" s="195">
        <v>0</v>
      </c>
      <c r="R64" s="195">
        <v>0</v>
      </c>
      <c r="S64" s="195">
        <v>0</v>
      </c>
      <c r="T64" s="195">
        <v>0</v>
      </c>
      <c r="U64" s="195">
        <v>0</v>
      </c>
      <c r="V64" s="195">
        <v>0</v>
      </c>
      <c r="W64" s="195">
        <v>0</v>
      </c>
      <c r="X64" s="195">
        <v>0</v>
      </c>
      <c r="Y64" s="195">
        <v>0</v>
      </c>
      <c r="Z64" s="195">
        <v>0</v>
      </c>
      <c r="AA64" s="195">
        <v>0</v>
      </c>
      <c r="AB64" s="195">
        <v>0</v>
      </c>
      <c r="AC64" s="195">
        <v>0</v>
      </c>
      <c r="AD64" s="195">
        <v>0</v>
      </c>
      <c r="AE64" s="195">
        <v>0</v>
      </c>
      <c r="AF64" s="195">
        <v>0</v>
      </c>
      <c r="AG64" s="195">
        <v>0</v>
      </c>
      <c r="AH64" s="195">
        <v>0</v>
      </c>
      <c r="AI64" s="195">
        <v>0</v>
      </c>
      <c r="AJ64" s="195">
        <v>0</v>
      </c>
      <c r="AK64" s="195">
        <v>0</v>
      </c>
      <c r="AL64" s="195">
        <v>0</v>
      </c>
      <c r="AM64" s="195">
        <f t="shared" ref="AM64:AM81" si="12">(SUM(D64:AL64))</f>
        <v>0</v>
      </c>
      <c r="AN64" s="202"/>
      <c r="AP64" s="203"/>
    </row>
    <row r="65" spans="1:42" x14ac:dyDescent="0.25">
      <c r="A65" s="201" t="s">
        <v>125</v>
      </c>
      <c r="B65" s="201" t="s">
        <v>160</v>
      </c>
      <c r="C65" s="201" t="s">
        <v>193</v>
      </c>
      <c r="D65" s="195">
        <v>0</v>
      </c>
      <c r="E65" s="195">
        <v>0</v>
      </c>
      <c r="F65" s="195">
        <v>0</v>
      </c>
      <c r="G65" s="195">
        <v>0</v>
      </c>
      <c r="H65" s="195">
        <v>0</v>
      </c>
      <c r="I65" s="195">
        <v>0</v>
      </c>
      <c r="J65" s="195">
        <v>0</v>
      </c>
      <c r="K65" s="195">
        <v>0</v>
      </c>
      <c r="L65" s="195">
        <v>0</v>
      </c>
      <c r="M65" s="195">
        <v>0</v>
      </c>
      <c r="N65" s="195">
        <v>0</v>
      </c>
      <c r="O65" s="195">
        <v>0</v>
      </c>
      <c r="P65" s="195">
        <v>0</v>
      </c>
      <c r="Q65" s="195">
        <v>0</v>
      </c>
      <c r="R65" s="195">
        <v>0</v>
      </c>
      <c r="S65" s="195">
        <v>0</v>
      </c>
      <c r="T65" s="195">
        <v>0</v>
      </c>
      <c r="U65" s="195">
        <v>0</v>
      </c>
      <c r="V65" s="195">
        <v>0</v>
      </c>
      <c r="W65" s="195">
        <v>0</v>
      </c>
      <c r="X65" s="195">
        <v>0</v>
      </c>
      <c r="Y65" s="195">
        <v>0</v>
      </c>
      <c r="Z65" s="195">
        <v>0</v>
      </c>
      <c r="AA65" s="195">
        <v>0</v>
      </c>
      <c r="AB65" s="195">
        <v>0</v>
      </c>
      <c r="AC65" s="195">
        <v>0</v>
      </c>
      <c r="AD65" s="195">
        <v>0</v>
      </c>
      <c r="AE65" s="195">
        <v>0</v>
      </c>
      <c r="AF65" s="195">
        <v>0</v>
      </c>
      <c r="AG65" s="195">
        <v>0</v>
      </c>
      <c r="AH65" s="195">
        <v>0</v>
      </c>
      <c r="AI65" s="195">
        <v>0</v>
      </c>
      <c r="AJ65" s="195">
        <v>0</v>
      </c>
      <c r="AK65" s="195">
        <v>0</v>
      </c>
      <c r="AL65" s="195">
        <v>0</v>
      </c>
      <c r="AM65" s="195">
        <f t="shared" si="12"/>
        <v>0</v>
      </c>
      <c r="AN65" s="202"/>
      <c r="AP65" s="203"/>
    </row>
    <row r="66" spans="1:42" x14ac:dyDescent="0.25">
      <c r="A66" s="201" t="s">
        <v>125</v>
      </c>
      <c r="B66" s="201" t="s">
        <v>160</v>
      </c>
      <c r="C66" s="201" t="s">
        <v>26</v>
      </c>
      <c r="D66" s="195">
        <v>0</v>
      </c>
      <c r="E66" s="195">
        <v>0</v>
      </c>
      <c r="F66" s="195">
        <v>0</v>
      </c>
      <c r="G66" s="195">
        <v>0</v>
      </c>
      <c r="H66" s="195">
        <v>0</v>
      </c>
      <c r="I66" s="195">
        <v>0</v>
      </c>
      <c r="J66" s="195">
        <v>0</v>
      </c>
      <c r="K66" s="195">
        <v>0</v>
      </c>
      <c r="L66" s="195">
        <v>0</v>
      </c>
      <c r="M66" s="195">
        <v>0</v>
      </c>
      <c r="N66" s="195">
        <v>0</v>
      </c>
      <c r="O66" s="195">
        <v>0</v>
      </c>
      <c r="P66" s="195">
        <v>0</v>
      </c>
      <c r="Q66" s="195">
        <v>0</v>
      </c>
      <c r="R66" s="195">
        <v>0</v>
      </c>
      <c r="S66" s="195">
        <v>0</v>
      </c>
      <c r="T66" s="195">
        <v>0</v>
      </c>
      <c r="U66" s="195">
        <v>0</v>
      </c>
      <c r="V66" s="195">
        <v>0</v>
      </c>
      <c r="W66" s="195">
        <v>0</v>
      </c>
      <c r="X66" s="195">
        <v>0</v>
      </c>
      <c r="Y66" s="195">
        <v>0</v>
      </c>
      <c r="Z66" s="195">
        <v>0</v>
      </c>
      <c r="AA66" s="195">
        <v>0</v>
      </c>
      <c r="AB66" s="195">
        <v>0</v>
      </c>
      <c r="AC66" s="195">
        <v>0</v>
      </c>
      <c r="AD66" s="195">
        <v>0</v>
      </c>
      <c r="AE66" s="195">
        <v>0</v>
      </c>
      <c r="AF66" s="195">
        <v>0</v>
      </c>
      <c r="AG66" s="195">
        <v>0</v>
      </c>
      <c r="AH66" s="195">
        <v>0</v>
      </c>
      <c r="AI66" s="195">
        <v>0</v>
      </c>
      <c r="AJ66" s="195">
        <v>0</v>
      </c>
      <c r="AK66" s="195">
        <v>0</v>
      </c>
      <c r="AL66" s="195">
        <v>0</v>
      </c>
      <c r="AM66" s="195">
        <f t="shared" si="12"/>
        <v>0</v>
      </c>
      <c r="AN66" s="202"/>
      <c r="AP66" s="203"/>
    </row>
    <row r="67" spans="1:42" x14ac:dyDescent="0.25">
      <c r="A67" s="201" t="s">
        <v>125</v>
      </c>
      <c r="B67" s="201" t="s">
        <v>160</v>
      </c>
      <c r="C67" s="201" t="s">
        <v>194</v>
      </c>
      <c r="D67" s="195">
        <v>0</v>
      </c>
      <c r="E67" s="195">
        <v>0</v>
      </c>
      <c r="F67" s="195">
        <v>0</v>
      </c>
      <c r="G67" s="195">
        <v>0</v>
      </c>
      <c r="H67" s="195">
        <v>0</v>
      </c>
      <c r="I67" s="195">
        <v>0</v>
      </c>
      <c r="J67" s="195">
        <v>0</v>
      </c>
      <c r="K67" s="195">
        <v>0</v>
      </c>
      <c r="L67" s="195">
        <v>0</v>
      </c>
      <c r="M67" s="195">
        <v>0</v>
      </c>
      <c r="N67" s="195">
        <v>0</v>
      </c>
      <c r="O67" s="195">
        <v>0</v>
      </c>
      <c r="P67" s="195">
        <v>0</v>
      </c>
      <c r="Q67" s="195">
        <v>0</v>
      </c>
      <c r="R67" s="195">
        <v>0</v>
      </c>
      <c r="S67" s="195">
        <v>0</v>
      </c>
      <c r="T67" s="195">
        <v>0</v>
      </c>
      <c r="U67" s="195">
        <v>0</v>
      </c>
      <c r="V67" s="195">
        <v>0</v>
      </c>
      <c r="W67" s="195">
        <v>0</v>
      </c>
      <c r="X67" s="195">
        <v>0</v>
      </c>
      <c r="Y67" s="195">
        <v>0</v>
      </c>
      <c r="Z67" s="195">
        <v>0</v>
      </c>
      <c r="AA67" s="195">
        <v>0</v>
      </c>
      <c r="AB67" s="195">
        <v>0</v>
      </c>
      <c r="AC67" s="195">
        <v>0</v>
      </c>
      <c r="AD67" s="195">
        <v>0</v>
      </c>
      <c r="AE67" s="195">
        <v>0</v>
      </c>
      <c r="AF67" s="195">
        <v>0</v>
      </c>
      <c r="AG67" s="195">
        <v>0</v>
      </c>
      <c r="AH67" s="195">
        <v>0</v>
      </c>
      <c r="AI67" s="195">
        <v>0</v>
      </c>
      <c r="AJ67" s="195">
        <v>0</v>
      </c>
      <c r="AK67" s="195">
        <v>0</v>
      </c>
      <c r="AL67" s="195">
        <v>0</v>
      </c>
      <c r="AM67" s="195">
        <f t="shared" si="12"/>
        <v>0</v>
      </c>
      <c r="AN67" s="202"/>
      <c r="AP67" s="203"/>
    </row>
    <row r="68" spans="1:42" x14ac:dyDescent="0.25">
      <c r="A68" s="201" t="s">
        <v>125</v>
      </c>
      <c r="B68" s="201" t="s">
        <v>160</v>
      </c>
      <c r="C68" s="201" t="s">
        <v>21</v>
      </c>
      <c r="D68" s="195">
        <v>0</v>
      </c>
      <c r="E68" s="195">
        <v>0</v>
      </c>
      <c r="F68" s="195">
        <v>0</v>
      </c>
      <c r="G68" s="195">
        <v>0</v>
      </c>
      <c r="H68" s="195">
        <v>0</v>
      </c>
      <c r="I68" s="195">
        <v>0</v>
      </c>
      <c r="J68" s="195">
        <v>0</v>
      </c>
      <c r="K68" s="195">
        <v>0</v>
      </c>
      <c r="L68" s="195">
        <v>0</v>
      </c>
      <c r="M68" s="195">
        <v>0</v>
      </c>
      <c r="N68" s="195">
        <v>0</v>
      </c>
      <c r="O68" s="195">
        <v>0</v>
      </c>
      <c r="P68" s="195">
        <v>0</v>
      </c>
      <c r="Q68" s="195">
        <v>0</v>
      </c>
      <c r="R68" s="195">
        <v>0</v>
      </c>
      <c r="S68" s="195">
        <v>0</v>
      </c>
      <c r="T68" s="195">
        <v>0</v>
      </c>
      <c r="U68" s="195">
        <v>0</v>
      </c>
      <c r="V68" s="195">
        <v>0</v>
      </c>
      <c r="W68" s="195">
        <v>0</v>
      </c>
      <c r="X68" s="195">
        <v>0</v>
      </c>
      <c r="Y68" s="195">
        <v>0</v>
      </c>
      <c r="Z68" s="195">
        <v>0</v>
      </c>
      <c r="AA68" s="195">
        <v>0</v>
      </c>
      <c r="AB68" s="195">
        <v>0</v>
      </c>
      <c r="AC68" s="195">
        <v>0</v>
      </c>
      <c r="AD68" s="195">
        <v>0</v>
      </c>
      <c r="AE68" s="195">
        <v>0</v>
      </c>
      <c r="AF68" s="195">
        <v>0</v>
      </c>
      <c r="AG68" s="195">
        <v>0</v>
      </c>
      <c r="AH68" s="195">
        <v>0</v>
      </c>
      <c r="AI68" s="195">
        <v>0</v>
      </c>
      <c r="AJ68" s="195">
        <v>0</v>
      </c>
      <c r="AK68" s="195">
        <v>0</v>
      </c>
      <c r="AL68" s="195">
        <v>0</v>
      </c>
      <c r="AM68" s="195">
        <f t="shared" si="12"/>
        <v>0</v>
      </c>
      <c r="AN68" s="202"/>
      <c r="AP68" s="203"/>
    </row>
    <row r="69" spans="1:42" x14ac:dyDescent="0.25">
      <c r="A69" s="201" t="s">
        <v>125</v>
      </c>
      <c r="B69" s="201" t="s">
        <v>160</v>
      </c>
      <c r="C69" s="201" t="s">
        <v>44</v>
      </c>
      <c r="D69" s="195">
        <v>0</v>
      </c>
      <c r="E69" s="195">
        <v>0</v>
      </c>
      <c r="F69" s="195">
        <v>0</v>
      </c>
      <c r="G69" s="195">
        <v>0</v>
      </c>
      <c r="H69" s="195">
        <v>0</v>
      </c>
      <c r="I69" s="195">
        <v>0</v>
      </c>
      <c r="J69" s="195">
        <v>0</v>
      </c>
      <c r="K69" s="195">
        <v>0</v>
      </c>
      <c r="L69" s="195">
        <v>0</v>
      </c>
      <c r="M69" s="195">
        <v>0</v>
      </c>
      <c r="N69" s="195">
        <v>0</v>
      </c>
      <c r="O69" s="195">
        <v>0</v>
      </c>
      <c r="P69" s="195">
        <v>0</v>
      </c>
      <c r="Q69" s="195">
        <v>0</v>
      </c>
      <c r="R69" s="195">
        <v>0</v>
      </c>
      <c r="S69" s="195">
        <v>0</v>
      </c>
      <c r="T69" s="195">
        <v>0</v>
      </c>
      <c r="U69" s="195">
        <v>0</v>
      </c>
      <c r="V69" s="195">
        <v>0</v>
      </c>
      <c r="W69" s="195">
        <v>0</v>
      </c>
      <c r="X69" s="195">
        <v>0</v>
      </c>
      <c r="Y69" s="195">
        <v>0</v>
      </c>
      <c r="Z69" s="195">
        <v>0</v>
      </c>
      <c r="AA69" s="195">
        <v>0</v>
      </c>
      <c r="AB69" s="195">
        <v>0</v>
      </c>
      <c r="AC69" s="195">
        <v>0</v>
      </c>
      <c r="AD69" s="195">
        <v>0</v>
      </c>
      <c r="AE69" s="195">
        <v>0</v>
      </c>
      <c r="AF69" s="195">
        <v>0</v>
      </c>
      <c r="AG69" s="195">
        <v>0</v>
      </c>
      <c r="AH69" s="195">
        <v>0</v>
      </c>
      <c r="AI69" s="195">
        <v>0</v>
      </c>
      <c r="AJ69" s="195">
        <v>0</v>
      </c>
      <c r="AK69" s="195">
        <v>0</v>
      </c>
      <c r="AL69" s="195">
        <v>0</v>
      </c>
      <c r="AM69" s="195">
        <f t="shared" si="12"/>
        <v>0</v>
      </c>
      <c r="AN69" s="202"/>
      <c r="AP69" s="203"/>
    </row>
    <row r="70" spans="1:42" x14ac:dyDescent="0.25">
      <c r="A70" s="201" t="s">
        <v>125</v>
      </c>
      <c r="B70" s="201" t="s">
        <v>160</v>
      </c>
      <c r="C70" s="201" t="s">
        <v>40</v>
      </c>
      <c r="D70" s="195">
        <v>5</v>
      </c>
      <c r="E70" s="195">
        <v>0</v>
      </c>
      <c r="F70" s="195">
        <v>0</v>
      </c>
      <c r="G70" s="195">
        <v>0</v>
      </c>
      <c r="H70" s="195">
        <v>0</v>
      </c>
      <c r="I70" s="195">
        <v>10</v>
      </c>
      <c r="J70" s="195">
        <v>0</v>
      </c>
      <c r="K70" s="195">
        <v>0</v>
      </c>
      <c r="L70" s="195">
        <v>0</v>
      </c>
      <c r="M70" s="195">
        <v>0</v>
      </c>
      <c r="N70" s="195">
        <v>0</v>
      </c>
      <c r="O70" s="195">
        <v>0</v>
      </c>
      <c r="P70" s="195">
        <v>0</v>
      </c>
      <c r="Q70" s="195">
        <v>0</v>
      </c>
      <c r="R70" s="195">
        <v>0</v>
      </c>
      <c r="S70" s="195">
        <v>10</v>
      </c>
      <c r="T70" s="195">
        <v>0</v>
      </c>
      <c r="U70" s="195">
        <v>0</v>
      </c>
      <c r="V70" s="195">
        <v>0</v>
      </c>
      <c r="W70" s="195">
        <v>0</v>
      </c>
      <c r="X70" s="195">
        <v>0</v>
      </c>
      <c r="Y70" s="195">
        <v>0</v>
      </c>
      <c r="Z70" s="195">
        <v>0</v>
      </c>
      <c r="AA70" s="195">
        <v>0</v>
      </c>
      <c r="AB70" s="195">
        <v>0</v>
      </c>
      <c r="AC70" s="195">
        <v>0</v>
      </c>
      <c r="AD70" s="195">
        <v>0</v>
      </c>
      <c r="AE70" s="195">
        <v>0</v>
      </c>
      <c r="AF70" s="195">
        <v>0</v>
      </c>
      <c r="AG70" s="195">
        <v>0</v>
      </c>
      <c r="AH70" s="195">
        <v>0</v>
      </c>
      <c r="AI70" s="195">
        <v>0</v>
      </c>
      <c r="AJ70" s="195">
        <v>0</v>
      </c>
      <c r="AK70" s="195">
        <v>0</v>
      </c>
      <c r="AL70" s="195">
        <v>0</v>
      </c>
      <c r="AM70" s="195">
        <f t="shared" si="12"/>
        <v>25</v>
      </c>
      <c r="AN70" s="202"/>
      <c r="AP70" s="203"/>
    </row>
    <row r="71" spans="1:42" x14ac:dyDescent="0.25">
      <c r="A71" s="201" t="s">
        <v>125</v>
      </c>
      <c r="B71" s="201" t="s">
        <v>160</v>
      </c>
      <c r="C71" s="201" t="s">
        <v>195</v>
      </c>
      <c r="D71" s="195">
        <v>0</v>
      </c>
      <c r="E71" s="195">
        <v>0</v>
      </c>
      <c r="F71" s="195">
        <v>0</v>
      </c>
      <c r="G71" s="195">
        <v>0</v>
      </c>
      <c r="H71" s="195">
        <v>0</v>
      </c>
      <c r="I71" s="195">
        <v>0</v>
      </c>
      <c r="J71" s="195">
        <v>0</v>
      </c>
      <c r="K71" s="195">
        <v>0</v>
      </c>
      <c r="L71" s="195">
        <v>0</v>
      </c>
      <c r="M71" s="195">
        <v>0</v>
      </c>
      <c r="N71" s="195">
        <v>0</v>
      </c>
      <c r="O71" s="195">
        <v>0</v>
      </c>
      <c r="P71" s="195">
        <v>0</v>
      </c>
      <c r="Q71" s="195">
        <v>0</v>
      </c>
      <c r="R71" s="195">
        <v>0</v>
      </c>
      <c r="S71" s="195">
        <v>0</v>
      </c>
      <c r="T71" s="195">
        <v>0</v>
      </c>
      <c r="U71" s="195">
        <v>0</v>
      </c>
      <c r="V71" s="195">
        <v>0</v>
      </c>
      <c r="W71" s="195">
        <v>0</v>
      </c>
      <c r="X71" s="195">
        <v>0</v>
      </c>
      <c r="Y71" s="195">
        <v>0</v>
      </c>
      <c r="Z71" s="195">
        <v>0</v>
      </c>
      <c r="AA71" s="195">
        <v>0</v>
      </c>
      <c r="AB71" s="195">
        <v>0</v>
      </c>
      <c r="AC71" s="195">
        <v>0</v>
      </c>
      <c r="AD71" s="195">
        <v>0</v>
      </c>
      <c r="AE71" s="195">
        <v>0</v>
      </c>
      <c r="AF71" s="195">
        <v>0</v>
      </c>
      <c r="AG71" s="195">
        <v>0</v>
      </c>
      <c r="AH71" s="195">
        <v>0</v>
      </c>
      <c r="AI71" s="195">
        <v>0</v>
      </c>
      <c r="AJ71" s="195">
        <v>0</v>
      </c>
      <c r="AK71" s="195">
        <v>0</v>
      </c>
      <c r="AL71" s="195">
        <v>0</v>
      </c>
      <c r="AM71" s="195">
        <f t="shared" si="12"/>
        <v>0</v>
      </c>
      <c r="AN71" s="202"/>
      <c r="AP71" s="203"/>
    </row>
    <row r="72" spans="1:42" x14ac:dyDescent="0.25">
      <c r="A72" s="201" t="s">
        <v>125</v>
      </c>
      <c r="B72" s="201" t="s">
        <v>160</v>
      </c>
      <c r="C72" s="201" t="s">
        <v>59</v>
      </c>
      <c r="D72" s="195">
        <v>0</v>
      </c>
      <c r="E72" s="195">
        <v>0</v>
      </c>
      <c r="F72" s="195">
        <v>0</v>
      </c>
      <c r="G72" s="195">
        <v>0</v>
      </c>
      <c r="H72" s="195">
        <v>0</v>
      </c>
      <c r="I72" s="195">
        <v>0</v>
      </c>
      <c r="J72" s="195">
        <v>0</v>
      </c>
      <c r="K72" s="195">
        <v>0</v>
      </c>
      <c r="L72" s="195">
        <v>0</v>
      </c>
      <c r="M72" s="195">
        <v>0</v>
      </c>
      <c r="N72" s="195">
        <v>0</v>
      </c>
      <c r="O72" s="195">
        <v>0</v>
      </c>
      <c r="P72" s="195">
        <v>0</v>
      </c>
      <c r="Q72" s="195">
        <v>0</v>
      </c>
      <c r="R72" s="195">
        <v>0</v>
      </c>
      <c r="S72" s="195">
        <v>0</v>
      </c>
      <c r="T72" s="195">
        <v>0</v>
      </c>
      <c r="U72" s="195">
        <v>0</v>
      </c>
      <c r="V72" s="195">
        <v>0</v>
      </c>
      <c r="W72" s="195">
        <v>0</v>
      </c>
      <c r="X72" s="195">
        <v>0</v>
      </c>
      <c r="Y72" s="195">
        <v>0</v>
      </c>
      <c r="Z72" s="195">
        <v>0</v>
      </c>
      <c r="AA72" s="195">
        <v>0</v>
      </c>
      <c r="AB72" s="195">
        <v>0</v>
      </c>
      <c r="AC72" s="195">
        <v>0</v>
      </c>
      <c r="AD72" s="195">
        <v>0</v>
      </c>
      <c r="AE72" s="195">
        <v>0</v>
      </c>
      <c r="AF72" s="195">
        <v>0</v>
      </c>
      <c r="AG72" s="195">
        <v>0</v>
      </c>
      <c r="AH72" s="195">
        <v>0</v>
      </c>
      <c r="AI72" s="195">
        <v>0</v>
      </c>
      <c r="AJ72" s="195">
        <v>0</v>
      </c>
      <c r="AK72" s="195">
        <v>0</v>
      </c>
      <c r="AL72" s="195">
        <v>0</v>
      </c>
      <c r="AM72" s="195">
        <f t="shared" si="12"/>
        <v>0</v>
      </c>
      <c r="AN72" s="202"/>
      <c r="AP72" s="203"/>
    </row>
    <row r="73" spans="1:42" x14ac:dyDescent="0.25">
      <c r="A73" s="201" t="s">
        <v>125</v>
      </c>
      <c r="B73" s="201" t="s">
        <v>160</v>
      </c>
      <c r="C73" s="201" t="s">
        <v>70</v>
      </c>
      <c r="D73" s="195">
        <v>0</v>
      </c>
      <c r="E73" s="195">
        <v>0</v>
      </c>
      <c r="F73" s="195">
        <v>0</v>
      </c>
      <c r="G73" s="195">
        <v>0</v>
      </c>
      <c r="H73" s="195">
        <v>0</v>
      </c>
      <c r="I73" s="195">
        <v>0</v>
      </c>
      <c r="J73" s="195">
        <v>0</v>
      </c>
      <c r="K73" s="195">
        <v>0</v>
      </c>
      <c r="L73" s="195">
        <v>0</v>
      </c>
      <c r="M73" s="195">
        <v>0</v>
      </c>
      <c r="N73" s="195">
        <v>0</v>
      </c>
      <c r="O73" s="195">
        <v>0</v>
      </c>
      <c r="P73" s="195">
        <v>0</v>
      </c>
      <c r="Q73" s="195">
        <v>0</v>
      </c>
      <c r="R73" s="195">
        <v>0</v>
      </c>
      <c r="S73" s="195">
        <v>0</v>
      </c>
      <c r="T73" s="195">
        <v>0</v>
      </c>
      <c r="U73" s="195">
        <v>0</v>
      </c>
      <c r="V73" s="195">
        <v>0</v>
      </c>
      <c r="W73" s="195">
        <v>0</v>
      </c>
      <c r="X73" s="195">
        <v>0</v>
      </c>
      <c r="Y73" s="195">
        <v>0</v>
      </c>
      <c r="Z73" s="195">
        <v>0</v>
      </c>
      <c r="AA73" s="195">
        <v>0</v>
      </c>
      <c r="AB73" s="195">
        <v>0</v>
      </c>
      <c r="AC73" s="195">
        <v>0</v>
      </c>
      <c r="AD73" s="195">
        <v>0</v>
      </c>
      <c r="AE73" s="195">
        <v>0</v>
      </c>
      <c r="AF73" s="195">
        <v>0</v>
      </c>
      <c r="AG73" s="195">
        <v>0</v>
      </c>
      <c r="AH73" s="195">
        <v>0</v>
      </c>
      <c r="AI73" s="195">
        <v>0</v>
      </c>
      <c r="AJ73" s="195">
        <v>0</v>
      </c>
      <c r="AK73" s="195">
        <v>0</v>
      </c>
      <c r="AL73" s="195">
        <v>0</v>
      </c>
      <c r="AM73" s="195">
        <f t="shared" si="12"/>
        <v>0</v>
      </c>
      <c r="AN73" s="202"/>
      <c r="AP73" s="203"/>
    </row>
    <row r="74" spans="1:42" x14ac:dyDescent="0.25">
      <c r="A74" s="201" t="s">
        <v>125</v>
      </c>
      <c r="B74" s="201" t="s">
        <v>160</v>
      </c>
      <c r="C74" s="201" t="s">
        <v>196</v>
      </c>
      <c r="D74" s="195">
        <v>0</v>
      </c>
      <c r="E74" s="195">
        <v>0</v>
      </c>
      <c r="F74" s="195">
        <v>0</v>
      </c>
      <c r="G74" s="195">
        <v>0</v>
      </c>
      <c r="H74" s="195">
        <v>0</v>
      </c>
      <c r="I74" s="195">
        <v>0</v>
      </c>
      <c r="J74" s="195">
        <v>0</v>
      </c>
      <c r="K74" s="195">
        <v>0</v>
      </c>
      <c r="L74" s="195">
        <v>0</v>
      </c>
      <c r="M74" s="195">
        <v>0</v>
      </c>
      <c r="N74" s="195">
        <v>0</v>
      </c>
      <c r="O74" s="195">
        <v>0</v>
      </c>
      <c r="P74" s="195">
        <v>0</v>
      </c>
      <c r="Q74" s="195">
        <v>0</v>
      </c>
      <c r="R74" s="195">
        <v>0</v>
      </c>
      <c r="S74" s="195">
        <v>0</v>
      </c>
      <c r="T74" s="195">
        <v>0</v>
      </c>
      <c r="U74" s="195">
        <v>0</v>
      </c>
      <c r="V74" s="195">
        <v>0</v>
      </c>
      <c r="W74" s="195">
        <v>0</v>
      </c>
      <c r="X74" s="195">
        <v>0</v>
      </c>
      <c r="Y74" s="195">
        <v>0</v>
      </c>
      <c r="Z74" s="195">
        <v>0</v>
      </c>
      <c r="AA74" s="195">
        <v>0</v>
      </c>
      <c r="AB74" s="195">
        <v>0</v>
      </c>
      <c r="AC74" s="195">
        <v>0</v>
      </c>
      <c r="AD74" s="195">
        <v>0</v>
      </c>
      <c r="AE74" s="195">
        <v>0</v>
      </c>
      <c r="AF74" s="195">
        <v>0</v>
      </c>
      <c r="AG74" s="195">
        <v>0</v>
      </c>
      <c r="AH74" s="195">
        <v>0</v>
      </c>
      <c r="AI74" s="195">
        <v>0</v>
      </c>
      <c r="AJ74" s="195">
        <v>0</v>
      </c>
      <c r="AK74" s="195">
        <v>0</v>
      </c>
      <c r="AL74" s="195">
        <v>0</v>
      </c>
      <c r="AM74" s="195">
        <f t="shared" si="12"/>
        <v>0</v>
      </c>
      <c r="AN74" s="202"/>
      <c r="AP74" s="203"/>
    </row>
    <row r="75" spans="1:42" x14ac:dyDescent="0.25">
      <c r="A75" s="201" t="s">
        <v>125</v>
      </c>
      <c r="B75" s="201" t="s">
        <v>160</v>
      </c>
      <c r="C75" s="201" t="s">
        <v>161</v>
      </c>
      <c r="D75" s="195">
        <v>0</v>
      </c>
      <c r="E75" s="195">
        <v>0</v>
      </c>
      <c r="F75" s="195">
        <v>0</v>
      </c>
      <c r="G75" s="195">
        <v>0</v>
      </c>
      <c r="H75" s="195">
        <v>0</v>
      </c>
      <c r="I75" s="195">
        <v>0</v>
      </c>
      <c r="J75" s="195">
        <v>0</v>
      </c>
      <c r="K75" s="195">
        <v>0</v>
      </c>
      <c r="L75" s="195">
        <v>0</v>
      </c>
      <c r="M75" s="195">
        <v>0</v>
      </c>
      <c r="N75" s="195">
        <v>0</v>
      </c>
      <c r="O75" s="195">
        <v>0</v>
      </c>
      <c r="P75" s="195">
        <v>0</v>
      </c>
      <c r="Q75" s="195">
        <v>0</v>
      </c>
      <c r="R75" s="195">
        <v>0</v>
      </c>
      <c r="S75" s="195">
        <v>0</v>
      </c>
      <c r="T75" s="195">
        <v>0</v>
      </c>
      <c r="U75" s="195">
        <v>0</v>
      </c>
      <c r="V75" s="195">
        <v>0</v>
      </c>
      <c r="W75" s="195">
        <v>0</v>
      </c>
      <c r="X75" s="195">
        <v>0</v>
      </c>
      <c r="Y75" s="195">
        <v>0</v>
      </c>
      <c r="Z75" s="195">
        <v>0</v>
      </c>
      <c r="AA75" s="195">
        <v>0</v>
      </c>
      <c r="AB75" s="195">
        <v>0</v>
      </c>
      <c r="AC75" s="195">
        <v>0</v>
      </c>
      <c r="AD75" s="195">
        <v>0</v>
      </c>
      <c r="AE75" s="195">
        <v>0</v>
      </c>
      <c r="AF75" s="195">
        <v>0</v>
      </c>
      <c r="AG75" s="195">
        <v>0</v>
      </c>
      <c r="AH75" s="195">
        <v>0</v>
      </c>
      <c r="AI75" s="195">
        <v>0</v>
      </c>
      <c r="AJ75" s="195">
        <v>0</v>
      </c>
      <c r="AK75" s="195">
        <v>0</v>
      </c>
      <c r="AL75" s="195">
        <v>0</v>
      </c>
      <c r="AM75" s="195">
        <f t="shared" si="12"/>
        <v>0</v>
      </c>
      <c r="AN75" s="202"/>
      <c r="AP75" s="203"/>
    </row>
    <row r="76" spans="1:42" x14ac:dyDescent="0.25">
      <c r="A76" s="201" t="s">
        <v>125</v>
      </c>
      <c r="B76" s="201" t="s">
        <v>160</v>
      </c>
      <c r="C76" s="201" t="s">
        <v>197</v>
      </c>
      <c r="D76" s="195">
        <v>0</v>
      </c>
      <c r="E76" s="195">
        <v>0</v>
      </c>
      <c r="F76" s="195">
        <v>0</v>
      </c>
      <c r="G76" s="195">
        <v>0</v>
      </c>
      <c r="H76" s="195">
        <v>0</v>
      </c>
      <c r="I76" s="195">
        <v>0</v>
      </c>
      <c r="J76" s="195">
        <v>0</v>
      </c>
      <c r="K76" s="195">
        <v>0</v>
      </c>
      <c r="L76" s="195">
        <v>0</v>
      </c>
      <c r="M76" s="195">
        <v>0</v>
      </c>
      <c r="N76" s="195">
        <v>0</v>
      </c>
      <c r="O76" s="195">
        <v>0</v>
      </c>
      <c r="P76" s="195">
        <v>0</v>
      </c>
      <c r="Q76" s="195">
        <v>0</v>
      </c>
      <c r="R76" s="195">
        <v>0</v>
      </c>
      <c r="S76" s="195">
        <v>0</v>
      </c>
      <c r="T76" s="195">
        <v>0</v>
      </c>
      <c r="U76" s="195">
        <v>0</v>
      </c>
      <c r="V76" s="195">
        <v>0</v>
      </c>
      <c r="W76" s="195">
        <v>0</v>
      </c>
      <c r="X76" s="195">
        <v>0</v>
      </c>
      <c r="Y76" s="195">
        <v>0</v>
      </c>
      <c r="Z76" s="195">
        <v>0</v>
      </c>
      <c r="AA76" s="195">
        <v>0</v>
      </c>
      <c r="AB76" s="195">
        <v>0</v>
      </c>
      <c r="AC76" s="195">
        <v>0</v>
      </c>
      <c r="AD76" s="195">
        <v>0</v>
      </c>
      <c r="AE76" s="195">
        <v>0</v>
      </c>
      <c r="AF76" s="195">
        <v>0</v>
      </c>
      <c r="AG76" s="195">
        <v>0</v>
      </c>
      <c r="AH76" s="195">
        <v>0</v>
      </c>
      <c r="AI76" s="195">
        <v>0</v>
      </c>
      <c r="AJ76" s="195">
        <v>0</v>
      </c>
      <c r="AK76" s="195">
        <v>0</v>
      </c>
      <c r="AL76" s="195">
        <v>0</v>
      </c>
      <c r="AM76" s="195">
        <f t="shared" si="12"/>
        <v>0</v>
      </c>
      <c r="AN76" s="202"/>
      <c r="AP76" s="203"/>
    </row>
    <row r="77" spans="1:42" x14ac:dyDescent="0.25">
      <c r="A77" s="201" t="s">
        <v>125</v>
      </c>
      <c r="B77" s="201" t="s">
        <v>160</v>
      </c>
      <c r="C77" s="201" t="s">
        <v>198</v>
      </c>
      <c r="D77" s="195">
        <v>0</v>
      </c>
      <c r="E77" s="195">
        <v>0</v>
      </c>
      <c r="F77" s="195">
        <v>0</v>
      </c>
      <c r="G77" s="195">
        <v>0</v>
      </c>
      <c r="H77" s="195">
        <v>0</v>
      </c>
      <c r="I77" s="195">
        <v>0</v>
      </c>
      <c r="J77" s="195">
        <v>0</v>
      </c>
      <c r="K77" s="195">
        <v>0</v>
      </c>
      <c r="L77" s="195">
        <v>0</v>
      </c>
      <c r="M77" s="195">
        <v>0</v>
      </c>
      <c r="N77" s="195">
        <v>0</v>
      </c>
      <c r="O77" s="195">
        <v>0</v>
      </c>
      <c r="P77" s="195">
        <v>0</v>
      </c>
      <c r="Q77" s="195">
        <v>0</v>
      </c>
      <c r="R77" s="195">
        <v>0</v>
      </c>
      <c r="S77" s="195">
        <v>0</v>
      </c>
      <c r="T77" s="195">
        <v>0</v>
      </c>
      <c r="U77" s="195">
        <v>0</v>
      </c>
      <c r="V77" s="195">
        <v>0</v>
      </c>
      <c r="W77" s="195">
        <v>0</v>
      </c>
      <c r="X77" s="195">
        <v>0</v>
      </c>
      <c r="Y77" s="195">
        <v>0</v>
      </c>
      <c r="Z77" s="195">
        <v>0</v>
      </c>
      <c r="AA77" s="195">
        <v>0</v>
      </c>
      <c r="AB77" s="195">
        <v>0</v>
      </c>
      <c r="AC77" s="195">
        <v>0</v>
      </c>
      <c r="AD77" s="195">
        <v>0</v>
      </c>
      <c r="AE77" s="195">
        <v>0</v>
      </c>
      <c r="AF77" s="195">
        <v>0</v>
      </c>
      <c r="AG77" s="195">
        <v>0</v>
      </c>
      <c r="AH77" s="195">
        <v>0</v>
      </c>
      <c r="AI77" s="195">
        <v>0</v>
      </c>
      <c r="AJ77" s="195">
        <v>0</v>
      </c>
      <c r="AK77" s="195">
        <v>0</v>
      </c>
      <c r="AL77" s="195">
        <v>0</v>
      </c>
      <c r="AM77" s="195">
        <f t="shared" si="12"/>
        <v>0</v>
      </c>
      <c r="AN77" s="202"/>
      <c r="AP77" s="203"/>
    </row>
    <row r="78" spans="1:42" x14ac:dyDescent="0.25">
      <c r="A78" s="201" t="s">
        <v>125</v>
      </c>
      <c r="B78" s="201" t="s">
        <v>160</v>
      </c>
      <c r="C78" s="201" t="s">
        <v>27</v>
      </c>
      <c r="D78" s="195">
        <v>0</v>
      </c>
      <c r="E78" s="195">
        <v>0</v>
      </c>
      <c r="F78" s="195">
        <v>0</v>
      </c>
      <c r="G78" s="195">
        <v>0</v>
      </c>
      <c r="H78" s="195">
        <v>0</v>
      </c>
      <c r="I78" s="195">
        <v>0</v>
      </c>
      <c r="J78" s="195">
        <v>0</v>
      </c>
      <c r="K78" s="195">
        <v>0</v>
      </c>
      <c r="L78" s="195">
        <v>0</v>
      </c>
      <c r="M78" s="195">
        <v>0</v>
      </c>
      <c r="N78" s="195">
        <v>0</v>
      </c>
      <c r="O78" s="195">
        <v>0</v>
      </c>
      <c r="P78" s="195">
        <v>0</v>
      </c>
      <c r="Q78" s="195">
        <v>0</v>
      </c>
      <c r="R78" s="195">
        <v>0</v>
      </c>
      <c r="S78" s="195">
        <v>0</v>
      </c>
      <c r="T78" s="195">
        <v>0</v>
      </c>
      <c r="U78" s="195">
        <v>0</v>
      </c>
      <c r="V78" s="195">
        <v>0</v>
      </c>
      <c r="W78" s="195">
        <v>0</v>
      </c>
      <c r="X78" s="195">
        <v>0</v>
      </c>
      <c r="Y78" s="195">
        <v>0</v>
      </c>
      <c r="Z78" s="195">
        <v>0</v>
      </c>
      <c r="AA78" s="195">
        <v>0</v>
      </c>
      <c r="AB78" s="195">
        <v>0</v>
      </c>
      <c r="AC78" s="195">
        <v>0</v>
      </c>
      <c r="AD78" s="195">
        <v>0</v>
      </c>
      <c r="AE78" s="195">
        <v>0</v>
      </c>
      <c r="AF78" s="195">
        <v>0</v>
      </c>
      <c r="AG78" s="195">
        <v>0</v>
      </c>
      <c r="AH78" s="195">
        <v>0</v>
      </c>
      <c r="AI78" s="195">
        <v>0</v>
      </c>
      <c r="AJ78" s="195">
        <v>0</v>
      </c>
      <c r="AK78" s="195">
        <v>0</v>
      </c>
      <c r="AL78" s="195">
        <v>0</v>
      </c>
      <c r="AM78" s="195">
        <f t="shared" si="12"/>
        <v>0</v>
      </c>
      <c r="AN78" s="202"/>
      <c r="AP78" s="203"/>
    </row>
    <row r="79" spans="1:42" x14ac:dyDescent="0.25">
      <c r="A79" s="201" t="s">
        <v>125</v>
      </c>
      <c r="B79" s="201" t="s">
        <v>160</v>
      </c>
      <c r="C79" s="201" t="s">
        <v>162</v>
      </c>
      <c r="D79" s="195">
        <v>0</v>
      </c>
      <c r="E79" s="195">
        <v>0</v>
      </c>
      <c r="F79" s="195">
        <v>0</v>
      </c>
      <c r="G79" s="195">
        <v>0</v>
      </c>
      <c r="H79" s="195">
        <v>0</v>
      </c>
      <c r="I79" s="195">
        <v>0</v>
      </c>
      <c r="J79" s="195">
        <v>0</v>
      </c>
      <c r="K79" s="195">
        <v>0</v>
      </c>
      <c r="L79" s="195">
        <v>0</v>
      </c>
      <c r="M79" s="195">
        <v>0</v>
      </c>
      <c r="N79" s="195">
        <v>0</v>
      </c>
      <c r="O79" s="195">
        <v>0</v>
      </c>
      <c r="P79" s="195">
        <v>0</v>
      </c>
      <c r="Q79" s="195">
        <v>0</v>
      </c>
      <c r="R79" s="195">
        <v>0</v>
      </c>
      <c r="S79" s="195">
        <v>0</v>
      </c>
      <c r="T79" s="195">
        <v>0</v>
      </c>
      <c r="U79" s="195">
        <v>0</v>
      </c>
      <c r="V79" s="195">
        <v>0</v>
      </c>
      <c r="W79" s="195">
        <v>0</v>
      </c>
      <c r="X79" s="195">
        <v>0</v>
      </c>
      <c r="Y79" s="195">
        <v>0</v>
      </c>
      <c r="Z79" s="195">
        <v>0</v>
      </c>
      <c r="AA79" s="195">
        <v>0</v>
      </c>
      <c r="AB79" s="195">
        <v>0</v>
      </c>
      <c r="AC79" s="195">
        <v>0</v>
      </c>
      <c r="AD79" s="195">
        <v>0</v>
      </c>
      <c r="AE79" s="195">
        <v>0</v>
      </c>
      <c r="AF79" s="195">
        <v>0</v>
      </c>
      <c r="AG79" s="195">
        <v>0</v>
      </c>
      <c r="AH79" s="195">
        <v>0</v>
      </c>
      <c r="AI79" s="195">
        <v>0</v>
      </c>
      <c r="AJ79" s="195">
        <v>0</v>
      </c>
      <c r="AK79" s="195">
        <v>0</v>
      </c>
      <c r="AL79" s="195">
        <v>0</v>
      </c>
      <c r="AM79" s="195">
        <f t="shared" si="12"/>
        <v>0</v>
      </c>
      <c r="AN79" s="202"/>
      <c r="AP79" s="203"/>
    </row>
    <row r="80" spans="1:42" x14ac:dyDescent="0.25">
      <c r="A80" s="201" t="s">
        <v>125</v>
      </c>
      <c r="B80" s="201" t="s">
        <v>160</v>
      </c>
      <c r="C80" s="201" t="s">
        <v>124</v>
      </c>
      <c r="D80" s="195">
        <v>0</v>
      </c>
      <c r="E80" s="195">
        <v>0</v>
      </c>
      <c r="F80" s="195">
        <v>0</v>
      </c>
      <c r="G80" s="195">
        <v>0</v>
      </c>
      <c r="H80" s="195">
        <v>0</v>
      </c>
      <c r="I80" s="195">
        <v>0</v>
      </c>
      <c r="J80" s="195">
        <v>0</v>
      </c>
      <c r="K80" s="195">
        <v>0</v>
      </c>
      <c r="L80" s="195">
        <v>0</v>
      </c>
      <c r="M80" s="195">
        <v>0</v>
      </c>
      <c r="N80" s="195">
        <v>0</v>
      </c>
      <c r="O80" s="195">
        <v>0</v>
      </c>
      <c r="P80" s="195">
        <v>0</v>
      </c>
      <c r="Q80" s="195">
        <v>0</v>
      </c>
      <c r="R80" s="195">
        <v>0</v>
      </c>
      <c r="S80" s="195">
        <v>0</v>
      </c>
      <c r="T80" s="195">
        <v>0</v>
      </c>
      <c r="U80" s="195">
        <v>0</v>
      </c>
      <c r="V80" s="195">
        <v>0</v>
      </c>
      <c r="W80" s="195">
        <v>0</v>
      </c>
      <c r="X80" s="195">
        <v>0</v>
      </c>
      <c r="Y80" s="195">
        <v>0</v>
      </c>
      <c r="Z80" s="195">
        <v>0</v>
      </c>
      <c r="AA80" s="195">
        <v>0</v>
      </c>
      <c r="AB80" s="195">
        <v>0</v>
      </c>
      <c r="AC80" s="195">
        <v>0</v>
      </c>
      <c r="AD80" s="195">
        <v>0</v>
      </c>
      <c r="AE80" s="195">
        <v>0</v>
      </c>
      <c r="AF80" s="195">
        <v>0</v>
      </c>
      <c r="AG80" s="195">
        <v>0</v>
      </c>
      <c r="AH80" s="195">
        <v>0</v>
      </c>
      <c r="AI80" s="195">
        <v>0</v>
      </c>
      <c r="AJ80" s="195">
        <v>0</v>
      </c>
      <c r="AK80" s="195">
        <v>0</v>
      </c>
      <c r="AL80" s="195">
        <v>0</v>
      </c>
      <c r="AM80" s="195">
        <f t="shared" si="12"/>
        <v>0</v>
      </c>
      <c r="AN80" s="202"/>
      <c r="AP80" s="203"/>
    </row>
    <row r="81" spans="1:42" x14ac:dyDescent="0.25">
      <c r="A81" s="201" t="s">
        <v>125</v>
      </c>
      <c r="B81" s="201" t="s">
        <v>160</v>
      </c>
      <c r="C81" s="201" t="s">
        <v>41</v>
      </c>
      <c r="D81" s="195">
        <v>0</v>
      </c>
      <c r="E81" s="195">
        <v>0</v>
      </c>
      <c r="F81" s="195">
        <v>0</v>
      </c>
      <c r="G81" s="195">
        <v>0</v>
      </c>
      <c r="H81" s="195">
        <v>0</v>
      </c>
      <c r="I81" s="195">
        <v>0</v>
      </c>
      <c r="J81" s="195">
        <v>0</v>
      </c>
      <c r="K81" s="195">
        <v>0</v>
      </c>
      <c r="L81" s="195">
        <v>0</v>
      </c>
      <c r="M81" s="195">
        <v>0</v>
      </c>
      <c r="N81" s="195">
        <v>0</v>
      </c>
      <c r="O81" s="195">
        <v>0</v>
      </c>
      <c r="P81" s="195">
        <v>0</v>
      </c>
      <c r="Q81" s="195">
        <v>0</v>
      </c>
      <c r="R81" s="195">
        <v>0</v>
      </c>
      <c r="S81" s="195">
        <v>0</v>
      </c>
      <c r="T81" s="195">
        <v>0</v>
      </c>
      <c r="U81" s="195">
        <v>0</v>
      </c>
      <c r="V81" s="195">
        <v>0</v>
      </c>
      <c r="W81" s="195">
        <v>0</v>
      </c>
      <c r="X81" s="195">
        <v>0</v>
      </c>
      <c r="Y81" s="195">
        <v>0</v>
      </c>
      <c r="Z81" s="195">
        <v>0</v>
      </c>
      <c r="AA81" s="195">
        <v>0</v>
      </c>
      <c r="AB81" s="195">
        <v>0</v>
      </c>
      <c r="AC81" s="195">
        <v>0</v>
      </c>
      <c r="AD81" s="195">
        <v>0</v>
      </c>
      <c r="AE81" s="195">
        <v>0</v>
      </c>
      <c r="AF81" s="195">
        <v>0</v>
      </c>
      <c r="AG81" s="195">
        <v>0</v>
      </c>
      <c r="AH81" s="195">
        <v>0</v>
      </c>
      <c r="AI81" s="195">
        <v>0</v>
      </c>
      <c r="AJ81" s="195">
        <v>0</v>
      </c>
      <c r="AK81" s="195">
        <v>0</v>
      </c>
      <c r="AL81" s="195">
        <v>7.8</v>
      </c>
      <c r="AM81" s="195">
        <f t="shared" si="12"/>
        <v>7.8</v>
      </c>
      <c r="AN81" s="202"/>
      <c r="AP81" s="203"/>
    </row>
    <row r="82" spans="1:42" x14ac:dyDescent="0.25">
      <c r="A82" s="177" t="s">
        <v>251</v>
      </c>
      <c r="B82" s="177" t="s">
        <v>251</v>
      </c>
      <c r="C82" s="177" t="s">
        <v>135</v>
      </c>
      <c r="D82" s="194">
        <f t="shared" ref="D82:AL82" si="13">SUM(D83:D98)</f>
        <v>0</v>
      </c>
      <c r="E82" s="194">
        <f t="shared" si="13"/>
        <v>25.507000000000005</v>
      </c>
      <c r="F82" s="194">
        <f t="shared" si="13"/>
        <v>0</v>
      </c>
      <c r="G82" s="194">
        <f t="shared" si="13"/>
        <v>6.0020000000000016</v>
      </c>
      <c r="H82" s="194">
        <f t="shared" si="13"/>
        <v>0</v>
      </c>
      <c r="I82" s="194">
        <f t="shared" si="13"/>
        <v>0</v>
      </c>
      <c r="J82" s="194">
        <f t="shared" si="13"/>
        <v>0</v>
      </c>
      <c r="K82" s="194">
        <f t="shared" si="13"/>
        <v>0</v>
      </c>
      <c r="L82" s="194">
        <f t="shared" si="13"/>
        <v>0</v>
      </c>
      <c r="M82" s="194">
        <f t="shared" si="13"/>
        <v>0</v>
      </c>
      <c r="N82" s="194">
        <f t="shared" si="13"/>
        <v>0</v>
      </c>
      <c r="O82" s="194">
        <f t="shared" si="13"/>
        <v>0</v>
      </c>
      <c r="P82" s="194">
        <f t="shared" si="13"/>
        <v>0</v>
      </c>
      <c r="Q82" s="194">
        <f t="shared" si="13"/>
        <v>0</v>
      </c>
      <c r="R82" s="194">
        <f t="shared" si="13"/>
        <v>0</v>
      </c>
      <c r="S82" s="194">
        <f t="shared" si="13"/>
        <v>0</v>
      </c>
      <c r="T82" s="194">
        <f t="shared" si="13"/>
        <v>0</v>
      </c>
      <c r="U82" s="194">
        <f t="shared" si="13"/>
        <v>0</v>
      </c>
      <c r="V82" s="194">
        <f t="shared" si="13"/>
        <v>0</v>
      </c>
      <c r="W82" s="194">
        <f t="shared" si="13"/>
        <v>0</v>
      </c>
      <c r="X82" s="194">
        <f t="shared" si="13"/>
        <v>0</v>
      </c>
      <c r="Y82" s="194">
        <f t="shared" si="13"/>
        <v>0</v>
      </c>
      <c r="Z82" s="194">
        <f t="shared" si="13"/>
        <v>0</v>
      </c>
      <c r="AA82" s="194">
        <f t="shared" si="13"/>
        <v>0</v>
      </c>
      <c r="AB82" s="194">
        <f t="shared" si="13"/>
        <v>0</v>
      </c>
      <c r="AC82" s="194">
        <f t="shared" si="13"/>
        <v>0</v>
      </c>
      <c r="AD82" s="194">
        <f t="shared" si="13"/>
        <v>0</v>
      </c>
      <c r="AE82" s="194">
        <f t="shared" si="13"/>
        <v>0</v>
      </c>
      <c r="AF82" s="194">
        <f t="shared" si="13"/>
        <v>0</v>
      </c>
      <c r="AG82" s="194">
        <f t="shared" si="13"/>
        <v>0</v>
      </c>
      <c r="AH82" s="194">
        <f t="shared" si="13"/>
        <v>0</v>
      </c>
      <c r="AI82" s="194">
        <f t="shared" si="13"/>
        <v>0</v>
      </c>
      <c r="AJ82" s="194">
        <f t="shared" si="13"/>
        <v>0</v>
      </c>
      <c r="AK82" s="194">
        <f t="shared" si="13"/>
        <v>0</v>
      </c>
      <c r="AL82" s="194">
        <f t="shared" si="13"/>
        <v>0</v>
      </c>
      <c r="AM82" s="194">
        <f>SUM(D82:AL82)</f>
        <v>31.509000000000007</v>
      </c>
      <c r="AN82" s="202"/>
      <c r="AP82" s="203"/>
    </row>
    <row r="83" spans="1:42" x14ac:dyDescent="0.25">
      <c r="A83" s="201" t="s">
        <v>125</v>
      </c>
      <c r="B83" s="201" t="s">
        <v>135</v>
      </c>
      <c r="C83" s="201" t="s">
        <v>67</v>
      </c>
      <c r="D83" s="195">
        <v>0</v>
      </c>
      <c r="E83" s="195">
        <v>0</v>
      </c>
      <c r="F83" s="195">
        <v>0</v>
      </c>
      <c r="G83" s="195">
        <v>0</v>
      </c>
      <c r="H83" s="195">
        <v>0</v>
      </c>
      <c r="I83" s="195">
        <v>0</v>
      </c>
      <c r="J83" s="195">
        <v>0</v>
      </c>
      <c r="K83" s="195">
        <v>0</v>
      </c>
      <c r="L83" s="195">
        <v>0</v>
      </c>
      <c r="M83" s="195">
        <v>0</v>
      </c>
      <c r="N83" s="195">
        <v>0</v>
      </c>
      <c r="O83" s="195">
        <v>0</v>
      </c>
      <c r="P83" s="195">
        <v>0</v>
      </c>
      <c r="Q83" s="195">
        <v>0</v>
      </c>
      <c r="R83" s="195">
        <v>0</v>
      </c>
      <c r="S83" s="195">
        <v>0</v>
      </c>
      <c r="T83" s="195">
        <v>0</v>
      </c>
      <c r="U83" s="195">
        <v>0</v>
      </c>
      <c r="V83" s="195">
        <v>0</v>
      </c>
      <c r="W83" s="195">
        <v>0</v>
      </c>
      <c r="X83" s="195">
        <v>0</v>
      </c>
      <c r="Y83" s="195">
        <v>0</v>
      </c>
      <c r="Z83" s="195">
        <v>0</v>
      </c>
      <c r="AA83" s="195">
        <v>0</v>
      </c>
      <c r="AB83" s="195">
        <v>0</v>
      </c>
      <c r="AC83" s="195">
        <v>0</v>
      </c>
      <c r="AD83" s="195">
        <v>0</v>
      </c>
      <c r="AE83" s="195">
        <v>0</v>
      </c>
      <c r="AF83" s="195">
        <v>0</v>
      </c>
      <c r="AG83" s="195">
        <v>0</v>
      </c>
      <c r="AH83" s="195">
        <v>0</v>
      </c>
      <c r="AI83" s="195">
        <v>0</v>
      </c>
      <c r="AJ83" s="195">
        <v>0</v>
      </c>
      <c r="AK83" s="195">
        <v>0</v>
      </c>
      <c r="AL83" s="195">
        <v>0</v>
      </c>
      <c r="AM83" s="195">
        <f t="shared" ref="AM83:AM98" si="14">(SUM(D83:AL83))</f>
        <v>0</v>
      </c>
      <c r="AN83" s="202"/>
      <c r="AP83" s="203"/>
    </row>
    <row r="84" spans="1:42" x14ac:dyDescent="0.25">
      <c r="A84" s="201" t="s">
        <v>125</v>
      </c>
      <c r="B84" s="201" t="s">
        <v>135</v>
      </c>
      <c r="C84" s="201" t="s">
        <v>154</v>
      </c>
      <c r="D84" s="195">
        <v>0</v>
      </c>
      <c r="E84" s="195">
        <v>0</v>
      </c>
      <c r="F84" s="195">
        <v>0</v>
      </c>
      <c r="G84" s="195">
        <v>0</v>
      </c>
      <c r="H84" s="195">
        <v>0</v>
      </c>
      <c r="I84" s="195">
        <v>0</v>
      </c>
      <c r="J84" s="195">
        <v>0</v>
      </c>
      <c r="K84" s="195">
        <v>0</v>
      </c>
      <c r="L84" s="195">
        <v>0</v>
      </c>
      <c r="M84" s="195">
        <v>0</v>
      </c>
      <c r="N84" s="195">
        <v>0</v>
      </c>
      <c r="O84" s="195">
        <v>0</v>
      </c>
      <c r="P84" s="195">
        <v>0</v>
      </c>
      <c r="Q84" s="195">
        <v>0</v>
      </c>
      <c r="R84" s="195">
        <v>0</v>
      </c>
      <c r="S84" s="195">
        <v>0</v>
      </c>
      <c r="T84" s="195">
        <v>0</v>
      </c>
      <c r="U84" s="195">
        <v>0</v>
      </c>
      <c r="V84" s="195">
        <v>0</v>
      </c>
      <c r="W84" s="195">
        <v>0</v>
      </c>
      <c r="X84" s="195">
        <v>0</v>
      </c>
      <c r="Y84" s="195">
        <v>0</v>
      </c>
      <c r="Z84" s="195">
        <v>0</v>
      </c>
      <c r="AA84" s="195">
        <v>0</v>
      </c>
      <c r="AB84" s="195">
        <v>0</v>
      </c>
      <c r="AC84" s="195">
        <v>0</v>
      </c>
      <c r="AD84" s="195">
        <v>0</v>
      </c>
      <c r="AE84" s="195">
        <v>0</v>
      </c>
      <c r="AF84" s="195">
        <v>0</v>
      </c>
      <c r="AG84" s="195">
        <v>0</v>
      </c>
      <c r="AH84" s="195">
        <v>0</v>
      </c>
      <c r="AI84" s="195">
        <v>0</v>
      </c>
      <c r="AJ84" s="195">
        <v>0</v>
      </c>
      <c r="AK84" s="195">
        <v>0</v>
      </c>
      <c r="AL84" s="195">
        <v>0</v>
      </c>
      <c r="AM84" s="195">
        <f t="shared" si="14"/>
        <v>0</v>
      </c>
      <c r="AN84" s="202"/>
      <c r="AP84" s="203"/>
    </row>
    <row r="85" spans="1:42" x14ac:dyDescent="0.25">
      <c r="A85" s="201" t="s">
        <v>125</v>
      </c>
      <c r="B85" s="201" t="s">
        <v>135</v>
      </c>
      <c r="C85" s="201" t="s">
        <v>199</v>
      </c>
      <c r="D85" s="195">
        <v>0</v>
      </c>
      <c r="E85" s="195">
        <v>0</v>
      </c>
      <c r="F85" s="195">
        <v>0</v>
      </c>
      <c r="G85" s="195">
        <v>0</v>
      </c>
      <c r="H85" s="195">
        <v>0</v>
      </c>
      <c r="I85" s="195">
        <v>0</v>
      </c>
      <c r="J85" s="195">
        <v>0</v>
      </c>
      <c r="K85" s="195">
        <v>0</v>
      </c>
      <c r="L85" s="195">
        <v>0</v>
      </c>
      <c r="M85" s="195">
        <v>0</v>
      </c>
      <c r="N85" s="195">
        <v>0</v>
      </c>
      <c r="O85" s="195">
        <v>0</v>
      </c>
      <c r="P85" s="195">
        <v>0</v>
      </c>
      <c r="Q85" s="195">
        <v>0</v>
      </c>
      <c r="R85" s="195">
        <v>0</v>
      </c>
      <c r="S85" s="195">
        <v>0</v>
      </c>
      <c r="T85" s="195">
        <v>0</v>
      </c>
      <c r="U85" s="195">
        <v>0</v>
      </c>
      <c r="V85" s="195">
        <v>0</v>
      </c>
      <c r="W85" s="195">
        <v>0</v>
      </c>
      <c r="X85" s="195">
        <v>0</v>
      </c>
      <c r="Y85" s="195">
        <v>0</v>
      </c>
      <c r="Z85" s="195">
        <v>0</v>
      </c>
      <c r="AA85" s="195">
        <v>0</v>
      </c>
      <c r="AB85" s="195">
        <v>0</v>
      </c>
      <c r="AC85" s="195">
        <v>0</v>
      </c>
      <c r="AD85" s="195">
        <v>0</v>
      </c>
      <c r="AE85" s="195">
        <v>0</v>
      </c>
      <c r="AF85" s="195">
        <v>0</v>
      </c>
      <c r="AG85" s="195">
        <v>0</v>
      </c>
      <c r="AH85" s="195">
        <v>0</v>
      </c>
      <c r="AI85" s="195">
        <v>0</v>
      </c>
      <c r="AJ85" s="195">
        <v>0</v>
      </c>
      <c r="AK85" s="195">
        <v>0</v>
      </c>
      <c r="AL85" s="195">
        <v>0</v>
      </c>
      <c r="AM85" s="195">
        <f t="shared" si="14"/>
        <v>0</v>
      </c>
      <c r="AN85" s="202"/>
      <c r="AP85" s="203"/>
    </row>
    <row r="86" spans="1:42" x14ac:dyDescent="0.25">
      <c r="A86" s="201" t="s">
        <v>125</v>
      </c>
      <c r="B86" s="201" t="s">
        <v>135</v>
      </c>
      <c r="C86" s="201" t="s">
        <v>68</v>
      </c>
      <c r="D86" s="195">
        <v>0</v>
      </c>
      <c r="E86" s="195">
        <v>0</v>
      </c>
      <c r="F86" s="195">
        <v>0</v>
      </c>
      <c r="G86" s="195">
        <v>0</v>
      </c>
      <c r="H86" s="195">
        <v>0</v>
      </c>
      <c r="I86" s="195">
        <v>0</v>
      </c>
      <c r="J86" s="195">
        <v>0</v>
      </c>
      <c r="K86" s="195">
        <v>0</v>
      </c>
      <c r="L86" s="195">
        <v>0</v>
      </c>
      <c r="M86" s="195">
        <v>0</v>
      </c>
      <c r="N86" s="195">
        <v>0</v>
      </c>
      <c r="O86" s="195">
        <v>0</v>
      </c>
      <c r="P86" s="195">
        <v>0</v>
      </c>
      <c r="Q86" s="195">
        <v>0</v>
      </c>
      <c r="R86" s="195">
        <v>0</v>
      </c>
      <c r="S86" s="195">
        <v>0</v>
      </c>
      <c r="T86" s="195">
        <v>0</v>
      </c>
      <c r="U86" s="195">
        <v>0</v>
      </c>
      <c r="V86" s="195">
        <v>0</v>
      </c>
      <c r="W86" s="195">
        <v>0</v>
      </c>
      <c r="X86" s="195">
        <v>0</v>
      </c>
      <c r="Y86" s="195">
        <v>0</v>
      </c>
      <c r="Z86" s="195">
        <v>0</v>
      </c>
      <c r="AA86" s="195">
        <v>0</v>
      </c>
      <c r="AB86" s="195">
        <v>0</v>
      </c>
      <c r="AC86" s="195">
        <v>0</v>
      </c>
      <c r="AD86" s="195">
        <v>0</v>
      </c>
      <c r="AE86" s="195">
        <v>0</v>
      </c>
      <c r="AF86" s="195">
        <v>0</v>
      </c>
      <c r="AG86" s="195">
        <v>0</v>
      </c>
      <c r="AH86" s="195">
        <v>0</v>
      </c>
      <c r="AI86" s="195">
        <v>0</v>
      </c>
      <c r="AJ86" s="195">
        <v>0</v>
      </c>
      <c r="AK86" s="195">
        <v>0</v>
      </c>
      <c r="AL86" s="195">
        <v>0</v>
      </c>
      <c r="AM86" s="195">
        <f t="shared" si="14"/>
        <v>0</v>
      </c>
      <c r="AN86" s="202"/>
      <c r="AP86" s="203"/>
    </row>
    <row r="87" spans="1:42" x14ac:dyDescent="0.25">
      <c r="A87" s="201" t="s">
        <v>125</v>
      </c>
      <c r="B87" s="201" t="s">
        <v>135</v>
      </c>
      <c r="C87" s="201" t="s">
        <v>200</v>
      </c>
      <c r="D87" s="195">
        <v>0</v>
      </c>
      <c r="E87" s="195">
        <v>0</v>
      </c>
      <c r="F87" s="195">
        <v>0</v>
      </c>
      <c r="G87" s="195">
        <v>0</v>
      </c>
      <c r="H87" s="195">
        <v>0</v>
      </c>
      <c r="I87" s="195">
        <v>0</v>
      </c>
      <c r="J87" s="195">
        <v>0</v>
      </c>
      <c r="K87" s="195">
        <v>0</v>
      </c>
      <c r="L87" s="195">
        <v>0</v>
      </c>
      <c r="M87" s="195">
        <v>0</v>
      </c>
      <c r="N87" s="195">
        <v>0</v>
      </c>
      <c r="O87" s="195">
        <v>0</v>
      </c>
      <c r="P87" s="195">
        <v>0</v>
      </c>
      <c r="Q87" s="195">
        <v>0</v>
      </c>
      <c r="R87" s="195">
        <v>0</v>
      </c>
      <c r="S87" s="195">
        <v>0</v>
      </c>
      <c r="T87" s="195">
        <v>0</v>
      </c>
      <c r="U87" s="195">
        <v>0</v>
      </c>
      <c r="V87" s="195">
        <v>0</v>
      </c>
      <c r="W87" s="195">
        <v>0</v>
      </c>
      <c r="X87" s="195">
        <v>0</v>
      </c>
      <c r="Y87" s="195">
        <v>0</v>
      </c>
      <c r="Z87" s="195">
        <v>0</v>
      </c>
      <c r="AA87" s="195">
        <v>0</v>
      </c>
      <c r="AB87" s="195">
        <v>0</v>
      </c>
      <c r="AC87" s="195">
        <v>0</v>
      </c>
      <c r="AD87" s="195">
        <v>0</v>
      </c>
      <c r="AE87" s="195">
        <v>0</v>
      </c>
      <c r="AF87" s="195">
        <v>0</v>
      </c>
      <c r="AG87" s="195">
        <v>0</v>
      </c>
      <c r="AH87" s="195">
        <v>0</v>
      </c>
      <c r="AI87" s="195">
        <v>0</v>
      </c>
      <c r="AJ87" s="195">
        <v>0</v>
      </c>
      <c r="AK87" s="195">
        <v>0</v>
      </c>
      <c r="AL87" s="195">
        <v>0</v>
      </c>
      <c r="AM87" s="195">
        <f t="shared" si="14"/>
        <v>0</v>
      </c>
      <c r="AN87" s="202"/>
      <c r="AP87" s="203"/>
    </row>
    <row r="88" spans="1:42" x14ac:dyDescent="0.25">
      <c r="A88" s="201" t="s">
        <v>125</v>
      </c>
      <c r="B88" s="201" t="s">
        <v>135</v>
      </c>
      <c r="C88" s="201" t="s">
        <v>57</v>
      </c>
      <c r="D88" s="195">
        <v>0</v>
      </c>
      <c r="E88" s="195">
        <v>0</v>
      </c>
      <c r="F88" s="195">
        <v>0</v>
      </c>
      <c r="G88" s="195">
        <v>0</v>
      </c>
      <c r="H88" s="195">
        <v>0</v>
      </c>
      <c r="I88" s="195">
        <v>0</v>
      </c>
      <c r="J88" s="195">
        <v>0</v>
      </c>
      <c r="K88" s="195">
        <v>0</v>
      </c>
      <c r="L88" s="195">
        <v>0</v>
      </c>
      <c r="M88" s="195">
        <v>0</v>
      </c>
      <c r="N88" s="195">
        <v>0</v>
      </c>
      <c r="O88" s="195">
        <v>0</v>
      </c>
      <c r="P88" s="195">
        <v>0</v>
      </c>
      <c r="Q88" s="195">
        <v>0</v>
      </c>
      <c r="R88" s="195">
        <v>0</v>
      </c>
      <c r="S88" s="195">
        <v>0</v>
      </c>
      <c r="T88" s="195">
        <v>0</v>
      </c>
      <c r="U88" s="195">
        <v>0</v>
      </c>
      <c r="V88" s="195">
        <v>0</v>
      </c>
      <c r="W88" s="195">
        <v>0</v>
      </c>
      <c r="X88" s="195">
        <v>0</v>
      </c>
      <c r="Y88" s="195">
        <v>0</v>
      </c>
      <c r="Z88" s="195">
        <v>0</v>
      </c>
      <c r="AA88" s="195">
        <v>0</v>
      </c>
      <c r="AB88" s="195">
        <v>0</v>
      </c>
      <c r="AC88" s="195">
        <v>0</v>
      </c>
      <c r="AD88" s="195">
        <v>0</v>
      </c>
      <c r="AE88" s="195">
        <v>0</v>
      </c>
      <c r="AF88" s="195">
        <v>0</v>
      </c>
      <c r="AG88" s="195">
        <v>0</v>
      </c>
      <c r="AH88" s="195">
        <v>0</v>
      </c>
      <c r="AI88" s="195">
        <v>0</v>
      </c>
      <c r="AJ88" s="195">
        <v>0</v>
      </c>
      <c r="AK88" s="195">
        <v>0</v>
      </c>
      <c r="AL88" s="195">
        <v>0</v>
      </c>
      <c r="AM88" s="195">
        <f t="shared" si="14"/>
        <v>0</v>
      </c>
      <c r="AN88" s="202"/>
      <c r="AP88" s="203"/>
    </row>
    <row r="89" spans="1:42" x14ac:dyDescent="0.25">
      <c r="A89" s="201" t="s">
        <v>125</v>
      </c>
      <c r="B89" s="201" t="s">
        <v>135</v>
      </c>
      <c r="C89" s="201" t="s">
        <v>201</v>
      </c>
      <c r="D89" s="195">
        <v>0</v>
      </c>
      <c r="E89" s="195">
        <v>0</v>
      </c>
      <c r="F89" s="195">
        <v>0</v>
      </c>
      <c r="G89" s="195">
        <v>0</v>
      </c>
      <c r="H89" s="195">
        <v>0</v>
      </c>
      <c r="I89" s="195">
        <v>0</v>
      </c>
      <c r="J89" s="195">
        <v>0</v>
      </c>
      <c r="K89" s="195">
        <v>0</v>
      </c>
      <c r="L89" s="195">
        <v>0</v>
      </c>
      <c r="M89" s="195">
        <v>0</v>
      </c>
      <c r="N89" s="195">
        <v>0</v>
      </c>
      <c r="O89" s="195">
        <v>0</v>
      </c>
      <c r="P89" s="195">
        <v>0</v>
      </c>
      <c r="Q89" s="195">
        <v>0</v>
      </c>
      <c r="R89" s="195">
        <v>0</v>
      </c>
      <c r="S89" s="195">
        <v>0</v>
      </c>
      <c r="T89" s="195">
        <v>0</v>
      </c>
      <c r="U89" s="195">
        <v>0</v>
      </c>
      <c r="V89" s="195">
        <v>0</v>
      </c>
      <c r="W89" s="195">
        <v>0</v>
      </c>
      <c r="X89" s="195">
        <v>0</v>
      </c>
      <c r="Y89" s="195">
        <v>0</v>
      </c>
      <c r="Z89" s="195">
        <v>0</v>
      </c>
      <c r="AA89" s="195">
        <v>0</v>
      </c>
      <c r="AB89" s="195">
        <v>0</v>
      </c>
      <c r="AC89" s="195">
        <v>0</v>
      </c>
      <c r="AD89" s="195">
        <v>0</v>
      </c>
      <c r="AE89" s="195">
        <v>0</v>
      </c>
      <c r="AF89" s="195">
        <v>0</v>
      </c>
      <c r="AG89" s="195">
        <v>0</v>
      </c>
      <c r="AH89" s="195">
        <v>0</v>
      </c>
      <c r="AI89" s="195">
        <v>0</v>
      </c>
      <c r="AJ89" s="195">
        <v>0</v>
      </c>
      <c r="AK89" s="195">
        <v>0</v>
      </c>
      <c r="AL89" s="195">
        <v>0</v>
      </c>
      <c r="AM89" s="195">
        <f t="shared" si="14"/>
        <v>0</v>
      </c>
      <c r="AN89" s="202"/>
      <c r="AP89" s="203"/>
    </row>
    <row r="90" spans="1:42" x14ac:dyDescent="0.25">
      <c r="A90" s="201" t="s">
        <v>125</v>
      </c>
      <c r="B90" s="201" t="s">
        <v>135</v>
      </c>
      <c r="C90" s="201" t="s">
        <v>202</v>
      </c>
      <c r="D90" s="195">
        <v>0</v>
      </c>
      <c r="E90" s="195">
        <v>0</v>
      </c>
      <c r="F90" s="195">
        <v>0</v>
      </c>
      <c r="G90" s="195">
        <v>0</v>
      </c>
      <c r="H90" s="195">
        <v>0</v>
      </c>
      <c r="I90" s="195">
        <v>0</v>
      </c>
      <c r="J90" s="195">
        <v>0</v>
      </c>
      <c r="K90" s="195">
        <v>0</v>
      </c>
      <c r="L90" s="195">
        <v>0</v>
      </c>
      <c r="M90" s="195">
        <v>0</v>
      </c>
      <c r="N90" s="195">
        <v>0</v>
      </c>
      <c r="O90" s="195">
        <v>0</v>
      </c>
      <c r="P90" s="195">
        <v>0</v>
      </c>
      <c r="Q90" s="195">
        <v>0</v>
      </c>
      <c r="R90" s="195">
        <v>0</v>
      </c>
      <c r="S90" s="195">
        <v>0</v>
      </c>
      <c r="T90" s="195">
        <v>0</v>
      </c>
      <c r="U90" s="195">
        <v>0</v>
      </c>
      <c r="V90" s="195">
        <v>0</v>
      </c>
      <c r="W90" s="195">
        <v>0</v>
      </c>
      <c r="X90" s="195">
        <v>0</v>
      </c>
      <c r="Y90" s="195">
        <v>0</v>
      </c>
      <c r="Z90" s="195">
        <v>0</v>
      </c>
      <c r="AA90" s="195">
        <v>0</v>
      </c>
      <c r="AB90" s="195">
        <v>0</v>
      </c>
      <c r="AC90" s="195">
        <v>0</v>
      </c>
      <c r="AD90" s="195">
        <v>0</v>
      </c>
      <c r="AE90" s="195">
        <v>0</v>
      </c>
      <c r="AF90" s="195">
        <v>0</v>
      </c>
      <c r="AG90" s="195">
        <v>0</v>
      </c>
      <c r="AH90" s="195">
        <v>0</v>
      </c>
      <c r="AI90" s="195">
        <v>0</v>
      </c>
      <c r="AJ90" s="195">
        <v>0</v>
      </c>
      <c r="AK90" s="195">
        <v>0</v>
      </c>
      <c r="AL90" s="195">
        <v>0</v>
      </c>
      <c r="AM90" s="195">
        <f t="shared" si="14"/>
        <v>0</v>
      </c>
      <c r="AN90" s="202"/>
      <c r="AP90" s="203"/>
    </row>
    <row r="91" spans="1:42" x14ac:dyDescent="0.25">
      <c r="A91" s="201" t="s">
        <v>125</v>
      </c>
      <c r="B91" s="201" t="s">
        <v>135</v>
      </c>
      <c r="C91" s="201" t="s">
        <v>117</v>
      </c>
      <c r="D91" s="195">
        <v>0</v>
      </c>
      <c r="E91" s="195">
        <v>0</v>
      </c>
      <c r="F91" s="195">
        <v>0</v>
      </c>
      <c r="G91" s="195">
        <v>0</v>
      </c>
      <c r="H91" s="195">
        <v>0</v>
      </c>
      <c r="I91" s="195">
        <v>0</v>
      </c>
      <c r="J91" s="195">
        <v>0</v>
      </c>
      <c r="K91" s="195">
        <v>0</v>
      </c>
      <c r="L91" s="195">
        <v>0</v>
      </c>
      <c r="M91" s="195">
        <v>0</v>
      </c>
      <c r="N91" s="195">
        <v>0</v>
      </c>
      <c r="O91" s="195">
        <v>0</v>
      </c>
      <c r="P91" s="195">
        <v>0</v>
      </c>
      <c r="Q91" s="195">
        <v>0</v>
      </c>
      <c r="R91" s="195">
        <v>0</v>
      </c>
      <c r="S91" s="195">
        <v>0</v>
      </c>
      <c r="T91" s="195">
        <v>0</v>
      </c>
      <c r="U91" s="195">
        <v>0</v>
      </c>
      <c r="V91" s="195">
        <v>0</v>
      </c>
      <c r="W91" s="195">
        <v>0</v>
      </c>
      <c r="X91" s="195">
        <v>0</v>
      </c>
      <c r="Y91" s="195">
        <v>0</v>
      </c>
      <c r="Z91" s="195">
        <v>0</v>
      </c>
      <c r="AA91" s="195">
        <v>0</v>
      </c>
      <c r="AB91" s="195">
        <v>0</v>
      </c>
      <c r="AC91" s="195">
        <v>0</v>
      </c>
      <c r="AD91" s="195">
        <v>0</v>
      </c>
      <c r="AE91" s="195">
        <v>0</v>
      </c>
      <c r="AF91" s="195">
        <v>0</v>
      </c>
      <c r="AG91" s="195">
        <v>0</v>
      </c>
      <c r="AH91" s="195">
        <v>0</v>
      </c>
      <c r="AI91" s="195">
        <v>0</v>
      </c>
      <c r="AJ91" s="195">
        <v>0</v>
      </c>
      <c r="AK91" s="195">
        <v>0</v>
      </c>
      <c r="AL91" s="195">
        <v>0</v>
      </c>
      <c r="AM91" s="195">
        <f t="shared" si="14"/>
        <v>0</v>
      </c>
      <c r="AN91" s="202"/>
      <c r="AP91" s="203"/>
    </row>
    <row r="92" spans="1:42" x14ac:dyDescent="0.25">
      <c r="A92" s="201" t="s">
        <v>125</v>
      </c>
      <c r="B92" s="201" t="s">
        <v>135</v>
      </c>
      <c r="C92" s="201" t="s">
        <v>80</v>
      </c>
      <c r="D92" s="195">
        <v>0</v>
      </c>
      <c r="E92" s="195">
        <v>0</v>
      </c>
      <c r="F92" s="195">
        <v>0</v>
      </c>
      <c r="G92" s="195">
        <v>0</v>
      </c>
      <c r="H92" s="195">
        <v>0</v>
      </c>
      <c r="I92" s="195">
        <v>0</v>
      </c>
      <c r="J92" s="195">
        <v>0</v>
      </c>
      <c r="K92" s="195">
        <v>0</v>
      </c>
      <c r="L92" s="195">
        <v>0</v>
      </c>
      <c r="M92" s="195">
        <v>0</v>
      </c>
      <c r="N92" s="195">
        <v>0</v>
      </c>
      <c r="O92" s="195">
        <v>0</v>
      </c>
      <c r="P92" s="195">
        <v>0</v>
      </c>
      <c r="Q92" s="195">
        <v>0</v>
      </c>
      <c r="R92" s="195">
        <v>0</v>
      </c>
      <c r="S92" s="195">
        <v>0</v>
      </c>
      <c r="T92" s="195">
        <v>0</v>
      </c>
      <c r="U92" s="195">
        <v>0</v>
      </c>
      <c r="V92" s="195">
        <v>0</v>
      </c>
      <c r="W92" s="195">
        <v>0</v>
      </c>
      <c r="X92" s="195">
        <v>0</v>
      </c>
      <c r="Y92" s="195">
        <v>0</v>
      </c>
      <c r="Z92" s="195">
        <v>0</v>
      </c>
      <c r="AA92" s="195">
        <v>0</v>
      </c>
      <c r="AB92" s="195">
        <v>0</v>
      </c>
      <c r="AC92" s="195">
        <v>0</v>
      </c>
      <c r="AD92" s="195">
        <v>0</v>
      </c>
      <c r="AE92" s="195">
        <v>0</v>
      </c>
      <c r="AF92" s="195">
        <v>0</v>
      </c>
      <c r="AG92" s="195">
        <v>0</v>
      </c>
      <c r="AH92" s="195">
        <v>0</v>
      </c>
      <c r="AI92" s="195">
        <v>0</v>
      </c>
      <c r="AJ92" s="195">
        <v>0</v>
      </c>
      <c r="AK92" s="195">
        <v>0</v>
      </c>
      <c r="AL92" s="195">
        <v>0</v>
      </c>
      <c r="AM92" s="195">
        <f t="shared" si="14"/>
        <v>0</v>
      </c>
      <c r="AN92" s="202"/>
      <c r="AP92" s="203"/>
    </row>
    <row r="93" spans="1:42" x14ac:dyDescent="0.25">
      <c r="A93" s="201" t="s">
        <v>125</v>
      </c>
      <c r="B93" s="201" t="s">
        <v>135</v>
      </c>
      <c r="C93" s="201" t="s">
        <v>155</v>
      </c>
      <c r="D93" s="195">
        <v>0</v>
      </c>
      <c r="E93" s="195">
        <v>0</v>
      </c>
      <c r="F93" s="195">
        <v>0</v>
      </c>
      <c r="G93" s="195">
        <v>0</v>
      </c>
      <c r="H93" s="195">
        <v>0</v>
      </c>
      <c r="I93" s="195">
        <v>0</v>
      </c>
      <c r="J93" s="195">
        <v>0</v>
      </c>
      <c r="K93" s="195">
        <v>0</v>
      </c>
      <c r="L93" s="195">
        <v>0</v>
      </c>
      <c r="M93" s="195">
        <v>0</v>
      </c>
      <c r="N93" s="195">
        <v>0</v>
      </c>
      <c r="O93" s="195">
        <v>0</v>
      </c>
      <c r="P93" s="195">
        <v>0</v>
      </c>
      <c r="Q93" s="195">
        <v>0</v>
      </c>
      <c r="R93" s="195">
        <v>0</v>
      </c>
      <c r="S93" s="195">
        <v>0</v>
      </c>
      <c r="T93" s="195">
        <v>0</v>
      </c>
      <c r="U93" s="195">
        <v>0</v>
      </c>
      <c r="V93" s="195">
        <v>0</v>
      </c>
      <c r="W93" s="195">
        <v>0</v>
      </c>
      <c r="X93" s="195">
        <v>0</v>
      </c>
      <c r="Y93" s="195">
        <v>0</v>
      </c>
      <c r="Z93" s="195">
        <v>0</v>
      </c>
      <c r="AA93" s="195">
        <v>0</v>
      </c>
      <c r="AB93" s="195">
        <v>0</v>
      </c>
      <c r="AC93" s="195">
        <v>0</v>
      </c>
      <c r="AD93" s="195">
        <v>0</v>
      </c>
      <c r="AE93" s="195">
        <v>0</v>
      </c>
      <c r="AF93" s="195">
        <v>0</v>
      </c>
      <c r="AG93" s="195">
        <v>0</v>
      </c>
      <c r="AH93" s="195">
        <v>0</v>
      </c>
      <c r="AI93" s="195">
        <v>0</v>
      </c>
      <c r="AJ93" s="195">
        <v>0</v>
      </c>
      <c r="AK93" s="195">
        <v>0</v>
      </c>
      <c r="AL93" s="195">
        <v>0</v>
      </c>
      <c r="AM93" s="195">
        <f t="shared" si="14"/>
        <v>0</v>
      </c>
      <c r="AN93" s="202"/>
      <c r="AP93" s="203"/>
    </row>
    <row r="94" spans="1:42" x14ac:dyDescent="0.25">
      <c r="A94" s="201" t="s">
        <v>125</v>
      </c>
      <c r="B94" s="201" t="s">
        <v>135</v>
      </c>
      <c r="C94" s="201" t="s">
        <v>203</v>
      </c>
      <c r="D94" s="195">
        <v>0</v>
      </c>
      <c r="E94" s="195">
        <v>0</v>
      </c>
      <c r="F94" s="195">
        <v>0</v>
      </c>
      <c r="G94" s="195">
        <v>0</v>
      </c>
      <c r="H94" s="195">
        <v>0</v>
      </c>
      <c r="I94" s="195">
        <v>0</v>
      </c>
      <c r="J94" s="195">
        <v>0</v>
      </c>
      <c r="K94" s="195">
        <v>0</v>
      </c>
      <c r="L94" s="195">
        <v>0</v>
      </c>
      <c r="M94" s="195">
        <v>0</v>
      </c>
      <c r="N94" s="195">
        <v>0</v>
      </c>
      <c r="O94" s="195">
        <v>0</v>
      </c>
      <c r="P94" s="195">
        <v>0</v>
      </c>
      <c r="Q94" s="195">
        <v>0</v>
      </c>
      <c r="R94" s="195">
        <v>0</v>
      </c>
      <c r="S94" s="195">
        <v>0</v>
      </c>
      <c r="T94" s="195">
        <v>0</v>
      </c>
      <c r="U94" s="195">
        <v>0</v>
      </c>
      <c r="V94" s="195">
        <v>0</v>
      </c>
      <c r="W94" s="195">
        <v>0</v>
      </c>
      <c r="X94" s="195">
        <v>0</v>
      </c>
      <c r="Y94" s="195">
        <v>0</v>
      </c>
      <c r="Z94" s="195">
        <v>0</v>
      </c>
      <c r="AA94" s="195">
        <v>0</v>
      </c>
      <c r="AB94" s="195">
        <v>0</v>
      </c>
      <c r="AC94" s="195">
        <v>0</v>
      </c>
      <c r="AD94" s="195">
        <v>0</v>
      </c>
      <c r="AE94" s="195">
        <v>0</v>
      </c>
      <c r="AF94" s="195">
        <v>0</v>
      </c>
      <c r="AG94" s="195">
        <v>0</v>
      </c>
      <c r="AH94" s="195">
        <v>0</v>
      </c>
      <c r="AI94" s="195">
        <v>0</v>
      </c>
      <c r="AJ94" s="195">
        <v>0</v>
      </c>
      <c r="AK94" s="195">
        <v>0</v>
      </c>
      <c r="AL94" s="195">
        <v>0</v>
      </c>
      <c r="AM94" s="195">
        <f t="shared" si="14"/>
        <v>0</v>
      </c>
      <c r="AN94" s="202"/>
      <c r="AP94" s="203"/>
    </row>
    <row r="95" spans="1:42" x14ac:dyDescent="0.25">
      <c r="A95" s="201" t="s">
        <v>125</v>
      </c>
      <c r="B95" s="201" t="s">
        <v>135</v>
      </c>
      <c r="C95" s="201" t="s">
        <v>50</v>
      </c>
      <c r="D95" s="195">
        <v>0</v>
      </c>
      <c r="E95" s="195">
        <v>0</v>
      </c>
      <c r="F95" s="195">
        <v>0</v>
      </c>
      <c r="G95" s="195">
        <v>0</v>
      </c>
      <c r="H95" s="195">
        <v>0</v>
      </c>
      <c r="I95" s="195">
        <v>0</v>
      </c>
      <c r="J95" s="195">
        <v>0</v>
      </c>
      <c r="K95" s="195">
        <v>0</v>
      </c>
      <c r="L95" s="195">
        <v>0</v>
      </c>
      <c r="M95" s="195">
        <v>0</v>
      </c>
      <c r="N95" s="195">
        <v>0</v>
      </c>
      <c r="O95" s="195">
        <v>0</v>
      </c>
      <c r="P95" s="195">
        <v>0</v>
      </c>
      <c r="Q95" s="195">
        <v>0</v>
      </c>
      <c r="R95" s="195">
        <v>0</v>
      </c>
      <c r="S95" s="195">
        <v>0</v>
      </c>
      <c r="T95" s="195">
        <v>0</v>
      </c>
      <c r="U95" s="195">
        <v>0</v>
      </c>
      <c r="V95" s="195">
        <v>0</v>
      </c>
      <c r="W95" s="195">
        <v>0</v>
      </c>
      <c r="X95" s="195">
        <v>0</v>
      </c>
      <c r="Y95" s="195">
        <v>0</v>
      </c>
      <c r="Z95" s="195">
        <v>0</v>
      </c>
      <c r="AA95" s="195">
        <v>0</v>
      </c>
      <c r="AB95" s="195">
        <v>0</v>
      </c>
      <c r="AC95" s="195">
        <v>0</v>
      </c>
      <c r="AD95" s="195">
        <v>0</v>
      </c>
      <c r="AE95" s="195">
        <v>0</v>
      </c>
      <c r="AF95" s="195">
        <v>0</v>
      </c>
      <c r="AG95" s="195">
        <v>0</v>
      </c>
      <c r="AH95" s="195">
        <v>0</v>
      </c>
      <c r="AI95" s="195">
        <v>0</v>
      </c>
      <c r="AJ95" s="195">
        <v>0</v>
      </c>
      <c r="AK95" s="195">
        <v>0</v>
      </c>
      <c r="AL95" s="195">
        <v>0</v>
      </c>
      <c r="AM95" s="195">
        <f t="shared" si="14"/>
        <v>0</v>
      </c>
      <c r="AN95" s="202"/>
      <c r="AP95" s="203"/>
    </row>
    <row r="96" spans="1:42" x14ac:dyDescent="0.25">
      <c r="A96" s="201" t="s">
        <v>125</v>
      </c>
      <c r="B96" s="201" t="s">
        <v>135</v>
      </c>
      <c r="C96" s="201" t="s">
        <v>78</v>
      </c>
      <c r="D96" s="195">
        <v>0</v>
      </c>
      <c r="E96" s="195">
        <v>25.507000000000005</v>
      </c>
      <c r="F96" s="195">
        <v>0</v>
      </c>
      <c r="G96" s="195">
        <v>6.0020000000000016</v>
      </c>
      <c r="H96" s="195">
        <v>0</v>
      </c>
      <c r="I96" s="195">
        <v>0</v>
      </c>
      <c r="J96" s="195">
        <v>0</v>
      </c>
      <c r="K96" s="195">
        <v>0</v>
      </c>
      <c r="L96" s="195">
        <v>0</v>
      </c>
      <c r="M96" s="195">
        <v>0</v>
      </c>
      <c r="N96" s="195">
        <v>0</v>
      </c>
      <c r="O96" s="195">
        <v>0</v>
      </c>
      <c r="P96" s="195">
        <v>0</v>
      </c>
      <c r="Q96" s="195">
        <v>0</v>
      </c>
      <c r="R96" s="195">
        <v>0</v>
      </c>
      <c r="S96" s="195">
        <v>0</v>
      </c>
      <c r="T96" s="195">
        <v>0</v>
      </c>
      <c r="U96" s="195">
        <v>0</v>
      </c>
      <c r="V96" s="195">
        <v>0</v>
      </c>
      <c r="W96" s="195">
        <v>0</v>
      </c>
      <c r="X96" s="195">
        <v>0</v>
      </c>
      <c r="Y96" s="195">
        <v>0</v>
      </c>
      <c r="Z96" s="195">
        <v>0</v>
      </c>
      <c r="AA96" s="195">
        <v>0</v>
      </c>
      <c r="AB96" s="195">
        <v>0</v>
      </c>
      <c r="AC96" s="195">
        <v>0</v>
      </c>
      <c r="AD96" s="195">
        <v>0</v>
      </c>
      <c r="AE96" s="195">
        <v>0</v>
      </c>
      <c r="AF96" s="195">
        <v>0</v>
      </c>
      <c r="AG96" s="195">
        <v>0</v>
      </c>
      <c r="AH96" s="195">
        <v>0</v>
      </c>
      <c r="AI96" s="195">
        <v>0</v>
      </c>
      <c r="AJ96" s="195">
        <v>0</v>
      </c>
      <c r="AK96" s="195">
        <v>0</v>
      </c>
      <c r="AL96" s="195">
        <v>0</v>
      </c>
      <c r="AM96" s="195">
        <f t="shared" si="14"/>
        <v>31.509000000000007</v>
      </c>
      <c r="AN96" s="202"/>
      <c r="AP96" s="203"/>
    </row>
    <row r="97" spans="1:42" x14ac:dyDescent="0.25">
      <c r="A97" s="201" t="s">
        <v>125</v>
      </c>
      <c r="B97" s="201" t="s">
        <v>135</v>
      </c>
      <c r="C97" s="201" t="s">
        <v>156</v>
      </c>
      <c r="D97" s="195">
        <v>0</v>
      </c>
      <c r="E97" s="195">
        <v>0</v>
      </c>
      <c r="F97" s="195">
        <v>0</v>
      </c>
      <c r="G97" s="195">
        <v>0</v>
      </c>
      <c r="H97" s="195">
        <v>0</v>
      </c>
      <c r="I97" s="195">
        <v>0</v>
      </c>
      <c r="J97" s="195">
        <v>0</v>
      </c>
      <c r="K97" s="195">
        <v>0</v>
      </c>
      <c r="L97" s="195">
        <v>0</v>
      </c>
      <c r="M97" s="195">
        <v>0</v>
      </c>
      <c r="N97" s="195">
        <v>0</v>
      </c>
      <c r="O97" s="195">
        <v>0</v>
      </c>
      <c r="P97" s="195">
        <v>0</v>
      </c>
      <c r="Q97" s="195">
        <v>0</v>
      </c>
      <c r="R97" s="195">
        <v>0</v>
      </c>
      <c r="S97" s="195">
        <v>0</v>
      </c>
      <c r="T97" s="195">
        <v>0</v>
      </c>
      <c r="U97" s="195">
        <v>0</v>
      </c>
      <c r="V97" s="195">
        <v>0</v>
      </c>
      <c r="W97" s="195">
        <v>0</v>
      </c>
      <c r="X97" s="195">
        <v>0</v>
      </c>
      <c r="Y97" s="195">
        <v>0</v>
      </c>
      <c r="Z97" s="195">
        <v>0</v>
      </c>
      <c r="AA97" s="195">
        <v>0</v>
      </c>
      <c r="AB97" s="195">
        <v>0</v>
      </c>
      <c r="AC97" s="195">
        <v>0</v>
      </c>
      <c r="AD97" s="195">
        <v>0</v>
      </c>
      <c r="AE97" s="195">
        <v>0</v>
      </c>
      <c r="AF97" s="195">
        <v>0</v>
      </c>
      <c r="AG97" s="195">
        <v>0</v>
      </c>
      <c r="AH97" s="195">
        <v>0</v>
      </c>
      <c r="AI97" s="195">
        <v>0</v>
      </c>
      <c r="AJ97" s="195">
        <v>0</v>
      </c>
      <c r="AK97" s="195">
        <v>0</v>
      </c>
      <c r="AL97" s="195">
        <v>0</v>
      </c>
      <c r="AM97" s="195">
        <f t="shared" si="14"/>
        <v>0</v>
      </c>
      <c r="AN97" s="202"/>
      <c r="AP97" s="203"/>
    </row>
    <row r="98" spans="1:42" x14ac:dyDescent="0.25">
      <c r="A98" s="201" t="s">
        <v>125</v>
      </c>
      <c r="B98" s="201" t="s">
        <v>135</v>
      </c>
      <c r="C98" s="201" t="s">
        <v>120</v>
      </c>
      <c r="D98" s="195">
        <v>0</v>
      </c>
      <c r="E98" s="195">
        <v>0</v>
      </c>
      <c r="F98" s="195">
        <v>0</v>
      </c>
      <c r="G98" s="195">
        <v>0</v>
      </c>
      <c r="H98" s="195">
        <v>0</v>
      </c>
      <c r="I98" s="195">
        <v>0</v>
      </c>
      <c r="J98" s="195">
        <v>0</v>
      </c>
      <c r="K98" s="195">
        <v>0</v>
      </c>
      <c r="L98" s="195">
        <v>0</v>
      </c>
      <c r="M98" s="195">
        <v>0</v>
      </c>
      <c r="N98" s="195">
        <v>0</v>
      </c>
      <c r="O98" s="195">
        <v>0</v>
      </c>
      <c r="P98" s="195">
        <v>0</v>
      </c>
      <c r="Q98" s="195">
        <v>0</v>
      </c>
      <c r="R98" s="195">
        <v>0</v>
      </c>
      <c r="S98" s="195">
        <v>0</v>
      </c>
      <c r="T98" s="195">
        <v>0</v>
      </c>
      <c r="U98" s="195">
        <v>0</v>
      </c>
      <c r="V98" s="195">
        <v>0</v>
      </c>
      <c r="W98" s="195">
        <v>0</v>
      </c>
      <c r="X98" s="195">
        <v>0</v>
      </c>
      <c r="Y98" s="195">
        <v>0</v>
      </c>
      <c r="Z98" s="195">
        <v>0</v>
      </c>
      <c r="AA98" s="195">
        <v>0</v>
      </c>
      <c r="AB98" s="195">
        <v>0</v>
      </c>
      <c r="AC98" s="195">
        <v>0</v>
      </c>
      <c r="AD98" s="195">
        <v>0</v>
      </c>
      <c r="AE98" s="195">
        <v>0</v>
      </c>
      <c r="AF98" s="195">
        <v>0</v>
      </c>
      <c r="AG98" s="195">
        <v>0</v>
      </c>
      <c r="AH98" s="195">
        <v>0</v>
      </c>
      <c r="AI98" s="195">
        <v>0</v>
      </c>
      <c r="AJ98" s="195">
        <v>0</v>
      </c>
      <c r="AK98" s="195">
        <v>0</v>
      </c>
      <c r="AL98" s="195">
        <v>0</v>
      </c>
      <c r="AM98" s="195">
        <f t="shared" si="14"/>
        <v>0</v>
      </c>
      <c r="AN98" s="202"/>
      <c r="AP98" s="203"/>
    </row>
    <row r="99" spans="1:42" x14ac:dyDescent="0.25">
      <c r="A99" s="177" t="s">
        <v>252</v>
      </c>
      <c r="B99" s="177" t="s">
        <v>252</v>
      </c>
      <c r="C99" s="177" t="s">
        <v>157</v>
      </c>
      <c r="D99" s="194">
        <f t="shared" ref="D99:AL99" si="15">SUM(D100:D108)</f>
        <v>0</v>
      </c>
      <c r="E99" s="194">
        <f t="shared" si="15"/>
        <v>0</v>
      </c>
      <c r="F99" s="194">
        <f t="shared" si="15"/>
        <v>0</v>
      </c>
      <c r="G99" s="194">
        <f t="shared" si="15"/>
        <v>0</v>
      </c>
      <c r="H99" s="194">
        <f t="shared" si="15"/>
        <v>0</v>
      </c>
      <c r="I99" s="194">
        <f t="shared" si="15"/>
        <v>0</v>
      </c>
      <c r="J99" s="194">
        <f t="shared" si="15"/>
        <v>0</v>
      </c>
      <c r="K99" s="194">
        <f t="shared" si="15"/>
        <v>0</v>
      </c>
      <c r="L99" s="194">
        <f t="shared" si="15"/>
        <v>0</v>
      </c>
      <c r="M99" s="194">
        <f t="shared" si="15"/>
        <v>0</v>
      </c>
      <c r="N99" s="194">
        <f t="shared" si="15"/>
        <v>0</v>
      </c>
      <c r="O99" s="194">
        <f t="shared" si="15"/>
        <v>0</v>
      </c>
      <c r="P99" s="194">
        <f t="shared" si="15"/>
        <v>0</v>
      </c>
      <c r="Q99" s="194">
        <f t="shared" si="15"/>
        <v>0</v>
      </c>
      <c r="R99" s="194">
        <f t="shared" si="15"/>
        <v>0</v>
      </c>
      <c r="S99" s="194">
        <f t="shared" si="15"/>
        <v>0</v>
      </c>
      <c r="T99" s="194">
        <f t="shared" si="15"/>
        <v>0</v>
      </c>
      <c r="U99" s="194">
        <f t="shared" si="15"/>
        <v>0</v>
      </c>
      <c r="V99" s="194">
        <f t="shared" si="15"/>
        <v>0</v>
      </c>
      <c r="W99" s="194">
        <f t="shared" si="15"/>
        <v>0</v>
      </c>
      <c r="X99" s="194">
        <f t="shared" si="15"/>
        <v>0</v>
      </c>
      <c r="Y99" s="194">
        <f t="shared" si="15"/>
        <v>0</v>
      </c>
      <c r="Z99" s="194">
        <f t="shared" si="15"/>
        <v>0</v>
      </c>
      <c r="AA99" s="194">
        <f t="shared" si="15"/>
        <v>0</v>
      </c>
      <c r="AB99" s="194">
        <f t="shared" si="15"/>
        <v>0</v>
      </c>
      <c r="AC99" s="194">
        <f t="shared" si="15"/>
        <v>0</v>
      </c>
      <c r="AD99" s="194">
        <f t="shared" si="15"/>
        <v>0</v>
      </c>
      <c r="AE99" s="194">
        <f t="shared" si="15"/>
        <v>0</v>
      </c>
      <c r="AF99" s="194">
        <f t="shared" si="15"/>
        <v>0</v>
      </c>
      <c r="AG99" s="194">
        <f t="shared" si="15"/>
        <v>0</v>
      </c>
      <c r="AH99" s="194">
        <f t="shared" si="15"/>
        <v>0</v>
      </c>
      <c r="AI99" s="194">
        <f t="shared" si="15"/>
        <v>0</v>
      </c>
      <c r="AJ99" s="194">
        <f t="shared" si="15"/>
        <v>0</v>
      </c>
      <c r="AK99" s="194">
        <f t="shared" si="15"/>
        <v>0</v>
      </c>
      <c r="AL99" s="194">
        <f t="shared" si="15"/>
        <v>0</v>
      </c>
      <c r="AM99" s="194">
        <f>SUM(D99:AL99)</f>
        <v>0</v>
      </c>
      <c r="AN99" s="202"/>
      <c r="AP99" s="203"/>
    </row>
    <row r="100" spans="1:42" x14ac:dyDescent="0.25">
      <c r="A100" s="201" t="s">
        <v>125</v>
      </c>
      <c r="B100" s="201" t="s">
        <v>157</v>
      </c>
      <c r="C100" s="201" t="s">
        <v>42</v>
      </c>
      <c r="D100" s="195">
        <v>0</v>
      </c>
      <c r="E100" s="195">
        <v>0</v>
      </c>
      <c r="F100" s="195">
        <v>0</v>
      </c>
      <c r="G100" s="195">
        <v>0</v>
      </c>
      <c r="H100" s="195">
        <v>0</v>
      </c>
      <c r="I100" s="195">
        <v>0</v>
      </c>
      <c r="J100" s="195">
        <v>0</v>
      </c>
      <c r="K100" s="195">
        <v>0</v>
      </c>
      <c r="L100" s="195">
        <v>0</v>
      </c>
      <c r="M100" s="195">
        <v>0</v>
      </c>
      <c r="N100" s="195">
        <v>0</v>
      </c>
      <c r="O100" s="195">
        <v>0</v>
      </c>
      <c r="P100" s="195">
        <v>0</v>
      </c>
      <c r="Q100" s="195">
        <v>0</v>
      </c>
      <c r="R100" s="195">
        <v>0</v>
      </c>
      <c r="S100" s="195">
        <v>0</v>
      </c>
      <c r="T100" s="195">
        <v>0</v>
      </c>
      <c r="U100" s="195">
        <v>0</v>
      </c>
      <c r="V100" s="195">
        <v>0</v>
      </c>
      <c r="W100" s="195">
        <v>0</v>
      </c>
      <c r="X100" s="195">
        <v>0</v>
      </c>
      <c r="Y100" s="195">
        <v>0</v>
      </c>
      <c r="Z100" s="195">
        <v>0</v>
      </c>
      <c r="AA100" s="195">
        <v>0</v>
      </c>
      <c r="AB100" s="195">
        <v>0</v>
      </c>
      <c r="AC100" s="195">
        <v>0</v>
      </c>
      <c r="AD100" s="195">
        <v>0</v>
      </c>
      <c r="AE100" s="195">
        <v>0</v>
      </c>
      <c r="AF100" s="195">
        <v>0</v>
      </c>
      <c r="AG100" s="195">
        <v>0</v>
      </c>
      <c r="AH100" s="195">
        <v>0</v>
      </c>
      <c r="AI100" s="195">
        <v>0</v>
      </c>
      <c r="AJ100" s="195">
        <v>0</v>
      </c>
      <c r="AK100" s="195">
        <v>0</v>
      </c>
      <c r="AL100" s="195">
        <v>0</v>
      </c>
      <c r="AM100" s="195">
        <f t="shared" ref="AM100:AM108" si="16">(SUM(D100:AL100))</f>
        <v>0</v>
      </c>
      <c r="AN100" s="202"/>
      <c r="AP100" s="203"/>
    </row>
    <row r="101" spans="1:42" x14ac:dyDescent="0.25">
      <c r="A101" s="201" t="s">
        <v>125</v>
      </c>
      <c r="B101" s="201" t="s">
        <v>157</v>
      </c>
      <c r="C101" s="201" t="s">
        <v>51</v>
      </c>
      <c r="D101" s="195">
        <v>0</v>
      </c>
      <c r="E101" s="195">
        <v>0</v>
      </c>
      <c r="F101" s="195">
        <v>0</v>
      </c>
      <c r="G101" s="195">
        <v>0</v>
      </c>
      <c r="H101" s="195">
        <v>0</v>
      </c>
      <c r="I101" s="195">
        <v>0</v>
      </c>
      <c r="J101" s="195">
        <v>0</v>
      </c>
      <c r="K101" s="195">
        <v>0</v>
      </c>
      <c r="L101" s="195">
        <v>0</v>
      </c>
      <c r="M101" s="195">
        <v>0</v>
      </c>
      <c r="N101" s="195">
        <v>0</v>
      </c>
      <c r="O101" s="195">
        <v>0</v>
      </c>
      <c r="P101" s="195">
        <v>0</v>
      </c>
      <c r="Q101" s="195">
        <v>0</v>
      </c>
      <c r="R101" s="195">
        <v>0</v>
      </c>
      <c r="S101" s="195">
        <v>0</v>
      </c>
      <c r="T101" s="195">
        <v>0</v>
      </c>
      <c r="U101" s="195">
        <v>0</v>
      </c>
      <c r="V101" s="195">
        <v>0</v>
      </c>
      <c r="W101" s="195">
        <v>0</v>
      </c>
      <c r="X101" s="195">
        <v>0</v>
      </c>
      <c r="Y101" s="195">
        <v>0</v>
      </c>
      <c r="Z101" s="195">
        <v>0</v>
      </c>
      <c r="AA101" s="195">
        <v>0</v>
      </c>
      <c r="AB101" s="195">
        <v>0</v>
      </c>
      <c r="AC101" s="195">
        <v>0</v>
      </c>
      <c r="AD101" s="195">
        <v>0</v>
      </c>
      <c r="AE101" s="195">
        <v>0</v>
      </c>
      <c r="AF101" s="195">
        <v>0</v>
      </c>
      <c r="AG101" s="195">
        <v>0</v>
      </c>
      <c r="AH101" s="195">
        <v>0</v>
      </c>
      <c r="AI101" s="195">
        <v>0</v>
      </c>
      <c r="AJ101" s="195">
        <v>0</v>
      </c>
      <c r="AK101" s="195">
        <v>0</v>
      </c>
      <c r="AL101" s="195">
        <v>0</v>
      </c>
      <c r="AM101" s="195">
        <f t="shared" si="16"/>
        <v>0</v>
      </c>
      <c r="AN101" s="202"/>
      <c r="AP101" s="203"/>
    </row>
    <row r="102" spans="1:42" x14ac:dyDescent="0.25">
      <c r="A102" s="201" t="s">
        <v>125</v>
      </c>
      <c r="B102" s="201" t="s">
        <v>157</v>
      </c>
      <c r="C102" s="201" t="s">
        <v>204</v>
      </c>
      <c r="D102" s="195">
        <v>0</v>
      </c>
      <c r="E102" s="195">
        <v>0</v>
      </c>
      <c r="F102" s="195">
        <v>0</v>
      </c>
      <c r="G102" s="195">
        <v>0</v>
      </c>
      <c r="H102" s="195">
        <v>0</v>
      </c>
      <c r="I102" s="195">
        <v>0</v>
      </c>
      <c r="J102" s="195">
        <v>0</v>
      </c>
      <c r="K102" s="195">
        <v>0</v>
      </c>
      <c r="L102" s="195">
        <v>0</v>
      </c>
      <c r="M102" s="195">
        <v>0</v>
      </c>
      <c r="N102" s="195">
        <v>0</v>
      </c>
      <c r="O102" s="195">
        <v>0</v>
      </c>
      <c r="P102" s="195">
        <v>0</v>
      </c>
      <c r="Q102" s="195">
        <v>0</v>
      </c>
      <c r="R102" s="195">
        <v>0</v>
      </c>
      <c r="S102" s="195">
        <v>0</v>
      </c>
      <c r="T102" s="195">
        <v>0</v>
      </c>
      <c r="U102" s="195">
        <v>0</v>
      </c>
      <c r="V102" s="195">
        <v>0</v>
      </c>
      <c r="W102" s="195">
        <v>0</v>
      </c>
      <c r="X102" s="195">
        <v>0</v>
      </c>
      <c r="Y102" s="195">
        <v>0</v>
      </c>
      <c r="Z102" s="195">
        <v>0</v>
      </c>
      <c r="AA102" s="195">
        <v>0</v>
      </c>
      <c r="AB102" s="195">
        <v>0</v>
      </c>
      <c r="AC102" s="195">
        <v>0</v>
      </c>
      <c r="AD102" s="195">
        <v>0</v>
      </c>
      <c r="AE102" s="195">
        <v>0</v>
      </c>
      <c r="AF102" s="195">
        <v>0</v>
      </c>
      <c r="AG102" s="195">
        <v>0</v>
      </c>
      <c r="AH102" s="195">
        <v>0</v>
      </c>
      <c r="AI102" s="195">
        <v>0</v>
      </c>
      <c r="AJ102" s="195">
        <v>0</v>
      </c>
      <c r="AK102" s="195">
        <v>0</v>
      </c>
      <c r="AL102" s="195">
        <v>0</v>
      </c>
      <c r="AM102" s="195">
        <f t="shared" si="16"/>
        <v>0</v>
      </c>
      <c r="AN102" s="202"/>
      <c r="AP102" s="203"/>
    </row>
    <row r="103" spans="1:42" x14ac:dyDescent="0.25">
      <c r="A103" s="201" t="s">
        <v>125</v>
      </c>
      <c r="B103" s="201" t="s">
        <v>157</v>
      </c>
      <c r="C103" s="201" t="s">
        <v>158</v>
      </c>
      <c r="D103" s="195">
        <v>0</v>
      </c>
      <c r="E103" s="195">
        <v>0</v>
      </c>
      <c r="F103" s="195">
        <v>0</v>
      </c>
      <c r="G103" s="195">
        <v>0</v>
      </c>
      <c r="H103" s="195">
        <v>0</v>
      </c>
      <c r="I103" s="195">
        <v>0</v>
      </c>
      <c r="J103" s="195">
        <v>0</v>
      </c>
      <c r="K103" s="195">
        <v>0</v>
      </c>
      <c r="L103" s="195">
        <v>0</v>
      </c>
      <c r="M103" s="195">
        <v>0</v>
      </c>
      <c r="N103" s="195">
        <v>0</v>
      </c>
      <c r="O103" s="195">
        <v>0</v>
      </c>
      <c r="P103" s="195">
        <v>0</v>
      </c>
      <c r="Q103" s="195">
        <v>0</v>
      </c>
      <c r="R103" s="195">
        <v>0</v>
      </c>
      <c r="S103" s="195">
        <v>0</v>
      </c>
      <c r="T103" s="195">
        <v>0</v>
      </c>
      <c r="U103" s="195">
        <v>0</v>
      </c>
      <c r="V103" s="195">
        <v>0</v>
      </c>
      <c r="W103" s="195">
        <v>0</v>
      </c>
      <c r="X103" s="195">
        <v>0</v>
      </c>
      <c r="Y103" s="195">
        <v>0</v>
      </c>
      <c r="Z103" s="195">
        <v>0</v>
      </c>
      <c r="AA103" s="195">
        <v>0</v>
      </c>
      <c r="AB103" s="195">
        <v>0</v>
      </c>
      <c r="AC103" s="195">
        <v>0</v>
      </c>
      <c r="AD103" s="195">
        <v>0</v>
      </c>
      <c r="AE103" s="195">
        <v>0</v>
      </c>
      <c r="AF103" s="195">
        <v>0</v>
      </c>
      <c r="AG103" s="195">
        <v>0</v>
      </c>
      <c r="AH103" s="195">
        <v>0</v>
      </c>
      <c r="AI103" s="195">
        <v>0</v>
      </c>
      <c r="AJ103" s="195">
        <v>0</v>
      </c>
      <c r="AK103" s="195">
        <v>0</v>
      </c>
      <c r="AL103" s="195">
        <v>0</v>
      </c>
      <c r="AM103" s="195">
        <f t="shared" si="16"/>
        <v>0</v>
      </c>
      <c r="AN103" s="202"/>
      <c r="AP103" s="203"/>
    </row>
    <row r="104" spans="1:42" x14ac:dyDescent="0.25">
      <c r="A104" s="201" t="s">
        <v>125</v>
      </c>
      <c r="B104" s="201" t="s">
        <v>157</v>
      </c>
      <c r="C104" s="201" t="s">
        <v>159</v>
      </c>
      <c r="D104" s="195">
        <v>0</v>
      </c>
      <c r="E104" s="195">
        <v>0</v>
      </c>
      <c r="F104" s="195">
        <v>0</v>
      </c>
      <c r="G104" s="195">
        <v>0</v>
      </c>
      <c r="H104" s="195">
        <v>0</v>
      </c>
      <c r="I104" s="195">
        <v>0</v>
      </c>
      <c r="J104" s="195">
        <v>0</v>
      </c>
      <c r="K104" s="195">
        <v>0</v>
      </c>
      <c r="L104" s="195">
        <v>0</v>
      </c>
      <c r="M104" s="195">
        <v>0</v>
      </c>
      <c r="N104" s="195">
        <v>0</v>
      </c>
      <c r="O104" s="195">
        <v>0</v>
      </c>
      <c r="P104" s="195">
        <v>0</v>
      </c>
      <c r="Q104" s="195">
        <v>0</v>
      </c>
      <c r="R104" s="195">
        <v>0</v>
      </c>
      <c r="S104" s="195">
        <v>0</v>
      </c>
      <c r="T104" s="195">
        <v>0</v>
      </c>
      <c r="U104" s="195">
        <v>0</v>
      </c>
      <c r="V104" s="195">
        <v>0</v>
      </c>
      <c r="W104" s="195">
        <v>0</v>
      </c>
      <c r="X104" s="195">
        <v>0</v>
      </c>
      <c r="Y104" s="195">
        <v>0</v>
      </c>
      <c r="Z104" s="195">
        <v>0</v>
      </c>
      <c r="AA104" s="195">
        <v>0</v>
      </c>
      <c r="AB104" s="195">
        <v>0</v>
      </c>
      <c r="AC104" s="195">
        <v>0</v>
      </c>
      <c r="AD104" s="195">
        <v>0</v>
      </c>
      <c r="AE104" s="195">
        <v>0</v>
      </c>
      <c r="AF104" s="195">
        <v>0</v>
      </c>
      <c r="AG104" s="195">
        <v>0</v>
      </c>
      <c r="AH104" s="195">
        <v>0</v>
      </c>
      <c r="AI104" s="195">
        <v>0</v>
      </c>
      <c r="AJ104" s="195">
        <v>0</v>
      </c>
      <c r="AK104" s="195">
        <v>0</v>
      </c>
      <c r="AL104" s="195">
        <v>0</v>
      </c>
      <c r="AM104" s="195">
        <f t="shared" si="16"/>
        <v>0</v>
      </c>
      <c r="AN104" s="202"/>
      <c r="AP104" s="203"/>
    </row>
    <row r="105" spans="1:42" x14ac:dyDescent="0.25">
      <c r="A105" s="201" t="s">
        <v>125</v>
      </c>
      <c r="B105" s="201" t="s">
        <v>157</v>
      </c>
      <c r="C105" s="201" t="s">
        <v>205</v>
      </c>
      <c r="D105" s="195">
        <v>0</v>
      </c>
      <c r="E105" s="195">
        <v>0</v>
      </c>
      <c r="F105" s="195">
        <v>0</v>
      </c>
      <c r="G105" s="195">
        <v>0</v>
      </c>
      <c r="H105" s="195">
        <v>0</v>
      </c>
      <c r="I105" s="195">
        <v>0</v>
      </c>
      <c r="J105" s="195">
        <v>0</v>
      </c>
      <c r="K105" s="195">
        <v>0</v>
      </c>
      <c r="L105" s="195">
        <v>0</v>
      </c>
      <c r="M105" s="195">
        <v>0</v>
      </c>
      <c r="N105" s="195">
        <v>0</v>
      </c>
      <c r="O105" s="195">
        <v>0</v>
      </c>
      <c r="P105" s="195">
        <v>0</v>
      </c>
      <c r="Q105" s="195">
        <v>0</v>
      </c>
      <c r="R105" s="195">
        <v>0</v>
      </c>
      <c r="S105" s="195">
        <v>0</v>
      </c>
      <c r="T105" s="195">
        <v>0</v>
      </c>
      <c r="U105" s="195">
        <v>0</v>
      </c>
      <c r="V105" s="195">
        <v>0</v>
      </c>
      <c r="W105" s="195">
        <v>0</v>
      </c>
      <c r="X105" s="195">
        <v>0</v>
      </c>
      <c r="Y105" s="195">
        <v>0</v>
      </c>
      <c r="Z105" s="195">
        <v>0</v>
      </c>
      <c r="AA105" s="195">
        <v>0</v>
      </c>
      <c r="AB105" s="195">
        <v>0</v>
      </c>
      <c r="AC105" s="195">
        <v>0</v>
      </c>
      <c r="AD105" s="195">
        <v>0</v>
      </c>
      <c r="AE105" s="195">
        <v>0</v>
      </c>
      <c r="AF105" s="195">
        <v>0</v>
      </c>
      <c r="AG105" s="195">
        <v>0</v>
      </c>
      <c r="AH105" s="195">
        <v>0</v>
      </c>
      <c r="AI105" s="195">
        <v>0</v>
      </c>
      <c r="AJ105" s="195">
        <v>0</v>
      </c>
      <c r="AK105" s="195">
        <v>0</v>
      </c>
      <c r="AL105" s="195">
        <v>0</v>
      </c>
      <c r="AM105" s="195">
        <f t="shared" si="16"/>
        <v>0</v>
      </c>
      <c r="AN105" s="202"/>
      <c r="AP105" s="203"/>
    </row>
    <row r="106" spans="1:42" x14ac:dyDescent="0.25">
      <c r="A106" s="201" t="s">
        <v>125</v>
      </c>
      <c r="B106" s="201" t="s">
        <v>157</v>
      </c>
      <c r="C106" s="201" t="s">
        <v>206</v>
      </c>
      <c r="D106" s="195">
        <v>0</v>
      </c>
      <c r="E106" s="195">
        <v>0</v>
      </c>
      <c r="F106" s="195">
        <v>0</v>
      </c>
      <c r="G106" s="195">
        <v>0</v>
      </c>
      <c r="H106" s="195">
        <v>0</v>
      </c>
      <c r="I106" s="195">
        <v>0</v>
      </c>
      <c r="J106" s="195">
        <v>0</v>
      </c>
      <c r="K106" s="195">
        <v>0</v>
      </c>
      <c r="L106" s="195">
        <v>0</v>
      </c>
      <c r="M106" s="195">
        <v>0</v>
      </c>
      <c r="N106" s="195">
        <v>0</v>
      </c>
      <c r="O106" s="195">
        <v>0</v>
      </c>
      <c r="P106" s="195">
        <v>0</v>
      </c>
      <c r="Q106" s="195">
        <v>0</v>
      </c>
      <c r="R106" s="195">
        <v>0</v>
      </c>
      <c r="S106" s="195">
        <v>0</v>
      </c>
      <c r="T106" s="195">
        <v>0</v>
      </c>
      <c r="U106" s="195">
        <v>0</v>
      </c>
      <c r="V106" s="195">
        <v>0</v>
      </c>
      <c r="W106" s="195">
        <v>0</v>
      </c>
      <c r="X106" s="195">
        <v>0</v>
      </c>
      <c r="Y106" s="195">
        <v>0</v>
      </c>
      <c r="Z106" s="195">
        <v>0</v>
      </c>
      <c r="AA106" s="195">
        <v>0</v>
      </c>
      <c r="AB106" s="195">
        <v>0</v>
      </c>
      <c r="AC106" s="195">
        <v>0</v>
      </c>
      <c r="AD106" s="195">
        <v>0</v>
      </c>
      <c r="AE106" s="195">
        <v>0</v>
      </c>
      <c r="AF106" s="195">
        <v>0</v>
      </c>
      <c r="AG106" s="195">
        <v>0</v>
      </c>
      <c r="AH106" s="195">
        <v>0</v>
      </c>
      <c r="AI106" s="195">
        <v>0</v>
      </c>
      <c r="AJ106" s="195">
        <v>0</v>
      </c>
      <c r="AK106" s="195">
        <v>0</v>
      </c>
      <c r="AL106" s="195">
        <v>0</v>
      </c>
      <c r="AM106" s="195">
        <f t="shared" si="16"/>
        <v>0</v>
      </c>
      <c r="AN106" s="202"/>
      <c r="AP106" s="203"/>
    </row>
    <row r="107" spans="1:42" x14ac:dyDescent="0.25">
      <c r="A107" s="201" t="s">
        <v>125</v>
      </c>
      <c r="B107" s="201" t="s">
        <v>157</v>
      </c>
      <c r="C107" s="201" t="s">
        <v>69</v>
      </c>
      <c r="D107" s="195">
        <v>0</v>
      </c>
      <c r="E107" s="195">
        <v>0</v>
      </c>
      <c r="F107" s="195">
        <v>0</v>
      </c>
      <c r="G107" s="195">
        <v>0</v>
      </c>
      <c r="H107" s="195">
        <v>0</v>
      </c>
      <c r="I107" s="195">
        <v>0</v>
      </c>
      <c r="J107" s="195">
        <v>0</v>
      </c>
      <c r="K107" s="195">
        <v>0</v>
      </c>
      <c r="L107" s="195">
        <v>0</v>
      </c>
      <c r="M107" s="195">
        <v>0</v>
      </c>
      <c r="N107" s="195">
        <v>0</v>
      </c>
      <c r="O107" s="195">
        <v>0</v>
      </c>
      <c r="P107" s="195">
        <v>0</v>
      </c>
      <c r="Q107" s="195">
        <v>0</v>
      </c>
      <c r="R107" s="195">
        <v>0</v>
      </c>
      <c r="S107" s="195">
        <v>0</v>
      </c>
      <c r="T107" s="195">
        <v>0</v>
      </c>
      <c r="U107" s="195">
        <v>0</v>
      </c>
      <c r="V107" s="195">
        <v>0</v>
      </c>
      <c r="W107" s="195">
        <v>0</v>
      </c>
      <c r="X107" s="195">
        <v>0</v>
      </c>
      <c r="Y107" s="195">
        <v>0</v>
      </c>
      <c r="Z107" s="195">
        <v>0</v>
      </c>
      <c r="AA107" s="195">
        <v>0</v>
      </c>
      <c r="AB107" s="195">
        <v>0</v>
      </c>
      <c r="AC107" s="195">
        <v>0</v>
      </c>
      <c r="AD107" s="195">
        <v>0</v>
      </c>
      <c r="AE107" s="195">
        <v>0</v>
      </c>
      <c r="AF107" s="195">
        <v>0</v>
      </c>
      <c r="AG107" s="195">
        <v>0</v>
      </c>
      <c r="AH107" s="195">
        <v>0</v>
      </c>
      <c r="AI107" s="195">
        <v>0</v>
      </c>
      <c r="AJ107" s="195">
        <v>0</v>
      </c>
      <c r="AK107" s="195">
        <v>0</v>
      </c>
      <c r="AL107" s="195">
        <v>0</v>
      </c>
      <c r="AM107" s="195">
        <f t="shared" si="16"/>
        <v>0</v>
      </c>
      <c r="AN107" s="202"/>
      <c r="AP107" s="203"/>
    </row>
    <row r="108" spans="1:42" x14ac:dyDescent="0.25">
      <c r="A108" s="201" t="s">
        <v>125</v>
      </c>
      <c r="B108" s="201" t="s">
        <v>157</v>
      </c>
      <c r="C108" s="201" t="s">
        <v>207</v>
      </c>
      <c r="D108" s="195">
        <v>0</v>
      </c>
      <c r="E108" s="195">
        <v>0</v>
      </c>
      <c r="F108" s="195">
        <v>0</v>
      </c>
      <c r="G108" s="195">
        <v>0</v>
      </c>
      <c r="H108" s="195">
        <v>0</v>
      </c>
      <c r="I108" s="195">
        <v>0</v>
      </c>
      <c r="J108" s="195">
        <v>0</v>
      </c>
      <c r="K108" s="195">
        <v>0</v>
      </c>
      <c r="L108" s="195">
        <v>0</v>
      </c>
      <c r="M108" s="195">
        <v>0</v>
      </c>
      <c r="N108" s="195">
        <v>0</v>
      </c>
      <c r="O108" s="195">
        <v>0</v>
      </c>
      <c r="P108" s="195">
        <v>0</v>
      </c>
      <c r="Q108" s="195">
        <v>0</v>
      </c>
      <c r="R108" s="195">
        <v>0</v>
      </c>
      <c r="S108" s="195">
        <v>0</v>
      </c>
      <c r="T108" s="195">
        <v>0</v>
      </c>
      <c r="U108" s="195">
        <v>0</v>
      </c>
      <c r="V108" s="195">
        <v>0</v>
      </c>
      <c r="W108" s="195">
        <v>0</v>
      </c>
      <c r="X108" s="195">
        <v>0</v>
      </c>
      <c r="Y108" s="195">
        <v>0</v>
      </c>
      <c r="Z108" s="195">
        <v>0</v>
      </c>
      <c r="AA108" s="195">
        <v>0</v>
      </c>
      <c r="AB108" s="195">
        <v>0</v>
      </c>
      <c r="AC108" s="195">
        <v>0</v>
      </c>
      <c r="AD108" s="195">
        <v>0</v>
      </c>
      <c r="AE108" s="195">
        <v>0</v>
      </c>
      <c r="AF108" s="195">
        <v>0</v>
      </c>
      <c r="AG108" s="195">
        <v>0</v>
      </c>
      <c r="AH108" s="195">
        <v>0</v>
      </c>
      <c r="AI108" s="195">
        <v>0</v>
      </c>
      <c r="AJ108" s="195">
        <v>0</v>
      </c>
      <c r="AK108" s="195">
        <v>0</v>
      </c>
      <c r="AL108" s="195">
        <v>0</v>
      </c>
      <c r="AM108" s="195">
        <f t="shared" si="16"/>
        <v>0</v>
      </c>
      <c r="AN108" s="202"/>
      <c r="AP108" s="203"/>
    </row>
    <row r="109" spans="1:42" x14ac:dyDescent="0.25">
      <c r="A109" s="177" t="s">
        <v>253</v>
      </c>
      <c r="B109" s="177" t="s">
        <v>253</v>
      </c>
      <c r="C109" s="177" t="s">
        <v>136</v>
      </c>
      <c r="D109" s="194">
        <f t="shared" ref="D109:AL109" si="17">SUM(D110:D114)</f>
        <v>76.265000000000001</v>
      </c>
      <c r="E109" s="194">
        <f t="shared" si="17"/>
        <v>0</v>
      </c>
      <c r="F109" s="194">
        <f t="shared" si="17"/>
        <v>0</v>
      </c>
      <c r="G109" s="194">
        <f t="shared" si="17"/>
        <v>0</v>
      </c>
      <c r="H109" s="194">
        <f t="shared" si="17"/>
        <v>0</v>
      </c>
      <c r="I109" s="194">
        <f t="shared" si="17"/>
        <v>73.964000000000013</v>
      </c>
      <c r="J109" s="194">
        <f t="shared" si="17"/>
        <v>0</v>
      </c>
      <c r="K109" s="194">
        <f t="shared" si="17"/>
        <v>0</v>
      </c>
      <c r="L109" s="194">
        <f t="shared" si="17"/>
        <v>0</v>
      </c>
      <c r="M109" s="194">
        <f t="shared" si="17"/>
        <v>0</v>
      </c>
      <c r="N109" s="194">
        <f t="shared" si="17"/>
        <v>0</v>
      </c>
      <c r="O109" s="194">
        <f t="shared" si="17"/>
        <v>0</v>
      </c>
      <c r="P109" s="194">
        <f t="shared" si="17"/>
        <v>0</v>
      </c>
      <c r="Q109" s="194">
        <f t="shared" si="17"/>
        <v>0</v>
      </c>
      <c r="R109" s="194">
        <f t="shared" si="17"/>
        <v>0</v>
      </c>
      <c r="S109" s="194">
        <f t="shared" si="17"/>
        <v>40.596000000000011</v>
      </c>
      <c r="T109" s="194">
        <f t="shared" si="17"/>
        <v>0</v>
      </c>
      <c r="U109" s="194">
        <f t="shared" si="17"/>
        <v>0</v>
      </c>
      <c r="V109" s="194">
        <f t="shared" si="17"/>
        <v>0</v>
      </c>
      <c r="W109" s="194">
        <f t="shared" si="17"/>
        <v>0</v>
      </c>
      <c r="X109" s="194">
        <f t="shared" si="17"/>
        <v>0</v>
      </c>
      <c r="Y109" s="194">
        <f t="shared" si="17"/>
        <v>0</v>
      </c>
      <c r="Z109" s="194">
        <f t="shared" si="17"/>
        <v>0</v>
      </c>
      <c r="AA109" s="194">
        <f t="shared" si="17"/>
        <v>0</v>
      </c>
      <c r="AB109" s="194">
        <f t="shared" si="17"/>
        <v>0</v>
      </c>
      <c r="AC109" s="194">
        <f t="shared" si="17"/>
        <v>0</v>
      </c>
      <c r="AD109" s="194">
        <f t="shared" si="17"/>
        <v>0</v>
      </c>
      <c r="AE109" s="194">
        <f t="shared" si="17"/>
        <v>0</v>
      </c>
      <c r="AF109" s="194">
        <f t="shared" si="17"/>
        <v>0</v>
      </c>
      <c r="AG109" s="194">
        <f t="shared" si="17"/>
        <v>0</v>
      </c>
      <c r="AH109" s="194">
        <f t="shared" si="17"/>
        <v>0</v>
      </c>
      <c r="AI109" s="194">
        <f t="shared" si="17"/>
        <v>0</v>
      </c>
      <c r="AJ109" s="194">
        <f t="shared" si="17"/>
        <v>0</v>
      </c>
      <c r="AK109" s="194">
        <f t="shared" si="17"/>
        <v>0</v>
      </c>
      <c r="AL109" s="194">
        <f t="shared" si="17"/>
        <v>0.9</v>
      </c>
      <c r="AM109" s="194">
        <f>SUM(D109:AL109)</f>
        <v>191.72500000000002</v>
      </c>
      <c r="AN109" s="202"/>
      <c r="AP109" s="203"/>
    </row>
    <row r="110" spans="1:42" x14ac:dyDescent="0.25">
      <c r="A110" s="201" t="s">
        <v>125</v>
      </c>
      <c r="B110" s="201" t="s">
        <v>136</v>
      </c>
      <c r="C110" s="201" t="s">
        <v>208</v>
      </c>
      <c r="D110" s="195">
        <v>0</v>
      </c>
      <c r="E110" s="195">
        <v>0</v>
      </c>
      <c r="F110" s="195">
        <v>0</v>
      </c>
      <c r="G110" s="195">
        <v>0</v>
      </c>
      <c r="H110" s="195">
        <v>0</v>
      </c>
      <c r="I110" s="195">
        <v>0</v>
      </c>
      <c r="J110" s="195">
        <v>0</v>
      </c>
      <c r="K110" s="195">
        <v>0</v>
      </c>
      <c r="L110" s="195">
        <v>0</v>
      </c>
      <c r="M110" s="195">
        <v>0</v>
      </c>
      <c r="N110" s="195">
        <v>0</v>
      </c>
      <c r="O110" s="195">
        <v>0</v>
      </c>
      <c r="P110" s="195">
        <v>0</v>
      </c>
      <c r="Q110" s="195">
        <v>0</v>
      </c>
      <c r="R110" s="195">
        <v>0</v>
      </c>
      <c r="S110" s="195">
        <v>0</v>
      </c>
      <c r="T110" s="195">
        <v>0</v>
      </c>
      <c r="U110" s="195">
        <v>0</v>
      </c>
      <c r="V110" s="195">
        <v>0</v>
      </c>
      <c r="W110" s="195">
        <v>0</v>
      </c>
      <c r="X110" s="195">
        <v>0</v>
      </c>
      <c r="Y110" s="195">
        <v>0</v>
      </c>
      <c r="Z110" s="195">
        <v>0</v>
      </c>
      <c r="AA110" s="195">
        <v>0</v>
      </c>
      <c r="AB110" s="195">
        <v>0</v>
      </c>
      <c r="AC110" s="195">
        <v>0</v>
      </c>
      <c r="AD110" s="195">
        <v>0</v>
      </c>
      <c r="AE110" s="195">
        <v>0</v>
      </c>
      <c r="AF110" s="195">
        <v>0</v>
      </c>
      <c r="AG110" s="195">
        <v>0</v>
      </c>
      <c r="AH110" s="195">
        <v>0</v>
      </c>
      <c r="AI110" s="195">
        <v>0</v>
      </c>
      <c r="AJ110" s="195">
        <v>0</v>
      </c>
      <c r="AK110" s="195">
        <v>0</v>
      </c>
      <c r="AL110" s="195">
        <v>0</v>
      </c>
      <c r="AM110" s="195">
        <f t="shared" ref="AM110:AM114" si="18">(SUM(D110:AL110))</f>
        <v>0</v>
      </c>
      <c r="AN110" s="202"/>
      <c r="AP110" s="203"/>
    </row>
    <row r="111" spans="1:42" x14ac:dyDescent="0.25">
      <c r="A111" s="201" t="s">
        <v>125</v>
      </c>
      <c r="B111" s="201" t="s">
        <v>136</v>
      </c>
      <c r="C111" s="201" t="s">
        <v>209</v>
      </c>
      <c r="D111" s="195">
        <v>0</v>
      </c>
      <c r="E111" s="195">
        <v>0</v>
      </c>
      <c r="F111" s="195">
        <v>0</v>
      </c>
      <c r="G111" s="195">
        <v>0</v>
      </c>
      <c r="H111" s="195">
        <v>0</v>
      </c>
      <c r="I111" s="195">
        <v>0</v>
      </c>
      <c r="J111" s="195">
        <v>0</v>
      </c>
      <c r="K111" s="195">
        <v>0</v>
      </c>
      <c r="L111" s="195">
        <v>0</v>
      </c>
      <c r="M111" s="195">
        <v>0</v>
      </c>
      <c r="N111" s="195">
        <v>0</v>
      </c>
      <c r="O111" s="195">
        <v>0</v>
      </c>
      <c r="P111" s="195">
        <v>0</v>
      </c>
      <c r="Q111" s="195">
        <v>0</v>
      </c>
      <c r="R111" s="195">
        <v>0</v>
      </c>
      <c r="S111" s="195">
        <v>0</v>
      </c>
      <c r="T111" s="195">
        <v>0</v>
      </c>
      <c r="U111" s="195">
        <v>0</v>
      </c>
      <c r="V111" s="195">
        <v>0</v>
      </c>
      <c r="W111" s="195">
        <v>0</v>
      </c>
      <c r="X111" s="195">
        <v>0</v>
      </c>
      <c r="Y111" s="195">
        <v>0</v>
      </c>
      <c r="Z111" s="195">
        <v>0</v>
      </c>
      <c r="AA111" s="195">
        <v>0</v>
      </c>
      <c r="AB111" s="195">
        <v>0</v>
      </c>
      <c r="AC111" s="195">
        <v>0</v>
      </c>
      <c r="AD111" s="195">
        <v>0</v>
      </c>
      <c r="AE111" s="195">
        <v>0</v>
      </c>
      <c r="AF111" s="195">
        <v>0</v>
      </c>
      <c r="AG111" s="195">
        <v>0</v>
      </c>
      <c r="AH111" s="195">
        <v>0</v>
      </c>
      <c r="AI111" s="195">
        <v>0</v>
      </c>
      <c r="AJ111" s="195">
        <v>0</v>
      </c>
      <c r="AK111" s="195">
        <v>0</v>
      </c>
      <c r="AL111" s="195">
        <v>0</v>
      </c>
      <c r="AM111" s="195">
        <f t="shared" si="18"/>
        <v>0</v>
      </c>
      <c r="AN111" s="202"/>
      <c r="AP111" s="203"/>
    </row>
    <row r="112" spans="1:42" x14ac:dyDescent="0.25">
      <c r="A112" s="201" t="s">
        <v>125</v>
      </c>
      <c r="B112" s="201" t="s">
        <v>136</v>
      </c>
      <c r="C112" s="201" t="s">
        <v>210</v>
      </c>
      <c r="D112" s="195">
        <v>0</v>
      </c>
      <c r="E112" s="195">
        <v>0</v>
      </c>
      <c r="F112" s="195">
        <v>0</v>
      </c>
      <c r="G112" s="195">
        <v>0</v>
      </c>
      <c r="H112" s="195">
        <v>0</v>
      </c>
      <c r="I112" s="195">
        <v>0</v>
      </c>
      <c r="J112" s="195">
        <v>0</v>
      </c>
      <c r="K112" s="195">
        <v>0</v>
      </c>
      <c r="L112" s="195">
        <v>0</v>
      </c>
      <c r="M112" s="195">
        <v>0</v>
      </c>
      <c r="N112" s="195">
        <v>0</v>
      </c>
      <c r="O112" s="195">
        <v>0</v>
      </c>
      <c r="P112" s="195">
        <v>0</v>
      </c>
      <c r="Q112" s="195">
        <v>0</v>
      </c>
      <c r="R112" s="195">
        <v>0</v>
      </c>
      <c r="S112" s="195">
        <v>0</v>
      </c>
      <c r="T112" s="195">
        <v>0</v>
      </c>
      <c r="U112" s="195">
        <v>0</v>
      </c>
      <c r="V112" s="195">
        <v>0</v>
      </c>
      <c r="W112" s="195">
        <v>0</v>
      </c>
      <c r="X112" s="195">
        <v>0</v>
      </c>
      <c r="Y112" s="195">
        <v>0</v>
      </c>
      <c r="Z112" s="195">
        <v>0</v>
      </c>
      <c r="AA112" s="195">
        <v>0</v>
      </c>
      <c r="AB112" s="195">
        <v>0</v>
      </c>
      <c r="AC112" s="195">
        <v>0</v>
      </c>
      <c r="AD112" s="195">
        <v>0</v>
      </c>
      <c r="AE112" s="195">
        <v>0</v>
      </c>
      <c r="AF112" s="195">
        <v>0</v>
      </c>
      <c r="AG112" s="195">
        <v>0</v>
      </c>
      <c r="AH112" s="195">
        <v>0</v>
      </c>
      <c r="AI112" s="195">
        <v>0</v>
      </c>
      <c r="AJ112" s="195">
        <v>0</v>
      </c>
      <c r="AK112" s="195">
        <v>0</v>
      </c>
      <c r="AL112" s="195">
        <v>0.9</v>
      </c>
      <c r="AM112" s="195">
        <f t="shared" si="18"/>
        <v>0.9</v>
      </c>
      <c r="AN112" s="202"/>
      <c r="AP112" s="203"/>
    </row>
    <row r="113" spans="1:42" x14ac:dyDescent="0.25">
      <c r="A113" s="201" t="s">
        <v>125</v>
      </c>
      <c r="B113" s="201" t="s">
        <v>136</v>
      </c>
      <c r="C113" s="201" t="s">
        <v>38</v>
      </c>
      <c r="D113" s="195">
        <v>76.265000000000001</v>
      </c>
      <c r="E113" s="195">
        <v>0</v>
      </c>
      <c r="F113" s="195">
        <v>0</v>
      </c>
      <c r="G113" s="195">
        <v>0</v>
      </c>
      <c r="H113" s="195">
        <v>0</v>
      </c>
      <c r="I113" s="195">
        <v>73.964000000000013</v>
      </c>
      <c r="J113" s="195">
        <v>0</v>
      </c>
      <c r="K113" s="195">
        <v>0</v>
      </c>
      <c r="L113" s="195">
        <v>0</v>
      </c>
      <c r="M113" s="195">
        <v>0</v>
      </c>
      <c r="N113" s="195">
        <v>0</v>
      </c>
      <c r="O113" s="195">
        <v>0</v>
      </c>
      <c r="P113" s="195">
        <v>0</v>
      </c>
      <c r="Q113" s="195">
        <v>0</v>
      </c>
      <c r="R113" s="195">
        <v>0</v>
      </c>
      <c r="S113" s="195">
        <v>40.596000000000011</v>
      </c>
      <c r="T113" s="195">
        <v>0</v>
      </c>
      <c r="U113" s="195">
        <v>0</v>
      </c>
      <c r="V113" s="195">
        <v>0</v>
      </c>
      <c r="W113" s="195">
        <v>0</v>
      </c>
      <c r="X113" s="195">
        <v>0</v>
      </c>
      <c r="Y113" s="195">
        <v>0</v>
      </c>
      <c r="Z113" s="195">
        <v>0</v>
      </c>
      <c r="AA113" s="195">
        <v>0</v>
      </c>
      <c r="AB113" s="195">
        <v>0</v>
      </c>
      <c r="AC113" s="195">
        <v>0</v>
      </c>
      <c r="AD113" s="195">
        <v>0</v>
      </c>
      <c r="AE113" s="195">
        <v>0</v>
      </c>
      <c r="AF113" s="195">
        <v>0</v>
      </c>
      <c r="AG113" s="195">
        <v>0</v>
      </c>
      <c r="AH113" s="195">
        <v>0</v>
      </c>
      <c r="AI113" s="195">
        <v>0</v>
      </c>
      <c r="AJ113" s="195">
        <v>0</v>
      </c>
      <c r="AK113" s="195">
        <v>0</v>
      </c>
      <c r="AL113" s="195">
        <v>0</v>
      </c>
      <c r="AM113" s="195">
        <f t="shared" si="18"/>
        <v>190.82500000000002</v>
      </c>
      <c r="AN113" s="202"/>
      <c r="AP113" s="203"/>
    </row>
    <row r="114" spans="1:42" x14ac:dyDescent="0.25">
      <c r="A114" s="201" t="s">
        <v>125</v>
      </c>
      <c r="B114" s="201" t="s">
        <v>136</v>
      </c>
      <c r="C114" s="201" t="s">
        <v>211</v>
      </c>
      <c r="D114" s="195">
        <v>0</v>
      </c>
      <c r="E114" s="195">
        <v>0</v>
      </c>
      <c r="F114" s="195">
        <v>0</v>
      </c>
      <c r="G114" s="195">
        <v>0</v>
      </c>
      <c r="H114" s="195">
        <v>0</v>
      </c>
      <c r="I114" s="195">
        <v>0</v>
      </c>
      <c r="J114" s="195">
        <v>0</v>
      </c>
      <c r="K114" s="195">
        <v>0</v>
      </c>
      <c r="L114" s="195">
        <v>0</v>
      </c>
      <c r="M114" s="195">
        <v>0</v>
      </c>
      <c r="N114" s="195">
        <v>0</v>
      </c>
      <c r="O114" s="195">
        <v>0</v>
      </c>
      <c r="P114" s="195">
        <v>0</v>
      </c>
      <c r="Q114" s="195">
        <v>0</v>
      </c>
      <c r="R114" s="195">
        <v>0</v>
      </c>
      <c r="S114" s="195">
        <v>0</v>
      </c>
      <c r="T114" s="195">
        <v>0</v>
      </c>
      <c r="U114" s="195">
        <v>0</v>
      </c>
      <c r="V114" s="195">
        <v>0</v>
      </c>
      <c r="W114" s="195">
        <v>0</v>
      </c>
      <c r="X114" s="195">
        <v>0</v>
      </c>
      <c r="Y114" s="195">
        <v>0</v>
      </c>
      <c r="Z114" s="195">
        <v>0</v>
      </c>
      <c r="AA114" s="195">
        <v>0</v>
      </c>
      <c r="AB114" s="195">
        <v>0</v>
      </c>
      <c r="AC114" s="195">
        <v>0</v>
      </c>
      <c r="AD114" s="195">
        <v>0</v>
      </c>
      <c r="AE114" s="195">
        <v>0</v>
      </c>
      <c r="AF114" s="195">
        <v>0</v>
      </c>
      <c r="AG114" s="195">
        <v>0</v>
      </c>
      <c r="AH114" s="195">
        <v>0</v>
      </c>
      <c r="AI114" s="195">
        <v>0</v>
      </c>
      <c r="AJ114" s="195">
        <v>0</v>
      </c>
      <c r="AK114" s="195">
        <v>0</v>
      </c>
      <c r="AL114" s="195">
        <v>0</v>
      </c>
      <c r="AM114" s="195">
        <f t="shared" si="18"/>
        <v>0</v>
      </c>
      <c r="AN114" s="202"/>
      <c r="AP114" s="203"/>
    </row>
    <row r="115" spans="1:42" x14ac:dyDescent="0.25">
      <c r="A115" s="175" t="s">
        <v>254</v>
      </c>
      <c r="B115" s="175" t="s">
        <v>254</v>
      </c>
      <c r="C115" s="175" t="s">
        <v>137</v>
      </c>
      <c r="D115" s="193">
        <f t="shared" ref="D115:AL115" si="19">+D116</f>
        <v>1930.3109999999999</v>
      </c>
      <c r="E115" s="193">
        <f t="shared" si="19"/>
        <v>0</v>
      </c>
      <c r="F115" s="193">
        <f t="shared" si="19"/>
        <v>0</v>
      </c>
      <c r="G115" s="193">
        <f t="shared" si="19"/>
        <v>13.750000000000002</v>
      </c>
      <c r="H115" s="193">
        <f t="shared" si="19"/>
        <v>972.34914841849161</v>
      </c>
      <c r="I115" s="193">
        <f t="shared" si="19"/>
        <v>0</v>
      </c>
      <c r="J115" s="193">
        <f t="shared" si="19"/>
        <v>0</v>
      </c>
      <c r="K115" s="193">
        <f t="shared" si="19"/>
        <v>0</v>
      </c>
      <c r="L115" s="193">
        <f t="shared" si="19"/>
        <v>0</v>
      </c>
      <c r="M115" s="193">
        <f t="shared" si="19"/>
        <v>0</v>
      </c>
      <c r="N115" s="193">
        <f t="shared" si="19"/>
        <v>0</v>
      </c>
      <c r="O115" s="193">
        <f t="shared" si="19"/>
        <v>0</v>
      </c>
      <c r="P115" s="193">
        <f t="shared" si="19"/>
        <v>99.320000000000007</v>
      </c>
      <c r="Q115" s="193">
        <f t="shared" si="19"/>
        <v>0</v>
      </c>
      <c r="R115" s="193">
        <f t="shared" si="19"/>
        <v>0</v>
      </c>
      <c r="S115" s="193">
        <f t="shared" si="19"/>
        <v>0</v>
      </c>
      <c r="T115" s="193">
        <f t="shared" si="19"/>
        <v>0</v>
      </c>
      <c r="U115" s="193">
        <f t="shared" si="19"/>
        <v>5.8150851581508523</v>
      </c>
      <c r="V115" s="193">
        <f t="shared" si="19"/>
        <v>0</v>
      </c>
      <c r="W115" s="193">
        <f t="shared" si="19"/>
        <v>0</v>
      </c>
      <c r="X115" s="193">
        <f t="shared" si="19"/>
        <v>0</v>
      </c>
      <c r="Y115" s="193">
        <f t="shared" si="19"/>
        <v>0</v>
      </c>
      <c r="Z115" s="193">
        <f t="shared" si="19"/>
        <v>0</v>
      </c>
      <c r="AA115" s="193">
        <f t="shared" si="19"/>
        <v>0</v>
      </c>
      <c r="AB115" s="193">
        <f t="shared" si="19"/>
        <v>0</v>
      </c>
      <c r="AC115" s="193">
        <f t="shared" si="19"/>
        <v>0</v>
      </c>
      <c r="AD115" s="193">
        <f t="shared" si="19"/>
        <v>0</v>
      </c>
      <c r="AE115" s="193">
        <f t="shared" si="19"/>
        <v>0</v>
      </c>
      <c r="AF115" s="193">
        <f t="shared" si="19"/>
        <v>0</v>
      </c>
      <c r="AG115" s="193">
        <f t="shared" si="19"/>
        <v>0</v>
      </c>
      <c r="AH115" s="193">
        <f t="shared" si="19"/>
        <v>0</v>
      </c>
      <c r="AI115" s="193">
        <f t="shared" si="19"/>
        <v>0</v>
      </c>
      <c r="AJ115" s="193">
        <f t="shared" si="19"/>
        <v>16.812000000000001</v>
      </c>
      <c r="AK115" s="193">
        <f t="shared" si="19"/>
        <v>0</v>
      </c>
      <c r="AL115" s="193">
        <f t="shared" si="19"/>
        <v>0</v>
      </c>
      <c r="AM115" s="193">
        <f>SUM(D115:AL115)</f>
        <v>3038.3572335766426</v>
      </c>
      <c r="AN115" s="202"/>
      <c r="AP115" s="203"/>
    </row>
    <row r="116" spans="1:42" x14ac:dyDescent="0.25">
      <c r="A116" s="177" t="s">
        <v>254</v>
      </c>
      <c r="B116" s="177" t="s">
        <v>254</v>
      </c>
      <c r="C116" s="177" t="s">
        <v>137</v>
      </c>
      <c r="D116" s="194">
        <f t="shared" ref="D116:AL116" si="20">+D117+D118</f>
        <v>1930.3109999999999</v>
      </c>
      <c r="E116" s="194">
        <f t="shared" si="20"/>
        <v>0</v>
      </c>
      <c r="F116" s="194">
        <f t="shared" si="20"/>
        <v>0</v>
      </c>
      <c r="G116" s="194">
        <f t="shared" si="20"/>
        <v>13.750000000000002</v>
      </c>
      <c r="H116" s="194">
        <f t="shared" si="20"/>
        <v>972.34914841849161</v>
      </c>
      <c r="I116" s="194">
        <f t="shared" si="20"/>
        <v>0</v>
      </c>
      <c r="J116" s="194">
        <f t="shared" si="20"/>
        <v>0</v>
      </c>
      <c r="K116" s="194">
        <f t="shared" si="20"/>
        <v>0</v>
      </c>
      <c r="L116" s="194">
        <f t="shared" si="20"/>
        <v>0</v>
      </c>
      <c r="M116" s="194">
        <f t="shared" si="20"/>
        <v>0</v>
      </c>
      <c r="N116" s="194">
        <f t="shared" si="20"/>
        <v>0</v>
      </c>
      <c r="O116" s="194">
        <f t="shared" si="20"/>
        <v>0</v>
      </c>
      <c r="P116" s="194">
        <f t="shared" si="20"/>
        <v>99.320000000000007</v>
      </c>
      <c r="Q116" s="194">
        <f t="shared" si="20"/>
        <v>0</v>
      </c>
      <c r="R116" s="194">
        <f t="shared" si="20"/>
        <v>0</v>
      </c>
      <c r="S116" s="194">
        <f t="shared" si="20"/>
        <v>0</v>
      </c>
      <c r="T116" s="194">
        <f t="shared" si="20"/>
        <v>0</v>
      </c>
      <c r="U116" s="194">
        <f t="shared" si="20"/>
        <v>5.8150851581508523</v>
      </c>
      <c r="V116" s="194">
        <f t="shared" si="20"/>
        <v>0</v>
      </c>
      <c r="W116" s="194">
        <f t="shared" si="20"/>
        <v>0</v>
      </c>
      <c r="X116" s="194">
        <f t="shared" si="20"/>
        <v>0</v>
      </c>
      <c r="Y116" s="194">
        <f t="shared" si="20"/>
        <v>0</v>
      </c>
      <c r="Z116" s="194">
        <f t="shared" si="20"/>
        <v>0</v>
      </c>
      <c r="AA116" s="194">
        <f t="shared" si="20"/>
        <v>0</v>
      </c>
      <c r="AB116" s="194">
        <f t="shared" si="20"/>
        <v>0</v>
      </c>
      <c r="AC116" s="194">
        <f t="shared" si="20"/>
        <v>0</v>
      </c>
      <c r="AD116" s="194">
        <f t="shared" si="20"/>
        <v>0</v>
      </c>
      <c r="AE116" s="194">
        <f t="shared" si="20"/>
        <v>0</v>
      </c>
      <c r="AF116" s="194">
        <f t="shared" si="20"/>
        <v>0</v>
      </c>
      <c r="AG116" s="194">
        <f t="shared" si="20"/>
        <v>0</v>
      </c>
      <c r="AH116" s="194">
        <f t="shared" si="20"/>
        <v>0</v>
      </c>
      <c r="AI116" s="194">
        <f t="shared" si="20"/>
        <v>0</v>
      </c>
      <c r="AJ116" s="194">
        <f t="shared" si="20"/>
        <v>16.812000000000001</v>
      </c>
      <c r="AK116" s="194">
        <f t="shared" si="20"/>
        <v>0</v>
      </c>
      <c r="AL116" s="194">
        <f t="shared" si="20"/>
        <v>0</v>
      </c>
      <c r="AM116" s="194">
        <f>SUM(D116:AL116)</f>
        <v>3038.3572335766426</v>
      </c>
      <c r="AN116" s="202"/>
      <c r="AP116" s="203"/>
    </row>
    <row r="117" spans="1:42" x14ac:dyDescent="0.25">
      <c r="A117" s="201" t="s">
        <v>137</v>
      </c>
      <c r="B117" s="201" t="s">
        <v>137</v>
      </c>
      <c r="C117" s="201" t="s">
        <v>47</v>
      </c>
      <c r="D117" s="195">
        <v>0</v>
      </c>
      <c r="E117" s="195">
        <v>0</v>
      </c>
      <c r="F117" s="195">
        <v>0</v>
      </c>
      <c r="G117" s="195">
        <v>0</v>
      </c>
      <c r="H117" s="195">
        <v>0</v>
      </c>
      <c r="I117" s="195">
        <v>0</v>
      </c>
      <c r="J117" s="195">
        <v>0</v>
      </c>
      <c r="K117" s="195">
        <v>0</v>
      </c>
      <c r="L117" s="195">
        <v>0</v>
      </c>
      <c r="M117" s="195">
        <v>0</v>
      </c>
      <c r="N117" s="195">
        <v>0</v>
      </c>
      <c r="O117" s="195">
        <v>0</v>
      </c>
      <c r="P117" s="195">
        <v>0</v>
      </c>
      <c r="Q117" s="195">
        <v>0</v>
      </c>
      <c r="R117" s="195">
        <v>0</v>
      </c>
      <c r="S117" s="195">
        <v>0</v>
      </c>
      <c r="T117" s="195">
        <v>0</v>
      </c>
      <c r="U117" s="195">
        <v>5.8150851581508523</v>
      </c>
      <c r="V117" s="195">
        <v>0</v>
      </c>
      <c r="W117" s="195">
        <v>0</v>
      </c>
      <c r="X117" s="195">
        <v>0</v>
      </c>
      <c r="Y117" s="195">
        <v>0</v>
      </c>
      <c r="Z117" s="195">
        <v>0</v>
      </c>
      <c r="AA117" s="195">
        <v>0</v>
      </c>
      <c r="AB117" s="195">
        <v>0</v>
      </c>
      <c r="AC117" s="195">
        <v>0</v>
      </c>
      <c r="AD117" s="195">
        <v>0</v>
      </c>
      <c r="AE117" s="195">
        <v>0</v>
      </c>
      <c r="AF117" s="195">
        <v>0</v>
      </c>
      <c r="AG117" s="195">
        <v>0</v>
      </c>
      <c r="AH117" s="195">
        <v>0</v>
      </c>
      <c r="AI117" s="195">
        <v>0</v>
      </c>
      <c r="AJ117" s="195">
        <v>0</v>
      </c>
      <c r="AK117" s="195">
        <v>0</v>
      </c>
      <c r="AL117" s="195">
        <v>0</v>
      </c>
      <c r="AM117" s="195">
        <f t="shared" ref="AM117:AM118" si="21">(SUM(D117:AL117))</f>
        <v>5.8150851581508523</v>
      </c>
      <c r="AN117" s="202"/>
      <c r="AP117" s="203"/>
    </row>
    <row r="118" spans="1:42" x14ac:dyDescent="0.25">
      <c r="A118" s="201" t="s">
        <v>137</v>
      </c>
      <c r="B118" s="201" t="s">
        <v>137</v>
      </c>
      <c r="C118" s="201" t="s">
        <v>138</v>
      </c>
      <c r="D118" s="195">
        <v>1930.3109999999999</v>
      </c>
      <c r="E118" s="195">
        <v>0</v>
      </c>
      <c r="F118" s="195">
        <v>0</v>
      </c>
      <c r="G118" s="195">
        <v>13.750000000000002</v>
      </c>
      <c r="H118" s="195">
        <v>972.34914841849161</v>
      </c>
      <c r="I118" s="195">
        <v>0</v>
      </c>
      <c r="J118" s="195">
        <v>0</v>
      </c>
      <c r="K118" s="195">
        <v>0</v>
      </c>
      <c r="L118" s="195">
        <v>0</v>
      </c>
      <c r="M118" s="195">
        <v>0</v>
      </c>
      <c r="N118" s="195">
        <v>0</v>
      </c>
      <c r="O118" s="195">
        <v>0</v>
      </c>
      <c r="P118" s="195">
        <v>99.320000000000007</v>
      </c>
      <c r="Q118" s="195">
        <v>0</v>
      </c>
      <c r="R118" s="195">
        <v>0</v>
      </c>
      <c r="S118" s="195">
        <v>0</v>
      </c>
      <c r="T118" s="195">
        <v>0</v>
      </c>
      <c r="U118" s="195">
        <v>0</v>
      </c>
      <c r="V118" s="195">
        <v>0</v>
      </c>
      <c r="W118" s="195">
        <v>0</v>
      </c>
      <c r="X118" s="195">
        <v>0</v>
      </c>
      <c r="Y118" s="195">
        <v>0</v>
      </c>
      <c r="Z118" s="195">
        <v>0</v>
      </c>
      <c r="AA118" s="195">
        <v>0</v>
      </c>
      <c r="AB118" s="195">
        <v>0</v>
      </c>
      <c r="AC118" s="195">
        <v>0</v>
      </c>
      <c r="AD118" s="195">
        <v>0</v>
      </c>
      <c r="AE118" s="195">
        <v>0</v>
      </c>
      <c r="AF118" s="195">
        <v>0</v>
      </c>
      <c r="AG118" s="195">
        <v>0</v>
      </c>
      <c r="AH118" s="195">
        <v>0</v>
      </c>
      <c r="AI118" s="195">
        <v>0</v>
      </c>
      <c r="AJ118" s="195">
        <v>16.812000000000001</v>
      </c>
      <c r="AK118" s="195">
        <v>0</v>
      </c>
      <c r="AL118" s="195"/>
      <c r="AM118" s="195">
        <f t="shared" si="21"/>
        <v>3032.5421484184917</v>
      </c>
      <c r="AN118" s="202"/>
      <c r="AP118" s="203"/>
    </row>
    <row r="119" spans="1:42" x14ac:dyDescent="0.25">
      <c r="A119" s="175" t="s">
        <v>255</v>
      </c>
      <c r="B119" s="175" t="s">
        <v>255</v>
      </c>
      <c r="C119" s="175" t="s">
        <v>257</v>
      </c>
      <c r="D119" s="193">
        <f t="shared" ref="D119:AL119" si="22">+D120+D129+D138</f>
        <v>1083.1619999999998</v>
      </c>
      <c r="E119" s="193">
        <f t="shared" si="22"/>
        <v>6.3149999999999995</v>
      </c>
      <c r="F119" s="193">
        <f t="shared" si="22"/>
        <v>0</v>
      </c>
      <c r="G119" s="193">
        <f t="shared" si="22"/>
        <v>6.0000000000000009</v>
      </c>
      <c r="H119" s="193">
        <f t="shared" si="22"/>
        <v>0</v>
      </c>
      <c r="I119" s="193">
        <f t="shared" si="22"/>
        <v>0</v>
      </c>
      <c r="J119" s="193">
        <f t="shared" si="22"/>
        <v>0</v>
      </c>
      <c r="K119" s="193">
        <f t="shared" si="22"/>
        <v>0</v>
      </c>
      <c r="L119" s="193">
        <f t="shared" si="22"/>
        <v>0</v>
      </c>
      <c r="M119" s="193">
        <f t="shared" si="22"/>
        <v>0</v>
      </c>
      <c r="N119" s="193">
        <f t="shared" si="22"/>
        <v>0</v>
      </c>
      <c r="O119" s="193">
        <f t="shared" si="22"/>
        <v>0</v>
      </c>
      <c r="P119" s="193">
        <f t="shared" si="22"/>
        <v>75.991000000000014</v>
      </c>
      <c r="Q119" s="193">
        <f t="shared" si="22"/>
        <v>0</v>
      </c>
      <c r="R119" s="193">
        <f t="shared" si="22"/>
        <v>0</v>
      </c>
      <c r="S119" s="193">
        <f t="shared" si="22"/>
        <v>0</v>
      </c>
      <c r="T119" s="193">
        <f t="shared" si="22"/>
        <v>0</v>
      </c>
      <c r="U119" s="193">
        <f t="shared" si="22"/>
        <v>316.92457420924575</v>
      </c>
      <c r="V119" s="193">
        <f t="shared" si="22"/>
        <v>17.100000000000001</v>
      </c>
      <c r="W119" s="193">
        <f t="shared" si="22"/>
        <v>0</v>
      </c>
      <c r="X119" s="193">
        <f t="shared" si="22"/>
        <v>0</v>
      </c>
      <c r="Y119" s="193">
        <f t="shared" si="22"/>
        <v>0</v>
      </c>
      <c r="Z119" s="193">
        <f t="shared" si="22"/>
        <v>0</v>
      </c>
      <c r="AA119" s="193">
        <f t="shared" si="22"/>
        <v>0</v>
      </c>
      <c r="AB119" s="193">
        <f t="shared" si="22"/>
        <v>0</v>
      </c>
      <c r="AC119" s="193">
        <f t="shared" si="22"/>
        <v>0</v>
      </c>
      <c r="AD119" s="193">
        <f t="shared" si="22"/>
        <v>0</v>
      </c>
      <c r="AE119" s="193">
        <f t="shared" si="22"/>
        <v>24.507000000000001</v>
      </c>
      <c r="AF119" s="193">
        <f t="shared" si="22"/>
        <v>0</v>
      </c>
      <c r="AG119" s="193">
        <f t="shared" si="22"/>
        <v>0</v>
      </c>
      <c r="AH119" s="193">
        <f t="shared" si="22"/>
        <v>0</v>
      </c>
      <c r="AI119" s="193">
        <f t="shared" si="22"/>
        <v>0</v>
      </c>
      <c r="AJ119" s="193">
        <f t="shared" si="22"/>
        <v>30.332000000000004</v>
      </c>
      <c r="AK119" s="193">
        <f t="shared" si="22"/>
        <v>0</v>
      </c>
      <c r="AL119" s="193">
        <f t="shared" si="22"/>
        <v>0.28200000000000003</v>
      </c>
      <c r="AM119" s="193">
        <f>SUM(D119:AL119)</f>
        <v>1560.6135742092456</v>
      </c>
      <c r="AN119" s="202"/>
      <c r="AP119" s="203"/>
    </row>
    <row r="120" spans="1:42" x14ac:dyDescent="0.25">
      <c r="A120" s="177" t="s">
        <v>256</v>
      </c>
      <c r="B120" s="177" t="s">
        <v>256</v>
      </c>
      <c r="C120" s="177" t="s">
        <v>140</v>
      </c>
      <c r="D120" s="194">
        <f t="shared" ref="D120:AL120" si="23">SUM(D121:D128)</f>
        <v>6.742</v>
      </c>
      <c r="E120" s="194">
        <f t="shared" si="23"/>
        <v>0</v>
      </c>
      <c r="F120" s="194">
        <f t="shared" si="23"/>
        <v>0</v>
      </c>
      <c r="G120" s="194">
        <f t="shared" si="23"/>
        <v>6.0000000000000009</v>
      </c>
      <c r="H120" s="194">
        <f t="shared" si="23"/>
        <v>0</v>
      </c>
      <c r="I120" s="194">
        <f t="shared" si="23"/>
        <v>0</v>
      </c>
      <c r="J120" s="194">
        <f t="shared" si="23"/>
        <v>0</v>
      </c>
      <c r="K120" s="194">
        <f t="shared" si="23"/>
        <v>0</v>
      </c>
      <c r="L120" s="194">
        <f t="shared" si="23"/>
        <v>0</v>
      </c>
      <c r="M120" s="194">
        <f t="shared" si="23"/>
        <v>0</v>
      </c>
      <c r="N120" s="194">
        <f t="shared" si="23"/>
        <v>0</v>
      </c>
      <c r="O120" s="194">
        <f t="shared" si="23"/>
        <v>0</v>
      </c>
      <c r="P120" s="194">
        <f t="shared" si="23"/>
        <v>0</v>
      </c>
      <c r="Q120" s="194">
        <f t="shared" si="23"/>
        <v>0</v>
      </c>
      <c r="R120" s="194">
        <f t="shared" si="23"/>
        <v>0</v>
      </c>
      <c r="S120" s="194">
        <f t="shared" si="23"/>
        <v>0</v>
      </c>
      <c r="T120" s="194">
        <f t="shared" si="23"/>
        <v>0</v>
      </c>
      <c r="U120" s="194">
        <f t="shared" si="23"/>
        <v>0</v>
      </c>
      <c r="V120" s="194">
        <f t="shared" si="23"/>
        <v>0</v>
      </c>
      <c r="W120" s="194">
        <f t="shared" si="23"/>
        <v>0</v>
      </c>
      <c r="X120" s="194">
        <f t="shared" si="23"/>
        <v>0</v>
      </c>
      <c r="Y120" s="194">
        <f t="shared" si="23"/>
        <v>0</v>
      </c>
      <c r="Z120" s="194">
        <f t="shared" si="23"/>
        <v>0</v>
      </c>
      <c r="AA120" s="194">
        <f t="shared" si="23"/>
        <v>0</v>
      </c>
      <c r="AB120" s="194">
        <f t="shared" si="23"/>
        <v>0</v>
      </c>
      <c r="AC120" s="194">
        <f t="shared" si="23"/>
        <v>0</v>
      </c>
      <c r="AD120" s="194">
        <f t="shared" si="23"/>
        <v>0</v>
      </c>
      <c r="AE120" s="194">
        <f t="shared" si="23"/>
        <v>0</v>
      </c>
      <c r="AF120" s="194">
        <f t="shared" si="23"/>
        <v>0</v>
      </c>
      <c r="AG120" s="194">
        <f t="shared" si="23"/>
        <v>0</v>
      </c>
      <c r="AH120" s="194">
        <f t="shared" si="23"/>
        <v>0</v>
      </c>
      <c r="AI120" s="194">
        <f t="shared" si="23"/>
        <v>0</v>
      </c>
      <c r="AJ120" s="194">
        <f t="shared" si="23"/>
        <v>0</v>
      </c>
      <c r="AK120" s="194">
        <f t="shared" si="23"/>
        <v>0</v>
      </c>
      <c r="AL120" s="194">
        <f t="shared" si="23"/>
        <v>0</v>
      </c>
      <c r="AM120" s="194">
        <f>SUM(D120:AL120)</f>
        <v>12.742000000000001</v>
      </c>
      <c r="AN120" s="202"/>
      <c r="AP120" s="203"/>
    </row>
    <row r="121" spans="1:42" x14ac:dyDescent="0.25">
      <c r="A121" s="201" t="s">
        <v>257</v>
      </c>
      <c r="B121" s="201" t="s">
        <v>140</v>
      </c>
      <c r="C121" s="201" t="s">
        <v>165</v>
      </c>
      <c r="D121" s="195">
        <v>0</v>
      </c>
      <c r="E121" s="195">
        <v>0</v>
      </c>
      <c r="F121" s="195">
        <v>0</v>
      </c>
      <c r="G121" s="195">
        <v>0</v>
      </c>
      <c r="H121" s="195">
        <v>0</v>
      </c>
      <c r="I121" s="195">
        <v>0</v>
      </c>
      <c r="J121" s="195">
        <v>0</v>
      </c>
      <c r="K121" s="195">
        <v>0</v>
      </c>
      <c r="L121" s="195">
        <v>0</v>
      </c>
      <c r="M121" s="195">
        <v>0</v>
      </c>
      <c r="N121" s="195">
        <v>0</v>
      </c>
      <c r="O121" s="195">
        <v>0</v>
      </c>
      <c r="P121" s="195">
        <v>0</v>
      </c>
      <c r="Q121" s="195">
        <v>0</v>
      </c>
      <c r="R121" s="195">
        <v>0</v>
      </c>
      <c r="S121" s="195">
        <v>0</v>
      </c>
      <c r="T121" s="195">
        <v>0</v>
      </c>
      <c r="U121" s="195">
        <v>0</v>
      </c>
      <c r="V121" s="195">
        <v>0</v>
      </c>
      <c r="W121" s="195">
        <v>0</v>
      </c>
      <c r="X121" s="195">
        <v>0</v>
      </c>
      <c r="Y121" s="195">
        <v>0</v>
      </c>
      <c r="Z121" s="195">
        <v>0</v>
      </c>
      <c r="AA121" s="195">
        <v>0</v>
      </c>
      <c r="AB121" s="195">
        <v>0</v>
      </c>
      <c r="AC121" s="195">
        <v>0</v>
      </c>
      <c r="AD121" s="195">
        <v>0</v>
      </c>
      <c r="AE121" s="195">
        <v>0</v>
      </c>
      <c r="AF121" s="195">
        <v>0</v>
      </c>
      <c r="AG121" s="195">
        <v>0</v>
      </c>
      <c r="AH121" s="195">
        <v>0</v>
      </c>
      <c r="AI121" s="195">
        <v>0</v>
      </c>
      <c r="AJ121" s="195">
        <v>0</v>
      </c>
      <c r="AK121" s="195">
        <v>0</v>
      </c>
      <c r="AL121" s="195">
        <v>0</v>
      </c>
      <c r="AM121" s="195">
        <f t="shared" ref="AM121:AM128" si="24">(SUM(D121:AL121))</f>
        <v>0</v>
      </c>
      <c r="AN121" s="202"/>
      <c r="AP121" s="203"/>
    </row>
    <row r="122" spans="1:42" x14ac:dyDescent="0.25">
      <c r="A122" s="201" t="s">
        <v>257</v>
      </c>
      <c r="B122" s="201" t="s">
        <v>140</v>
      </c>
      <c r="C122" s="201" t="s">
        <v>24</v>
      </c>
      <c r="D122" s="195">
        <v>6.742</v>
      </c>
      <c r="E122" s="195">
        <v>0</v>
      </c>
      <c r="F122" s="195">
        <v>0</v>
      </c>
      <c r="G122" s="195">
        <v>6.0000000000000009</v>
      </c>
      <c r="H122" s="195">
        <v>0</v>
      </c>
      <c r="I122" s="195">
        <v>0</v>
      </c>
      <c r="J122" s="195">
        <v>0</v>
      </c>
      <c r="K122" s="195">
        <v>0</v>
      </c>
      <c r="L122" s="195">
        <v>0</v>
      </c>
      <c r="M122" s="195">
        <v>0</v>
      </c>
      <c r="N122" s="195">
        <v>0</v>
      </c>
      <c r="O122" s="195">
        <v>0</v>
      </c>
      <c r="P122" s="195">
        <v>0</v>
      </c>
      <c r="Q122" s="195">
        <v>0</v>
      </c>
      <c r="R122" s="195">
        <v>0</v>
      </c>
      <c r="S122" s="195">
        <v>0</v>
      </c>
      <c r="T122" s="195">
        <v>0</v>
      </c>
      <c r="U122" s="195">
        <v>0</v>
      </c>
      <c r="V122" s="195">
        <v>0</v>
      </c>
      <c r="W122" s="195">
        <v>0</v>
      </c>
      <c r="X122" s="195">
        <v>0</v>
      </c>
      <c r="Y122" s="195">
        <v>0</v>
      </c>
      <c r="Z122" s="195">
        <v>0</v>
      </c>
      <c r="AA122" s="195">
        <v>0</v>
      </c>
      <c r="AB122" s="195">
        <v>0</v>
      </c>
      <c r="AC122" s="195">
        <v>0</v>
      </c>
      <c r="AD122" s="195">
        <v>0</v>
      </c>
      <c r="AE122" s="195">
        <v>0</v>
      </c>
      <c r="AF122" s="195">
        <v>0</v>
      </c>
      <c r="AG122" s="195">
        <v>0</v>
      </c>
      <c r="AH122" s="195">
        <v>0</v>
      </c>
      <c r="AI122" s="195">
        <v>0</v>
      </c>
      <c r="AJ122" s="195">
        <v>0</v>
      </c>
      <c r="AK122" s="195">
        <v>0</v>
      </c>
      <c r="AL122" s="195">
        <v>0</v>
      </c>
      <c r="AM122" s="195">
        <f t="shared" si="24"/>
        <v>12.742000000000001</v>
      </c>
      <c r="AN122" s="202"/>
      <c r="AP122" s="203"/>
    </row>
    <row r="123" spans="1:42" x14ac:dyDescent="0.25">
      <c r="A123" s="201" t="s">
        <v>257</v>
      </c>
      <c r="B123" s="201" t="s">
        <v>140</v>
      </c>
      <c r="C123" s="201" t="s">
        <v>62</v>
      </c>
      <c r="D123" s="195">
        <v>0</v>
      </c>
      <c r="E123" s="195">
        <v>0</v>
      </c>
      <c r="F123" s="195">
        <v>0</v>
      </c>
      <c r="G123" s="195">
        <v>0</v>
      </c>
      <c r="H123" s="195">
        <v>0</v>
      </c>
      <c r="I123" s="195">
        <v>0</v>
      </c>
      <c r="J123" s="195">
        <v>0</v>
      </c>
      <c r="K123" s="195">
        <v>0</v>
      </c>
      <c r="L123" s="195">
        <v>0</v>
      </c>
      <c r="M123" s="195">
        <v>0</v>
      </c>
      <c r="N123" s="195">
        <v>0</v>
      </c>
      <c r="O123" s="195">
        <v>0</v>
      </c>
      <c r="P123" s="195">
        <v>0</v>
      </c>
      <c r="Q123" s="195">
        <v>0</v>
      </c>
      <c r="R123" s="195">
        <v>0</v>
      </c>
      <c r="S123" s="195">
        <v>0</v>
      </c>
      <c r="T123" s="195">
        <v>0</v>
      </c>
      <c r="U123" s="195">
        <v>0</v>
      </c>
      <c r="V123" s="195">
        <v>0</v>
      </c>
      <c r="W123" s="195">
        <v>0</v>
      </c>
      <c r="X123" s="195">
        <v>0</v>
      </c>
      <c r="Y123" s="195">
        <v>0</v>
      </c>
      <c r="Z123" s="195">
        <v>0</v>
      </c>
      <c r="AA123" s="195">
        <v>0</v>
      </c>
      <c r="AB123" s="195">
        <v>0</v>
      </c>
      <c r="AC123" s="195">
        <v>0</v>
      </c>
      <c r="AD123" s="195">
        <v>0</v>
      </c>
      <c r="AE123" s="195">
        <v>0</v>
      </c>
      <c r="AF123" s="195">
        <v>0</v>
      </c>
      <c r="AG123" s="195">
        <v>0</v>
      </c>
      <c r="AH123" s="195">
        <v>0</v>
      </c>
      <c r="AI123" s="195">
        <v>0</v>
      </c>
      <c r="AJ123" s="195">
        <v>0</v>
      </c>
      <c r="AK123" s="195">
        <v>0</v>
      </c>
      <c r="AL123" s="195">
        <v>0</v>
      </c>
      <c r="AM123" s="195">
        <f t="shared" si="24"/>
        <v>0</v>
      </c>
      <c r="AN123" s="202"/>
      <c r="AP123" s="203"/>
    </row>
    <row r="124" spans="1:42" x14ac:dyDescent="0.25">
      <c r="A124" s="201" t="s">
        <v>257</v>
      </c>
      <c r="B124" s="201" t="s">
        <v>140</v>
      </c>
      <c r="C124" s="201" t="s">
        <v>189</v>
      </c>
      <c r="D124" s="195">
        <v>0</v>
      </c>
      <c r="E124" s="195">
        <v>0</v>
      </c>
      <c r="F124" s="195">
        <v>0</v>
      </c>
      <c r="G124" s="195">
        <v>0</v>
      </c>
      <c r="H124" s="195">
        <v>0</v>
      </c>
      <c r="I124" s="195">
        <v>0</v>
      </c>
      <c r="J124" s="195">
        <v>0</v>
      </c>
      <c r="K124" s="195">
        <v>0</v>
      </c>
      <c r="L124" s="195">
        <v>0</v>
      </c>
      <c r="M124" s="195">
        <v>0</v>
      </c>
      <c r="N124" s="195">
        <v>0</v>
      </c>
      <c r="O124" s="195">
        <v>0</v>
      </c>
      <c r="P124" s="195">
        <v>0</v>
      </c>
      <c r="Q124" s="195">
        <v>0</v>
      </c>
      <c r="R124" s="195">
        <v>0</v>
      </c>
      <c r="S124" s="195">
        <v>0</v>
      </c>
      <c r="T124" s="195">
        <v>0</v>
      </c>
      <c r="U124" s="195">
        <v>0</v>
      </c>
      <c r="V124" s="195">
        <v>0</v>
      </c>
      <c r="W124" s="195">
        <v>0</v>
      </c>
      <c r="X124" s="195">
        <v>0</v>
      </c>
      <c r="Y124" s="195">
        <v>0</v>
      </c>
      <c r="Z124" s="195">
        <v>0</v>
      </c>
      <c r="AA124" s="195">
        <v>0</v>
      </c>
      <c r="AB124" s="195">
        <v>0</v>
      </c>
      <c r="AC124" s="195">
        <v>0</v>
      </c>
      <c r="AD124" s="195">
        <v>0</v>
      </c>
      <c r="AE124" s="195">
        <v>0</v>
      </c>
      <c r="AF124" s="195">
        <v>0</v>
      </c>
      <c r="AG124" s="195">
        <v>0</v>
      </c>
      <c r="AH124" s="195">
        <v>0</v>
      </c>
      <c r="AI124" s="195">
        <v>0</v>
      </c>
      <c r="AJ124" s="195">
        <v>0</v>
      </c>
      <c r="AK124" s="195">
        <v>0</v>
      </c>
      <c r="AL124" s="195">
        <v>0</v>
      </c>
      <c r="AM124" s="195">
        <f t="shared" si="24"/>
        <v>0</v>
      </c>
      <c r="AN124" s="202"/>
      <c r="AP124" s="203"/>
    </row>
    <row r="125" spans="1:42" x14ac:dyDescent="0.25">
      <c r="A125" s="201" t="s">
        <v>257</v>
      </c>
      <c r="B125" s="201" t="s">
        <v>140</v>
      </c>
      <c r="C125" s="201" t="s">
        <v>166</v>
      </c>
      <c r="D125" s="195">
        <v>0</v>
      </c>
      <c r="E125" s="195">
        <v>0</v>
      </c>
      <c r="F125" s="195">
        <v>0</v>
      </c>
      <c r="G125" s="195">
        <v>0</v>
      </c>
      <c r="H125" s="195">
        <v>0</v>
      </c>
      <c r="I125" s="195">
        <v>0</v>
      </c>
      <c r="J125" s="195">
        <v>0</v>
      </c>
      <c r="K125" s="195">
        <v>0</v>
      </c>
      <c r="L125" s="195">
        <v>0</v>
      </c>
      <c r="M125" s="195">
        <v>0</v>
      </c>
      <c r="N125" s="195">
        <v>0</v>
      </c>
      <c r="O125" s="195">
        <v>0</v>
      </c>
      <c r="P125" s="195">
        <v>0</v>
      </c>
      <c r="Q125" s="195">
        <v>0</v>
      </c>
      <c r="R125" s="195">
        <v>0</v>
      </c>
      <c r="S125" s="195">
        <v>0</v>
      </c>
      <c r="T125" s="195">
        <v>0</v>
      </c>
      <c r="U125" s="195">
        <v>0</v>
      </c>
      <c r="V125" s="195">
        <v>0</v>
      </c>
      <c r="W125" s="195">
        <v>0</v>
      </c>
      <c r="X125" s="195">
        <v>0</v>
      </c>
      <c r="Y125" s="195">
        <v>0</v>
      </c>
      <c r="Z125" s="195">
        <v>0</v>
      </c>
      <c r="AA125" s="195">
        <v>0</v>
      </c>
      <c r="AB125" s="195">
        <v>0</v>
      </c>
      <c r="AC125" s="195">
        <v>0</v>
      </c>
      <c r="AD125" s="195">
        <v>0</v>
      </c>
      <c r="AE125" s="195">
        <v>0</v>
      </c>
      <c r="AF125" s="195">
        <v>0</v>
      </c>
      <c r="AG125" s="195">
        <v>0</v>
      </c>
      <c r="AH125" s="195">
        <v>0</v>
      </c>
      <c r="AI125" s="195">
        <v>0</v>
      </c>
      <c r="AJ125" s="195">
        <v>0</v>
      </c>
      <c r="AK125" s="195">
        <v>0</v>
      </c>
      <c r="AL125" s="195">
        <v>0</v>
      </c>
      <c r="AM125" s="195">
        <f t="shared" si="24"/>
        <v>0</v>
      </c>
      <c r="AN125" s="202"/>
      <c r="AP125" s="203"/>
    </row>
    <row r="126" spans="1:42" x14ac:dyDescent="0.25">
      <c r="A126" s="201" t="s">
        <v>257</v>
      </c>
      <c r="B126" s="201" t="s">
        <v>140</v>
      </c>
      <c r="C126" s="201" t="s">
        <v>212</v>
      </c>
      <c r="D126" s="195">
        <v>0</v>
      </c>
      <c r="E126" s="195">
        <v>0</v>
      </c>
      <c r="F126" s="195">
        <v>0</v>
      </c>
      <c r="G126" s="195">
        <v>0</v>
      </c>
      <c r="H126" s="195">
        <v>0</v>
      </c>
      <c r="I126" s="195">
        <v>0</v>
      </c>
      <c r="J126" s="195">
        <v>0</v>
      </c>
      <c r="K126" s="195">
        <v>0</v>
      </c>
      <c r="L126" s="195">
        <v>0</v>
      </c>
      <c r="M126" s="195">
        <v>0</v>
      </c>
      <c r="N126" s="195">
        <v>0</v>
      </c>
      <c r="O126" s="195">
        <v>0</v>
      </c>
      <c r="P126" s="195">
        <v>0</v>
      </c>
      <c r="Q126" s="195">
        <v>0</v>
      </c>
      <c r="R126" s="195">
        <v>0</v>
      </c>
      <c r="S126" s="195">
        <v>0</v>
      </c>
      <c r="T126" s="195">
        <v>0</v>
      </c>
      <c r="U126" s="195">
        <v>0</v>
      </c>
      <c r="V126" s="195">
        <v>0</v>
      </c>
      <c r="W126" s="195">
        <v>0</v>
      </c>
      <c r="X126" s="195">
        <v>0</v>
      </c>
      <c r="Y126" s="195">
        <v>0</v>
      </c>
      <c r="Z126" s="195">
        <v>0</v>
      </c>
      <c r="AA126" s="195">
        <v>0</v>
      </c>
      <c r="AB126" s="195">
        <v>0</v>
      </c>
      <c r="AC126" s="195">
        <v>0</v>
      </c>
      <c r="AD126" s="195">
        <v>0</v>
      </c>
      <c r="AE126" s="195">
        <v>0</v>
      </c>
      <c r="AF126" s="195">
        <v>0</v>
      </c>
      <c r="AG126" s="195">
        <v>0</v>
      </c>
      <c r="AH126" s="195">
        <v>0</v>
      </c>
      <c r="AI126" s="195">
        <v>0</v>
      </c>
      <c r="AJ126" s="195">
        <v>0</v>
      </c>
      <c r="AK126" s="195">
        <v>0</v>
      </c>
      <c r="AL126" s="195">
        <v>0</v>
      </c>
      <c r="AM126" s="195">
        <f t="shared" si="24"/>
        <v>0</v>
      </c>
      <c r="AN126" s="202"/>
      <c r="AP126" s="203"/>
    </row>
    <row r="127" spans="1:42" x14ac:dyDescent="0.25">
      <c r="A127" s="201" t="s">
        <v>257</v>
      </c>
      <c r="B127" s="201" t="s">
        <v>140</v>
      </c>
      <c r="C127" s="201" t="s">
        <v>213</v>
      </c>
      <c r="D127" s="195">
        <v>0</v>
      </c>
      <c r="E127" s="195">
        <v>0</v>
      </c>
      <c r="F127" s="195">
        <v>0</v>
      </c>
      <c r="G127" s="195">
        <v>0</v>
      </c>
      <c r="H127" s="195">
        <v>0</v>
      </c>
      <c r="I127" s="195">
        <v>0</v>
      </c>
      <c r="J127" s="195">
        <v>0</v>
      </c>
      <c r="K127" s="195">
        <v>0</v>
      </c>
      <c r="L127" s="195">
        <v>0</v>
      </c>
      <c r="M127" s="195">
        <v>0</v>
      </c>
      <c r="N127" s="195">
        <v>0</v>
      </c>
      <c r="O127" s="195">
        <v>0</v>
      </c>
      <c r="P127" s="195">
        <v>0</v>
      </c>
      <c r="Q127" s="195">
        <v>0</v>
      </c>
      <c r="R127" s="195">
        <v>0</v>
      </c>
      <c r="S127" s="195">
        <v>0</v>
      </c>
      <c r="T127" s="195">
        <v>0</v>
      </c>
      <c r="U127" s="195">
        <v>0</v>
      </c>
      <c r="V127" s="195">
        <v>0</v>
      </c>
      <c r="W127" s="195">
        <v>0</v>
      </c>
      <c r="X127" s="195">
        <v>0</v>
      </c>
      <c r="Y127" s="195">
        <v>0</v>
      </c>
      <c r="Z127" s="195">
        <v>0</v>
      </c>
      <c r="AA127" s="195">
        <v>0</v>
      </c>
      <c r="AB127" s="195">
        <v>0</v>
      </c>
      <c r="AC127" s="195">
        <v>0</v>
      </c>
      <c r="AD127" s="195">
        <v>0</v>
      </c>
      <c r="AE127" s="195">
        <v>0</v>
      </c>
      <c r="AF127" s="195">
        <v>0</v>
      </c>
      <c r="AG127" s="195">
        <v>0</v>
      </c>
      <c r="AH127" s="195">
        <v>0</v>
      </c>
      <c r="AI127" s="195">
        <v>0</v>
      </c>
      <c r="AJ127" s="195">
        <v>0</v>
      </c>
      <c r="AK127" s="195">
        <v>0</v>
      </c>
      <c r="AL127" s="195">
        <v>0</v>
      </c>
      <c r="AM127" s="195">
        <f t="shared" si="24"/>
        <v>0</v>
      </c>
      <c r="AN127" s="202"/>
      <c r="AP127" s="203"/>
    </row>
    <row r="128" spans="1:42" x14ac:dyDescent="0.25">
      <c r="A128" s="201" t="s">
        <v>257</v>
      </c>
      <c r="B128" s="201" t="s">
        <v>140</v>
      </c>
      <c r="C128" s="201" t="s">
        <v>97</v>
      </c>
      <c r="D128" s="195">
        <v>0</v>
      </c>
      <c r="E128" s="195">
        <v>0</v>
      </c>
      <c r="F128" s="195">
        <v>0</v>
      </c>
      <c r="G128" s="195">
        <v>0</v>
      </c>
      <c r="H128" s="195">
        <v>0</v>
      </c>
      <c r="I128" s="195">
        <v>0</v>
      </c>
      <c r="J128" s="195">
        <v>0</v>
      </c>
      <c r="K128" s="195">
        <v>0</v>
      </c>
      <c r="L128" s="195">
        <v>0</v>
      </c>
      <c r="M128" s="195">
        <v>0</v>
      </c>
      <c r="N128" s="195">
        <v>0</v>
      </c>
      <c r="O128" s="195">
        <v>0</v>
      </c>
      <c r="P128" s="195">
        <v>0</v>
      </c>
      <c r="Q128" s="195">
        <v>0</v>
      </c>
      <c r="R128" s="195">
        <v>0</v>
      </c>
      <c r="S128" s="195">
        <v>0</v>
      </c>
      <c r="T128" s="195">
        <v>0</v>
      </c>
      <c r="U128" s="195">
        <v>0</v>
      </c>
      <c r="V128" s="195">
        <v>0</v>
      </c>
      <c r="W128" s="195">
        <v>0</v>
      </c>
      <c r="X128" s="195">
        <v>0</v>
      </c>
      <c r="Y128" s="195">
        <v>0</v>
      </c>
      <c r="Z128" s="195">
        <v>0</v>
      </c>
      <c r="AA128" s="195">
        <v>0</v>
      </c>
      <c r="AB128" s="195">
        <v>0</v>
      </c>
      <c r="AC128" s="195">
        <v>0</v>
      </c>
      <c r="AD128" s="195">
        <v>0</v>
      </c>
      <c r="AE128" s="195">
        <v>0</v>
      </c>
      <c r="AF128" s="195">
        <v>0</v>
      </c>
      <c r="AG128" s="195">
        <v>0</v>
      </c>
      <c r="AH128" s="195">
        <v>0</v>
      </c>
      <c r="AI128" s="195">
        <v>0</v>
      </c>
      <c r="AJ128" s="195">
        <v>0</v>
      </c>
      <c r="AK128" s="195">
        <v>0</v>
      </c>
      <c r="AL128" s="195">
        <v>0</v>
      </c>
      <c r="AM128" s="195">
        <f t="shared" si="24"/>
        <v>0</v>
      </c>
      <c r="AN128" s="202"/>
      <c r="AP128" s="203"/>
    </row>
    <row r="129" spans="1:42" x14ac:dyDescent="0.25">
      <c r="A129" s="177" t="s">
        <v>258</v>
      </c>
      <c r="B129" s="177" t="s">
        <v>258</v>
      </c>
      <c r="C129" s="177" t="s">
        <v>139</v>
      </c>
      <c r="D129" s="194">
        <f t="shared" ref="D129:AL129" si="25">SUM(D130:D137)</f>
        <v>609.822</v>
      </c>
      <c r="E129" s="194">
        <f t="shared" si="25"/>
        <v>0</v>
      </c>
      <c r="F129" s="194">
        <f t="shared" si="25"/>
        <v>0</v>
      </c>
      <c r="G129" s="194">
        <f t="shared" si="25"/>
        <v>0</v>
      </c>
      <c r="H129" s="194">
        <f t="shared" si="25"/>
        <v>0</v>
      </c>
      <c r="I129" s="194">
        <f t="shared" si="25"/>
        <v>0</v>
      </c>
      <c r="J129" s="194">
        <f t="shared" si="25"/>
        <v>0</v>
      </c>
      <c r="K129" s="194">
        <f t="shared" si="25"/>
        <v>0</v>
      </c>
      <c r="L129" s="194">
        <f t="shared" si="25"/>
        <v>0</v>
      </c>
      <c r="M129" s="194">
        <f t="shared" si="25"/>
        <v>0</v>
      </c>
      <c r="N129" s="194">
        <f t="shared" si="25"/>
        <v>0</v>
      </c>
      <c r="O129" s="194">
        <f t="shared" si="25"/>
        <v>0</v>
      </c>
      <c r="P129" s="194">
        <f t="shared" si="25"/>
        <v>0</v>
      </c>
      <c r="Q129" s="194">
        <f t="shared" si="25"/>
        <v>0</v>
      </c>
      <c r="R129" s="194">
        <f t="shared" si="25"/>
        <v>0</v>
      </c>
      <c r="S129" s="194">
        <f t="shared" si="25"/>
        <v>0</v>
      </c>
      <c r="T129" s="194">
        <f t="shared" si="25"/>
        <v>0</v>
      </c>
      <c r="U129" s="194">
        <f t="shared" si="25"/>
        <v>195.5</v>
      </c>
      <c r="V129" s="194">
        <f t="shared" si="25"/>
        <v>0</v>
      </c>
      <c r="W129" s="194">
        <f t="shared" si="25"/>
        <v>0</v>
      </c>
      <c r="X129" s="194">
        <f t="shared" si="25"/>
        <v>0</v>
      </c>
      <c r="Y129" s="194">
        <f t="shared" si="25"/>
        <v>0</v>
      </c>
      <c r="Z129" s="194">
        <f t="shared" si="25"/>
        <v>0</v>
      </c>
      <c r="AA129" s="194">
        <f t="shared" si="25"/>
        <v>0</v>
      </c>
      <c r="AB129" s="194">
        <f t="shared" si="25"/>
        <v>0</v>
      </c>
      <c r="AC129" s="194">
        <f t="shared" si="25"/>
        <v>0</v>
      </c>
      <c r="AD129" s="194">
        <f t="shared" si="25"/>
        <v>0</v>
      </c>
      <c r="AE129" s="194">
        <f t="shared" si="25"/>
        <v>0</v>
      </c>
      <c r="AF129" s="194">
        <f t="shared" si="25"/>
        <v>0</v>
      </c>
      <c r="AG129" s="194">
        <f t="shared" si="25"/>
        <v>0</v>
      </c>
      <c r="AH129" s="194">
        <f t="shared" si="25"/>
        <v>0</v>
      </c>
      <c r="AI129" s="194">
        <f t="shared" si="25"/>
        <v>0</v>
      </c>
      <c r="AJ129" s="194">
        <f t="shared" si="25"/>
        <v>0</v>
      </c>
      <c r="AK129" s="194">
        <f t="shared" si="25"/>
        <v>0</v>
      </c>
      <c r="AL129" s="194">
        <f t="shared" si="25"/>
        <v>0.28200000000000003</v>
      </c>
      <c r="AM129" s="194">
        <f>SUM(D129:AL129)</f>
        <v>805.60400000000004</v>
      </c>
      <c r="AN129" s="202"/>
      <c r="AP129" s="203"/>
    </row>
    <row r="130" spans="1:42" x14ac:dyDescent="0.25">
      <c r="A130" s="201" t="s">
        <v>257</v>
      </c>
      <c r="B130" s="201" t="s">
        <v>139</v>
      </c>
      <c r="C130" s="201" t="s">
        <v>163</v>
      </c>
      <c r="D130" s="195">
        <v>0</v>
      </c>
      <c r="E130" s="195">
        <v>0</v>
      </c>
      <c r="F130" s="195">
        <v>0</v>
      </c>
      <c r="G130" s="195">
        <v>0</v>
      </c>
      <c r="H130" s="195">
        <v>0</v>
      </c>
      <c r="I130" s="195">
        <v>0</v>
      </c>
      <c r="J130" s="195">
        <v>0</v>
      </c>
      <c r="K130" s="195">
        <v>0</v>
      </c>
      <c r="L130" s="195">
        <v>0</v>
      </c>
      <c r="M130" s="195">
        <v>0</v>
      </c>
      <c r="N130" s="195">
        <v>0</v>
      </c>
      <c r="O130" s="195">
        <v>0</v>
      </c>
      <c r="P130" s="195">
        <v>0</v>
      </c>
      <c r="Q130" s="195">
        <v>0</v>
      </c>
      <c r="R130" s="195">
        <v>0</v>
      </c>
      <c r="S130" s="195">
        <v>0</v>
      </c>
      <c r="T130" s="195">
        <v>0</v>
      </c>
      <c r="U130" s="195">
        <v>0</v>
      </c>
      <c r="V130" s="195">
        <v>0</v>
      </c>
      <c r="W130" s="195">
        <v>0</v>
      </c>
      <c r="X130" s="195">
        <v>0</v>
      </c>
      <c r="Y130" s="195">
        <v>0</v>
      </c>
      <c r="Z130" s="195">
        <v>0</v>
      </c>
      <c r="AA130" s="195">
        <v>0</v>
      </c>
      <c r="AB130" s="195">
        <v>0</v>
      </c>
      <c r="AC130" s="195">
        <v>0</v>
      </c>
      <c r="AD130" s="195">
        <v>0</v>
      </c>
      <c r="AE130" s="195">
        <v>0</v>
      </c>
      <c r="AF130" s="195">
        <v>0</v>
      </c>
      <c r="AG130" s="195">
        <v>0</v>
      </c>
      <c r="AH130" s="195">
        <v>0</v>
      </c>
      <c r="AI130" s="195">
        <v>0</v>
      </c>
      <c r="AJ130" s="195">
        <v>0</v>
      </c>
      <c r="AK130" s="195">
        <v>0</v>
      </c>
      <c r="AL130" s="195">
        <v>0</v>
      </c>
      <c r="AM130" s="195">
        <f t="shared" ref="AM130:AM137" si="26">(SUM(D130:AL130))</f>
        <v>0</v>
      </c>
      <c r="AN130" s="202"/>
      <c r="AP130" s="203"/>
    </row>
    <row r="131" spans="1:42" x14ac:dyDescent="0.25">
      <c r="A131" s="201" t="s">
        <v>257</v>
      </c>
      <c r="B131" s="201" t="s">
        <v>139</v>
      </c>
      <c r="C131" s="201" t="s">
        <v>34</v>
      </c>
      <c r="D131" s="195">
        <v>0</v>
      </c>
      <c r="E131" s="195">
        <v>0</v>
      </c>
      <c r="F131" s="195">
        <v>0</v>
      </c>
      <c r="G131" s="195">
        <v>0</v>
      </c>
      <c r="H131" s="195">
        <v>0</v>
      </c>
      <c r="I131" s="195">
        <v>0</v>
      </c>
      <c r="J131" s="195">
        <v>0</v>
      </c>
      <c r="K131" s="195">
        <v>0</v>
      </c>
      <c r="L131" s="195">
        <v>0</v>
      </c>
      <c r="M131" s="195">
        <v>0</v>
      </c>
      <c r="N131" s="195">
        <v>0</v>
      </c>
      <c r="O131" s="195">
        <v>0</v>
      </c>
      <c r="P131" s="195">
        <v>0</v>
      </c>
      <c r="Q131" s="195">
        <v>0</v>
      </c>
      <c r="R131" s="195">
        <v>0</v>
      </c>
      <c r="S131" s="195">
        <v>0</v>
      </c>
      <c r="T131" s="195">
        <v>0</v>
      </c>
      <c r="U131" s="195">
        <v>0</v>
      </c>
      <c r="V131" s="195">
        <v>0</v>
      </c>
      <c r="W131" s="195">
        <v>0</v>
      </c>
      <c r="X131" s="195">
        <v>0</v>
      </c>
      <c r="Y131" s="195">
        <v>0</v>
      </c>
      <c r="Z131" s="195">
        <v>0</v>
      </c>
      <c r="AA131" s="195">
        <v>0</v>
      </c>
      <c r="AB131" s="195">
        <v>0</v>
      </c>
      <c r="AC131" s="195">
        <v>0</v>
      </c>
      <c r="AD131" s="195">
        <v>0</v>
      </c>
      <c r="AE131" s="195">
        <v>0</v>
      </c>
      <c r="AF131" s="195">
        <v>0</v>
      </c>
      <c r="AG131" s="195">
        <v>0</v>
      </c>
      <c r="AH131" s="195">
        <v>0</v>
      </c>
      <c r="AI131" s="195">
        <v>0</v>
      </c>
      <c r="AJ131" s="195">
        <v>0</v>
      </c>
      <c r="AK131" s="195">
        <v>0</v>
      </c>
      <c r="AL131" s="195">
        <v>0</v>
      </c>
      <c r="AM131" s="195">
        <f t="shared" si="26"/>
        <v>0</v>
      </c>
      <c r="AN131" s="202"/>
      <c r="AP131" s="203"/>
    </row>
    <row r="132" spans="1:42" x14ac:dyDescent="0.25">
      <c r="A132" s="201" t="s">
        <v>257</v>
      </c>
      <c r="B132" s="201" t="s">
        <v>139</v>
      </c>
      <c r="C132" s="201" t="s">
        <v>31</v>
      </c>
      <c r="D132" s="195">
        <v>2.1110000000000002</v>
      </c>
      <c r="E132" s="195">
        <v>0</v>
      </c>
      <c r="F132" s="195">
        <v>0</v>
      </c>
      <c r="G132" s="195">
        <v>0</v>
      </c>
      <c r="H132" s="195">
        <v>0</v>
      </c>
      <c r="I132" s="195">
        <v>0</v>
      </c>
      <c r="J132" s="195">
        <v>0</v>
      </c>
      <c r="K132" s="195">
        <v>0</v>
      </c>
      <c r="L132" s="195">
        <v>0</v>
      </c>
      <c r="M132" s="195">
        <v>0</v>
      </c>
      <c r="N132" s="195">
        <v>0</v>
      </c>
      <c r="O132" s="195">
        <v>0</v>
      </c>
      <c r="P132" s="195">
        <v>0</v>
      </c>
      <c r="Q132" s="195">
        <v>0</v>
      </c>
      <c r="R132" s="195">
        <v>0</v>
      </c>
      <c r="S132" s="195">
        <v>0</v>
      </c>
      <c r="T132" s="195">
        <v>0</v>
      </c>
      <c r="U132" s="195">
        <v>0</v>
      </c>
      <c r="V132" s="195">
        <v>0</v>
      </c>
      <c r="W132" s="195">
        <v>0</v>
      </c>
      <c r="X132" s="195">
        <v>0</v>
      </c>
      <c r="Y132" s="195">
        <v>0</v>
      </c>
      <c r="Z132" s="195">
        <v>0</v>
      </c>
      <c r="AA132" s="195">
        <v>0</v>
      </c>
      <c r="AB132" s="195">
        <v>0</v>
      </c>
      <c r="AC132" s="195">
        <v>0</v>
      </c>
      <c r="AD132" s="195">
        <v>0</v>
      </c>
      <c r="AE132" s="195">
        <v>0</v>
      </c>
      <c r="AF132" s="195">
        <v>0</v>
      </c>
      <c r="AG132" s="195">
        <v>0</v>
      </c>
      <c r="AH132" s="195">
        <v>0</v>
      </c>
      <c r="AI132" s="195">
        <v>0</v>
      </c>
      <c r="AJ132" s="195">
        <v>0</v>
      </c>
      <c r="AK132" s="195">
        <v>0</v>
      </c>
      <c r="AL132" s="195">
        <v>0</v>
      </c>
      <c r="AM132" s="195">
        <f t="shared" si="26"/>
        <v>2.1110000000000002</v>
      </c>
      <c r="AN132" s="202"/>
      <c r="AP132" s="203"/>
    </row>
    <row r="133" spans="1:42" x14ac:dyDescent="0.25">
      <c r="A133" s="201" t="s">
        <v>257</v>
      </c>
      <c r="B133" s="201" t="s">
        <v>139</v>
      </c>
      <c r="C133" s="201" t="s">
        <v>32</v>
      </c>
      <c r="D133" s="195">
        <v>0</v>
      </c>
      <c r="E133" s="195">
        <v>0</v>
      </c>
      <c r="F133" s="195">
        <v>0</v>
      </c>
      <c r="G133" s="195">
        <v>0</v>
      </c>
      <c r="H133" s="195">
        <v>0</v>
      </c>
      <c r="I133" s="195">
        <v>0</v>
      </c>
      <c r="J133" s="195">
        <v>0</v>
      </c>
      <c r="K133" s="195">
        <v>0</v>
      </c>
      <c r="L133" s="195">
        <v>0</v>
      </c>
      <c r="M133" s="195">
        <v>0</v>
      </c>
      <c r="N133" s="195">
        <v>0</v>
      </c>
      <c r="O133" s="195">
        <v>0</v>
      </c>
      <c r="P133" s="195">
        <v>0</v>
      </c>
      <c r="Q133" s="195">
        <v>0</v>
      </c>
      <c r="R133" s="195">
        <v>0</v>
      </c>
      <c r="S133" s="195">
        <v>0</v>
      </c>
      <c r="T133" s="195">
        <v>0</v>
      </c>
      <c r="U133" s="195">
        <v>0</v>
      </c>
      <c r="V133" s="195">
        <v>0</v>
      </c>
      <c r="W133" s="195">
        <v>0</v>
      </c>
      <c r="X133" s="195">
        <v>0</v>
      </c>
      <c r="Y133" s="195">
        <v>0</v>
      </c>
      <c r="Z133" s="195">
        <v>0</v>
      </c>
      <c r="AA133" s="195">
        <v>0</v>
      </c>
      <c r="AB133" s="195">
        <v>0</v>
      </c>
      <c r="AC133" s="195">
        <v>0</v>
      </c>
      <c r="AD133" s="195">
        <v>0</v>
      </c>
      <c r="AE133" s="195">
        <v>0</v>
      </c>
      <c r="AF133" s="195">
        <v>0</v>
      </c>
      <c r="AG133" s="195">
        <v>0</v>
      </c>
      <c r="AH133" s="195">
        <v>0</v>
      </c>
      <c r="AI133" s="195">
        <v>0</v>
      </c>
      <c r="AJ133" s="195">
        <v>0</v>
      </c>
      <c r="AK133" s="195">
        <v>0</v>
      </c>
      <c r="AL133" s="195">
        <v>0</v>
      </c>
      <c r="AM133" s="195">
        <f t="shared" si="26"/>
        <v>0</v>
      </c>
      <c r="AN133" s="202"/>
      <c r="AP133" s="203"/>
    </row>
    <row r="134" spans="1:42" x14ac:dyDescent="0.25">
      <c r="A134" s="201" t="s">
        <v>257</v>
      </c>
      <c r="B134" s="201" t="s">
        <v>139</v>
      </c>
      <c r="C134" s="201" t="s">
        <v>164</v>
      </c>
      <c r="D134" s="195">
        <v>0</v>
      </c>
      <c r="E134" s="195">
        <v>0</v>
      </c>
      <c r="F134" s="195">
        <v>0</v>
      </c>
      <c r="G134" s="195">
        <v>0</v>
      </c>
      <c r="H134" s="195">
        <v>0</v>
      </c>
      <c r="I134" s="195">
        <v>0</v>
      </c>
      <c r="J134" s="195">
        <v>0</v>
      </c>
      <c r="K134" s="195">
        <v>0</v>
      </c>
      <c r="L134" s="195">
        <v>0</v>
      </c>
      <c r="M134" s="195">
        <v>0</v>
      </c>
      <c r="N134" s="195">
        <v>0</v>
      </c>
      <c r="O134" s="195">
        <v>0</v>
      </c>
      <c r="P134" s="195">
        <v>0</v>
      </c>
      <c r="Q134" s="195">
        <v>0</v>
      </c>
      <c r="R134" s="195">
        <v>0</v>
      </c>
      <c r="S134" s="195">
        <v>0</v>
      </c>
      <c r="T134" s="195">
        <v>0</v>
      </c>
      <c r="U134" s="195">
        <v>0</v>
      </c>
      <c r="V134" s="195">
        <v>0</v>
      </c>
      <c r="W134" s="195">
        <v>0</v>
      </c>
      <c r="X134" s="195">
        <v>0</v>
      </c>
      <c r="Y134" s="195">
        <v>0</v>
      </c>
      <c r="Z134" s="195">
        <v>0</v>
      </c>
      <c r="AA134" s="195">
        <v>0</v>
      </c>
      <c r="AB134" s="195">
        <v>0</v>
      </c>
      <c r="AC134" s="195">
        <v>0</v>
      </c>
      <c r="AD134" s="195">
        <v>0</v>
      </c>
      <c r="AE134" s="195">
        <v>0</v>
      </c>
      <c r="AF134" s="195">
        <v>0</v>
      </c>
      <c r="AG134" s="195">
        <v>0</v>
      </c>
      <c r="AH134" s="195">
        <v>0</v>
      </c>
      <c r="AI134" s="195">
        <v>0</v>
      </c>
      <c r="AJ134" s="195">
        <v>0</v>
      </c>
      <c r="AK134" s="195">
        <v>0</v>
      </c>
      <c r="AL134" s="195">
        <v>0</v>
      </c>
      <c r="AM134" s="195">
        <f t="shared" si="26"/>
        <v>0</v>
      </c>
      <c r="AN134" s="202"/>
      <c r="AP134" s="203"/>
    </row>
    <row r="135" spans="1:42" x14ac:dyDescent="0.25">
      <c r="A135" s="201" t="s">
        <v>257</v>
      </c>
      <c r="B135" s="201" t="s">
        <v>139</v>
      </c>
      <c r="C135" s="201" t="s">
        <v>3</v>
      </c>
      <c r="D135" s="195">
        <v>607.71100000000001</v>
      </c>
      <c r="E135" s="195">
        <v>0</v>
      </c>
      <c r="F135" s="195">
        <v>0</v>
      </c>
      <c r="G135" s="195">
        <v>0</v>
      </c>
      <c r="H135" s="195">
        <v>0</v>
      </c>
      <c r="I135" s="195">
        <v>0</v>
      </c>
      <c r="J135" s="195">
        <v>0</v>
      </c>
      <c r="K135" s="195">
        <v>0</v>
      </c>
      <c r="L135" s="195">
        <v>0</v>
      </c>
      <c r="M135" s="195">
        <v>0</v>
      </c>
      <c r="N135" s="195">
        <v>0</v>
      </c>
      <c r="O135" s="195">
        <v>0</v>
      </c>
      <c r="P135" s="195">
        <v>0</v>
      </c>
      <c r="Q135" s="195">
        <v>0</v>
      </c>
      <c r="R135" s="195">
        <v>0</v>
      </c>
      <c r="S135" s="195">
        <v>0</v>
      </c>
      <c r="T135" s="195">
        <v>0</v>
      </c>
      <c r="U135" s="195">
        <v>195.5</v>
      </c>
      <c r="V135" s="195">
        <v>0</v>
      </c>
      <c r="W135" s="195">
        <v>0</v>
      </c>
      <c r="X135" s="195">
        <v>0</v>
      </c>
      <c r="Y135" s="195">
        <v>0</v>
      </c>
      <c r="Z135" s="195">
        <v>0</v>
      </c>
      <c r="AA135" s="195">
        <v>0</v>
      </c>
      <c r="AB135" s="195">
        <v>0</v>
      </c>
      <c r="AC135" s="195">
        <v>0</v>
      </c>
      <c r="AD135" s="195">
        <v>0</v>
      </c>
      <c r="AE135" s="195">
        <v>0</v>
      </c>
      <c r="AF135" s="195">
        <v>0</v>
      </c>
      <c r="AG135" s="195">
        <v>0</v>
      </c>
      <c r="AH135" s="195">
        <v>0</v>
      </c>
      <c r="AI135" s="195">
        <v>0</v>
      </c>
      <c r="AJ135" s="195">
        <v>0</v>
      </c>
      <c r="AK135" s="195">
        <v>0</v>
      </c>
      <c r="AL135" s="195">
        <v>0</v>
      </c>
      <c r="AM135" s="195">
        <f t="shared" si="26"/>
        <v>803.21100000000001</v>
      </c>
      <c r="AN135" s="202"/>
      <c r="AP135" s="203"/>
    </row>
    <row r="136" spans="1:42" x14ac:dyDescent="0.25">
      <c r="A136" s="201" t="s">
        <v>257</v>
      </c>
      <c r="B136" s="201" t="s">
        <v>139</v>
      </c>
      <c r="C136" s="201" t="s">
        <v>39</v>
      </c>
      <c r="D136" s="195">
        <v>0</v>
      </c>
      <c r="E136" s="195">
        <v>0</v>
      </c>
      <c r="F136" s="195">
        <v>0</v>
      </c>
      <c r="G136" s="195">
        <v>0</v>
      </c>
      <c r="H136" s="195">
        <v>0</v>
      </c>
      <c r="I136" s="195">
        <v>0</v>
      </c>
      <c r="J136" s="195">
        <v>0</v>
      </c>
      <c r="K136" s="195">
        <v>0</v>
      </c>
      <c r="L136" s="195">
        <v>0</v>
      </c>
      <c r="M136" s="195">
        <v>0</v>
      </c>
      <c r="N136" s="195">
        <v>0</v>
      </c>
      <c r="O136" s="195">
        <v>0</v>
      </c>
      <c r="P136" s="195">
        <v>0</v>
      </c>
      <c r="Q136" s="195">
        <v>0</v>
      </c>
      <c r="R136" s="195">
        <v>0</v>
      </c>
      <c r="S136" s="195">
        <v>0</v>
      </c>
      <c r="T136" s="195">
        <v>0</v>
      </c>
      <c r="U136" s="195">
        <v>0</v>
      </c>
      <c r="V136" s="195">
        <v>0</v>
      </c>
      <c r="W136" s="195">
        <v>0</v>
      </c>
      <c r="X136" s="195">
        <v>0</v>
      </c>
      <c r="Y136" s="195">
        <v>0</v>
      </c>
      <c r="Z136" s="195">
        <v>0</v>
      </c>
      <c r="AA136" s="195">
        <v>0</v>
      </c>
      <c r="AB136" s="195">
        <v>0</v>
      </c>
      <c r="AC136" s="195">
        <v>0</v>
      </c>
      <c r="AD136" s="195">
        <v>0</v>
      </c>
      <c r="AE136" s="195">
        <v>0</v>
      </c>
      <c r="AF136" s="195">
        <v>0</v>
      </c>
      <c r="AG136" s="195">
        <v>0</v>
      </c>
      <c r="AH136" s="195">
        <v>0</v>
      </c>
      <c r="AI136" s="195">
        <v>0</v>
      </c>
      <c r="AJ136" s="195">
        <v>0</v>
      </c>
      <c r="AK136" s="195">
        <v>0</v>
      </c>
      <c r="AL136" s="195">
        <v>0</v>
      </c>
      <c r="AM136" s="195">
        <f t="shared" si="26"/>
        <v>0</v>
      </c>
      <c r="AN136" s="202"/>
      <c r="AP136" s="203"/>
    </row>
    <row r="137" spans="1:42" x14ac:dyDescent="0.25">
      <c r="A137" s="201" t="s">
        <v>257</v>
      </c>
      <c r="B137" s="201" t="s">
        <v>139</v>
      </c>
      <c r="C137" s="201" t="s">
        <v>46</v>
      </c>
      <c r="D137" s="195">
        <v>0</v>
      </c>
      <c r="E137" s="195">
        <v>0</v>
      </c>
      <c r="F137" s="195">
        <v>0</v>
      </c>
      <c r="G137" s="195">
        <v>0</v>
      </c>
      <c r="H137" s="195">
        <v>0</v>
      </c>
      <c r="I137" s="195">
        <v>0</v>
      </c>
      <c r="J137" s="195">
        <v>0</v>
      </c>
      <c r="K137" s="195">
        <v>0</v>
      </c>
      <c r="L137" s="195">
        <v>0</v>
      </c>
      <c r="M137" s="195">
        <v>0</v>
      </c>
      <c r="N137" s="195">
        <v>0</v>
      </c>
      <c r="O137" s="195">
        <v>0</v>
      </c>
      <c r="P137" s="195">
        <v>0</v>
      </c>
      <c r="Q137" s="195">
        <v>0</v>
      </c>
      <c r="R137" s="195">
        <v>0</v>
      </c>
      <c r="S137" s="195">
        <v>0</v>
      </c>
      <c r="T137" s="195">
        <v>0</v>
      </c>
      <c r="U137" s="195">
        <v>0</v>
      </c>
      <c r="V137" s="195">
        <v>0</v>
      </c>
      <c r="W137" s="195">
        <v>0</v>
      </c>
      <c r="X137" s="195">
        <v>0</v>
      </c>
      <c r="Y137" s="195">
        <v>0</v>
      </c>
      <c r="Z137" s="195">
        <v>0</v>
      </c>
      <c r="AA137" s="195">
        <v>0</v>
      </c>
      <c r="AB137" s="195">
        <v>0</v>
      </c>
      <c r="AC137" s="195">
        <v>0</v>
      </c>
      <c r="AD137" s="195">
        <v>0</v>
      </c>
      <c r="AE137" s="195">
        <v>0</v>
      </c>
      <c r="AF137" s="195">
        <v>0</v>
      </c>
      <c r="AG137" s="195">
        <v>0</v>
      </c>
      <c r="AH137" s="195">
        <v>0</v>
      </c>
      <c r="AI137" s="195">
        <v>0</v>
      </c>
      <c r="AJ137" s="195">
        <v>0</v>
      </c>
      <c r="AK137" s="195">
        <v>0</v>
      </c>
      <c r="AL137" s="195">
        <v>0.28200000000000003</v>
      </c>
      <c r="AM137" s="195">
        <f t="shared" si="26"/>
        <v>0.28200000000000003</v>
      </c>
      <c r="AN137" s="202"/>
      <c r="AP137" s="203"/>
    </row>
    <row r="138" spans="1:42" x14ac:dyDescent="0.25">
      <c r="A138" s="177" t="s">
        <v>259</v>
      </c>
      <c r="B138" s="177" t="s">
        <v>259</v>
      </c>
      <c r="C138" s="177" t="s">
        <v>141</v>
      </c>
      <c r="D138" s="194">
        <f t="shared" ref="D138:AL138" si="27">SUM(D139:D151)</f>
        <v>466.59799999999996</v>
      </c>
      <c r="E138" s="194">
        <f t="shared" si="27"/>
        <v>6.3149999999999995</v>
      </c>
      <c r="F138" s="194">
        <f t="shared" si="27"/>
        <v>0</v>
      </c>
      <c r="G138" s="194">
        <f t="shared" si="27"/>
        <v>0</v>
      </c>
      <c r="H138" s="194">
        <f t="shared" si="27"/>
        <v>0</v>
      </c>
      <c r="I138" s="194">
        <f t="shared" si="27"/>
        <v>0</v>
      </c>
      <c r="J138" s="194">
        <f t="shared" si="27"/>
        <v>0</v>
      </c>
      <c r="K138" s="194">
        <f t="shared" si="27"/>
        <v>0</v>
      </c>
      <c r="L138" s="194">
        <f t="shared" si="27"/>
        <v>0</v>
      </c>
      <c r="M138" s="194">
        <f t="shared" si="27"/>
        <v>0</v>
      </c>
      <c r="N138" s="194">
        <f t="shared" si="27"/>
        <v>0</v>
      </c>
      <c r="O138" s="194">
        <f t="shared" si="27"/>
        <v>0</v>
      </c>
      <c r="P138" s="194">
        <f t="shared" si="27"/>
        <v>75.991000000000014</v>
      </c>
      <c r="Q138" s="194">
        <f t="shared" si="27"/>
        <v>0</v>
      </c>
      <c r="R138" s="194">
        <f t="shared" si="27"/>
        <v>0</v>
      </c>
      <c r="S138" s="194">
        <f t="shared" si="27"/>
        <v>0</v>
      </c>
      <c r="T138" s="194">
        <f t="shared" si="27"/>
        <v>0</v>
      </c>
      <c r="U138" s="194">
        <f t="shared" si="27"/>
        <v>121.42457420924573</v>
      </c>
      <c r="V138" s="194">
        <f t="shared" si="27"/>
        <v>17.100000000000001</v>
      </c>
      <c r="W138" s="194">
        <f t="shared" si="27"/>
        <v>0</v>
      </c>
      <c r="X138" s="194">
        <f t="shared" si="27"/>
        <v>0</v>
      </c>
      <c r="Y138" s="194">
        <f t="shared" si="27"/>
        <v>0</v>
      </c>
      <c r="Z138" s="194">
        <f t="shared" si="27"/>
        <v>0</v>
      </c>
      <c r="AA138" s="194">
        <f t="shared" si="27"/>
        <v>0</v>
      </c>
      <c r="AB138" s="194">
        <f t="shared" si="27"/>
        <v>0</v>
      </c>
      <c r="AC138" s="194">
        <f t="shared" si="27"/>
        <v>0</v>
      </c>
      <c r="AD138" s="194">
        <f t="shared" si="27"/>
        <v>0</v>
      </c>
      <c r="AE138" s="194">
        <f t="shared" si="27"/>
        <v>24.507000000000001</v>
      </c>
      <c r="AF138" s="194">
        <f t="shared" si="27"/>
        <v>0</v>
      </c>
      <c r="AG138" s="194">
        <f t="shared" si="27"/>
        <v>0</v>
      </c>
      <c r="AH138" s="194">
        <f t="shared" si="27"/>
        <v>0</v>
      </c>
      <c r="AI138" s="194">
        <f t="shared" si="27"/>
        <v>0</v>
      </c>
      <c r="AJ138" s="194">
        <f t="shared" si="27"/>
        <v>30.332000000000004</v>
      </c>
      <c r="AK138" s="194">
        <f t="shared" si="27"/>
        <v>0</v>
      </c>
      <c r="AL138" s="194">
        <f t="shared" si="27"/>
        <v>0</v>
      </c>
      <c r="AM138" s="194">
        <f>SUM(D138:AL138)</f>
        <v>742.26757420924571</v>
      </c>
      <c r="AN138" s="202"/>
      <c r="AP138" s="203"/>
    </row>
    <row r="139" spans="1:42" x14ac:dyDescent="0.25">
      <c r="A139" s="201" t="s">
        <v>257</v>
      </c>
      <c r="B139" s="201" t="s">
        <v>141</v>
      </c>
      <c r="C139" s="201" t="s">
        <v>61</v>
      </c>
      <c r="D139" s="195">
        <v>0</v>
      </c>
      <c r="E139" s="195">
        <v>0</v>
      </c>
      <c r="F139" s="195">
        <v>0</v>
      </c>
      <c r="G139" s="195">
        <v>0</v>
      </c>
      <c r="H139" s="195">
        <v>0</v>
      </c>
      <c r="I139" s="195">
        <v>0</v>
      </c>
      <c r="J139" s="195">
        <v>0</v>
      </c>
      <c r="K139" s="195">
        <v>0</v>
      </c>
      <c r="L139" s="195">
        <v>0</v>
      </c>
      <c r="M139" s="195">
        <v>0</v>
      </c>
      <c r="N139" s="195">
        <v>0</v>
      </c>
      <c r="O139" s="195">
        <v>0</v>
      </c>
      <c r="P139" s="195">
        <v>0</v>
      </c>
      <c r="Q139" s="195">
        <v>0</v>
      </c>
      <c r="R139" s="195">
        <v>0</v>
      </c>
      <c r="S139" s="195">
        <v>0</v>
      </c>
      <c r="T139" s="195">
        <v>0</v>
      </c>
      <c r="U139" s="195">
        <v>0</v>
      </c>
      <c r="V139" s="195">
        <v>0</v>
      </c>
      <c r="W139" s="195">
        <v>0</v>
      </c>
      <c r="X139" s="195">
        <v>0</v>
      </c>
      <c r="Y139" s="195">
        <v>0</v>
      </c>
      <c r="Z139" s="195">
        <v>0</v>
      </c>
      <c r="AA139" s="195">
        <v>0</v>
      </c>
      <c r="AB139" s="195">
        <v>0</v>
      </c>
      <c r="AC139" s="195">
        <v>0</v>
      </c>
      <c r="AD139" s="195">
        <v>0</v>
      </c>
      <c r="AE139" s="195">
        <v>0</v>
      </c>
      <c r="AF139" s="195">
        <v>0</v>
      </c>
      <c r="AG139" s="195">
        <v>0</v>
      </c>
      <c r="AH139" s="195">
        <v>0</v>
      </c>
      <c r="AI139" s="195">
        <v>0</v>
      </c>
      <c r="AJ139" s="195">
        <v>0</v>
      </c>
      <c r="AK139" s="195">
        <v>0</v>
      </c>
      <c r="AL139" s="195">
        <v>0</v>
      </c>
      <c r="AM139" s="195">
        <f t="shared" ref="AM139:AM151" si="28">(SUM(D139:AL139))</f>
        <v>0</v>
      </c>
      <c r="AN139" s="202"/>
      <c r="AP139" s="203"/>
    </row>
    <row r="140" spans="1:42" x14ac:dyDescent="0.25">
      <c r="A140" s="201" t="s">
        <v>257</v>
      </c>
      <c r="B140" s="201" t="s">
        <v>141</v>
      </c>
      <c r="C140" s="201" t="s">
        <v>167</v>
      </c>
      <c r="D140" s="195">
        <v>0</v>
      </c>
      <c r="E140" s="195">
        <v>0</v>
      </c>
      <c r="F140" s="195">
        <v>0</v>
      </c>
      <c r="G140" s="195">
        <v>0</v>
      </c>
      <c r="H140" s="195">
        <v>0</v>
      </c>
      <c r="I140" s="195">
        <v>0</v>
      </c>
      <c r="J140" s="195">
        <v>0</v>
      </c>
      <c r="K140" s="195">
        <v>0</v>
      </c>
      <c r="L140" s="195">
        <v>0</v>
      </c>
      <c r="M140" s="195">
        <v>0</v>
      </c>
      <c r="N140" s="195">
        <v>0</v>
      </c>
      <c r="O140" s="195">
        <v>0</v>
      </c>
      <c r="P140" s="195">
        <v>0</v>
      </c>
      <c r="Q140" s="195">
        <v>0</v>
      </c>
      <c r="R140" s="195">
        <v>0</v>
      </c>
      <c r="S140" s="195">
        <v>0</v>
      </c>
      <c r="T140" s="195">
        <v>0</v>
      </c>
      <c r="U140" s="195">
        <v>0</v>
      </c>
      <c r="V140" s="195">
        <v>0</v>
      </c>
      <c r="W140" s="195">
        <v>0</v>
      </c>
      <c r="X140" s="195">
        <v>0</v>
      </c>
      <c r="Y140" s="195">
        <v>0</v>
      </c>
      <c r="Z140" s="195">
        <v>0</v>
      </c>
      <c r="AA140" s="195">
        <v>0</v>
      </c>
      <c r="AB140" s="195">
        <v>0</v>
      </c>
      <c r="AC140" s="195">
        <v>0</v>
      </c>
      <c r="AD140" s="195">
        <v>0</v>
      </c>
      <c r="AE140" s="195">
        <v>0</v>
      </c>
      <c r="AF140" s="195">
        <v>0</v>
      </c>
      <c r="AG140" s="195">
        <v>0</v>
      </c>
      <c r="AH140" s="195">
        <v>0</v>
      </c>
      <c r="AI140" s="195">
        <v>0</v>
      </c>
      <c r="AJ140" s="195">
        <v>0</v>
      </c>
      <c r="AK140" s="195">
        <v>0</v>
      </c>
      <c r="AL140" s="195">
        <v>0</v>
      </c>
      <c r="AM140" s="195">
        <f t="shared" si="28"/>
        <v>0</v>
      </c>
      <c r="AN140" s="202"/>
      <c r="AP140" s="203"/>
    </row>
    <row r="141" spans="1:42" x14ac:dyDescent="0.25">
      <c r="A141" s="201" t="s">
        <v>257</v>
      </c>
      <c r="B141" s="201" t="s">
        <v>141</v>
      </c>
      <c r="C141" s="201" t="s">
        <v>48</v>
      </c>
      <c r="D141" s="195">
        <v>311.82</v>
      </c>
      <c r="E141" s="195">
        <v>0</v>
      </c>
      <c r="F141" s="195">
        <v>0</v>
      </c>
      <c r="G141" s="195">
        <v>0</v>
      </c>
      <c r="H141" s="195">
        <v>0</v>
      </c>
      <c r="I141" s="195">
        <v>0</v>
      </c>
      <c r="J141" s="195">
        <v>0</v>
      </c>
      <c r="K141" s="195">
        <v>0</v>
      </c>
      <c r="L141" s="195">
        <v>0</v>
      </c>
      <c r="M141" s="195">
        <v>0</v>
      </c>
      <c r="N141" s="195">
        <v>0</v>
      </c>
      <c r="O141" s="195">
        <v>0</v>
      </c>
      <c r="P141" s="195">
        <v>0</v>
      </c>
      <c r="Q141" s="195">
        <v>0</v>
      </c>
      <c r="R141" s="195">
        <v>0</v>
      </c>
      <c r="S141" s="195">
        <v>0</v>
      </c>
      <c r="T141" s="195">
        <v>0</v>
      </c>
      <c r="U141" s="195">
        <v>22.042579075425792</v>
      </c>
      <c r="V141" s="195">
        <v>0</v>
      </c>
      <c r="W141" s="195">
        <v>0</v>
      </c>
      <c r="X141" s="195">
        <v>0</v>
      </c>
      <c r="Y141" s="195">
        <v>0</v>
      </c>
      <c r="Z141" s="195">
        <v>0</v>
      </c>
      <c r="AA141" s="195">
        <v>0</v>
      </c>
      <c r="AB141" s="195">
        <v>0</v>
      </c>
      <c r="AC141" s="195">
        <v>0</v>
      </c>
      <c r="AD141" s="195">
        <v>0</v>
      </c>
      <c r="AE141" s="195">
        <v>0</v>
      </c>
      <c r="AF141" s="195">
        <v>0</v>
      </c>
      <c r="AG141" s="195">
        <v>0</v>
      </c>
      <c r="AH141" s="195">
        <v>0</v>
      </c>
      <c r="AI141" s="195">
        <v>0</v>
      </c>
      <c r="AJ141" s="195">
        <v>0</v>
      </c>
      <c r="AK141" s="195">
        <v>0</v>
      </c>
      <c r="AL141" s="195">
        <v>0</v>
      </c>
      <c r="AM141" s="195">
        <f t="shared" si="28"/>
        <v>333.8625790754258</v>
      </c>
      <c r="AN141" s="202"/>
      <c r="AP141" s="203"/>
    </row>
    <row r="142" spans="1:42" ht="15" customHeight="1" x14ac:dyDescent="0.25">
      <c r="A142" s="201" t="s">
        <v>257</v>
      </c>
      <c r="B142" s="201" t="s">
        <v>141</v>
      </c>
      <c r="C142" s="201" t="s">
        <v>8</v>
      </c>
      <c r="D142" s="195">
        <v>132.87800000000001</v>
      </c>
      <c r="E142" s="195">
        <v>6.3149999999999995</v>
      </c>
      <c r="F142" s="195">
        <v>0</v>
      </c>
      <c r="G142" s="195">
        <v>0</v>
      </c>
      <c r="H142" s="195">
        <v>0</v>
      </c>
      <c r="I142" s="195">
        <v>0</v>
      </c>
      <c r="J142" s="195">
        <v>0</v>
      </c>
      <c r="K142" s="195">
        <v>0</v>
      </c>
      <c r="L142" s="195">
        <v>0</v>
      </c>
      <c r="M142" s="195">
        <v>0</v>
      </c>
      <c r="N142" s="195">
        <v>0</v>
      </c>
      <c r="O142" s="195">
        <v>0</v>
      </c>
      <c r="P142" s="195">
        <v>45.279000000000011</v>
      </c>
      <c r="Q142" s="195">
        <v>0</v>
      </c>
      <c r="R142" s="195">
        <v>0</v>
      </c>
      <c r="S142" s="195">
        <v>0</v>
      </c>
      <c r="T142" s="195">
        <v>0</v>
      </c>
      <c r="U142" s="195">
        <v>99.381995133819942</v>
      </c>
      <c r="V142" s="195">
        <v>17.100000000000001</v>
      </c>
      <c r="W142" s="195">
        <v>0</v>
      </c>
      <c r="X142" s="195">
        <v>0</v>
      </c>
      <c r="Y142" s="195">
        <v>0</v>
      </c>
      <c r="Z142" s="195">
        <v>0</v>
      </c>
      <c r="AA142" s="195">
        <v>0</v>
      </c>
      <c r="AB142" s="195">
        <v>0</v>
      </c>
      <c r="AC142" s="195">
        <v>0</v>
      </c>
      <c r="AD142" s="195">
        <v>0</v>
      </c>
      <c r="AE142" s="195">
        <v>24.507000000000001</v>
      </c>
      <c r="AF142" s="195">
        <v>0</v>
      </c>
      <c r="AG142" s="195">
        <v>0</v>
      </c>
      <c r="AH142" s="195">
        <v>0</v>
      </c>
      <c r="AI142" s="195">
        <v>0</v>
      </c>
      <c r="AJ142" s="195">
        <v>30.163000000000004</v>
      </c>
      <c r="AK142" s="195">
        <v>0</v>
      </c>
      <c r="AL142" s="195"/>
      <c r="AM142" s="195">
        <f t="shared" si="28"/>
        <v>355.62399513382002</v>
      </c>
      <c r="AN142" s="202"/>
      <c r="AP142" s="203"/>
    </row>
    <row r="143" spans="1:42" x14ac:dyDescent="0.25">
      <c r="A143" s="201" t="s">
        <v>257</v>
      </c>
      <c r="B143" s="201" t="s">
        <v>141</v>
      </c>
      <c r="C143" s="201" t="s">
        <v>20</v>
      </c>
      <c r="D143" s="195">
        <v>21.900000000000002</v>
      </c>
      <c r="E143" s="195">
        <v>0</v>
      </c>
      <c r="F143" s="195">
        <v>0</v>
      </c>
      <c r="G143" s="195">
        <v>0</v>
      </c>
      <c r="H143" s="195">
        <v>0</v>
      </c>
      <c r="I143" s="195">
        <v>0</v>
      </c>
      <c r="J143" s="195">
        <v>0</v>
      </c>
      <c r="K143" s="195">
        <v>0</v>
      </c>
      <c r="L143" s="195">
        <v>0</v>
      </c>
      <c r="M143" s="195">
        <v>0</v>
      </c>
      <c r="N143" s="195">
        <v>0</v>
      </c>
      <c r="O143" s="195">
        <v>0</v>
      </c>
      <c r="P143" s="195">
        <v>30.712</v>
      </c>
      <c r="Q143" s="195">
        <v>0</v>
      </c>
      <c r="R143" s="195">
        <v>0</v>
      </c>
      <c r="S143" s="195">
        <v>0</v>
      </c>
      <c r="T143" s="195">
        <v>0</v>
      </c>
      <c r="U143" s="195">
        <v>0</v>
      </c>
      <c r="V143" s="195">
        <v>0</v>
      </c>
      <c r="W143" s="195">
        <v>0</v>
      </c>
      <c r="X143" s="195">
        <v>0</v>
      </c>
      <c r="Y143" s="195">
        <v>0</v>
      </c>
      <c r="Z143" s="195">
        <v>0</v>
      </c>
      <c r="AA143" s="195">
        <v>0</v>
      </c>
      <c r="AB143" s="195">
        <v>0</v>
      </c>
      <c r="AC143" s="195">
        <v>0</v>
      </c>
      <c r="AD143" s="195">
        <v>0</v>
      </c>
      <c r="AE143" s="195">
        <v>0</v>
      </c>
      <c r="AF143" s="195">
        <v>0</v>
      </c>
      <c r="AG143" s="195">
        <v>0</v>
      </c>
      <c r="AH143" s="195">
        <v>0</v>
      </c>
      <c r="AI143" s="195">
        <v>0</v>
      </c>
      <c r="AJ143" s="195">
        <v>0</v>
      </c>
      <c r="AK143" s="195">
        <v>0</v>
      </c>
      <c r="AL143" s="195">
        <v>0</v>
      </c>
      <c r="AM143" s="195">
        <f t="shared" si="28"/>
        <v>52.612000000000002</v>
      </c>
      <c r="AN143" s="202"/>
      <c r="AP143" s="203"/>
    </row>
    <row r="144" spans="1:42" x14ac:dyDescent="0.25">
      <c r="A144" s="201" t="s">
        <v>257</v>
      </c>
      <c r="B144" s="201" t="s">
        <v>141</v>
      </c>
      <c r="C144" s="201" t="s">
        <v>16</v>
      </c>
      <c r="D144" s="195">
        <v>0</v>
      </c>
      <c r="E144" s="195">
        <v>0</v>
      </c>
      <c r="F144" s="195">
        <v>0</v>
      </c>
      <c r="G144" s="195">
        <v>0</v>
      </c>
      <c r="H144" s="195">
        <v>0</v>
      </c>
      <c r="I144" s="195">
        <v>0</v>
      </c>
      <c r="J144" s="195">
        <v>0</v>
      </c>
      <c r="K144" s="195">
        <v>0</v>
      </c>
      <c r="L144" s="195">
        <v>0</v>
      </c>
      <c r="M144" s="195">
        <v>0</v>
      </c>
      <c r="N144" s="195">
        <v>0</v>
      </c>
      <c r="O144" s="195">
        <v>0</v>
      </c>
      <c r="P144" s="195">
        <v>0</v>
      </c>
      <c r="Q144" s="195">
        <v>0</v>
      </c>
      <c r="R144" s="195">
        <v>0</v>
      </c>
      <c r="S144" s="195">
        <v>0</v>
      </c>
      <c r="T144" s="195">
        <v>0</v>
      </c>
      <c r="U144" s="195">
        <v>0</v>
      </c>
      <c r="V144" s="195">
        <v>0</v>
      </c>
      <c r="W144" s="195">
        <v>0</v>
      </c>
      <c r="X144" s="195">
        <v>0</v>
      </c>
      <c r="Y144" s="195">
        <v>0</v>
      </c>
      <c r="Z144" s="195">
        <v>0</v>
      </c>
      <c r="AA144" s="195">
        <v>0</v>
      </c>
      <c r="AB144" s="195">
        <v>0</v>
      </c>
      <c r="AC144" s="195">
        <v>0</v>
      </c>
      <c r="AD144" s="195">
        <v>0</v>
      </c>
      <c r="AE144" s="195">
        <v>0</v>
      </c>
      <c r="AF144" s="195">
        <v>0</v>
      </c>
      <c r="AG144" s="195">
        <v>0</v>
      </c>
      <c r="AH144" s="195">
        <v>0</v>
      </c>
      <c r="AI144" s="195">
        <v>0</v>
      </c>
      <c r="AJ144" s="195">
        <v>0</v>
      </c>
      <c r="AK144" s="195">
        <v>0</v>
      </c>
      <c r="AL144" s="195">
        <v>0</v>
      </c>
      <c r="AM144" s="195">
        <f t="shared" si="28"/>
        <v>0</v>
      </c>
      <c r="AN144" s="202"/>
      <c r="AP144" s="203"/>
    </row>
    <row r="145" spans="1:42" x14ac:dyDescent="0.25">
      <c r="A145" s="201" t="s">
        <v>257</v>
      </c>
      <c r="B145" s="201" t="s">
        <v>141</v>
      </c>
      <c r="C145" s="201" t="s">
        <v>214</v>
      </c>
      <c r="D145" s="195">
        <v>0</v>
      </c>
      <c r="E145" s="195">
        <v>0</v>
      </c>
      <c r="F145" s="195">
        <v>0</v>
      </c>
      <c r="G145" s="195">
        <v>0</v>
      </c>
      <c r="H145" s="195">
        <v>0</v>
      </c>
      <c r="I145" s="195">
        <v>0</v>
      </c>
      <c r="J145" s="195">
        <v>0</v>
      </c>
      <c r="K145" s="195">
        <v>0</v>
      </c>
      <c r="L145" s="195">
        <v>0</v>
      </c>
      <c r="M145" s="195">
        <v>0</v>
      </c>
      <c r="N145" s="195">
        <v>0</v>
      </c>
      <c r="O145" s="195">
        <v>0</v>
      </c>
      <c r="P145" s="195">
        <v>0</v>
      </c>
      <c r="Q145" s="195">
        <v>0</v>
      </c>
      <c r="R145" s="195">
        <v>0</v>
      </c>
      <c r="S145" s="195">
        <v>0</v>
      </c>
      <c r="T145" s="195">
        <v>0</v>
      </c>
      <c r="U145" s="195">
        <v>0</v>
      </c>
      <c r="V145" s="195">
        <v>0</v>
      </c>
      <c r="W145" s="195">
        <v>0</v>
      </c>
      <c r="X145" s="195">
        <v>0</v>
      </c>
      <c r="Y145" s="195">
        <v>0</v>
      </c>
      <c r="Z145" s="195">
        <v>0</v>
      </c>
      <c r="AA145" s="195">
        <v>0</v>
      </c>
      <c r="AB145" s="195">
        <v>0</v>
      </c>
      <c r="AC145" s="195">
        <v>0</v>
      </c>
      <c r="AD145" s="195">
        <v>0</v>
      </c>
      <c r="AE145" s="195">
        <v>0</v>
      </c>
      <c r="AF145" s="195">
        <v>0</v>
      </c>
      <c r="AG145" s="195">
        <v>0</v>
      </c>
      <c r="AH145" s="195">
        <v>0</v>
      </c>
      <c r="AI145" s="195">
        <v>0</v>
      </c>
      <c r="AJ145" s="195">
        <v>0</v>
      </c>
      <c r="AK145" s="195">
        <v>0</v>
      </c>
      <c r="AL145" s="195">
        <v>0</v>
      </c>
      <c r="AM145" s="195">
        <f t="shared" si="28"/>
        <v>0</v>
      </c>
      <c r="AN145" s="202"/>
      <c r="AP145" s="203"/>
    </row>
    <row r="146" spans="1:42" x14ac:dyDescent="0.25">
      <c r="A146" s="201" t="s">
        <v>257</v>
      </c>
      <c r="B146" s="201" t="s">
        <v>141</v>
      </c>
      <c r="C146" s="201" t="s">
        <v>60</v>
      </c>
      <c r="D146" s="195">
        <v>0</v>
      </c>
      <c r="E146" s="195">
        <v>0</v>
      </c>
      <c r="F146" s="195">
        <v>0</v>
      </c>
      <c r="G146" s="195">
        <v>0</v>
      </c>
      <c r="H146" s="195">
        <v>0</v>
      </c>
      <c r="I146" s="195">
        <v>0</v>
      </c>
      <c r="J146" s="195">
        <v>0</v>
      </c>
      <c r="K146" s="195">
        <v>0</v>
      </c>
      <c r="L146" s="195">
        <v>0</v>
      </c>
      <c r="M146" s="195">
        <v>0</v>
      </c>
      <c r="N146" s="195">
        <v>0</v>
      </c>
      <c r="O146" s="195">
        <v>0</v>
      </c>
      <c r="P146" s="195">
        <v>0</v>
      </c>
      <c r="Q146" s="195">
        <v>0</v>
      </c>
      <c r="R146" s="195">
        <v>0</v>
      </c>
      <c r="S146" s="195">
        <v>0</v>
      </c>
      <c r="T146" s="195">
        <v>0</v>
      </c>
      <c r="U146" s="195">
        <v>0</v>
      </c>
      <c r="V146" s="195">
        <v>0</v>
      </c>
      <c r="W146" s="195">
        <v>0</v>
      </c>
      <c r="X146" s="195">
        <v>0</v>
      </c>
      <c r="Y146" s="195">
        <v>0</v>
      </c>
      <c r="Z146" s="195">
        <v>0</v>
      </c>
      <c r="AA146" s="195">
        <v>0</v>
      </c>
      <c r="AB146" s="195">
        <v>0</v>
      </c>
      <c r="AC146" s="195">
        <v>0</v>
      </c>
      <c r="AD146" s="195">
        <v>0</v>
      </c>
      <c r="AE146" s="195">
        <v>0</v>
      </c>
      <c r="AF146" s="195">
        <v>0</v>
      </c>
      <c r="AG146" s="195">
        <v>0</v>
      </c>
      <c r="AH146" s="195">
        <v>0</v>
      </c>
      <c r="AI146" s="195">
        <v>0</v>
      </c>
      <c r="AJ146" s="195">
        <v>0</v>
      </c>
      <c r="AK146" s="195">
        <v>0</v>
      </c>
      <c r="AL146" s="195">
        <v>0</v>
      </c>
      <c r="AM146" s="195">
        <f t="shared" si="28"/>
        <v>0</v>
      </c>
      <c r="AN146" s="202"/>
      <c r="AP146" s="203"/>
    </row>
    <row r="147" spans="1:42" x14ac:dyDescent="0.25">
      <c r="A147" s="201" t="s">
        <v>257</v>
      </c>
      <c r="B147" s="201" t="s">
        <v>141</v>
      </c>
      <c r="C147" s="201" t="s">
        <v>123</v>
      </c>
      <c r="D147" s="195">
        <v>0</v>
      </c>
      <c r="E147" s="195">
        <v>0</v>
      </c>
      <c r="F147" s="195">
        <v>0</v>
      </c>
      <c r="G147" s="195">
        <v>0</v>
      </c>
      <c r="H147" s="195">
        <v>0</v>
      </c>
      <c r="I147" s="195">
        <v>0</v>
      </c>
      <c r="J147" s="195">
        <v>0</v>
      </c>
      <c r="K147" s="195">
        <v>0</v>
      </c>
      <c r="L147" s="195">
        <v>0</v>
      </c>
      <c r="M147" s="195">
        <v>0</v>
      </c>
      <c r="N147" s="195">
        <v>0</v>
      </c>
      <c r="O147" s="195">
        <v>0</v>
      </c>
      <c r="P147" s="195">
        <v>0</v>
      </c>
      <c r="Q147" s="195">
        <v>0</v>
      </c>
      <c r="R147" s="195">
        <v>0</v>
      </c>
      <c r="S147" s="195">
        <v>0</v>
      </c>
      <c r="T147" s="195">
        <v>0</v>
      </c>
      <c r="U147" s="195">
        <v>0</v>
      </c>
      <c r="V147" s="195">
        <v>0</v>
      </c>
      <c r="W147" s="195">
        <v>0</v>
      </c>
      <c r="X147" s="195">
        <v>0</v>
      </c>
      <c r="Y147" s="195">
        <v>0</v>
      </c>
      <c r="Z147" s="195">
        <v>0</v>
      </c>
      <c r="AA147" s="195">
        <v>0</v>
      </c>
      <c r="AB147" s="195">
        <v>0</v>
      </c>
      <c r="AC147" s="195">
        <v>0</v>
      </c>
      <c r="AD147" s="195">
        <v>0</v>
      </c>
      <c r="AE147" s="195">
        <v>0</v>
      </c>
      <c r="AF147" s="195">
        <v>0</v>
      </c>
      <c r="AG147" s="195">
        <v>0</v>
      </c>
      <c r="AH147" s="195">
        <v>0</v>
      </c>
      <c r="AI147" s="195">
        <v>0</v>
      </c>
      <c r="AJ147" s="195">
        <v>0.16900000000000004</v>
      </c>
      <c r="AK147" s="195">
        <v>0</v>
      </c>
      <c r="AL147" s="195">
        <v>0</v>
      </c>
      <c r="AM147" s="195">
        <f t="shared" si="28"/>
        <v>0.16900000000000004</v>
      </c>
      <c r="AN147" s="202"/>
      <c r="AP147" s="203"/>
    </row>
    <row r="148" spans="1:42" x14ac:dyDescent="0.25">
      <c r="A148" s="201" t="s">
        <v>257</v>
      </c>
      <c r="B148" s="201" t="s">
        <v>141</v>
      </c>
      <c r="C148" s="201" t="s">
        <v>23</v>
      </c>
      <c r="D148" s="195">
        <v>0</v>
      </c>
      <c r="E148" s="195">
        <v>0</v>
      </c>
      <c r="F148" s="195">
        <v>0</v>
      </c>
      <c r="G148" s="195">
        <v>0</v>
      </c>
      <c r="H148" s="195">
        <v>0</v>
      </c>
      <c r="I148" s="195">
        <v>0</v>
      </c>
      <c r="J148" s="195">
        <v>0</v>
      </c>
      <c r="K148" s="195">
        <v>0</v>
      </c>
      <c r="L148" s="195">
        <v>0</v>
      </c>
      <c r="M148" s="195">
        <v>0</v>
      </c>
      <c r="N148" s="195">
        <v>0</v>
      </c>
      <c r="O148" s="195">
        <v>0</v>
      </c>
      <c r="P148" s="195">
        <v>0</v>
      </c>
      <c r="Q148" s="195">
        <v>0</v>
      </c>
      <c r="R148" s="195">
        <v>0</v>
      </c>
      <c r="S148" s="195">
        <v>0</v>
      </c>
      <c r="T148" s="195">
        <v>0</v>
      </c>
      <c r="U148" s="195">
        <v>0</v>
      </c>
      <c r="V148" s="195">
        <v>0</v>
      </c>
      <c r="W148" s="195">
        <v>0</v>
      </c>
      <c r="X148" s="195">
        <v>0</v>
      </c>
      <c r="Y148" s="195">
        <v>0</v>
      </c>
      <c r="Z148" s="195">
        <v>0</v>
      </c>
      <c r="AA148" s="195">
        <v>0</v>
      </c>
      <c r="AB148" s="195">
        <v>0</v>
      </c>
      <c r="AC148" s="195">
        <v>0</v>
      </c>
      <c r="AD148" s="195">
        <v>0</v>
      </c>
      <c r="AE148" s="195">
        <v>0</v>
      </c>
      <c r="AF148" s="195">
        <v>0</v>
      </c>
      <c r="AG148" s="195">
        <v>0</v>
      </c>
      <c r="AH148" s="195">
        <v>0</v>
      </c>
      <c r="AI148" s="195">
        <v>0</v>
      </c>
      <c r="AJ148" s="195">
        <v>0</v>
      </c>
      <c r="AK148" s="195">
        <v>0</v>
      </c>
      <c r="AL148" s="195">
        <v>0</v>
      </c>
      <c r="AM148" s="195">
        <f t="shared" si="28"/>
        <v>0</v>
      </c>
      <c r="AN148" s="202"/>
      <c r="AP148" s="203"/>
    </row>
    <row r="149" spans="1:42" x14ac:dyDescent="0.25">
      <c r="A149" s="201" t="s">
        <v>257</v>
      </c>
      <c r="B149" s="201" t="s">
        <v>141</v>
      </c>
      <c r="C149" s="201" t="s">
        <v>96</v>
      </c>
      <c r="D149" s="195">
        <v>0</v>
      </c>
      <c r="E149" s="195">
        <v>0</v>
      </c>
      <c r="F149" s="195">
        <v>0</v>
      </c>
      <c r="G149" s="195">
        <v>0</v>
      </c>
      <c r="H149" s="195">
        <v>0</v>
      </c>
      <c r="I149" s="195">
        <v>0</v>
      </c>
      <c r="J149" s="195">
        <v>0</v>
      </c>
      <c r="K149" s="195">
        <v>0</v>
      </c>
      <c r="L149" s="195">
        <v>0</v>
      </c>
      <c r="M149" s="195">
        <v>0</v>
      </c>
      <c r="N149" s="195">
        <v>0</v>
      </c>
      <c r="O149" s="195">
        <v>0</v>
      </c>
      <c r="P149" s="195">
        <v>0</v>
      </c>
      <c r="Q149" s="195">
        <v>0</v>
      </c>
      <c r="R149" s="195">
        <v>0</v>
      </c>
      <c r="S149" s="195">
        <v>0</v>
      </c>
      <c r="T149" s="195">
        <v>0</v>
      </c>
      <c r="U149" s="195">
        <v>0</v>
      </c>
      <c r="V149" s="195">
        <v>0</v>
      </c>
      <c r="W149" s="195">
        <v>0</v>
      </c>
      <c r="X149" s="195">
        <v>0</v>
      </c>
      <c r="Y149" s="195">
        <v>0</v>
      </c>
      <c r="Z149" s="195">
        <v>0</v>
      </c>
      <c r="AA149" s="195">
        <v>0</v>
      </c>
      <c r="AB149" s="195">
        <v>0</v>
      </c>
      <c r="AC149" s="195">
        <v>0</v>
      </c>
      <c r="AD149" s="195">
        <v>0</v>
      </c>
      <c r="AE149" s="195">
        <v>0</v>
      </c>
      <c r="AF149" s="195">
        <v>0</v>
      </c>
      <c r="AG149" s="195">
        <v>0</v>
      </c>
      <c r="AH149" s="195">
        <v>0</v>
      </c>
      <c r="AI149" s="195">
        <v>0</v>
      </c>
      <c r="AJ149" s="195">
        <v>0</v>
      </c>
      <c r="AK149" s="195">
        <v>0</v>
      </c>
      <c r="AL149" s="195">
        <v>0</v>
      </c>
      <c r="AM149" s="195">
        <f t="shared" si="28"/>
        <v>0</v>
      </c>
      <c r="AN149" s="202"/>
      <c r="AP149" s="203"/>
    </row>
    <row r="150" spans="1:42" x14ac:dyDescent="0.25">
      <c r="A150" s="201" t="s">
        <v>257</v>
      </c>
      <c r="B150" s="201" t="s">
        <v>141</v>
      </c>
      <c r="C150" s="201" t="s">
        <v>36</v>
      </c>
      <c r="D150" s="195">
        <v>0</v>
      </c>
      <c r="E150" s="195">
        <v>0</v>
      </c>
      <c r="F150" s="195">
        <v>0</v>
      </c>
      <c r="G150" s="195">
        <v>0</v>
      </c>
      <c r="H150" s="195">
        <v>0</v>
      </c>
      <c r="I150" s="195">
        <v>0</v>
      </c>
      <c r="J150" s="195">
        <v>0</v>
      </c>
      <c r="K150" s="195">
        <v>0</v>
      </c>
      <c r="L150" s="195">
        <v>0</v>
      </c>
      <c r="M150" s="195">
        <v>0</v>
      </c>
      <c r="N150" s="195">
        <v>0</v>
      </c>
      <c r="O150" s="195">
        <v>0</v>
      </c>
      <c r="P150" s="195">
        <v>0</v>
      </c>
      <c r="Q150" s="195">
        <v>0</v>
      </c>
      <c r="R150" s="195">
        <v>0</v>
      </c>
      <c r="S150" s="195">
        <v>0</v>
      </c>
      <c r="T150" s="195">
        <v>0</v>
      </c>
      <c r="U150" s="195">
        <v>0</v>
      </c>
      <c r="V150" s="195">
        <v>0</v>
      </c>
      <c r="W150" s="195">
        <v>0</v>
      </c>
      <c r="X150" s="195">
        <v>0</v>
      </c>
      <c r="Y150" s="195">
        <v>0</v>
      </c>
      <c r="Z150" s="195">
        <v>0</v>
      </c>
      <c r="AA150" s="195">
        <v>0</v>
      </c>
      <c r="AB150" s="195">
        <v>0</v>
      </c>
      <c r="AC150" s="195">
        <v>0</v>
      </c>
      <c r="AD150" s="195">
        <v>0</v>
      </c>
      <c r="AE150" s="195">
        <v>0</v>
      </c>
      <c r="AF150" s="195">
        <v>0</v>
      </c>
      <c r="AG150" s="195">
        <v>0</v>
      </c>
      <c r="AH150" s="195">
        <v>0</v>
      </c>
      <c r="AI150" s="195">
        <v>0</v>
      </c>
      <c r="AJ150" s="195"/>
      <c r="AK150" s="195">
        <v>0</v>
      </c>
      <c r="AL150" s="195"/>
      <c r="AM150" s="195">
        <f t="shared" si="28"/>
        <v>0</v>
      </c>
      <c r="AN150" s="202"/>
      <c r="AP150" s="203"/>
    </row>
    <row r="151" spans="1:42" x14ac:dyDescent="0.25">
      <c r="A151" s="201" t="s">
        <v>257</v>
      </c>
      <c r="B151" s="201" t="s">
        <v>141</v>
      </c>
      <c r="C151" s="201" t="s">
        <v>95</v>
      </c>
      <c r="D151" s="195">
        <v>0</v>
      </c>
      <c r="E151" s="195">
        <v>0</v>
      </c>
      <c r="F151" s="195">
        <v>0</v>
      </c>
      <c r="G151" s="195">
        <v>0</v>
      </c>
      <c r="H151" s="195">
        <v>0</v>
      </c>
      <c r="I151" s="195">
        <v>0</v>
      </c>
      <c r="J151" s="195">
        <v>0</v>
      </c>
      <c r="K151" s="195">
        <v>0</v>
      </c>
      <c r="L151" s="195">
        <v>0</v>
      </c>
      <c r="M151" s="195">
        <v>0</v>
      </c>
      <c r="N151" s="195">
        <v>0</v>
      </c>
      <c r="O151" s="195">
        <v>0</v>
      </c>
      <c r="P151" s="195">
        <v>0</v>
      </c>
      <c r="Q151" s="195">
        <v>0</v>
      </c>
      <c r="R151" s="195">
        <v>0</v>
      </c>
      <c r="S151" s="195">
        <v>0</v>
      </c>
      <c r="T151" s="195">
        <v>0</v>
      </c>
      <c r="U151" s="195">
        <v>0</v>
      </c>
      <c r="V151" s="195">
        <v>0</v>
      </c>
      <c r="W151" s="195">
        <v>0</v>
      </c>
      <c r="X151" s="195">
        <v>0</v>
      </c>
      <c r="Y151" s="195">
        <v>0</v>
      </c>
      <c r="Z151" s="195">
        <v>0</v>
      </c>
      <c r="AA151" s="195">
        <v>0</v>
      </c>
      <c r="AB151" s="195">
        <v>0</v>
      </c>
      <c r="AC151" s="195">
        <v>0</v>
      </c>
      <c r="AD151" s="195">
        <v>0</v>
      </c>
      <c r="AE151" s="195">
        <v>0</v>
      </c>
      <c r="AF151" s="195">
        <v>0</v>
      </c>
      <c r="AG151" s="195">
        <v>0</v>
      </c>
      <c r="AH151" s="195">
        <v>0</v>
      </c>
      <c r="AI151" s="195">
        <v>0</v>
      </c>
      <c r="AJ151" s="195">
        <v>0</v>
      </c>
      <c r="AK151" s="195">
        <v>0</v>
      </c>
      <c r="AL151" s="195">
        <v>0</v>
      </c>
      <c r="AM151" s="195">
        <f t="shared" si="28"/>
        <v>0</v>
      </c>
      <c r="AN151" s="202"/>
      <c r="AP151" s="203"/>
    </row>
    <row r="152" spans="1:42" x14ac:dyDescent="0.25">
      <c r="A152" s="175" t="s">
        <v>260</v>
      </c>
      <c r="B152" s="175" t="s">
        <v>260</v>
      </c>
      <c r="C152" s="175" t="s">
        <v>188</v>
      </c>
      <c r="D152" s="193">
        <f t="shared" ref="D152:AL152" si="29">+D153+D168+D177+D189</f>
        <v>284.49599999999998</v>
      </c>
      <c r="E152" s="193">
        <f t="shared" si="29"/>
        <v>934.56500000000005</v>
      </c>
      <c r="F152" s="193">
        <f t="shared" si="29"/>
        <v>1636.934</v>
      </c>
      <c r="G152" s="193">
        <f t="shared" si="29"/>
        <v>224.76299999999998</v>
      </c>
      <c r="H152" s="193">
        <f t="shared" si="29"/>
        <v>0.34399999999999997</v>
      </c>
      <c r="I152" s="193">
        <f t="shared" si="29"/>
        <v>699.6</v>
      </c>
      <c r="J152" s="193">
        <f t="shared" si="29"/>
        <v>849.35600000000011</v>
      </c>
      <c r="K152" s="193">
        <f t="shared" si="29"/>
        <v>20.000000000000004</v>
      </c>
      <c r="L152" s="193">
        <f t="shared" si="29"/>
        <v>1330.1120000000001</v>
      </c>
      <c r="M152" s="193">
        <f t="shared" si="29"/>
        <v>0</v>
      </c>
      <c r="N152" s="193">
        <f t="shared" si="29"/>
        <v>254.45133819951337</v>
      </c>
      <c r="O152" s="193">
        <f t="shared" si="29"/>
        <v>394.8</v>
      </c>
      <c r="P152" s="193">
        <f t="shared" si="29"/>
        <v>0</v>
      </c>
      <c r="Q152" s="193">
        <f t="shared" si="29"/>
        <v>0.13381995133819952</v>
      </c>
      <c r="R152" s="193">
        <f t="shared" si="29"/>
        <v>0</v>
      </c>
      <c r="S152" s="193">
        <f t="shared" si="29"/>
        <v>542.36699999999996</v>
      </c>
      <c r="T152" s="193">
        <f t="shared" si="29"/>
        <v>0</v>
      </c>
      <c r="U152" s="193">
        <f t="shared" si="29"/>
        <v>95.639902676399046</v>
      </c>
      <c r="V152" s="193">
        <f t="shared" si="29"/>
        <v>25.300000000000004</v>
      </c>
      <c r="W152" s="193">
        <f t="shared" si="29"/>
        <v>0</v>
      </c>
      <c r="X152" s="193">
        <f t="shared" si="29"/>
        <v>131.17000000000002</v>
      </c>
      <c r="Y152" s="193">
        <f t="shared" si="29"/>
        <v>0</v>
      </c>
      <c r="Z152" s="193">
        <f t="shared" si="29"/>
        <v>0</v>
      </c>
      <c r="AA152" s="193">
        <f t="shared" si="29"/>
        <v>49.8</v>
      </c>
      <c r="AB152" s="193">
        <f t="shared" si="29"/>
        <v>0</v>
      </c>
      <c r="AC152" s="193">
        <f t="shared" si="29"/>
        <v>0</v>
      </c>
      <c r="AD152" s="193">
        <f t="shared" si="29"/>
        <v>0</v>
      </c>
      <c r="AE152" s="193">
        <f t="shared" si="29"/>
        <v>0</v>
      </c>
      <c r="AF152" s="193">
        <f t="shared" si="29"/>
        <v>14</v>
      </c>
      <c r="AG152" s="193">
        <f t="shared" si="29"/>
        <v>0</v>
      </c>
      <c r="AH152" s="193">
        <f t="shared" si="29"/>
        <v>0</v>
      </c>
      <c r="AI152" s="193">
        <f t="shared" si="29"/>
        <v>0</v>
      </c>
      <c r="AJ152" s="193">
        <f t="shared" si="29"/>
        <v>0</v>
      </c>
      <c r="AK152" s="193">
        <f t="shared" si="29"/>
        <v>0</v>
      </c>
      <c r="AL152" s="193">
        <f t="shared" si="29"/>
        <v>40.299999999999997</v>
      </c>
      <c r="AM152" s="193">
        <f>SUM(D152:AL152)</f>
        <v>7528.1320608272517</v>
      </c>
      <c r="AN152" s="202"/>
      <c r="AP152" s="203"/>
    </row>
    <row r="153" spans="1:42" x14ac:dyDescent="0.25">
      <c r="A153" s="177" t="s">
        <v>261</v>
      </c>
      <c r="B153" s="177" t="s">
        <v>261</v>
      </c>
      <c r="C153" s="177" t="s">
        <v>142</v>
      </c>
      <c r="D153" s="194">
        <f t="shared" ref="D153:AL153" si="30">SUM(D154:D167)</f>
        <v>0</v>
      </c>
      <c r="E153" s="194">
        <f t="shared" si="30"/>
        <v>466.87400000000002</v>
      </c>
      <c r="F153" s="194">
        <f t="shared" si="30"/>
        <v>0</v>
      </c>
      <c r="G153" s="194">
        <f t="shared" si="30"/>
        <v>92.187999999999988</v>
      </c>
      <c r="H153" s="194">
        <f t="shared" si="30"/>
        <v>0</v>
      </c>
      <c r="I153" s="194">
        <f t="shared" si="30"/>
        <v>131.6</v>
      </c>
      <c r="J153" s="194">
        <f t="shared" si="30"/>
        <v>3.4870000000000001</v>
      </c>
      <c r="K153" s="194">
        <f t="shared" si="30"/>
        <v>20.000000000000004</v>
      </c>
      <c r="L153" s="194">
        <f t="shared" si="30"/>
        <v>0</v>
      </c>
      <c r="M153" s="194">
        <f t="shared" si="30"/>
        <v>0</v>
      </c>
      <c r="N153" s="194">
        <f t="shared" si="30"/>
        <v>0</v>
      </c>
      <c r="O153" s="194">
        <f t="shared" si="30"/>
        <v>0</v>
      </c>
      <c r="P153" s="194">
        <f t="shared" si="30"/>
        <v>0</v>
      </c>
      <c r="Q153" s="194">
        <f t="shared" si="30"/>
        <v>0.13381995133819952</v>
      </c>
      <c r="R153" s="194">
        <f t="shared" si="30"/>
        <v>0</v>
      </c>
      <c r="S153" s="194">
        <f t="shared" si="30"/>
        <v>94.113</v>
      </c>
      <c r="T153" s="194">
        <f t="shared" si="30"/>
        <v>0</v>
      </c>
      <c r="U153" s="194">
        <f t="shared" si="30"/>
        <v>0.70194647201946481</v>
      </c>
      <c r="V153" s="194">
        <f t="shared" si="30"/>
        <v>25.300000000000004</v>
      </c>
      <c r="W153" s="194">
        <f t="shared" si="30"/>
        <v>0</v>
      </c>
      <c r="X153" s="194">
        <f t="shared" si="30"/>
        <v>0</v>
      </c>
      <c r="Y153" s="194">
        <f t="shared" si="30"/>
        <v>0</v>
      </c>
      <c r="Z153" s="194">
        <f t="shared" si="30"/>
        <v>0</v>
      </c>
      <c r="AA153" s="194">
        <f t="shared" si="30"/>
        <v>0</v>
      </c>
      <c r="AB153" s="194">
        <f t="shared" si="30"/>
        <v>0</v>
      </c>
      <c r="AC153" s="194">
        <f t="shared" si="30"/>
        <v>0</v>
      </c>
      <c r="AD153" s="194">
        <f t="shared" si="30"/>
        <v>0</v>
      </c>
      <c r="AE153" s="194">
        <f t="shared" si="30"/>
        <v>0</v>
      </c>
      <c r="AF153" s="194">
        <f t="shared" si="30"/>
        <v>0</v>
      </c>
      <c r="AG153" s="194">
        <f t="shared" si="30"/>
        <v>0</v>
      </c>
      <c r="AH153" s="194">
        <f t="shared" si="30"/>
        <v>0</v>
      </c>
      <c r="AI153" s="194">
        <f t="shared" si="30"/>
        <v>0</v>
      </c>
      <c r="AJ153" s="194">
        <f t="shared" si="30"/>
        <v>0</v>
      </c>
      <c r="AK153" s="194">
        <f t="shared" si="30"/>
        <v>0</v>
      </c>
      <c r="AL153" s="194">
        <f t="shared" si="30"/>
        <v>0</v>
      </c>
      <c r="AM153" s="194">
        <f>SUM(D153:AL153)</f>
        <v>834.39776642335755</v>
      </c>
      <c r="AN153" s="202"/>
      <c r="AP153" s="203"/>
    </row>
    <row r="154" spans="1:42" x14ac:dyDescent="0.25">
      <c r="A154" s="201" t="s">
        <v>188</v>
      </c>
      <c r="B154" s="201" t="s">
        <v>142</v>
      </c>
      <c r="C154" s="201" t="s">
        <v>102</v>
      </c>
      <c r="D154" s="195">
        <v>0</v>
      </c>
      <c r="E154" s="195">
        <v>0</v>
      </c>
      <c r="F154" s="195">
        <v>0</v>
      </c>
      <c r="G154" s="195">
        <v>0</v>
      </c>
      <c r="H154" s="195">
        <v>0</v>
      </c>
      <c r="I154" s="195">
        <v>0</v>
      </c>
      <c r="J154" s="195">
        <v>0</v>
      </c>
      <c r="K154" s="195">
        <v>0</v>
      </c>
      <c r="L154" s="195">
        <v>0</v>
      </c>
      <c r="M154" s="195">
        <v>0</v>
      </c>
      <c r="N154" s="195">
        <v>0</v>
      </c>
      <c r="O154" s="195">
        <v>0</v>
      </c>
      <c r="P154" s="195">
        <v>0</v>
      </c>
      <c r="Q154" s="195">
        <v>0</v>
      </c>
      <c r="R154" s="195">
        <v>0</v>
      </c>
      <c r="S154" s="195">
        <v>0</v>
      </c>
      <c r="T154" s="195">
        <v>0</v>
      </c>
      <c r="U154" s="195">
        <v>0</v>
      </c>
      <c r="V154" s="195">
        <v>0</v>
      </c>
      <c r="W154" s="195">
        <v>0</v>
      </c>
      <c r="X154" s="195">
        <v>0</v>
      </c>
      <c r="Y154" s="195">
        <v>0</v>
      </c>
      <c r="Z154" s="195">
        <v>0</v>
      </c>
      <c r="AA154" s="195">
        <v>0</v>
      </c>
      <c r="AB154" s="195">
        <v>0</v>
      </c>
      <c r="AC154" s="195">
        <v>0</v>
      </c>
      <c r="AD154" s="195">
        <v>0</v>
      </c>
      <c r="AE154" s="195">
        <v>0</v>
      </c>
      <c r="AF154" s="195">
        <v>0</v>
      </c>
      <c r="AG154" s="195">
        <v>0</v>
      </c>
      <c r="AH154" s="195">
        <v>0</v>
      </c>
      <c r="AI154" s="195">
        <v>0</v>
      </c>
      <c r="AJ154" s="195">
        <v>0</v>
      </c>
      <c r="AK154" s="195">
        <v>0</v>
      </c>
      <c r="AL154" s="195">
        <v>0</v>
      </c>
      <c r="AM154" s="195">
        <f t="shared" ref="AM154:AM167" si="31">(SUM(D154:AL154))</f>
        <v>0</v>
      </c>
      <c r="AN154" s="202"/>
      <c r="AP154" s="203"/>
    </row>
    <row r="155" spans="1:42" x14ac:dyDescent="0.25">
      <c r="A155" s="201" t="s">
        <v>188</v>
      </c>
      <c r="B155" s="201" t="s">
        <v>142</v>
      </c>
      <c r="C155" s="201" t="s">
        <v>90</v>
      </c>
      <c r="D155" s="195">
        <v>0</v>
      </c>
      <c r="E155" s="195">
        <v>0</v>
      </c>
      <c r="F155" s="195">
        <v>0</v>
      </c>
      <c r="G155" s="195">
        <v>0</v>
      </c>
      <c r="H155" s="195">
        <v>0</v>
      </c>
      <c r="I155" s="195">
        <v>0</v>
      </c>
      <c r="J155" s="195">
        <v>0</v>
      </c>
      <c r="K155" s="195">
        <v>0</v>
      </c>
      <c r="L155" s="195">
        <v>0</v>
      </c>
      <c r="M155" s="195">
        <v>0</v>
      </c>
      <c r="N155" s="195">
        <v>0</v>
      </c>
      <c r="O155" s="195">
        <v>0</v>
      </c>
      <c r="P155" s="195">
        <v>0</v>
      </c>
      <c r="Q155" s="195">
        <v>0</v>
      </c>
      <c r="R155" s="195">
        <v>0</v>
      </c>
      <c r="S155" s="195">
        <v>0</v>
      </c>
      <c r="T155" s="195">
        <v>0</v>
      </c>
      <c r="U155" s="195">
        <v>0</v>
      </c>
      <c r="V155" s="195">
        <v>0</v>
      </c>
      <c r="W155" s="195">
        <v>0</v>
      </c>
      <c r="X155" s="195">
        <v>0</v>
      </c>
      <c r="Y155" s="195">
        <v>0</v>
      </c>
      <c r="Z155" s="195">
        <v>0</v>
      </c>
      <c r="AA155" s="195">
        <v>0</v>
      </c>
      <c r="AB155" s="195">
        <v>0</v>
      </c>
      <c r="AC155" s="195">
        <v>0</v>
      </c>
      <c r="AD155" s="195">
        <v>0</v>
      </c>
      <c r="AE155" s="195">
        <v>0</v>
      </c>
      <c r="AF155" s="195">
        <v>0</v>
      </c>
      <c r="AG155" s="195">
        <v>0</v>
      </c>
      <c r="AH155" s="195">
        <v>0</v>
      </c>
      <c r="AI155" s="195">
        <v>0</v>
      </c>
      <c r="AJ155" s="195">
        <v>0</v>
      </c>
      <c r="AK155" s="195">
        <v>0</v>
      </c>
      <c r="AL155" s="195">
        <v>0</v>
      </c>
      <c r="AM155" s="195">
        <f t="shared" si="31"/>
        <v>0</v>
      </c>
      <c r="AN155" s="202"/>
      <c r="AP155" s="203"/>
    </row>
    <row r="156" spans="1:42" x14ac:dyDescent="0.25">
      <c r="A156" s="201" t="s">
        <v>188</v>
      </c>
      <c r="B156" s="201" t="s">
        <v>142</v>
      </c>
      <c r="C156" s="201" t="s">
        <v>92</v>
      </c>
      <c r="D156" s="195">
        <v>0</v>
      </c>
      <c r="E156" s="195">
        <v>0</v>
      </c>
      <c r="F156" s="195">
        <v>0</v>
      </c>
      <c r="G156" s="195">
        <v>0</v>
      </c>
      <c r="H156" s="195">
        <v>0</v>
      </c>
      <c r="I156" s="195">
        <v>0</v>
      </c>
      <c r="J156" s="195">
        <v>0</v>
      </c>
      <c r="K156" s="195">
        <v>0</v>
      </c>
      <c r="L156" s="195">
        <v>0</v>
      </c>
      <c r="M156" s="195">
        <v>0</v>
      </c>
      <c r="N156" s="195">
        <v>0</v>
      </c>
      <c r="O156" s="195">
        <v>0</v>
      </c>
      <c r="P156" s="195">
        <v>0</v>
      </c>
      <c r="Q156" s="195">
        <v>0</v>
      </c>
      <c r="R156" s="195">
        <v>0</v>
      </c>
      <c r="S156" s="195">
        <v>0</v>
      </c>
      <c r="T156" s="195">
        <v>0</v>
      </c>
      <c r="U156" s="195">
        <v>0</v>
      </c>
      <c r="V156" s="195">
        <v>0</v>
      </c>
      <c r="W156" s="195">
        <v>0</v>
      </c>
      <c r="X156" s="195">
        <v>0</v>
      </c>
      <c r="Y156" s="195">
        <v>0</v>
      </c>
      <c r="Z156" s="195">
        <v>0</v>
      </c>
      <c r="AA156" s="195">
        <v>0</v>
      </c>
      <c r="AB156" s="195">
        <v>0</v>
      </c>
      <c r="AC156" s="195">
        <v>0</v>
      </c>
      <c r="AD156" s="195">
        <v>0</v>
      </c>
      <c r="AE156" s="195">
        <v>0</v>
      </c>
      <c r="AF156" s="195">
        <v>0</v>
      </c>
      <c r="AG156" s="195">
        <v>0</v>
      </c>
      <c r="AH156" s="195">
        <v>0</v>
      </c>
      <c r="AI156" s="195">
        <v>0</v>
      </c>
      <c r="AJ156" s="195">
        <v>0</v>
      </c>
      <c r="AK156" s="195">
        <v>0</v>
      </c>
      <c r="AL156" s="195">
        <v>0</v>
      </c>
      <c r="AM156" s="195">
        <f t="shared" si="31"/>
        <v>0</v>
      </c>
      <c r="AN156" s="202"/>
      <c r="AP156" s="203"/>
    </row>
    <row r="157" spans="1:42" x14ac:dyDescent="0.25">
      <c r="A157" s="201" t="s">
        <v>188</v>
      </c>
      <c r="B157" s="201" t="s">
        <v>142</v>
      </c>
      <c r="C157" s="201" t="s">
        <v>35</v>
      </c>
      <c r="D157" s="195">
        <v>0</v>
      </c>
      <c r="E157" s="195">
        <v>0</v>
      </c>
      <c r="F157" s="195">
        <v>0</v>
      </c>
      <c r="G157" s="195">
        <v>0</v>
      </c>
      <c r="H157" s="195">
        <v>0</v>
      </c>
      <c r="I157" s="195">
        <v>0</v>
      </c>
      <c r="J157" s="195">
        <v>0</v>
      </c>
      <c r="K157" s="195">
        <v>0</v>
      </c>
      <c r="L157" s="195">
        <v>0</v>
      </c>
      <c r="M157" s="195">
        <v>0</v>
      </c>
      <c r="N157" s="195">
        <v>0</v>
      </c>
      <c r="O157" s="195">
        <v>0</v>
      </c>
      <c r="P157" s="195">
        <v>0</v>
      </c>
      <c r="Q157" s="195">
        <v>0.13381995133819952</v>
      </c>
      <c r="R157" s="195">
        <v>0</v>
      </c>
      <c r="S157" s="195">
        <v>0</v>
      </c>
      <c r="T157" s="195">
        <v>0</v>
      </c>
      <c r="U157" s="195">
        <v>0.70194647201946481</v>
      </c>
      <c r="V157" s="195">
        <v>0</v>
      </c>
      <c r="W157" s="195">
        <v>0</v>
      </c>
      <c r="X157" s="195">
        <v>0</v>
      </c>
      <c r="Y157" s="195">
        <v>0</v>
      </c>
      <c r="Z157" s="195">
        <v>0</v>
      </c>
      <c r="AA157" s="195">
        <v>0</v>
      </c>
      <c r="AB157" s="195">
        <v>0</v>
      </c>
      <c r="AC157" s="195">
        <v>0</v>
      </c>
      <c r="AD157" s="195">
        <v>0</v>
      </c>
      <c r="AE157" s="195">
        <v>0</v>
      </c>
      <c r="AF157" s="195">
        <v>0</v>
      </c>
      <c r="AG157" s="195">
        <v>0</v>
      </c>
      <c r="AH157" s="195">
        <v>0</v>
      </c>
      <c r="AI157" s="195">
        <v>0</v>
      </c>
      <c r="AJ157" s="195">
        <v>0</v>
      </c>
      <c r="AK157" s="195">
        <v>0</v>
      </c>
      <c r="AL157" s="195">
        <v>0</v>
      </c>
      <c r="AM157" s="195">
        <f t="shared" si="31"/>
        <v>0.83576642335766427</v>
      </c>
      <c r="AN157" s="202"/>
      <c r="AP157" s="203"/>
    </row>
    <row r="158" spans="1:42" x14ac:dyDescent="0.25">
      <c r="A158" s="201" t="s">
        <v>188</v>
      </c>
      <c r="B158" s="201" t="s">
        <v>142</v>
      </c>
      <c r="C158" s="201" t="s">
        <v>58</v>
      </c>
      <c r="D158" s="195">
        <v>0</v>
      </c>
      <c r="E158" s="195">
        <v>55.3</v>
      </c>
      <c r="F158" s="195">
        <v>0</v>
      </c>
      <c r="G158" s="195">
        <v>0</v>
      </c>
      <c r="H158" s="195">
        <v>0</v>
      </c>
      <c r="I158" s="195">
        <v>131.6</v>
      </c>
      <c r="J158" s="195">
        <v>0</v>
      </c>
      <c r="K158" s="195">
        <v>0</v>
      </c>
      <c r="L158" s="195">
        <v>0</v>
      </c>
      <c r="M158" s="195">
        <v>0</v>
      </c>
      <c r="N158" s="195">
        <v>0</v>
      </c>
      <c r="O158" s="195">
        <v>0</v>
      </c>
      <c r="P158" s="195">
        <v>0</v>
      </c>
      <c r="Q158" s="195">
        <v>0</v>
      </c>
      <c r="R158" s="195">
        <v>0</v>
      </c>
      <c r="S158" s="195">
        <v>33.002000000000002</v>
      </c>
      <c r="T158" s="195">
        <v>0</v>
      </c>
      <c r="U158" s="195">
        <v>0</v>
      </c>
      <c r="V158" s="195">
        <v>25.300000000000004</v>
      </c>
      <c r="W158" s="195">
        <v>0</v>
      </c>
      <c r="X158" s="195">
        <v>0</v>
      </c>
      <c r="Y158" s="195">
        <v>0</v>
      </c>
      <c r="Z158" s="195">
        <v>0</v>
      </c>
      <c r="AA158" s="195">
        <v>0</v>
      </c>
      <c r="AB158" s="195">
        <v>0</v>
      </c>
      <c r="AC158" s="195">
        <v>0</v>
      </c>
      <c r="AD158" s="195">
        <v>0</v>
      </c>
      <c r="AE158" s="195">
        <v>0</v>
      </c>
      <c r="AF158" s="195">
        <v>0</v>
      </c>
      <c r="AG158" s="195">
        <v>0</v>
      </c>
      <c r="AH158" s="195">
        <v>0</v>
      </c>
      <c r="AI158" s="195">
        <v>0</v>
      </c>
      <c r="AJ158" s="195">
        <v>0</v>
      </c>
      <c r="AK158" s="195">
        <v>0</v>
      </c>
      <c r="AL158" s="195">
        <v>0</v>
      </c>
      <c r="AM158" s="195">
        <f t="shared" si="31"/>
        <v>245.202</v>
      </c>
      <c r="AN158" s="202"/>
      <c r="AP158" s="203"/>
    </row>
    <row r="159" spans="1:42" x14ac:dyDescent="0.25">
      <c r="A159" s="201" t="s">
        <v>188</v>
      </c>
      <c r="B159" s="201" t="s">
        <v>142</v>
      </c>
      <c r="C159" s="201" t="s">
        <v>100</v>
      </c>
      <c r="D159" s="195">
        <v>0</v>
      </c>
      <c r="E159" s="195">
        <v>0</v>
      </c>
      <c r="F159" s="195">
        <v>0</v>
      </c>
      <c r="G159" s="195">
        <v>0</v>
      </c>
      <c r="H159" s="195">
        <v>0</v>
      </c>
      <c r="I159" s="195">
        <v>0</v>
      </c>
      <c r="J159" s="195">
        <v>0</v>
      </c>
      <c r="K159" s="195">
        <v>0</v>
      </c>
      <c r="L159" s="195">
        <v>0</v>
      </c>
      <c r="M159" s="195">
        <v>0</v>
      </c>
      <c r="N159" s="195">
        <v>0</v>
      </c>
      <c r="O159" s="195">
        <v>0</v>
      </c>
      <c r="P159" s="195">
        <v>0</v>
      </c>
      <c r="Q159" s="195">
        <v>0</v>
      </c>
      <c r="R159" s="195">
        <v>0</v>
      </c>
      <c r="S159" s="195">
        <v>0</v>
      </c>
      <c r="T159" s="195">
        <v>0</v>
      </c>
      <c r="U159" s="195">
        <v>0</v>
      </c>
      <c r="V159" s="195">
        <v>0</v>
      </c>
      <c r="W159" s="195">
        <v>0</v>
      </c>
      <c r="X159" s="195">
        <v>0</v>
      </c>
      <c r="Y159" s="195">
        <v>0</v>
      </c>
      <c r="Z159" s="195">
        <v>0</v>
      </c>
      <c r="AA159" s="195">
        <v>0</v>
      </c>
      <c r="AB159" s="195">
        <v>0</v>
      </c>
      <c r="AC159" s="195">
        <v>0</v>
      </c>
      <c r="AD159" s="195">
        <v>0</v>
      </c>
      <c r="AE159" s="195">
        <v>0</v>
      </c>
      <c r="AF159" s="195">
        <v>0</v>
      </c>
      <c r="AG159" s="195">
        <v>0</v>
      </c>
      <c r="AH159" s="195">
        <v>0</v>
      </c>
      <c r="AI159" s="195">
        <v>0</v>
      </c>
      <c r="AJ159" s="195">
        <v>0</v>
      </c>
      <c r="AK159" s="195">
        <v>0</v>
      </c>
      <c r="AL159" s="195">
        <v>0</v>
      </c>
      <c r="AM159" s="195">
        <f t="shared" si="31"/>
        <v>0</v>
      </c>
      <c r="AN159" s="202"/>
      <c r="AP159" s="203"/>
    </row>
    <row r="160" spans="1:42" x14ac:dyDescent="0.25">
      <c r="A160" s="201" t="s">
        <v>188</v>
      </c>
      <c r="B160" s="201" t="s">
        <v>142</v>
      </c>
      <c r="C160" s="201" t="s">
        <v>88</v>
      </c>
      <c r="D160" s="195">
        <v>0</v>
      </c>
      <c r="E160" s="195">
        <v>0</v>
      </c>
      <c r="F160" s="195">
        <v>0</v>
      </c>
      <c r="G160" s="195">
        <v>0</v>
      </c>
      <c r="H160" s="195">
        <v>0</v>
      </c>
      <c r="I160" s="195">
        <v>0</v>
      </c>
      <c r="J160" s="195">
        <v>0</v>
      </c>
      <c r="K160" s="195">
        <v>0</v>
      </c>
      <c r="L160" s="195">
        <v>0</v>
      </c>
      <c r="M160" s="195">
        <v>0</v>
      </c>
      <c r="N160" s="195">
        <v>0</v>
      </c>
      <c r="O160" s="195">
        <v>0</v>
      </c>
      <c r="P160" s="195">
        <v>0</v>
      </c>
      <c r="Q160" s="195">
        <v>0</v>
      </c>
      <c r="R160" s="195">
        <v>0</v>
      </c>
      <c r="S160" s="195">
        <v>0</v>
      </c>
      <c r="T160" s="195">
        <v>0</v>
      </c>
      <c r="U160" s="195">
        <v>0</v>
      </c>
      <c r="V160" s="195">
        <v>0</v>
      </c>
      <c r="W160" s="195">
        <v>0</v>
      </c>
      <c r="X160" s="195">
        <v>0</v>
      </c>
      <c r="Y160" s="195">
        <v>0</v>
      </c>
      <c r="Z160" s="195">
        <v>0</v>
      </c>
      <c r="AA160" s="195">
        <v>0</v>
      </c>
      <c r="AB160" s="195">
        <v>0</v>
      </c>
      <c r="AC160" s="195">
        <v>0</v>
      </c>
      <c r="AD160" s="195">
        <v>0</v>
      </c>
      <c r="AE160" s="195">
        <v>0</v>
      </c>
      <c r="AF160" s="195">
        <v>0</v>
      </c>
      <c r="AG160" s="195">
        <v>0</v>
      </c>
      <c r="AH160" s="195">
        <v>0</v>
      </c>
      <c r="AI160" s="195">
        <v>0</v>
      </c>
      <c r="AJ160" s="195">
        <v>0</v>
      </c>
      <c r="AK160" s="195">
        <v>0</v>
      </c>
      <c r="AL160" s="195">
        <v>0</v>
      </c>
      <c r="AM160" s="195">
        <f t="shared" si="31"/>
        <v>0</v>
      </c>
      <c r="AN160" s="202"/>
      <c r="AP160" s="203"/>
    </row>
    <row r="161" spans="1:42" x14ac:dyDescent="0.25">
      <c r="A161" s="201" t="s">
        <v>188</v>
      </c>
      <c r="B161" s="201" t="s">
        <v>142</v>
      </c>
      <c r="C161" s="201" t="s">
        <v>66</v>
      </c>
      <c r="D161" s="195">
        <v>0</v>
      </c>
      <c r="E161" s="195">
        <v>0</v>
      </c>
      <c r="F161" s="195">
        <v>0</v>
      </c>
      <c r="G161" s="195">
        <v>0</v>
      </c>
      <c r="H161" s="195">
        <v>0</v>
      </c>
      <c r="I161" s="195">
        <v>0</v>
      </c>
      <c r="J161" s="195">
        <v>0</v>
      </c>
      <c r="K161" s="195">
        <v>0</v>
      </c>
      <c r="L161" s="195">
        <v>0</v>
      </c>
      <c r="M161" s="195">
        <v>0</v>
      </c>
      <c r="N161" s="195">
        <v>0</v>
      </c>
      <c r="O161" s="195">
        <v>0</v>
      </c>
      <c r="P161" s="195">
        <v>0</v>
      </c>
      <c r="Q161" s="195">
        <v>0</v>
      </c>
      <c r="R161" s="195">
        <v>0</v>
      </c>
      <c r="S161" s="195">
        <v>0</v>
      </c>
      <c r="T161" s="195">
        <v>0</v>
      </c>
      <c r="U161" s="195">
        <v>0</v>
      </c>
      <c r="V161" s="195">
        <v>0</v>
      </c>
      <c r="W161" s="195">
        <v>0</v>
      </c>
      <c r="X161" s="195">
        <v>0</v>
      </c>
      <c r="Y161" s="195">
        <v>0</v>
      </c>
      <c r="Z161" s="195">
        <v>0</v>
      </c>
      <c r="AA161" s="195">
        <v>0</v>
      </c>
      <c r="AB161" s="195">
        <v>0</v>
      </c>
      <c r="AC161" s="195">
        <v>0</v>
      </c>
      <c r="AD161" s="195">
        <v>0</v>
      </c>
      <c r="AE161" s="195">
        <v>0</v>
      </c>
      <c r="AF161" s="195">
        <v>0</v>
      </c>
      <c r="AG161" s="195">
        <v>0</v>
      </c>
      <c r="AH161" s="195">
        <v>0</v>
      </c>
      <c r="AI161" s="195">
        <v>0</v>
      </c>
      <c r="AJ161" s="195">
        <v>0</v>
      </c>
      <c r="AK161" s="195">
        <v>0</v>
      </c>
      <c r="AL161" s="195">
        <v>0</v>
      </c>
      <c r="AM161" s="195">
        <f t="shared" si="31"/>
        <v>0</v>
      </c>
      <c r="AN161" s="202"/>
      <c r="AP161" s="203"/>
    </row>
    <row r="162" spans="1:42" x14ac:dyDescent="0.25">
      <c r="A162" s="201" t="s">
        <v>188</v>
      </c>
      <c r="B162" s="201" t="s">
        <v>142</v>
      </c>
      <c r="C162" s="201" t="s">
        <v>98</v>
      </c>
      <c r="D162" s="195">
        <v>0</v>
      </c>
      <c r="E162" s="195">
        <v>0</v>
      </c>
      <c r="F162" s="195">
        <v>0</v>
      </c>
      <c r="G162" s="195">
        <v>0</v>
      </c>
      <c r="H162" s="195">
        <v>0</v>
      </c>
      <c r="I162" s="195">
        <v>0</v>
      </c>
      <c r="J162" s="195">
        <v>0</v>
      </c>
      <c r="K162" s="195">
        <v>0</v>
      </c>
      <c r="L162" s="195">
        <v>0</v>
      </c>
      <c r="M162" s="195">
        <v>0</v>
      </c>
      <c r="N162" s="195">
        <v>0</v>
      </c>
      <c r="O162" s="195">
        <v>0</v>
      </c>
      <c r="P162" s="195">
        <v>0</v>
      </c>
      <c r="Q162" s="195">
        <v>0</v>
      </c>
      <c r="R162" s="195">
        <v>0</v>
      </c>
      <c r="S162" s="195">
        <v>0</v>
      </c>
      <c r="T162" s="195">
        <v>0</v>
      </c>
      <c r="U162" s="195">
        <v>0</v>
      </c>
      <c r="V162" s="195">
        <v>0</v>
      </c>
      <c r="W162" s="195">
        <v>0</v>
      </c>
      <c r="X162" s="195">
        <v>0</v>
      </c>
      <c r="Y162" s="195">
        <v>0</v>
      </c>
      <c r="Z162" s="195">
        <v>0</v>
      </c>
      <c r="AA162" s="195">
        <v>0</v>
      </c>
      <c r="AB162" s="195">
        <v>0</v>
      </c>
      <c r="AC162" s="195">
        <v>0</v>
      </c>
      <c r="AD162" s="195">
        <v>0</v>
      </c>
      <c r="AE162" s="195">
        <v>0</v>
      </c>
      <c r="AF162" s="195">
        <v>0</v>
      </c>
      <c r="AG162" s="195">
        <v>0</v>
      </c>
      <c r="AH162" s="195">
        <v>0</v>
      </c>
      <c r="AI162" s="195">
        <v>0</v>
      </c>
      <c r="AJ162" s="195">
        <v>0</v>
      </c>
      <c r="AK162" s="195">
        <v>0</v>
      </c>
      <c r="AL162" s="195">
        <v>0</v>
      </c>
      <c r="AM162" s="195">
        <f t="shared" si="31"/>
        <v>0</v>
      </c>
      <c r="AN162" s="202"/>
      <c r="AP162" s="203"/>
    </row>
    <row r="163" spans="1:42" x14ac:dyDescent="0.25">
      <c r="A163" s="201" t="s">
        <v>188</v>
      </c>
      <c r="B163" s="201" t="s">
        <v>142</v>
      </c>
      <c r="C163" s="201" t="s">
        <v>99</v>
      </c>
      <c r="D163" s="195">
        <v>0</v>
      </c>
      <c r="E163" s="195">
        <v>0</v>
      </c>
      <c r="F163" s="195">
        <v>0</v>
      </c>
      <c r="G163" s="195">
        <v>0</v>
      </c>
      <c r="H163" s="195">
        <v>0</v>
      </c>
      <c r="I163" s="195">
        <v>0</v>
      </c>
      <c r="J163" s="195">
        <v>0</v>
      </c>
      <c r="K163" s="195">
        <v>0</v>
      </c>
      <c r="L163" s="195">
        <v>0</v>
      </c>
      <c r="M163" s="195">
        <v>0</v>
      </c>
      <c r="N163" s="195">
        <v>0</v>
      </c>
      <c r="O163" s="195">
        <v>0</v>
      </c>
      <c r="P163" s="195">
        <v>0</v>
      </c>
      <c r="Q163" s="195">
        <v>0</v>
      </c>
      <c r="R163" s="195">
        <v>0</v>
      </c>
      <c r="S163" s="195">
        <v>0</v>
      </c>
      <c r="T163" s="195">
        <v>0</v>
      </c>
      <c r="U163" s="195">
        <v>0</v>
      </c>
      <c r="V163" s="195">
        <v>0</v>
      </c>
      <c r="W163" s="195">
        <v>0</v>
      </c>
      <c r="X163" s="195">
        <v>0</v>
      </c>
      <c r="Y163" s="195">
        <v>0</v>
      </c>
      <c r="Z163" s="195">
        <v>0</v>
      </c>
      <c r="AA163" s="195">
        <v>0</v>
      </c>
      <c r="AB163" s="195">
        <v>0</v>
      </c>
      <c r="AC163" s="195">
        <v>0</v>
      </c>
      <c r="AD163" s="195">
        <v>0</v>
      </c>
      <c r="AE163" s="195">
        <v>0</v>
      </c>
      <c r="AF163" s="195">
        <v>0</v>
      </c>
      <c r="AG163" s="195">
        <v>0</v>
      </c>
      <c r="AH163" s="195">
        <v>0</v>
      </c>
      <c r="AI163" s="195">
        <v>0</v>
      </c>
      <c r="AJ163" s="195">
        <v>0</v>
      </c>
      <c r="AK163" s="195">
        <v>0</v>
      </c>
      <c r="AL163" s="195">
        <v>0</v>
      </c>
      <c r="AM163" s="195">
        <f t="shared" si="31"/>
        <v>0</v>
      </c>
      <c r="AN163" s="202"/>
      <c r="AP163" s="203"/>
    </row>
    <row r="164" spans="1:42" x14ac:dyDescent="0.25">
      <c r="A164" s="201" t="s">
        <v>188</v>
      </c>
      <c r="B164" s="201" t="s">
        <v>142</v>
      </c>
      <c r="C164" s="201" t="s">
        <v>177</v>
      </c>
      <c r="D164" s="195">
        <v>0</v>
      </c>
      <c r="E164" s="195">
        <v>0</v>
      </c>
      <c r="F164" s="195">
        <v>0</v>
      </c>
      <c r="G164" s="195">
        <v>0</v>
      </c>
      <c r="H164" s="195">
        <v>0</v>
      </c>
      <c r="I164" s="195">
        <v>0</v>
      </c>
      <c r="J164" s="195">
        <v>0</v>
      </c>
      <c r="K164" s="195">
        <v>0</v>
      </c>
      <c r="L164" s="195">
        <v>0</v>
      </c>
      <c r="M164" s="195">
        <v>0</v>
      </c>
      <c r="N164" s="195">
        <v>0</v>
      </c>
      <c r="O164" s="195">
        <v>0</v>
      </c>
      <c r="P164" s="195">
        <v>0</v>
      </c>
      <c r="Q164" s="195">
        <v>0</v>
      </c>
      <c r="R164" s="195">
        <v>0</v>
      </c>
      <c r="S164" s="195">
        <v>0</v>
      </c>
      <c r="T164" s="195">
        <v>0</v>
      </c>
      <c r="U164" s="195">
        <v>0</v>
      </c>
      <c r="V164" s="195">
        <v>0</v>
      </c>
      <c r="W164" s="195">
        <v>0</v>
      </c>
      <c r="X164" s="195">
        <v>0</v>
      </c>
      <c r="Y164" s="195">
        <v>0</v>
      </c>
      <c r="Z164" s="195">
        <v>0</v>
      </c>
      <c r="AA164" s="195">
        <v>0</v>
      </c>
      <c r="AB164" s="195">
        <v>0</v>
      </c>
      <c r="AC164" s="195">
        <v>0</v>
      </c>
      <c r="AD164" s="195">
        <v>0</v>
      </c>
      <c r="AE164" s="195">
        <v>0</v>
      </c>
      <c r="AF164" s="195">
        <v>0</v>
      </c>
      <c r="AG164" s="195">
        <v>0</v>
      </c>
      <c r="AH164" s="195">
        <v>0</v>
      </c>
      <c r="AI164" s="195">
        <v>0</v>
      </c>
      <c r="AJ164" s="195">
        <v>0</v>
      </c>
      <c r="AK164" s="195">
        <v>0</v>
      </c>
      <c r="AL164" s="195">
        <v>0</v>
      </c>
      <c r="AM164" s="195">
        <f t="shared" si="31"/>
        <v>0</v>
      </c>
      <c r="AN164" s="202"/>
      <c r="AP164" s="203"/>
    </row>
    <row r="165" spans="1:42" x14ac:dyDescent="0.25">
      <c r="A165" s="201" t="s">
        <v>188</v>
      </c>
      <c r="B165" s="201" t="s">
        <v>142</v>
      </c>
      <c r="C165" s="201" t="s">
        <v>64</v>
      </c>
      <c r="D165" s="195">
        <v>0</v>
      </c>
      <c r="E165" s="195">
        <v>411.57400000000001</v>
      </c>
      <c r="F165" s="195">
        <v>0</v>
      </c>
      <c r="G165" s="195">
        <v>92.187999999999988</v>
      </c>
      <c r="H165" s="195">
        <v>0</v>
      </c>
      <c r="I165" s="195">
        <v>0</v>
      </c>
      <c r="J165" s="195">
        <v>3.4870000000000001</v>
      </c>
      <c r="K165" s="195">
        <v>20.000000000000004</v>
      </c>
      <c r="L165" s="195">
        <v>0</v>
      </c>
      <c r="M165" s="195">
        <v>0</v>
      </c>
      <c r="N165" s="195">
        <v>0</v>
      </c>
      <c r="O165" s="195">
        <v>0</v>
      </c>
      <c r="P165" s="195">
        <v>0</v>
      </c>
      <c r="Q165" s="195">
        <v>0</v>
      </c>
      <c r="R165" s="195">
        <v>0</v>
      </c>
      <c r="S165" s="195">
        <v>61.110999999999997</v>
      </c>
      <c r="T165" s="195">
        <v>0</v>
      </c>
      <c r="U165" s="195">
        <v>0</v>
      </c>
      <c r="V165" s="195">
        <v>0</v>
      </c>
      <c r="W165" s="195">
        <v>0</v>
      </c>
      <c r="X165" s="195">
        <v>0</v>
      </c>
      <c r="Y165" s="195">
        <v>0</v>
      </c>
      <c r="Z165" s="195">
        <v>0</v>
      </c>
      <c r="AA165" s="195">
        <v>0</v>
      </c>
      <c r="AB165" s="195">
        <v>0</v>
      </c>
      <c r="AC165" s="195">
        <v>0</v>
      </c>
      <c r="AD165" s="195">
        <v>0</v>
      </c>
      <c r="AE165" s="195">
        <v>0</v>
      </c>
      <c r="AF165" s="195">
        <v>0</v>
      </c>
      <c r="AG165" s="195">
        <v>0</v>
      </c>
      <c r="AH165" s="195">
        <v>0</v>
      </c>
      <c r="AI165" s="195">
        <v>0</v>
      </c>
      <c r="AJ165" s="195">
        <v>0</v>
      </c>
      <c r="AK165" s="195">
        <v>0</v>
      </c>
      <c r="AL165" s="195">
        <v>0</v>
      </c>
      <c r="AM165" s="195">
        <f t="shared" si="31"/>
        <v>588.36</v>
      </c>
      <c r="AN165" s="202"/>
      <c r="AP165" s="203"/>
    </row>
    <row r="166" spans="1:42" x14ac:dyDescent="0.25">
      <c r="A166" s="201" t="s">
        <v>188</v>
      </c>
      <c r="B166" s="201" t="s">
        <v>142</v>
      </c>
      <c r="C166" s="201" t="s">
        <v>143</v>
      </c>
      <c r="D166" s="195">
        <v>0</v>
      </c>
      <c r="E166" s="195">
        <v>0</v>
      </c>
      <c r="F166" s="195">
        <v>0</v>
      </c>
      <c r="G166" s="195">
        <v>0</v>
      </c>
      <c r="H166" s="195">
        <v>0</v>
      </c>
      <c r="I166" s="195">
        <v>0</v>
      </c>
      <c r="J166" s="195">
        <v>0</v>
      </c>
      <c r="K166" s="195">
        <v>0</v>
      </c>
      <c r="L166" s="195">
        <v>0</v>
      </c>
      <c r="M166" s="195">
        <v>0</v>
      </c>
      <c r="N166" s="195">
        <v>0</v>
      </c>
      <c r="O166" s="195">
        <v>0</v>
      </c>
      <c r="P166" s="195">
        <v>0</v>
      </c>
      <c r="Q166" s="195">
        <v>0</v>
      </c>
      <c r="R166" s="195">
        <v>0</v>
      </c>
      <c r="S166" s="195">
        <v>0</v>
      </c>
      <c r="T166" s="195">
        <v>0</v>
      </c>
      <c r="U166" s="195">
        <v>0</v>
      </c>
      <c r="V166" s="195">
        <v>0</v>
      </c>
      <c r="W166" s="195">
        <v>0</v>
      </c>
      <c r="X166" s="195">
        <v>0</v>
      </c>
      <c r="Y166" s="195">
        <v>0</v>
      </c>
      <c r="Z166" s="195">
        <v>0</v>
      </c>
      <c r="AA166" s="195">
        <v>0</v>
      </c>
      <c r="AB166" s="195">
        <v>0</v>
      </c>
      <c r="AC166" s="195">
        <v>0</v>
      </c>
      <c r="AD166" s="195">
        <v>0</v>
      </c>
      <c r="AE166" s="195">
        <v>0</v>
      </c>
      <c r="AF166" s="195">
        <v>0</v>
      </c>
      <c r="AG166" s="195">
        <v>0</v>
      </c>
      <c r="AH166" s="195">
        <v>0</v>
      </c>
      <c r="AI166" s="195">
        <v>0</v>
      </c>
      <c r="AJ166" s="195">
        <v>0</v>
      </c>
      <c r="AK166" s="195">
        <v>0</v>
      </c>
      <c r="AL166" s="195">
        <v>0</v>
      </c>
      <c r="AM166" s="195">
        <f t="shared" si="31"/>
        <v>0</v>
      </c>
      <c r="AN166" s="202"/>
      <c r="AP166" s="203"/>
    </row>
    <row r="167" spans="1:42" x14ac:dyDescent="0.25">
      <c r="A167" s="201" t="s">
        <v>188</v>
      </c>
      <c r="B167" s="201" t="s">
        <v>142</v>
      </c>
      <c r="C167" s="201" t="s">
        <v>37</v>
      </c>
      <c r="D167" s="195">
        <v>0</v>
      </c>
      <c r="E167" s="195">
        <v>0</v>
      </c>
      <c r="F167" s="195">
        <v>0</v>
      </c>
      <c r="G167" s="195">
        <v>0</v>
      </c>
      <c r="H167" s="195">
        <v>0</v>
      </c>
      <c r="I167" s="195">
        <v>0</v>
      </c>
      <c r="J167" s="195">
        <v>0</v>
      </c>
      <c r="K167" s="195">
        <v>0</v>
      </c>
      <c r="L167" s="195">
        <v>0</v>
      </c>
      <c r="M167" s="195">
        <v>0</v>
      </c>
      <c r="N167" s="195">
        <v>0</v>
      </c>
      <c r="O167" s="195">
        <v>0</v>
      </c>
      <c r="P167" s="195">
        <v>0</v>
      </c>
      <c r="Q167" s="195">
        <v>0</v>
      </c>
      <c r="R167" s="195">
        <v>0</v>
      </c>
      <c r="S167" s="195">
        <v>0</v>
      </c>
      <c r="T167" s="195">
        <v>0</v>
      </c>
      <c r="U167" s="195">
        <v>0</v>
      </c>
      <c r="V167" s="195">
        <v>0</v>
      </c>
      <c r="W167" s="195">
        <v>0</v>
      </c>
      <c r="X167" s="195">
        <v>0</v>
      </c>
      <c r="Y167" s="195">
        <v>0</v>
      </c>
      <c r="Z167" s="195">
        <v>0</v>
      </c>
      <c r="AA167" s="195">
        <v>0</v>
      </c>
      <c r="AB167" s="195">
        <v>0</v>
      </c>
      <c r="AC167" s="195">
        <v>0</v>
      </c>
      <c r="AD167" s="195">
        <v>0</v>
      </c>
      <c r="AE167" s="195">
        <v>0</v>
      </c>
      <c r="AF167" s="195">
        <v>0</v>
      </c>
      <c r="AG167" s="195">
        <v>0</v>
      </c>
      <c r="AH167" s="195">
        <v>0</v>
      </c>
      <c r="AI167" s="195">
        <v>0</v>
      </c>
      <c r="AJ167" s="195">
        <v>0</v>
      </c>
      <c r="AK167" s="195">
        <v>0</v>
      </c>
      <c r="AL167" s="195">
        <v>0</v>
      </c>
      <c r="AM167" s="195">
        <f t="shared" si="31"/>
        <v>0</v>
      </c>
      <c r="AN167" s="202"/>
      <c r="AP167" s="203"/>
    </row>
    <row r="168" spans="1:42" x14ac:dyDescent="0.25">
      <c r="A168" s="177" t="s">
        <v>262</v>
      </c>
      <c r="B168" s="177" t="s">
        <v>262</v>
      </c>
      <c r="C168" s="177" t="s">
        <v>145</v>
      </c>
      <c r="D168" s="194">
        <f t="shared" ref="D168:AL168" si="32">SUM(D169:D176)</f>
        <v>15.200000000000001</v>
      </c>
      <c r="E168" s="194">
        <f t="shared" si="32"/>
        <v>325.29900000000004</v>
      </c>
      <c r="F168" s="194">
        <f t="shared" si="32"/>
        <v>484.7</v>
      </c>
      <c r="G168" s="194">
        <f t="shared" si="32"/>
        <v>0</v>
      </c>
      <c r="H168" s="194">
        <f t="shared" si="32"/>
        <v>0</v>
      </c>
      <c r="I168" s="194">
        <f t="shared" si="32"/>
        <v>568</v>
      </c>
      <c r="J168" s="194">
        <f t="shared" si="32"/>
        <v>700.86800000000017</v>
      </c>
      <c r="K168" s="194">
        <f t="shared" si="32"/>
        <v>0</v>
      </c>
      <c r="L168" s="194">
        <f t="shared" si="32"/>
        <v>310.82000000000005</v>
      </c>
      <c r="M168" s="194">
        <f t="shared" si="32"/>
        <v>0</v>
      </c>
      <c r="N168" s="194">
        <f t="shared" si="32"/>
        <v>0</v>
      </c>
      <c r="O168" s="194">
        <f t="shared" si="32"/>
        <v>0</v>
      </c>
      <c r="P168" s="194">
        <f t="shared" si="32"/>
        <v>0</v>
      </c>
      <c r="Q168" s="194">
        <f t="shared" si="32"/>
        <v>0</v>
      </c>
      <c r="R168" s="194">
        <f t="shared" si="32"/>
        <v>0</v>
      </c>
      <c r="S168" s="194">
        <f t="shared" si="32"/>
        <v>277.947</v>
      </c>
      <c r="T168" s="194">
        <f t="shared" si="32"/>
        <v>0</v>
      </c>
      <c r="U168" s="194">
        <f t="shared" si="32"/>
        <v>9.2457420924574235E-2</v>
      </c>
      <c r="V168" s="194">
        <f t="shared" si="32"/>
        <v>0</v>
      </c>
      <c r="W168" s="194">
        <f t="shared" si="32"/>
        <v>0</v>
      </c>
      <c r="X168" s="194">
        <f t="shared" si="32"/>
        <v>131.17000000000002</v>
      </c>
      <c r="Y168" s="194">
        <f t="shared" si="32"/>
        <v>0</v>
      </c>
      <c r="Z168" s="194">
        <f t="shared" si="32"/>
        <v>0</v>
      </c>
      <c r="AA168" s="194">
        <f t="shared" si="32"/>
        <v>22.8</v>
      </c>
      <c r="AB168" s="194">
        <f t="shared" si="32"/>
        <v>0</v>
      </c>
      <c r="AC168" s="194">
        <f t="shared" si="32"/>
        <v>0</v>
      </c>
      <c r="AD168" s="194">
        <f t="shared" si="32"/>
        <v>0</v>
      </c>
      <c r="AE168" s="194">
        <f t="shared" si="32"/>
        <v>0</v>
      </c>
      <c r="AF168" s="194">
        <f t="shared" si="32"/>
        <v>0</v>
      </c>
      <c r="AG168" s="194">
        <f t="shared" si="32"/>
        <v>0</v>
      </c>
      <c r="AH168" s="194">
        <f t="shared" si="32"/>
        <v>0</v>
      </c>
      <c r="AI168" s="194">
        <f t="shared" si="32"/>
        <v>0</v>
      </c>
      <c r="AJ168" s="194">
        <f t="shared" si="32"/>
        <v>0</v>
      </c>
      <c r="AK168" s="194">
        <f t="shared" si="32"/>
        <v>0</v>
      </c>
      <c r="AL168" s="194">
        <f t="shared" si="32"/>
        <v>19.8</v>
      </c>
      <c r="AM168" s="194">
        <f>SUM(D168:AL168)</f>
        <v>2856.6964574209251</v>
      </c>
      <c r="AN168" s="202"/>
      <c r="AP168" s="203"/>
    </row>
    <row r="169" spans="1:42" x14ac:dyDescent="0.25">
      <c r="A169" s="201" t="s">
        <v>188</v>
      </c>
      <c r="B169" s="201" t="s">
        <v>145</v>
      </c>
      <c r="C169" s="201" t="s">
        <v>93</v>
      </c>
      <c r="D169" s="195">
        <v>0</v>
      </c>
      <c r="E169" s="195">
        <v>0</v>
      </c>
      <c r="F169" s="195">
        <v>0</v>
      </c>
      <c r="G169" s="195">
        <v>0</v>
      </c>
      <c r="H169" s="195">
        <v>0</v>
      </c>
      <c r="I169" s="195">
        <v>0</v>
      </c>
      <c r="J169" s="195">
        <v>0</v>
      </c>
      <c r="K169" s="195">
        <v>0</v>
      </c>
      <c r="L169" s="195">
        <v>0</v>
      </c>
      <c r="M169" s="195">
        <v>0</v>
      </c>
      <c r="N169" s="195">
        <v>0</v>
      </c>
      <c r="O169" s="195">
        <v>0</v>
      </c>
      <c r="P169" s="195">
        <v>0</v>
      </c>
      <c r="Q169" s="195">
        <v>0</v>
      </c>
      <c r="R169" s="195">
        <v>0</v>
      </c>
      <c r="S169" s="195">
        <v>0</v>
      </c>
      <c r="T169" s="195">
        <v>0</v>
      </c>
      <c r="U169" s="195">
        <v>0</v>
      </c>
      <c r="V169" s="195">
        <v>0</v>
      </c>
      <c r="W169" s="195">
        <v>0</v>
      </c>
      <c r="X169" s="195">
        <v>0</v>
      </c>
      <c r="Y169" s="195">
        <v>0</v>
      </c>
      <c r="Z169" s="195">
        <v>0</v>
      </c>
      <c r="AA169" s="195">
        <v>0</v>
      </c>
      <c r="AB169" s="195">
        <v>0</v>
      </c>
      <c r="AC169" s="195">
        <v>0</v>
      </c>
      <c r="AD169" s="195">
        <v>0</v>
      </c>
      <c r="AE169" s="195">
        <v>0</v>
      </c>
      <c r="AF169" s="195">
        <v>0</v>
      </c>
      <c r="AG169" s="195">
        <v>0</v>
      </c>
      <c r="AH169" s="195">
        <v>0</v>
      </c>
      <c r="AI169" s="195">
        <v>0</v>
      </c>
      <c r="AJ169" s="195">
        <v>0</v>
      </c>
      <c r="AK169" s="195">
        <v>0</v>
      </c>
      <c r="AL169" s="195">
        <v>0</v>
      </c>
      <c r="AM169" s="195">
        <f t="shared" ref="AM169:AM175" si="33">(SUM(D169:AL169))</f>
        <v>0</v>
      </c>
      <c r="AN169" s="202"/>
      <c r="AP169" s="203"/>
    </row>
    <row r="170" spans="1:42" x14ac:dyDescent="0.25">
      <c r="A170" s="201" t="s">
        <v>188</v>
      </c>
      <c r="B170" s="201" t="s">
        <v>145</v>
      </c>
      <c r="C170" s="201" t="s">
        <v>9</v>
      </c>
      <c r="D170" s="195">
        <v>0</v>
      </c>
      <c r="E170" s="195">
        <v>0</v>
      </c>
      <c r="F170" s="195">
        <v>0</v>
      </c>
      <c r="G170" s="195">
        <v>0</v>
      </c>
      <c r="H170" s="195">
        <v>0</v>
      </c>
      <c r="I170" s="195">
        <v>0</v>
      </c>
      <c r="J170" s="195">
        <v>0</v>
      </c>
      <c r="K170" s="195">
        <v>0</v>
      </c>
      <c r="L170" s="195">
        <v>0</v>
      </c>
      <c r="M170" s="195">
        <v>0</v>
      </c>
      <c r="N170" s="195">
        <v>0</v>
      </c>
      <c r="O170" s="195">
        <v>0</v>
      </c>
      <c r="P170" s="195">
        <v>0</v>
      </c>
      <c r="Q170" s="195">
        <v>0</v>
      </c>
      <c r="R170" s="195">
        <v>0</v>
      </c>
      <c r="S170" s="195">
        <v>0</v>
      </c>
      <c r="T170" s="195">
        <v>0</v>
      </c>
      <c r="U170" s="195">
        <v>0</v>
      </c>
      <c r="V170" s="195">
        <v>0</v>
      </c>
      <c r="W170" s="195">
        <v>0</v>
      </c>
      <c r="X170" s="195">
        <v>0</v>
      </c>
      <c r="Y170" s="195">
        <v>0</v>
      </c>
      <c r="Z170" s="195">
        <v>0</v>
      </c>
      <c r="AA170" s="195">
        <v>0</v>
      </c>
      <c r="AB170" s="195">
        <v>0</v>
      </c>
      <c r="AC170" s="195">
        <v>0</v>
      </c>
      <c r="AD170" s="195">
        <v>0</v>
      </c>
      <c r="AE170" s="195">
        <v>0</v>
      </c>
      <c r="AF170" s="195">
        <v>0</v>
      </c>
      <c r="AG170" s="195">
        <v>0</v>
      </c>
      <c r="AH170" s="195">
        <v>0</v>
      </c>
      <c r="AI170" s="195">
        <v>0</v>
      </c>
      <c r="AJ170" s="195">
        <v>0</v>
      </c>
      <c r="AK170" s="195">
        <v>0</v>
      </c>
      <c r="AL170" s="195">
        <v>0</v>
      </c>
      <c r="AM170" s="195">
        <f t="shared" si="33"/>
        <v>0</v>
      </c>
      <c r="AN170" s="202"/>
      <c r="AP170" s="203"/>
    </row>
    <row r="171" spans="1:42" x14ac:dyDescent="0.25">
      <c r="A171" s="201" t="s">
        <v>188</v>
      </c>
      <c r="B171" s="201" t="s">
        <v>145</v>
      </c>
      <c r="C171" s="201" t="s">
        <v>215</v>
      </c>
      <c r="D171" s="195">
        <v>0</v>
      </c>
      <c r="E171" s="195">
        <v>0</v>
      </c>
      <c r="F171" s="195">
        <v>0</v>
      </c>
      <c r="G171" s="195">
        <v>0</v>
      </c>
      <c r="H171" s="195">
        <v>0</v>
      </c>
      <c r="I171" s="195">
        <v>0</v>
      </c>
      <c r="J171" s="195">
        <v>0</v>
      </c>
      <c r="K171" s="195">
        <v>0</v>
      </c>
      <c r="L171" s="195">
        <v>0</v>
      </c>
      <c r="M171" s="195">
        <v>0</v>
      </c>
      <c r="N171" s="195">
        <v>0</v>
      </c>
      <c r="O171" s="195">
        <v>0</v>
      </c>
      <c r="P171" s="195">
        <v>0</v>
      </c>
      <c r="Q171" s="195">
        <v>0</v>
      </c>
      <c r="R171" s="195">
        <v>0</v>
      </c>
      <c r="S171" s="195">
        <v>0</v>
      </c>
      <c r="T171" s="195">
        <v>0</v>
      </c>
      <c r="U171" s="195">
        <v>0</v>
      </c>
      <c r="V171" s="195">
        <v>0</v>
      </c>
      <c r="W171" s="195">
        <v>0</v>
      </c>
      <c r="X171" s="195">
        <v>0</v>
      </c>
      <c r="Y171" s="195">
        <v>0</v>
      </c>
      <c r="Z171" s="195">
        <v>0</v>
      </c>
      <c r="AA171" s="195">
        <v>0</v>
      </c>
      <c r="AB171" s="195">
        <v>0</v>
      </c>
      <c r="AC171" s="195">
        <v>0</v>
      </c>
      <c r="AD171" s="195">
        <v>0</v>
      </c>
      <c r="AE171" s="195">
        <v>0</v>
      </c>
      <c r="AF171" s="195">
        <v>0</v>
      </c>
      <c r="AG171" s="195">
        <v>0</v>
      </c>
      <c r="AH171" s="195">
        <v>0</v>
      </c>
      <c r="AI171" s="195">
        <v>0</v>
      </c>
      <c r="AJ171" s="195">
        <v>0</v>
      </c>
      <c r="AK171" s="195">
        <v>0</v>
      </c>
      <c r="AL171" s="195">
        <v>0</v>
      </c>
      <c r="AM171" s="195">
        <f t="shared" si="33"/>
        <v>0</v>
      </c>
      <c r="AN171" s="202"/>
      <c r="AP171" s="203"/>
    </row>
    <row r="172" spans="1:42" x14ac:dyDescent="0.25">
      <c r="A172" s="201" t="s">
        <v>188</v>
      </c>
      <c r="B172" s="201" t="s">
        <v>145</v>
      </c>
      <c r="C172" s="201" t="s">
        <v>2</v>
      </c>
      <c r="D172" s="195">
        <v>15.200000000000001</v>
      </c>
      <c r="E172" s="195">
        <v>325.29900000000004</v>
      </c>
      <c r="F172" s="195">
        <v>484.7</v>
      </c>
      <c r="G172" s="195">
        <v>0</v>
      </c>
      <c r="H172" s="195">
        <v>0</v>
      </c>
      <c r="I172" s="195">
        <v>568</v>
      </c>
      <c r="J172" s="195">
        <v>700.18100000000015</v>
      </c>
      <c r="K172" s="195">
        <v>0</v>
      </c>
      <c r="L172" s="195">
        <v>310.82000000000005</v>
      </c>
      <c r="M172" s="195">
        <v>0</v>
      </c>
      <c r="N172" s="195">
        <v>0</v>
      </c>
      <c r="O172" s="195">
        <v>0</v>
      </c>
      <c r="P172" s="195">
        <v>0</v>
      </c>
      <c r="Q172" s="195">
        <v>0</v>
      </c>
      <c r="R172" s="195">
        <v>0</v>
      </c>
      <c r="S172" s="195">
        <v>277.947</v>
      </c>
      <c r="T172" s="195">
        <v>0</v>
      </c>
      <c r="U172" s="195">
        <v>9.2457420924574235E-2</v>
      </c>
      <c r="V172" s="195">
        <v>0</v>
      </c>
      <c r="W172" s="195">
        <v>0</v>
      </c>
      <c r="X172" s="195">
        <v>131.17000000000002</v>
      </c>
      <c r="Y172" s="195">
        <v>0</v>
      </c>
      <c r="Z172" s="195">
        <v>0</v>
      </c>
      <c r="AA172" s="195">
        <v>22.8</v>
      </c>
      <c r="AB172" s="195">
        <v>0</v>
      </c>
      <c r="AC172" s="195">
        <v>0</v>
      </c>
      <c r="AD172" s="195">
        <v>0</v>
      </c>
      <c r="AE172" s="195">
        <v>0</v>
      </c>
      <c r="AF172" s="195">
        <v>0</v>
      </c>
      <c r="AG172" s="195">
        <v>0</v>
      </c>
      <c r="AH172" s="195">
        <v>0</v>
      </c>
      <c r="AI172" s="195">
        <v>0</v>
      </c>
      <c r="AJ172" s="195">
        <v>0</v>
      </c>
      <c r="AK172" s="195">
        <v>0</v>
      </c>
      <c r="AL172" s="195">
        <v>19.8</v>
      </c>
      <c r="AM172" s="195">
        <f t="shared" si="33"/>
        <v>2856.0094574209252</v>
      </c>
      <c r="AN172" s="202"/>
      <c r="AP172" s="203"/>
    </row>
    <row r="173" spans="1:42" x14ac:dyDescent="0.25">
      <c r="A173" s="201" t="s">
        <v>188</v>
      </c>
      <c r="B173" s="201" t="s">
        <v>145</v>
      </c>
      <c r="C173" s="201" t="s">
        <v>169</v>
      </c>
      <c r="D173" s="195">
        <v>0</v>
      </c>
      <c r="E173" s="195">
        <v>0</v>
      </c>
      <c r="F173" s="195">
        <v>0</v>
      </c>
      <c r="G173" s="195">
        <v>0</v>
      </c>
      <c r="H173" s="195">
        <v>0</v>
      </c>
      <c r="I173" s="195">
        <v>0</v>
      </c>
      <c r="J173" s="195">
        <v>0</v>
      </c>
      <c r="K173" s="195">
        <v>0</v>
      </c>
      <c r="L173" s="195">
        <v>0</v>
      </c>
      <c r="M173" s="195">
        <v>0</v>
      </c>
      <c r="N173" s="195">
        <v>0</v>
      </c>
      <c r="O173" s="195">
        <v>0</v>
      </c>
      <c r="P173" s="195">
        <v>0</v>
      </c>
      <c r="Q173" s="195">
        <v>0</v>
      </c>
      <c r="R173" s="195">
        <v>0</v>
      </c>
      <c r="S173" s="195">
        <v>0</v>
      </c>
      <c r="T173" s="195">
        <v>0</v>
      </c>
      <c r="U173" s="195">
        <v>0</v>
      </c>
      <c r="V173" s="195">
        <v>0</v>
      </c>
      <c r="W173" s="195">
        <v>0</v>
      </c>
      <c r="X173" s="195">
        <v>0</v>
      </c>
      <c r="Y173" s="195">
        <v>0</v>
      </c>
      <c r="Z173" s="195">
        <v>0</v>
      </c>
      <c r="AA173" s="195">
        <v>0</v>
      </c>
      <c r="AB173" s="195">
        <v>0</v>
      </c>
      <c r="AC173" s="195">
        <v>0</v>
      </c>
      <c r="AD173" s="195">
        <v>0</v>
      </c>
      <c r="AE173" s="195">
        <v>0</v>
      </c>
      <c r="AF173" s="195">
        <v>0</v>
      </c>
      <c r="AG173" s="195">
        <v>0</v>
      </c>
      <c r="AH173" s="195">
        <v>0</v>
      </c>
      <c r="AI173" s="195">
        <v>0</v>
      </c>
      <c r="AJ173" s="195">
        <v>0</v>
      </c>
      <c r="AK173" s="195">
        <v>0</v>
      </c>
      <c r="AL173" s="195">
        <v>0</v>
      </c>
      <c r="AM173" s="195">
        <f t="shared" si="33"/>
        <v>0</v>
      </c>
      <c r="AN173" s="202"/>
      <c r="AP173" s="203"/>
    </row>
    <row r="174" spans="1:42" x14ac:dyDescent="0.25">
      <c r="A174" s="201" t="s">
        <v>188</v>
      </c>
      <c r="B174" s="201" t="s">
        <v>145</v>
      </c>
      <c r="C174" s="201" t="s">
        <v>29</v>
      </c>
      <c r="D174" s="195">
        <v>0</v>
      </c>
      <c r="E174" s="195">
        <v>0</v>
      </c>
      <c r="F174" s="195">
        <v>0</v>
      </c>
      <c r="G174" s="195">
        <v>0</v>
      </c>
      <c r="H174" s="195">
        <v>0</v>
      </c>
      <c r="I174" s="195">
        <v>0</v>
      </c>
      <c r="J174" s="195">
        <v>0</v>
      </c>
      <c r="K174" s="195">
        <v>0</v>
      </c>
      <c r="L174" s="195">
        <v>0</v>
      </c>
      <c r="M174" s="195">
        <v>0</v>
      </c>
      <c r="N174" s="195">
        <v>0</v>
      </c>
      <c r="O174" s="195">
        <v>0</v>
      </c>
      <c r="P174" s="195">
        <v>0</v>
      </c>
      <c r="Q174" s="195">
        <v>0</v>
      </c>
      <c r="R174" s="195">
        <v>0</v>
      </c>
      <c r="S174" s="195">
        <v>0</v>
      </c>
      <c r="T174" s="195">
        <v>0</v>
      </c>
      <c r="U174" s="195">
        <v>0</v>
      </c>
      <c r="V174" s="195">
        <v>0</v>
      </c>
      <c r="W174" s="195">
        <v>0</v>
      </c>
      <c r="X174" s="195">
        <v>0</v>
      </c>
      <c r="Y174" s="195">
        <v>0</v>
      </c>
      <c r="Z174" s="195">
        <v>0</v>
      </c>
      <c r="AA174" s="195">
        <v>0</v>
      </c>
      <c r="AB174" s="195">
        <v>0</v>
      </c>
      <c r="AC174" s="195">
        <v>0</v>
      </c>
      <c r="AD174" s="195">
        <v>0</v>
      </c>
      <c r="AE174" s="195">
        <v>0</v>
      </c>
      <c r="AF174" s="195">
        <v>0</v>
      </c>
      <c r="AG174" s="195">
        <v>0</v>
      </c>
      <c r="AH174" s="195">
        <v>0</v>
      </c>
      <c r="AI174" s="195">
        <v>0</v>
      </c>
      <c r="AJ174" s="195">
        <v>0</v>
      </c>
      <c r="AK174" s="195">
        <v>0</v>
      </c>
      <c r="AL174" s="195">
        <v>0</v>
      </c>
      <c r="AM174" s="195">
        <f t="shared" si="33"/>
        <v>0</v>
      </c>
      <c r="AN174" s="202"/>
      <c r="AP174" s="203"/>
    </row>
    <row r="175" spans="1:42" x14ac:dyDescent="0.25">
      <c r="A175" s="201" t="s">
        <v>188</v>
      </c>
      <c r="B175" s="201" t="s">
        <v>145</v>
      </c>
      <c r="C175" s="201" t="s">
        <v>30</v>
      </c>
      <c r="D175" s="195">
        <v>0</v>
      </c>
      <c r="E175" s="195">
        <v>0</v>
      </c>
      <c r="F175" s="195">
        <v>0</v>
      </c>
      <c r="G175" s="195">
        <v>0</v>
      </c>
      <c r="H175" s="195">
        <v>0</v>
      </c>
      <c r="I175" s="195">
        <v>0</v>
      </c>
      <c r="J175" s="195">
        <v>0.68700000000000006</v>
      </c>
      <c r="K175" s="195">
        <v>0</v>
      </c>
      <c r="L175" s="195">
        <v>0</v>
      </c>
      <c r="M175" s="195">
        <v>0</v>
      </c>
      <c r="N175" s="195">
        <v>0</v>
      </c>
      <c r="O175" s="195">
        <v>0</v>
      </c>
      <c r="P175" s="195">
        <v>0</v>
      </c>
      <c r="Q175" s="195">
        <v>0</v>
      </c>
      <c r="R175" s="195">
        <v>0</v>
      </c>
      <c r="S175" s="195">
        <v>0</v>
      </c>
      <c r="T175" s="195">
        <v>0</v>
      </c>
      <c r="U175" s="195">
        <v>0</v>
      </c>
      <c r="V175" s="195">
        <v>0</v>
      </c>
      <c r="W175" s="195">
        <v>0</v>
      </c>
      <c r="X175" s="195">
        <v>0</v>
      </c>
      <c r="Y175" s="195">
        <v>0</v>
      </c>
      <c r="Z175" s="195">
        <v>0</v>
      </c>
      <c r="AA175" s="195">
        <v>0</v>
      </c>
      <c r="AB175" s="195">
        <v>0</v>
      </c>
      <c r="AC175" s="195">
        <v>0</v>
      </c>
      <c r="AD175" s="195">
        <v>0</v>
      </c>
      <c r="AE175" s="195">
        <v>0</v>
      </c>
      <c r="AF175" s="195">
        <v>0</v>
      </c>
      <c r="AG175" s="195">
        <v>0</v>
      </c>
      <c r="AH175" s="195">
        <v>0</v>
      </c>
      <c r="AI175" s="195">
        <v>0</v>
      </c>
      <c r="AJ175" s="195">
        <v>0</v>
      </c>
      <c r="AK175" s="195">
        <v>0</v>
      </c>
      <c r="AL175" s="195">
        <v>0</v>
      </c>
      <c r="AM175" s="195">
        <f t="shared" si="33"/>
        <v>0.68700000000000006</v>
      </c>
      <c r="AN175" s="202"/>
      <c r="AP175" s="203"/>
    </row>
    <row r="176" spans="1:42" x14ac:dyDescent="0.25">
      <c r="A176" s="201" t="s">
        <v>188</v>
      </c>
      <c r="B176" s="201" t="s">
        <v>145</v>
      </c>
      <c r="C176" s="201" t="s">
        <v>12</v>
      </c>
      <c r="D176" s="195">
        <v>0</v>
      </c>
      <c r="E176" s="195">
        <v>0</v>
      </c>
      <c r="F176" s="195">
        <v>0</v>
      </c>
      <c r="G176" s="195">
        <v>0</v>
      </c>
      <c r="H176" s="195">
        <v>0</v>
      </c>
      <c r="I176" s="195">
        <v>0</v>
      </c>
      <c r="J176" s="195">
        <v>0</v>
      </c>
      <c r="K176" s="195">
        <v>0</v>
      </c>
      <c r="L176" s="195">
        <v>0</v>
      </c>
      <c r="M176" s="195">
        <v>0</v>
      </c>
      <c r="N176" s="195">
        <v>0</v>
      </c>
      <c r="O176" s="195">
        <v>0</v>
      </c>
      <c r="P176" s="195">
        <v>0</v>
      </c>
      <c r="Q176" s="195">
        <v>0</v>
      </c>
      <c r="R176" s="195">
        <v>0</v>
      </c>
      <c r="S176" s="195">
        <v>0</v>
      </c>
      <c r="T176" s="195">
        <v>0</v>
      </c>
      <c r="U176" s="195">
        <v>0</v>
      </c>
      <c r="V176" s="195">
        <v>0</v>
      </c>
      <c r="W176" s="195">
        <v>0</v>
      </c>
      <c r="X176" s="195">
        <v>0</v>
      </c>
      <c r="Y176" s="195">
        <v>0</v>
      </c>
      <c r="Z176" s="195">
        <v>0</v>
      </c>
      <c r="AA176" s="195">
        <v>0</v>
      </c>
      <c r="AB176" s="195">
        <v>0</v>
      </c>
      <c r="AC176" s="195">
        <v>0</v>
      </c>
      <c r="AD176" s="195">
        <v>0</v>
      </c>
      <c r="AE176" s="195">
        <v>0</v>
      </c>
      <c r="AF176" s="195">
        <v>0</v>
      </c>
      <c r="AG176" s="195">
        <v>0</v>
      </c>
      <c r="AH176" s="195">
        <v>0</v>
      </c>
      <c r="AI176" s="195">
        <v>0</v>
      </c>
      <c r="AJ176" s="195">
        <v>0</v>
      </c>
      <c r="AK176" s="195">
        <v>0</v>
      </c>
      <c r="AL176" s="195">
        <v>0</v>
      </c>
      <c r="AM176" s="195">
        <f t="shared" ref="AM176" si="34">(SUM(D176:AL176))</f>
        <v>0</v>
      </c>
      <c r="AN176" s="202"/>
      <c r="AP176" s="203"/>
    </row>
    <row r="177" spans="1:42" x14ac:dyDescent="0.25">
      <c r="A177" s="177" t="s">
        <v>263</v>
      </c>
      <c r="B177" s="177" t="s">
        <v>263</v>
      </c>
      <c r="C177" s="177" t="s">
        <v>144</v>
      </c>
      <c r="D177" s="194">
        <f t="shared" ref="D177:AL177" si="35">SUM(D178:D188)</f>
        <v>0</v>
      </c>
      <c r="E177" s="194">
        <f t="shared" si="35"/>
        <v>0</v>
      </c>
      <c r="F177" s="194">
        <f t="shared" si="35"/>
        <v>25.5</v>
      </c>
      <c r="G177" s="194">
        <f t="shared" si="35"/>
        <v>6.0000000000000009</v>
      </c>
      <c r="H177" s="194">
        <f t="shared" si="35"/>
        <v>0</v>
      </c>
      <c r="I177" s="194">
        <f t="shared" si="35"/>
        <v>0</v>
      </c>
      <c r="J177" s="194">
        <f t="shared" si="35"/>
        <v>0</v>
      </c>
      <c r="K177" s="194">
        <f t="shared" si="35"/>
        <v>0</v>
      </c>
      <c r="L177" s="194">
        <f t="shared" si="35"/>
        <v>277.61200000000002</v>
      </c>
      <c r="M177" s="194">
        <f t="shared" si="35"/>
        <v>0</v>
      </c>
      <c r="N177" s="194">
        <f t="shared" si="35"/>
        <v>70.451338199513387</v>
      </c>
      <c r="O177" s="194">
        <f t="shared" si="35"/>
        <v>203.3</v>
      </c>
      <c r="P177" s="194">
        <f t="shared" si="35"/>
        <v>0</v>
      </c>
      <c r="Q177" s="194">
        <f t="shared" si="35"/>
        <v>0</v>
      </c>
      <c r="R177" s="194">
        <f t="shared" si="35"/>
        <v>0</v>
      </c>
      <c r="S177" s="194">
        <f t="shared" si="35"/>
        <v>0</v>
      </c>
      <c r="T177" s="194">
        <f t="shared" si="35"/>
        <v>0</v>
      </c>
      <c r="U177" s="194">
        <f t="shared" si="35"/>
        <v>0</v>
      </c>
      <c r="V177" s="194">
        <f t="shared" si="35"/>
        <v>0</v>
      </c>
      <c r="W177" s="194">
        <f t="shared" si="35"/>
        <v>0</v>
      </c>
      <c r="X177" s="194">
        <f t="shared" si="35"/>
        <v>0</v>
      </c>
      <c r="Y177" s="194">
        <f t="shared" si="35"/>
        <v>0</v>
      </c>
      <c r="Z177" s="194">
        <f t="shared" si="35"/>
        <v>0</v>
      </c>
      <c r="AA177" s="194">
        <f t="shared" si="35"/>
        <v>0</v>
      </c>
      <c r="AB177" s="194">
        <f t="shared" si="35"/>
        <v>0</v>
      </c>
      <c r="AC177" s="194">
        <f t="shared" si="35"/>
        <v>0</v>
      </c>
      <c r="AD177" s="194">
        <f t="shared" si="35"/>
        <v>0</v>
      </c>
      <c r="AE177" s="194">
        <f t="shared" si="35"/>
        <v>0</v>
      </c>
      <c r="AF177" s="194">
        <f t="shared" si="35"/>
        <v>0</v>
      </c>
      <c r="AG177" s="194">
        <f t="shared" si="35"/>
        <v>0</v>
      </c>
      <c r="AH177" s="194">
        <f t="shared" si="35"/>
        <v>0</v>
      </c>
      <c r="AI177" s="194">
        <f t="shared" si="35"/>
        <v>0</v>
      </c>
      <c r="AJ177" s="194">
        <f t="shared" si="35"/>
        <v>0</v>
      </c>
      <c r="AK177" s="194">
        <f t="shared" si="35"/>
        <v>0</v>
      </c>
      <c r="AL177" s="194">
        <f t="shared" si="35"/>
        <v>8.5</v>
      </c>
      <c r="AM177" s="194">
        <f>SUM(D177:AL177)</f>
        <v>591.36333819951346</v>
      </c>
      <c r="AN177" s="202"/>
      <c r="AP177" s="203"/>
    </row>
    <row r="178" spans="1:42" x14ac:dyDescent="0.25">
      <c r="A178" s="201" t="s">
        <v>188</v>
      </c>
      <c r="B178" s="201" t="s">
        <v>144</v>
      </c>
      <c r="C178" s="201" t="s">
        <v>216</v>
      </c>
      <c r="D178" s="195">
        <v>0</v>
      </c>
      <c r="E178" s="195">
        <v>0</v>
      </c>
      <c r="F178" s="195">
        <v>0</v>
      </c>
      <c r="G178" s="195">
        <v>0</v>
      </c>
      <c r="H178" s="195">
        <v>0</v>
      </c>
      <c r="I178" s="195">
        <v>0</v>
      </c>
      <c r="J178" s="195">
        <v>0</v>
      </c>
      <c r="K178" s="195">
        <v>0</v>
      </c>
      <c r="L178" s="195">
        <v>0</v>
      </c>
      <c r="M178" s="195">
        <v>0</v>
      </c>
      <c r="N178" s="195">
        <v>0</v>
      </c>
      <c r="O178" s="195">
        <v>0</v>
      </c>
      <c r="P178" s="195">
        <v>0</v>
      </c>
      <c r="Q178" s="195">
        <v>0</v>
      </c>
      <c r="R178" s="195">
        <v>0</v>
      </c>
      <c r="S178" s="195">
        <v>0</v>
      </c>
      <c r="T178" s="195">
        <v>0</v>
      </c>
      <c r="U178" s="195">
        <v>0</v>
      </c>
      <c r="V178" s="195">
        <v>0</v>
      </c>
      <c r="W178" s="195">
        <v>0</v>
      </c>
      <c r="X178" s="195">
        <v>0</v>
      </c>
      <c r="Y178" s="195">
        <v>0</v>
      </c>
      <c r="Z178" s="195">
        <v>0</v>
      </c>
      <c r="AA178" s="195">
        <v>0</v>
      </c>
      <c r="AB178" s="195">
        <v>0</v>
      </c>
      <c r="AC178" s="195">
        <v>0</v>
      </c>
      <c r="AD178" s="195">
        <v>0</v>
      </c>
      <c r="AE178" s="195">
        <v>0</v>
      </c>
      <c r="AF178" s="195">
        <v>0</v>
      </c>
      <c r="AG178" s="195">
        <v>0</v>
      </c>
      <c r="AH178" s="195">
        <v>0</v>
      </c>
      <c r="AI178" s="195">
        <v>0</v>
      </c>
      <c r="AJ178" s="195">
        <v>0</v>
      </c>
      <c r="AK178" s="195">
        <v>0</v>
      </c>
      <c r="AL178" s="195">
        <v>0</v>
      </c>
      <c r="AM178" s="195">
        <f t="shared" ref="AM178:AM188" si="36">(SUM(D178:AL178))</f>
        <v>0</v>
      </c>
      <c r="AN178" s="202"/>
      <c r="AP178" s="203"/>
    </row>
    <row r="179" spans="1:42" x14ac:dyDescent="0.25">
      <c r="A179" s="201" t="s">
        <v>188</v>
      </c>
      <c r="B179" s="201" t="s">
        <v>144</v>
      </c>
      <c r="C179" s="201" t="s">
        <v>168</v>
      </c>
      <c r="D179" s="195">
        <v>0</v>
      </c>
      <c r="E179" s="195">
        <v>0</v>
      </c>
      <c r="F179" s="195">
        <v>0</v>
      </c>
      <c r="G179" s="195">
        <v>0</v>
      </c>
      <c r="H179" s="195">
        <v>0</v>
      </c>
      <c r="I179" s="195">
        <v>0</v>
      </c>
      <c r="J179" s="195">
        <v>0</v>
      </c>
      <c r="K179" s="195">
        <v>0</v>
      </c>
      <c r="L179" s="195">
        <v>0</v>
      </c>
      <c r="M179" s="195">
        <v>0</v>
      </c>
      <c r="N179" s="195">
        <v>0</v>
      </c>
      <c r="O179" s="195">
        <v>0</v>
      </c>
      <c r="P179" s="195">
        <v>0</v>
      </c>
      <c r="Q179" s="195">
        <v>0</v>
      </c>
      <c r="R179" s="195">
        <v>0</v>
      </c>
      <c r="S179" s="195">
        <v>0</v>
      </c>
      <c r="T179" s="195">
        <v>0</v>
      </c>
      <c r="U179" s="195">
        <v>0</v>
      </c>
      <c r="V179" s="195">
        <v>0</v>
      </c>
      <c r="W179" s="195">
        <v>0</v>
      </c>
      <c r="X179" s="195">
        <v>0</v>
      </c>
      <c r="Y179" s="195">
        <v>0</v>
      </c>
      <c r="Z179" s="195">
        <v>0</v>
      </c>
      <c r="AA179" s="195">
        <v>0</v>
      </c>
      <c r="AB179" s="195">
        <v>0</v>
      </c>
      <c r="AC179" s="195">
        <v>0</v>
      </c>
      <c r="AD179" s="195">
        <v>0</v>
      </c>
      <c r="AE179" s="195">
        <v>0</v>
      </c>
      <c r="AF179" s="195">
        <v>0</v>
      </c>
      <c r="AG179" s="195">
        <v>0</v>
      </c>
      <c r="AH179" s="195">
        <v>0</v>
      </c>
      <c r="AI179" s="195">
        <v>0</v>
      </c>
      <c r="AJ179" s="195">
        <v>0</v>
      </c>
      <c r="AK179" s="195">
        <v>0</v>
      </c>
      <c r="AL179" s="195">
        <v>0</v>
      </c>
      <c r="AM179" s="195">
        <f t="shared" si="36"/>
        <v>0</v>
      </c>
      <c r="AN179" s="202"/>
      <c r="AP179" s="203"/>
    </row>
    <row r="180" spans="1:42" x14ac:dyDescent="0.25">
      <c r="A180" s="201" t="s">
        <v>188</v>
      </c>
      <c r="B180" s="201" t="s">
        <v>144</v>
      </c>
      <c r="C180" s="201" t="s">
        <v>217</v>
      </c>
      <c r="D180" s="195">
        <v>0</v>
      </c>
      <c r="E180" s="195">
        <v>0</v>
      </c>
      <c r="F180" s="195">
        <v>0</v>
      </c>
      <c r="G180" s="195">
        <v>0</v>
      </c>
      <c r="H180" s="195">
        <v>0</v>
      </c>
      <c r="I180" s="195">
        <v>0</v>
      </c>
      <c r="J180" s="195">
        <v>0</v>
      </c>
      <c r="K180" s="195">
        <v>0</v>
      </c>
      <c r="L180" s="195">
        <v>0</v>
      </c>
      <c r="M180" s="195">
        <v>0</v>
      </c>
      <c r="N180" s="195">
        <v>0</v>
      </c>
      <c r="O180" s="195">
        <v>0</v>
      </c>
      <c r="P180" s="195">
        <v>0</v>
      </c>
      <c r="Q180" s="195">
        <v>0</v>
      </c>
      <c r="R180" s="195">
        <v>0</v>
      </c>
      <c r="S180" s="195">
        <v>0</v>
      </c>
      <c r="T180" s="195">
        <v>0</v>
      </c>
      <c r="U180" s="195">
        <v>0</v>
      </c>
      <c r="V180" s="195">
        <v>0</v>
      </c>
      <c r="W180" s="195">
        <v>0</v>
      </c>
      <c r="X180" s="195">
        <v>0</v>
      </c>
      <c r="Y180" s="195">
        <v>0</v>
      </c>
      <c r="Z180" s="195">
        <v>0</v>
      </c>
      <c r="AA180" s="195">
        <v>0</v>
      </c>
      <c r="AB180" s="195">
        <v>0</v>
      </c>
      <c r="AC180" s="195">
        <v>0</v>
      </c>
      <c r="AD180" s="195">
        <v>0</v>
      </c>
      <c r="AE180" s="195">
        <v>0</v>
      </c>
      <c r="AF180" s="195">
        <v>0</v>
      </c>
      <c r="AG180" s="195">
        <v>0</v>
      </c>
      <c r="AH180" s="195">
        <v>0</v>
      </c>
      <c r="AI180" s="195">
        <v>0</v>
      </c>
      <c r="AJ180" s="195">
        <v>0</v>
      </c>
      <c r="AK180" s="195">
        <v>0</v>
      </c>
      <c r="AL180" s="195"/>
      <c r="AM180" s="195">
        <f t="shared" si="36"/>
        <v>0</v>
      </c>
      <c r="AN180" s="202"/>
      <c r="AP180" s="203"/>
    </row>
    <row r="181" spans="1:42" x14ac:dyDescent="0.25">
      <c r="A181" s="201" t="s">
        <v>188</v>
      </c>
      <c r="B181" s="201" t="s">
        <v>144</v>
      </c>
      <c r="C181" s="201" t="s">
        <v>5</v>
      </c>
      <c r="D181" s="195">
        <v>0</v>
      </c>
      <c r="E181" s="195">
        <v>0</v>
      </c>
      <c r="F181" s="195">
        <v>0</v>
      </c>
      <c r="G181" s="195">
        <v>6.0000000000000009</v>
      </c>
      <c r="H181" s="195">
        <v>0</v>
      </c>
      <c r="I181" s="195">
        <v>0</v>
      </c>
      <c r="J181" s="195">
        <v>0</v>
      </c>
      <c r="K181" s="195">
        <v>0</v>
      </c>
      <c r="L181" s="195">
        <v>0</v>
      </c>
      <c r="M181" s="195">
        <v>0</v>
      </c>
      <c r="N181" s="195">
        <v>15.000000000000002</v>
      </c>
      <c r="O181" s="195">
        <v>12</v>
      </c>
      <c r="P181" s="195">
        <v>0</v>
      </c>
      <c r="Q181" s="195">
        <v>0</v>
      </c>
      <c r="R181" s="195">
        <v>0</v>
      </c>
      <c r="S181" s="195">
        <v>0</v>
      </c>
      <c r="T181" s="195">
        <v>0</v>
      </c>
      <c r="U181" s="195">
        <v>0</v>
      </c>
      <c r="V181" s="195">
        <v>0</v>
      </c>
      <c r="W181" s="195">
        <v>0</v>
      </c>
      <c r="X181" s="195">
        <v>0</v>
      </c>
      <c r="Y181" s="195">
        <v>0</v>
      </c>
      <c r="Z181" s="195">
        <v>0</v>
      </c>
      <c r="AA181" s="195">
        <v>0</v>
      </c>
      <c r="AB181" s="195">
        <v>0</v>
      </c>
      <c r="AC181" s="195">
        <v>0</v>
      </c>
      <c r="AD181" s="195">
        <v>0</v>
      </c>
      <c r="AE181" s="195">
        <v>0</v>
      </c>
      <c r="AF181" s="195">
        <v>0</v>
      </c>
      <c r="AG181" s="195">
        <v>0</v>
      </c>
      <c r="AH181" s="195">
        <v>0</v>
      </c>
      <c r="AI181" s="195">
        <v>0</v>
      </c>
      <c r="AJ181" s="195">
        <v>0</v>
      </c>
      <c r="AK181" s="195">
        <v>0</v>
      </c>
      <c r="AL181" s="195">
        <v>5</v>
      </c>
      <c r="AM181" s="195">
        <f t="shared" si="36"/>
        <v>38</v>
      </c>
      <c r="AN181" s="202"/>
      <c r="AP181" s="203"/>
    </row>
    <row r="182" spans="1:42" x14ac:dyDescent="0.25">
      <c r="A182" s="201" t="s">
        <v>188</v>
      </c>
      <c r="B182" s="201" t="s">
        <v>144</v>
      </c>
      <c r="C182" s="201" t="s">
        <v>53</v>
      </c>
      <c r="D182" s="195">
        <v>0</v>
      </c>
      <c r="E182" s="195">
        <v>0</v>
      </c>
      <c r="F182" s="195">
        <v>0</v>
      </c>
      <c r="G182" s="195">
        <v>0</v>
      </c>
      <c r="H182" s="195">
        <v>0</v>
      </c>
      <c r="I182" s="195">
        <v>0</v>
      </c>
      <c r="J182" s="195">
        <v>0</v>
      </c>
      <c r="K182" s="195">
        <v>0</v>
      </c>
      <c r="L182" s="195">
        <v>0</v>
      </c>
      <c r="M182" s="195">
        <v>0</v>
      </c>
      <c r="N182" s="195">
        <v>0</v>
      </c>
      <c r="O182" s="195">
        <v>0</v>
      </c>
      <c r="P182" s="195">
        <v>0</v>
      </c>
      <c r="Q182" s="195">
        <v>0</v>
      </c>
      <c r="R182" s="195">
        <v>0</v>
      </c>
      <c r="S182" s="195">
        <v>0</v>
      </c>
      <c r="T182" s="195">
        <v>0</v>
      </c>
      <c r="U182" s="195">
        <v>0</v>
      </c>
      <c r="V182" s="195">
        <v>0</v>
      </c>
      <c r="W182" s="195">
        <v>0</v>
      </c>
      <c r="X182" s="195">
        <v>0</v>
      </c>
      <c r="Y182" s="195">
        <v>0</v>
      </c>
      <c r="Z182" s="195">
        <v>0</v>
      </c>
      <c r="AA182" s="195">
        <v>0</v>
      </c>
      <c r="AB182" s="195">
        <v>0</v>
      </c>
      <c r="AC182" s="195">
        <v>0</v>
      </c>
      <c r="AD182" s="195">
        <v>0</v>
      </c>
      <c r="AE182" s="195">
        <v>0</v>
      </c>
      <c r="AF182" s="195">
        <v>0</v>
      </c>
      <c r="AG182" s="195">
        <v>0</v>
      </c>
      <c r="AH182" s="195">
        <v>0</v>
      </c>
      <c r="AI182" s="195">
        <v>0</v>
      </c>
      <c r="AJ182" s="195">
        <v>0</v>
      </c>
      <c r="AK182" s="195">
        <v>0</v>
      </c>
      <c r="AL182" s="195"/>
      <c r="AM182" s="195">
        <f t="shared" si="36"/>
        <v>0</v>
      </c>
      <c r="AN182" s="202"/>
      <c r="AP182" s="203"/>
    </row>
    <row r="183" spans="1:42" x14ac:dyDescent="0.25">
      <c r="A183" s="201" t="s">
        <v>188</v>
      </c>
      <c r="B183" s="201" t="s">
        <v>144</v>
      </c>
      <c r="C183" s="201" t="s">
        <v>7</v>
      </c>
      <c r="D183" s="195">
        <v>0</v>
      </c>
      <c r="E183" s="195">
        <v>0</v>
      </c>
      <c r="F183" s="195">
        <v>0</v>
      </c>
      <c r="G183" s="195">
        <v>0</v>
      </c>
      <c r="H183" s="195">
        <v>0</v>
      </c>
      <c r="I183" s="195">
        <v>0</v>
      </c>
      <c r="J183" s="195">
        <v>0</v>
      </c>
      <c r="K183" s="195">
        <v>0</v>
      </c>
      <c r="L183" s="195">
        <v>12.339000000000002</v>
      </c>
      <c r="M183" s="195">
        <v>0</v>
      </c>
      <c r="N183" s="195">
        <v>0</v>
      </c>
      <c r="O183" s="195">
        <v>0</v>
      </c>
      <c r="P183" s="195">
        <v>0</v>
      </c>
      <c r="Q183" s="195">
        <v>0</v>
      </c>
      <c r="R183" s="195">
        <v>0</v>
      </c>
      <c r="S183" s="195">
        <v>0</v>
      </c>
      <c r="T183" s="195">
        <v>0</v>
      </c>
      <c r="U183" s="195">
        <v>0</v>
      </c>
      <c r="V183" s="195">
        <v>0</v>
      </c>
      <c r="W183" s="195">
        <v>0</v>
      </c>
      <c r="X183" s="195">
        <v>0</v>
      </c>
      <c r="Y183" s="195">
        <v>0</v>
      </c>
      <c r="Z183" s="195">
        <v>0</v>
      </c>
      <c r="AA183" s="195">
        <v>0</v>
      </c>
      <c r="AB183" s="195">
        <v>0</v>
      </c>
      <c r="AC183" s="195">
        <v>0</v>
      </c>
      <c r="AD183" s="195">
        <v>0</v>
      </c>
      <c r="AE183" s="195">
        <v>0</v>
      </c>
      <c r="AF183" s="195">
        <v>0</v>
      </c>
      <c r="AG183" s="195">
        <v>0</v>
      </c>
      <c r="AH183" s="195">
        <v>0</v>
      </c>
      <c r="AI183" s="195">
        <v>0</v>
      </c>
      <c r="AJ183" s="195">
        <v>0</v>
      </c>
      <c r="AK183" s="195">
        <v>0</v>
      </c>
      <c r="AL183" s="195"/>
      <c r="AM183" s="195">
        <f t="shared" si="36"/>
        <v>12.339000000000002</v>
      </c>
      <c r="AN183" s="202"/>
      <c r="AP183" s="203"/>
    </row>
    <row r="184" spans="1:42" x14ac:dyDescent="0.25">
      <c r="A184" s="201" t="s">
        <v>188</v>
      </c>
      <c r="B184" s="201" t="s">
        <v>144</v>
      </c>
      <c r="C184" s="201" t="s">
        <v>11</v>
      </c>
      <c r="D184" s="195">
        <v>0</v>
      </c>
      <c r="E184" s="195">
        <v>0</v>
      </c>
      <c r="F184" s="195">
        <v>0</v>
      </c>
      <c r="G184" s="195">
        <v>0</v>
      </c>
      <c r="H184" s="195">
        <v>0</v>
      </c>
      <c r="I184" s="195">
        <v>0</v>
      </c>
      <c r="J184" s="195">
        <v>0</v>
      </c>
      <c r="K184" s="195">
        <v>0</v>
      </c>
      <c r="L184" s="195">
        <v>0</v>
      </c>
      <c r="M184" s="195">
        <v>0</v>
      </c>
      <c r="N184" s="195">
        <v>0</v>
      </c>
      <c r="O184" s="195">
        <v>0</v>
      </c>
      <c r="P184" s="195">
        <v>0</v>
      </c>
      <c r="Q184" s="195">
        <v>0</v>
      </c>
      <c r="R184" s="195">
        <v>0</v>
      </c>
      <c r="S184" s="195">
        <v>0</v>
      </c>
      <c r="T184" s="195">
        <v>0</v>
      </c>
      <c r="U184" s="195">
        <v>0</v>
      </c>
      <c r="V184" s="195">
        <v>0</v>
      </c>
      <c r="W184" s="195">
        <v>0</v>
      </c>
      <c r="X184" s="195">
        <v>0</v>
      </c>
      <c r="Y184" s="195">
        <v>0</v>
      </c>
      <c r="Z184" s="195">
        <v>0</v>
      </c>
      <c r="AA184" s="195">
        <v>0</v>
      </c>
      <c r="AB184" s="195">
        <v>0</v>
      </c>
      <c r="AC184" s="195">
        <v>0</v>
      </c>
      <c r="AD184" s="195">
        <v>0</v>
      </c>
      <c r="AE184" s="195">
        <v>0</v>
      </c>
      <c r="AF184" s="195">
        <v>0</v>
      </c>
      <c r="AG184" s="195">
        <v>0</v>
      </c>
      <c r="AH184" s="195">
        <v>0</v>
      </c>
      <c r="AI184" s="195">
        <v>0</v>
      </c>
      <c r="AJ184" s="195">
        <v>0</v>
      </c>
      <c r="AK184" s="195">
        <v>0</v>
      </c>
      <c r="AL184" s="195"/>
      <c r="AM184" s="195">
        <f t="shared" si="36"/>
        <v>0</v>
      </c>
      <c r="AN184" s="202"/>
      <c r="AP184" s="203"/>
    </row>
    <row r="185" spans="1:42" x14ac:dyDescent="0.25">
      <c r="A185" s="201" t="s">
        <v>188</v>
      </c>
      <c r="B185" s="201" t="s">
        <v>144</v>
      </c>
      <c r="C185" s="201" t="s">
        <v>10</v>
      </c>
      <c r="D185" s="195">
        <v>0</v>
      </c>
      <c r="E185" s="195">
        <v>0</v>
      </c>
      <c r="F185" s="195">
        <v>0</v>
      </c>
      <c r="G185" s="195">
        <v>0</v>
      </c>
      <c r="H185" s="195">
        <v>0</v>
      </c>
      <c r="I185" s="195">
        <v>0</v>
      </c>
      <c r="J185" s="195">
        <v>0</v>
      </c>
      <c r="K185" s="195">
        <v>0</v>
      </c>
      <c r="L185" s="195">
        <v>12.423</v>
      </c>
      <c r="M185" s="195">
        <v>0</v>
      </c>
      <c r="N185" s="195">
        <v>0</v>
      </c>
      <c r="O185" s="195">
        <v>7.6000000000000005</v>
      </c>
      <c r="P185" s="195">
        <v>0</v>
      </c>
      <c r="Q185" s="195">
        <v>0</v>
      </c>
      <c r="R185" s="195">
        <v>0</v>
      </c>
      <c r="S185" s="195">
        <v>0</v>
      </c>
      <c r="T185" s="195">
        <v>0</v>
      </c>
      <c r="U185" s="195">
        <v>0</v>
      </c>
      <c r="V185" s="195">
        <v>0</v>
      </c>
      <c r="W185" s="195">
        <v>0</v>
      </c>
      <c r="X185" s="195">
        <v>0</v>
      </c>
      <c r="Y185" s="195">
        <v>0</v>
      </c>
      <c r="Z185" s="195">
        <v>0</v>
      </c>
      <c r="AA185" s="195">
        <v>0</v>
      </c>
      <c r="AB185" s="195">
        <v>0</v>
      </c>
      <c r="AC185" s="195">
        <v>0</v>
      </c>
      <c r="AD185" s="195">
        <v>0</v>
      </c>
      <c r="AE185" s="195">
        <v>0</v>
      </c>
      <c r="AF185" s="195">
        <v>0</v>
      </c>
      <c r="AG185" s="195">
        <v>0</v>
      </c>
      <c r="AH185" s="195">
        <v>0</v>
      </c>
      <c r="AI185" s="195">
        <v>0</v>
      </c>
      <c r="AJ185" s="195">
        <v>0</v>
      </c>
      <c r="AK185" s="195">
        <v>0</v>
      </c>
      <c r="AL185" s="195"/>
      <c r="AM185" s="195">
        <f t="shared" si="36"/>
        <v>20.023</v>
      </c>
      <c r="AN185" s="202"/>
      <c r="AP185" s="203"/>
    </row>
    <row r="186" spans="1:42" x14ac:dyDescent="0.25">
      <c r="A186" s="201" t="s">
        <v>188</v>
      </c>
      <c r="B186" s="201" t="s">
        <v>144</v>
      </c>
      <c r="C186" s="201" t="s">
        <v>52</v>
      </c>
      <c r="D186" s="195">
        <v>0</v>
      </c>
      <c r="E186" s="195">
        <v>0</v>
      </c>
      <c r="F186" s="195">
        <v>0</v>
      </c>
      <c r="G186" s="195">
        <v>0</v>
      </c>
      <c r="H186" s="195">
        <v>0</v>
      </c>
      <c r="I186" s="195">
        <v>0</v>
      </c>
      <c r="J186" s="195">
        <v>0</v>
      </c>
      <c r="K186" s="195">
        <v>0</v>
      </c>
      <c r="L186" s="195">
        <v>14</v>
      </c>
      <c r="M186" s="195">
        <v>0</v>
      </c>
      <c r="N186" s="195">
        <v>0</v>
      </c>
      <c r="O186" s="195">
        <v>0</v>
      </c>
      <c r="P186" s="195">
        <v>0</v>
      </c>
      <c r="Q186" s="195">
        <v>0</v>
      </c>
      <c r="R186" s="195">
        <v>0</v>
      </c>
      <c r="S186" s="195">
        <v>0</v>
      </c>
      <c r="T186" s="195">
        <v>0</v>
      </c>
      <c r="U186" s="195">
        <v>0</v>
      </c>
      <c r="V186" s="195">
        <v>0</v>
      </c>
      <c r="W186" s="195">
        <v>0</v>
      </c>
      <c r="X186" s="195">
        <v>0</v>
      </c>
      <c r="Y186" s="195">
        <v>0</v>
      </c>
      <c r="Z186" s="195">
        <v>0</v>
      </c>
      <c r="AA186" s="195">
        <v>0</v>
      </c>
      <c r="AB186" s="195">
        <v>0</v>
      </c>
      <c r="AC186" s="195">
        <v>0</v>
      </c>
      <c r="AD186" s="195">
        <v>0</v>
      </c>
      <c r="AE186" s="195">
        <v>0</v>
      </c>
      <c r="AF186" s="195">
        <v>0</v>
      </c>
      <c r="AG186" s="195">
        <v>0</v>
      </c>
      <c r="AH186" s="195">
        <v>0</v>
      </c>
      <c r="AI186" s="195">
        <v>0</v>
      </c>
      <c r="AJ186" s="195">
        <v>0</v>
      </c>
      <c r="AK186" s="195">
        <v>0</v>
      </c>
      <c r="AL186" s="195">
        <v>3.5</v>
      </c>
      <c r="AM186" s="195">
        <f t="shared" si="36"/>
        <v>17.5</v>
      </c>
      <c r="AN186" s="202"/>
      <c r="AP186" s="203"/>
    </row>
    <row r="187" spans="1:42" x14ac:dyDescent="0.25">
      <c r="A187" s="201" t="s">
        <v>188</v>
      </c>
      <c r="B187" s="201" t="s">
        <v>144</v>
      </c>
      <c r="C187" s="201" t="s">
        <v>22</v>
      </c>
      <c r="D187" s="195">
        <v>0</v>
      </c>
      <c r="E187" s="195">
        <v>0</v>
      </c>
      <c r="F187" s="195">
        <v>25.5</v>
      </c>
      <c r="G187" s="195">
        <v>0</v>
      </c>
      <c r="H187" s="195">
        <v>0</v>
      </c>
      <c r="I187" s="195">
        <v>0</v>
      </c>
      <c r="J187" s="195">
        <v>0</v>
      </c>
      <c r="K187" s="195">
        <v>0</v>
      </c>
      <c r="L187" s="195">
        <v>151.25300000000001</v>
      </c>
      <c r="M187" s="195">
        <v>0</v>
      </c>
      <c r="N187" s="195">
        <v>55.451338199513387</v>
      </c>
      <c r="O187" s="195">
        <v>145.70000000000002</v>
      </c>
      <c r="P187" s="195">
        <v>0</v>
      </c>
      <c r="Q187" s="195">
        <v>0</v>
      </c>
      <c r="R187" s="195">
        <v>0</v>
      </c>
      <c r="S187" s="195">
        <v>0</v>
      </c>
      <c r="T187" s="195">
        <v>0</v>
      </c>
      <c r="U187" s="195">
        <v>0</v>
      </c>
      <c r="V187" s="195">
        <v>0</v>
      </c>
      <c r="W187" s="195">
        <v>0</v>
      </c>
      <c r="X187" s="195">
        <v>0</v>
      </c>
      <c r="Y187" s="195">
        <v>0</v>
      </c>
      <c r="Z187" s="195">
        <v>0</v>
      </c>
      <c r="AA187" s="195">
        <v>0</v>
      </c>
      <c r="AB187" s="195">
        <v>0</v>
      </c>
      <c r="AC187" s="195">
        <v>0</v>
      </c>
      <c r="AD187" s="195">
        <v>0</v>
      </c>
      <c r="AE187" s="195">
        <v>0</v>
      </c>
      <c r="AF187" s="195">
        <v>0</v>
      </c>
      <c r="AG187" s="195">
        <v>0</v>
      </c>
      <c r="AH187" s="195">
        <v>0</v>
      </c>
      <c r="AI187" s="195">
        <v>0</v>
      </c>
      <c r="AJ187" s="195">
        <v>0</v>
      </c>
      <c r="AK187" s="195">
        <v>0</v>
      </c>
      <c r="AL187" s="195"/>
      <c r="AM187" s="195">
        <f t="shared" si="36"/>
        <v>377.9043381995134</v>
      </c>
      <c r="AN187" s="202"/>
      <c r="AP187" s="203"/>
    </row>
    <row r="188" spans="1:42" x14ac:dyDescent="0.25">
      <c r="A188" s="201" t="s">
        <v>188</v>
      </c>
      <c r="B188" s="201" t="s">
        <v>144</v>
      </c>
      <c r="C188" s="201" t="s">
        <v>14</v>
      </c>
      <c r="D188" s="195">
        <v>0</v>
      </c>
      <c r="E188" s="195">
        <v>0</v>
      </c>
      <c r="F188" s="195">
        <v>0</v>
      </c>
      <c r="G188" s="195">
        <v>0</v>
      </c>
      <c r="H188" s="195">
        <v>0</v>
      </c>
      <c r="I188" s="195">
        <v>0</v>
      </c>
      <c r="J188" s="195">
        <v>0</v>
      </c>
      <c r="K188" s="195">
        <v>0</v>
      </c>
      <c r="L188" s="195">
        <v>87.597000000000008</v>
      </c>
      <c r="M188" s="195">
        <v>0</v>
      </c>
      <c r="N188" s="195">
        <v>0</v>
      </c>
      <c r="O188" s="195">
        <v>38</v>
      </c>
      <c r="P188" s="195">
        <v>0</v>
      </c>
      <c r="Q188" s="195">
        <v>0</v>
      </c>
      <c r="R188" s="195">
        <v>0</v>
      </c>
      <c r="S188" s="195">
        <v>0</v>
      </c>
      <c r="T188" s="195">
        <v>0</v>
      </c>
      <c r="U188" s="195">
        <v>0</v>
      </c>
      <c r="V188" s="195">
        <v>0</v>
      </c>
      <c r="W188" s="195">
        <v>0</v>
      </c>
      <c r="X188" s="195">
        <v>0</v>
      </c>
      <c r="Y188" s="195">
        <v>0</v>
      </c>
      <c r="Z188" s="195">
        <v>0</v>
      </c>
      <c r="AA188" s="195">
        <v>0</v>
      </c>
      <c r="AB188" s="195">
        <v>0</v>
      </c>
      <c r="AC188" s="195">
        <v>0</v>
      </c>
      <c r="AD188" s="195">
        <v>0</v>
      </c>
      <c r="AE188" s="195">
        <v>0</v>
      </c>
      <c r="AF188" s="195">
        <v>0</v>
      </c>
      <c r="AG188" s="195">
        <v>0</v>
      </c>
      <c r="AH188" s="195">
        <v>0</v>
      </c>
      <c r="AI188" s="195">
        <v>0</v>
      </c>
      <c r="AJ188" s="195">
        <v>0</v>
      </c>
      <c r="AK188" s="195">
        <v>0</v>
      </c>
      <c r="AL188" s="195"/>
      <c r="AM188" s="195">
        <f t="shared" si="36"/>
        <v>125.59700000000001</v>
      </c>
      <c r="AN188" s="202"/>
      <c r="AP188" s="203"/>
    </row>
    <row r="189" spans="1:42" x14ac:dyDescent="0.25">
      <c r="A189" s="177" t="s">
        <v>264</v>
      </c>
      <c r="B189" s="177" t="s">
        <v>264</v>
      </c>
      <c r="C189" s="177" t="s">
        <v>1</v>
      </c>
      <c r="D189" s="194">
        <f t="shared" ref="D189:AL189" si="37">SUM(D190:D195)</f>
        <v>269.29599999999999</v>
      </c>
      <c r="E189" s="194">
        <f t="shared" si="37"/>
        <v>142.39200000000002</v>
      </c>
      <c r="F189" s="194">
        <f t="shared" si="37"/>
        <v>1126.7339999999999</v>
      </c>
      <c r="G189" s="194">
        <f t="shared" si="37"/>
        <v>126.575</v>
      </c>
      <c r="H189" s="194">
        <f t="shared" si="37"/>
        <v>0.34399999999999997</v>
      </c>
      <c r="I189" s="194">
        <f t="shared" si="37"/>
        <v>0</v>
      </c>
      <c r="J189" s="194">
        <f t="shared" si="37"/>
        <v>145.001</v>
      </c>
      <c r="K189" s="194">
        <f t="shared" si="37"/>
        <v>0</v>
      </c>
      <c r="L189" s="194">
        <f t="shared" si="37"/>
        <v>741.68</v>
      </c>
      <c r="M189" s="194">
        <f t="shared" si="37"/>
        <v>0</v>
      </c>
      <c r="N189" s="194">
        <f t="shared" si="37"/>
        <v>184</v>
      </c>
      <c r="O189" s="194">
        <f t="shared" si="37"/>
        <v>191.5</v>
      </c>
      <c r="P189" s="194">
        <f t="shared" si="37"/>
        <v>0</v>
      </c>
      <c r="Q189" s="194">
        <f t="shared" si="37"/>
        <v>0</v>
      </c>
      <c r="R189" s="194">
        <f t="shared" si="37"/>
        <v>0</v>
      </c>
      <c r="S189" s="194">
        <f t="shared" si="37"/>
        <v>170.30700000000002</v>
      </c>
      <c r="T189" s="194">
        <f t="shared" si="37"/>
        <v>0</v>
      </c>
      <c r="U189" s="194">
        <f t="shared" si="37"/>
        <v>94.845498783455014</v>
      </c>
      <c r="V189" s="194">
        <f t="shared" si="37"/>
        <v>0</v>
      </c>
      <c r="W189" s="194">
        <f t="shared" si="37"/>
        <v>0</v>
      </c>
      <c r="X189" s="194">
        <f t="shared" si="37"/>
        <v>0</v>
      </c>
      <c r="Y189" s="194">
        <f t="shared" si="37"/>
        <v>0</v>
      </c>
      <c r="Z189" s="194">
        <f t="shared" si="37"/>
        <v>0</v>
      </c>
      <c r="AA189" s="194">
        <f t="shared" si="37"/>
        <v>27</v>
      </c>
      <c r="AB189" s="194">
        <f t="shared" si="37"/>
        <v>0</v>
      </c>
      <c r="AC189" s="194">
        <f t="shared" si="37"/>
        <v>0</v>
      </c>
      <c r="AD189" s="194">
        <f t="shared" si="37"/>
        <v>0</v>
      </c>
      <c r="AE189" s="194">
        <f t="shared" si="37"/>
        <v>0</v>
      </c>
      <c r="AF189" s="194">
        <f t="shared" si="37"/>
        <v>14</v>
      </c>
      <c r="AG189" s="194">
        <f t="shared" si="37"/>
        <v>0</v>
      </c>
      <c r="AH189" s="194">
        <f t="shared" si="37"/>
        <v>0</v>
      </c>
      <c r="AI189" s="194">
        <f t="shared" si="37"/>
        <v>0</v>
      </c>
      <c r="AJ189" s="194">
        <f t="shared" si="37"/>
        <v>0</v>
      </c>
      <c r="AK189" s="194">
        <f t="shared" si="37"/>
        <v>0</v>
      </c>
      <c r="AL189" s="194">
        <f t="shared" si="37"/>
        <v>12</v>
      </c>
      <c r="AM189" s="194">
        <f>SUM(D189:AL189)</f>
        <v>3245.6744987834545</v>
      </c>
      <c r="AN189" s="202"/>
      <c r="AP189" s="203"/>
    </row>
    <row r="190" spans="1:42" x14ac:dyDescent="0.25">
      <c r="A190" s="201" t="s">
        <v>188</v>
      </c>
      <c r="B190" s="201" t="s">
        <v>1</v>
      </c>
      <c r="C190" s="201" t="s">
        <v>0</v>
      </c>
      <c r="D190" s="195">
        <v>62.6</v>
      </c>
      <c r="E190" s="195">
        <v>72.400000000000006</v>
      </c>
      <c r="F190" s="195">
        <v>211.834</v>
      </c>
      <c r="G190" s="195">
        <v>64</v>
      </c>
      <c r="H190" s="195">
        <v>0.34399999999999997</v>
      </c>
      <c r="I190" s="195">
        <v>0</v>
      </c>
      <c r="J190" s="195">
        <v>0</v>
      </c>
      <c r="K190" s="195">
        <v>0</v>
      </c>
      <c r="L190" s="195">
        <v>267.5</v>
      </c>
      <c r="M190" s="195">
        <v>0</v>
      </c>
      <c r="N190" s="195">
        <v>7</v>
      </c>
      <c r="O190" s="195">
        <v>39</v>
      </c>
      <c r="P190" s="195">
        <v>0</v>
      </c>
      <c r="Q190" s="195">
        <v>0</v>
      </c>
      <c r="R190" s="195">
        <v>0</v>
      </c>
      <c r="S190" s="195">
        <v>144</v>
      </c>
      <c r="T190" s="195">
        <v>0</v>
      </c>
      <c r="U190" s="195">
        <v>27</v>
      </c>
      <c r="V190" s="195">
        <v>0</v>
      </c>
      <c r="W190" s="195">
        <v>0</v>
      </c>
      <c r="X190" s="195">
        <v>0</v>
      </c>
      <c r="Y190" s="195">
        <v>0</v>
      </c>
      <c r="Z190" s="195">
        <v>0</v>
      </c>
      <c r="AA190" s="195">
        <v>17</v>
      </c>
      <c r="AB190" s="195">
        <v>0</v>
      </c>
      <c r="AC190" s="195">
        <v>0</v>
      </c>
      <c r="AD190" s="195">
        <v>0</v>
      </c>
      <c r="AE190" s="195">
        <v>0</v>
      </c>
      <c r="AF190" s="195">
        <v>14</v>
      </c>
      <c r="AG190" s="195">
        <v>0</v>
      </c>
      <c r="AH190" s="195">
        <v>0</v>
      </c>
      <c r="AI190" s="195">
        <v>0</v>
      </c>
      <c r="AJ190" s="195">
        <v>0</v>
      </c>
      <c r="AK190" s="195">
        <v>0</v>
      </c>
      <c r="AL190" s="195">
        <v>0</v>
      </c>
      <c r="AM190" s="195">
        <f t="shared" ref="AM190:AM193" si="38">(SUM(D190:AL190))</f>
        <v>926.678</v>
      </c>
      <c r="AN190" s="202"/>
      <c r="AP190" s="203"/>
    </row>
    <row r="191" spans="1:42" x14ac:dyDescent="0.25">
      <c r="A191" s="201" t="s">
        <v>188</v>
      </c>
      <c r="B191" s="201" t="s">
        <v>1</v>
      </c>
      <c r="C191" s="201" t="s">
        <v>18</v>
      </c>
      <c r="D191" s="195">
        <v>9.1000000000000011E-2</v>
      </c>
      <c r="E191" s="195">
        <v>0</v>
      </c>
      <c r="F191" s="195">
        <v>23.900000000000002</v>
      </c>
      <c r="G191" s="195">
        <v>0</v>
      </c>
      <c r="H191" s="195">
        <v>0</v>
      </c>
      <c r="I191" s="195">
        <v>0</v>
      </c>
      <c r="J191" s="195">
        <v>0</v>
      </c>
      <c r="K191" s="195">
        <v>0</v>
      </c>
      <c r="L191" s="195">
        <v>180.64099999999999</v>
      </c>
      <c r="M191" s="195">
        <v>0</v>
      </c>
      <c r="N191" s="195">
        <v>0</v>
      </c>
      <c r="O191" s="195">
        <v>67.5</v>
      </c>
      <c r="P191" s="195">
        <v>0</v>
      </c>
      <c r="Q191" s="195">
        <v>0</v>
      </c>
      <c r="R191" s="195">
        <v>0</v>
      </c>
      <c r="S191" s="195">
        <v>8.0000000000000018</v>
      </c>
      <c r="T191" s="195">
        <v>0</v>
      </c>
      <c r="U191" s="195">
        <v>2.277372262773723</v>
      </c>
      <c r="V191" s="195">
        <v>0</v>
      </c>
      <c r="W191" s="195">
        <v>0</v>
      </c>
      <c r="X191" s="195">
        <v>0</v>
      </c>
      <c r="Y191" s="195">
        <v>0</v>
      </c>
      <c r="Z191" s="195">
        <v>0</v>
      </c>
      <c r="AA191" s="195">
        <v>0</v>
      </c>
      <c r="AB191" s="195">
        <v>0</v>
      </c>
      <c r="AC191" s="195">
        <v>0</v>
      </c>
      <c r="AD191" s="195">
        <v>0</v>
      </c>
      <c r="AE191" s="195">
        <v>0</v>
      </c>
      <c r="AF191" s="195">
        <v>0</v>
      </c>
      <c r="AG191" s="195">
        <v>0</v>
      </c>
      <c r="AH191" s="195">
        <v>0</v>
      </c>
      <c r="AI191" s="195">
        <v>0</v>
      </c>
      <c r="AJ191" s="195">
        <v>0</v>
      </c>
      <c r="AK191" s="195">
        <v>0</v>
      </c>
      <c r="AL191" s="195">
        <v>0</v>
      </c>
      <c r="AM191" s="195">
        <f t="shared" si="38"/>
        <v>282.40937226277373</v>
      </c>
      <c r="AN191" s="202"/>
      <c r="AP191" s="203"/>
    </row>
    <row r="192" spans="1:42" x14ac:dyDescent="0.25">
      <c r="A192" s="201" t="s">
        <v>188</v>
      </c>
      <c r="B192" s="201" t="s">
        <v>1</v>
      </c>
      <c r="C192" s="201" t="s">
        <v>71</v>
      </c>
      <c r="D192" s="195">
        <v>0</v>
      </c>
      <c r="E192" s="195">
        <v>2.2000000000000002E-2</v>
      </c>
      <c r="F192" s="195">
        <v>0</v>
      </c>
      <c r="G192" s="195">
        <v>0</v>
      </c>
      <c r="H192" s="195">
        <v>0</v>
      </c>
      <c r="I192" s="195">
        <v>0</v>
      </c>
      <c r="J192" s="195">
        <v>0</v>
      </c>
      <c r="K192" s="195">
        <v>0</v>
      </c>
      <c r="L192" s="195">
        <v>0</v>
      </c>
      <c r="M192" s="195">
        <v>0</v>
      </c>
      <c r="N192" s="195">
        <v>0</v>
      </c>
      <c r="O192" s="195">
        <v>0</v>
      </c>
      <c r="P192" s="195">
        <v>0</v>
      </c>
      <c r="Q192" s="195">
        <v>0</v>
      </c>
      <c r="R192" s="195">
        <v>0</v>
      </c>
      <c r="S192" s="195">
        <v>0</v>
      </c>
      <c r="T192" s="195">
        <v>0</v>
      </c>
      <c r="U192" s="195">
        <v>0</v>
      </c>
      <c r="V192" s="195">
        <v>0</v>
      </c>
      <c r="W192" s="195">
        <v>0</v>
      </c>
      <c r="X192" s="195">
        <v>0</v>
      </c>
      <c r="Y192" s="195">
        <v>0</v>
      </c>
      <c r="Z192" s="195">
        <v>0</v>
      </c>
      <c r="AA192" s="195">
        <v>0</v>
      </c>
      <c r="AB192" s="195">
        <v>0</v>
      </c>
      <c r="AC192" s="195">
        <v>0</v>
      </c>
      <c r="AD192" s="195">
        <v>0</v>
      </c>
      <c r="AE192" s="195">
        <v>0</v>
      </c>
      <c r="AF192" s="195">
        <v>0</v>
      </c>
      <c r="AG192" s="195">
        <v>0</v>
      </c>
      <c r="AH192" s="195">
        <v>0</v>
      </c>
      <c r="AI192" s="195">
        <v>0</v>
      </c>
      <c r="AJ192" s="195">
        <v>0</v>
      </c>
      <c r="AK192" s="195">
        <v>0</v>
      </c>
      <c r="AL192" s="195">
        <v>0</v>
      </c>
      <c r="AM192" s="195">
        <f t="shared" si="38"/>
        <v>2.2000000000000002E-2</v>
      </c>
      <c r="AN192" s="202"/>
      <c r="AP192" s="203"/>
    </row>
    <row r="193" spans="1:42" x14ac:dyDescent="0.25">
      <c r="A193" s="201" t="s">
        <v>188</v>
      </c>
      <c r="B193" s="201" t="s">
        <v>1</v>
      </c>
      <c r="C193" s="201" t="s">
        <v>19</v>
      </c>
      <c r="D193" s="195">
        <v>0</v>
      </c>
      <c r="E193" s="195">
        <v>0</v>
      </c>
      <c r="F193" s="195">
        <v>0</v>
      </c>
      <c r="G193" s="195">
        <v>0</v>
      </c>
      <c r="H193" s="195">
        <v>0</v>
      </c>
      <c r="I193" s="195">
        <v>0</v>
      </c>
      <c r="J193" s="195">
        <v>0</v>
      </c>
      <c r="K193" s="195">
        <v>0</v>
      </c>
      <c r="L193" s="195">
        <v>0</v>
      </c>
      <c r="M193" s="195">
        <v>0</v>
      </c>
      <c r="N193" s="195">
        <v>0</v>
      </c>
      <c r="O193" s="195">
        <v>0</v>
      </c>
      <c r="P193" s="195">
        <v>0</v>
      </c>
      <c r="Q193" s="195">
        <v>0</v>
      </c>
      <c r="R193" s="195">
        <v>0</v>
      </c>
      <c r="S193" s="195">
        <v>0</v>
      </c>
      <c r="T193" s="195">
        <v>0</v>
      </c>
      <c r="U193" s="195">
        <v>0</v>
      </c>
      <c r="V193" s="195">
        <v>0</v>
      </c>
      <c r="W193" s="195">
        <v>0</v>
      </c>
      <c r="X193" s="195">
        <v>0</v>
      </c>
      <c r="Y193" s="195">
        <v>0</v>
      </c>
      <c r="Z193" s="195">
        <v>0</v>
      </c>
      <c r="AA193" s="195">
        <v>0</v>
      </c>
      <c r="AB193" s="195">
        <v>0</v>
      </c>
      <c r="AC193" s="195">
        <v>0</v>
      </c>
      <c r="AD193" s="195">
        <v>0</v>
      </c>
      <c r="AE193" s="195">
        <v>0</v>
      </c>
      <c r="AF193" s="195">
        <v>0</v>
      </c>
      <c r="AG193" s="195">
        <v>0</v>
      </c>
      <c r="AH193" s="195">
        <v>0</v>
      </c>
      <c r="AI193" s="195">
        <v>0</v>
      </c>
      <c r="AJ193" s="195">
        <v>0</v>
      </c>
      <c r="AK193" s="195">
        <v>0</v>
      </c>
      <c r="AL193" s="195">
        <v>0</v>
      </c>
      <c r="AM193" s="195">
        <f t="shared" si="38"/>
        <v>0</v>
      </c>
      <c r="AN193" s="202"/>
      <c r="AP193" s="203"/>
    </row>
    <row r="194" spans="1:42" x14ac:dyDescent="0.25">
      <c r="A194" s="201" t="s">
        <v>188</v>
      </c>
      <c r="B194" s="201" t="s">
        <v>1</v>
      </c>
      <c r="C194" s="201" t="s">
        <v>6</v>
      </c>
      <c r="D194" s="195">
        <v>193.40500000000003</v>
      </c>
      <c r="E194" s="195">
        <v>69.970000000000013</v>
      </c>
      <c r="F194" s="195">
        <v>611</v>
      </c>
      <c r="G194" s="195">
        <v>38.075000000000003</v>
      </c>
      <c r="H194" s="195">
        <v>0</v>
      </c>
      <c r="I194" s="195">
        <v>0</v>
      </c>
      <c r="J194" s="195">
        <v>0</v>
      </c>
      <c r="K194" s="195">
        <v>0</v>
      </c>
      <c r="L194" s="195">
        <v>213.37200000000001</v>
      </c>
      <c r="M194" s="195">
        <v>0</v>
      </c>
      <c r="N194" s="195">
        <v>91</v>
      </c>
      <c r="O194" s="195">
        <v>55</v>
      </c>
      <c r="P194" s="195">
        <v>0</v>
      </c>
      <c r="Q194" s="195">
        <v>0</v>
      </c>
      <c r="R194" s="195">
        <v>0</v>
      </c>
      <c r="S194" s="195">
        <v>18.307000000000002</v>
      </c>
      <c r="T194" s="195">
        <v>0</v>
      </c>
      <c r="U194" s="195">
        <v>39.568126520681282</v>
      </c>
      <c r="V194" s="195">
        <v>0</v>
      </c>
      <c r="W194" s="195">
        <v>0</v>
      </c>
      <c r="X194" s="195">
        <v>0</v>
      </c>
      <c r="Y194" s="195">
        <v>0</v>
      </c>
      <c r="Z194" s="195">
        <v>0</v>
      </c>
      <c r="AA194" s="195">
        <v>10</v>
      </c>
      <c r="AB194" s="195">
        <v>0</v>
      </c>
      <c r="AC194" s="195">
        <v>0</v>
      </c>
      <c r="AD194" s="195">
        <v>0</v>
      </c>
      <c r="AE194" s="195">
        <v>0</v>
      </c>
      <c r="AF194" s="195">
        <v>0</v>
      </c>
      <c r="AG194" s="195">
        <v>0</v>
      </c>
      <c r="AH194" s="195">
        <v>0</v>
      </c>
      <c r="AI194" s="195">
        <v>0</v>
      </c>
      <c r="AJ194" s="195">
        <v>0</v>
      </c>
      <c r="AK194" s="195">
        <v>0</v>
      </c>
      <c r="AL194" s="195">
        <v>0</v>
      </c>
      <c r="AM194" s="195">
        <f t="shared" ref="AM194:AM195" si="39">(SUM(D194:AL194))</f>
        <v>1339.6971265206814</v>
      </c>
      <c r="AN194" s="202"/>
      <c r="AP194" s="203"/>
    </row>
    <row r="195" spans="1:42" x14ac:dyDescent="0.25">
      <c r="A195" s="201" t="s">
        <v>188</v>
      </c>
      <c r="B195" s="201" t="s">
        <v>1</v>
      </c>
      <c r="C195" s="201" t="s">
        <v>17</v>
      </c>
      <c r="D195" s="195">
        <v>13.2</v>
      </c>
      <c r="E195" s="195">
        <v>0</v>
      </c>
      <c r="F195" s="195">
        <v>280</v>
      </c>
      <c r="G195" s="195">
        <v>24.5</v>
      </c>
      <c r="H195" s="195">
        <v>0</v>
      </c>
      <c r="I195" s="195">
        <v>0</v>
      </c>
      <c r="J195" s="195">
        <v>145.001</v>
      </c>
      <c r="K195" s="195">
        <v>0</v>
      </c>
      <c r="L195" s="195">
        <v>80.167000000000016</v>
      </c>
      <c r="M195" s="195">
        <v>0</v>
      </c>
      <c r="N195" s="195">
        <v>86</v>
      </c>
      <c r="O195" s="195">
        <v>30.000000000000004</v>
      </c>
      <c r="P195" s="195">
        <v>0</v>
      </c>
      <c r="Q195" s="195">
        <v>0</v>
      </c>
      <c r="R195" s="195">
        <v>0</v>
      </c>
      <c r="S195" s="195">
        <v>0</v>
      </c>
      <c r="T195" s="195">
        <v>0</v>
      </c>
      <c r="U195" s="195">
        <v>26</v>
      </c>
      <c r="V195" s="195">
        <v>0</v>
      </c>
      <c r="W195" s="195">
        <v>0</v>
      </c>
      <c r="X195" s="195">
        <v>0</v>
      </c>
      <c r="Y195" s="195">
        <v>0</v>
      </c>
      <c r="Z195" s="195">
        <v>0</v>
      </c>
      <c r="AA195" s="195">
        <v>0</v>
      </c>
      <c r="AB195" s="195">
        <v>0</v>
      </c>
      <c r="AC195" s="195">
        <v>0</v>
      </c>
      <c r="AD195" s="195">
        <v>0</v>
      </c>
      <c r="AE195" s="195">
        <v>0</v>
      </c>
      <c r="AF195" s="195">
        <v>0</v>
      </c>
      <c r="AG195" s="195">
        <v>0</v>
      </c>
      <c r="AH195" s="195">
        <v>0</v>
      </c>
      <c r="AI195" s="195">
        <v>0</v>
      </c>
      <c r="AJ195" s="195">
        <v>0</v>
      </c>
      <c r="AK195" s="195">
        <v>0</v>
      </c>
      <c r="AL195" s="195">
        <v>12</v>
      </c>
      <c r="AM195" s="195">
        <f t="shared" si="39"/>
        <v>696.86800000000005</v>
      </c>
      <c r="AN195" s="202"/>
      <c r="AP195" s="203"/>
    </row>
    <row r="196" spans="1:42" x14ac:dyDescent="0.25">
      <c r="A196" s="175" t="s">
        <v>265</v>
      </c>
      <c r="B196" s="175" t="s">
        <v>265</v>
      </c>
      <c r="C196" s="175" t="s">
        <v>146</v>
      </c>
      <c r="D196" s="193">
        <f t="shared" ref="D196:AL196" si="40">+D197</f>
        <v>25.266000000000002</v>
      </c>
      <c r="E196" s="193">
        <f t="shared" si="40"/>
        <v>25.490000000000002</v>
      </c>
      <c r="F196" s="193">
        <f t="shared" si="40"/>
        <v>37.800000000000004</v>
      </c>
      <c r="G196" s="193">
        <f t="shared" si="40"/>
        <v>0</v>
      </c>
      <c r="H196" s="193">
        <f t="shared" si="40"/>
        <v>0</v>
      </c>
      <c r="I196" s="193">
        <f t="shared" si="40"/>
        <v>0</v>
      </c>
      <c r="J196" s="193">
        <f t="shared" si="40"/>
        <v>0</v>
      </c>
      <c r="K196" s="193">
        <f t="shared" si="40"/>
        <v>0</v>
      </c>
      <c r="L196" s="193">
        <f t="shared" si="40"/>
        <v>65.198000000000008</v>
      </c>
      <c r="M196" s="193">
        <f t="shared" si="40"/>
        <v>0</v>
      </c>
      <c r="N196" s="193">
        <f t="shared" si="40"/>
        <v>0</v>
      </c>
      <c r="O196" s="193">
        <f t="shared" si="40"/>
        <v>18</v>
      </c>
      <c r="P196" s="193">
        <f t="shared" si="40"/>
        <v>0</v>
      </c>
      <c r="Q196" s="193">
        <f t="shared" si="40"/>
        <v>0</v>
      </c>
      <c r="R196" s="193">
        <f t="shared" si="40"/>
        <v>0</v>
      </c>
      <c r="S196" s="193">
        <f t="shared" si="40"/>
        <v>0</v>
      </c>
      <c r="T196" s="193">
        <f t="shared" si="40"/>
        <v>0</v>
      </c>
      <c r="U196" s="193">
        <f t="shared" si="40"/>
        <v>9.2189781021897819</v>
      </c>
      <c r="V196" s="193">
        <f t="shared" si="40"/>
        <v>0</v>
      </c>
      <c r="W196" s="193">
        <f t="shared" si="40"/>
        <v>0</v>
      </c>
      <c r="X196" s="193">
        <f t="shared" si="40"/>
        <v>0</v>
      </c>
      <c r="Y196" s="193">
        <f t="shared" si="40"/>
        <v>0</v>
      </c>
      <c r="Z196" s="193">
        <f t="shared" si="40"/>
        <v>0</v>
      </c>
      <c r="AA196" s="193">
        <f t="shared" si="40"/>
        <v>0</v>
      </c>
      <c r="AB196" s="193">
        <f t="shared" si="40"/>
        <v>0</v>
      </c>
      <c r="AC196" s="193">
        <f t="shared" si="40"/>
        <v>0</v>
      </c>
      <c r="AD196" s="193">
        <f t="shared" si="40"/>
        <v>0</v>
      </c>
      <c r="AE196" s="193">
        <f t="shared" si="40"/>
        <v>0</v>
      </c>
      <c r="AF196" s="193">
        <f t="shared" si="40"/>
        <v>0</v>
      </c>
      <c r="AG196" s="193">
        <f t="shared" si="40"/>
        <v>0</v>
      </c>
      <c r="AH196" s="193">
        <f t="shared" si="40"/>
        <v>0</v>
      </c>
      <c r="AI196" s="193">
        <f t="shared" si="40"/>
        <v>0</v>
      </c>
      <c r="AJ196" s="193">
        <f t="shared" si="40"/>
        <v>0</v>
      </c>
      <c r="AK196" s="193">
        <f t="shared" si="40"/>
        <v>0</v>
      </c>
      <c r="AL196" s="193">
        <f t="shared" si="40"/>
        <v>0</v>
      </c>
      <c r="AM196" s="193">
        <f>SUM(D196:AL196)</f>
        <v>180.97297810218981</v>
      </c>
      <c r="AN196" s="202"/>
      <c r="AP196" s="203"/>
    </row>
    <row r="197" spans="1:42" x14ac:dyDescent="0.25">
      <c r="A197" s="177" t="s">
        <v>265</v>
      </c>
      <c r="B197" s="177" t="s">
        <v>265</v>
      </c>
      <c r="C197" s="177" t="s">
        <v>146</v>
      </c>
      <c r="D197" s="194">
        <f t="shared" ref="D197:AL197" si="41">SUM(D198:D207)</f>
        <v>25.266000000000002</v>
      </c>
      <c r="E197" s="194">
        <f t="shared" si="41"/>
        <v>25.490000000000002</v>
      </c>
      <c r="F197" s="194">
        <f t="shared" si="41"/>
        <v>37.800000000000004</v>
      </c>
      <c r="G197" s="194">
        <f t="shared" si="41"/>
        <v>0</v>
      </c>
      <c r="H197" s="194">
        <f t="shared" si="41"/>
        <v>0</v>
      </c>
      <c r="I197" s="194">
        <f t="shared" si="41"/>
        <v>0</v>
      </c>
      <c r="J197" s="194">
        <f t="shared" si="41"/>
        <v>0</v>
      </c>
      <c r="K197" s="194">
        <f t="shared" si="41"/>
        <v>0</v>
      </c>
      <c r="L197" s="194">
        <f t="shared" si="41"/>
        <v>65.198000000000008</v>
      </c>
      <c r="M197" s="194">
        <f t="shared" si="41"/>
        <v>0</v>
      </c>
      <c r="N197" s="194">
        <f t="shared" si="41"/>
        <v>0</v>
      </c>
      <c r="O197" s="194">
        <f t="shared" si="41"/>
        <v>18</v>
      </c>
      <c r="P197" s="194">
        <f t="shared" si="41"/>
        <v>0</v>
      </c>
      <c r="Q197" s="194">
        <f t="shared" si="41"/>
        <v>0</v>
      </c>
      <c r="R197" s="194">
        <f t="shared" si="41"/>
        <v>0</v>
      </c>
      <c r="S197" s="194">
        <f t="shared" si="41"/>
        <v>0</v>
      </c>
      <c r="T197" s="194">
        <f t="shared" si="41"/>
        <v>0</v>
      </c>
      <c r="U197" s="194">
        <f t="shared" si="41"/>
        <v>9.2189781021897819</v>
      </c>
      <c r="V197" s="194">
        <f t="shared" si="41"/>
        <v>0</v>
      </c>
      <c r="W197" s="194">
        <f t="shared" si="41"/>
        <v>0</v>
      </c>
      <c r="X197" s="194">
        <f t="shared" si="41"/>
        <v>0</v>
      </c>
      <c r="Y197" s="194">
        <f t="shared" si="41"/>
        <v>0</v>
      </c>
      <c r="Z197" s="194">
        <f t="shared" si="41"/>
        <v>0</v>
      </c>
      <c r="AA197" s="194">
        <f t="shared" si="41"/>
        <v>0</v>
      </c>
      <c r="AB197" s="194">
        <f t="shared" si="41"/>
        <v>0</v>
      </c>
      <c r="AC197" s="194">
        <f t="shared" si="41"/>
        <v>0</v>
      </c>
      <c r="AD197" s="194">
        <f t="shared" si="41"/>
        <v>0</v>
      </c>
      <c r="AE197" s="194">
        <f t="shared" si="41"/>
        <v>0</v>
      </c>
      <c r="AF197" s="194">
        <f t="shared" si="41"/>
        <v>0</v>
      </c>
      <c r="AG197" s="194">
        <f t="shared" si="41"/>
        <v>0</v>
      </c>
      <c r="AH197" s="194">
        <f t="shared" si="41"/>
        <v>0</v>
      </c>
      <c r="AI197" s="194">
        <f t="shared" si="41"/>
        <v>0</v>
      </c>
      <c r="AJ197" s="194">
        <f t="shared" si="41"/>
        <v>0</v>
      </c>
      <c r="AK197" s="194">
        <f t="shared" si="41"/>
        <v>0</v>
      </c>
      <c r="AL197" s="194">
        <f t="shared" si="41"/>
        <v>0</v>
      </c>
      <c r="AM197" s="194">
        <f>SUM(D197:AL197)</f>
        <v>180.97297810218981</v>
      </c>
      <c r="AN197" s="202"/>
      <c r="AP197" s="203"/>
    </row>
    <row r="198" spans="1:42" x14ac:dyDescent="0.25">
      <c r="A198" s="201" t="s">
        <v>146</v>
      </c>
      <c r="B198" s="201" t="s">
        <v>146</v>
      </c>
      <c r="C198" s="201" t="s">
        <v>13</v>
      </c>
      <c r="D198" s="195">
        <v>25.266000000000002</v>
      </c>
      <c r="E198" s="195">
        <v>25.490000000000002</v>
      </c>
      <c r="F198" s="195">
        <v>37.800000000000004</v>
      </c>
      <c r="G198" s="195">
        <v>0</v>
      </c>
      <c r="H198" s="195">
        <v>0</v>
      </c>
      <c r="I198" s="195">
        <v>0</v>
      </c>
      <c r="J198" s="195">
        <v>0</v>
      </c>
      <c r="K198" s="195">
        <v>0</v>
      </c>
      <c r="L198" s="195">
        <v>65.198000000000008</v>
      </c>
      <c r="M198" s="195">
        <v>0</v>
      </c>
      <c r="N198" s="195">
        <v>0</v>
      </c>
      <c r="O198" s="195">
        <v>18</v>
      </c>
      <c r="P198" s="195">
        <v>0</v>
      </c>
      <c r="Q198" s="195">
        <v>0</v>
      </c>
      <c r="R198" s="195">
        <v>0</v>
      </c>
      <c r="S198" s="195">
        <v>0</v>
      </c>
      <c r="T198" s="195">
        <v>0</v>
      </c>
      <c r="U198" s="195">
        <v>9.2189781021897819</v>
      </c>
      <c r="V198" s="195">
        <v>0</v>
      </c>
      <c r="W198" s="195">
        <v>0</v>
      </c>
      <c r="X198" s="195">
        <v>0</v>
      </c>
      <c r="Y198" s="195">
        <v>0</v>
      </c>
      <c r="Z198" s="195">
        <v>0</v>
      </c>
      <c r="AA198" s="195">
        <v>0</v>
      </c>
      <c r="AB198" s="195">
        <v>0</v>
      </c>
      <c r="AC198" s="195">
        <v>0</v>
      </c>
      <c r="AD198" s="195">
        <v>0</v>
      </c>
      <c r="AE198" s="195">
        <v>0</v>
      </c>
      <c r="AF198" s="195">
        <v>0</v>
      </c>
      <c r="AG198" s="195">
        <v>0</v>
      </c>
      <c r="AH198" s="195">
        <v>0</v>
      </c>
      <c r="AI198" s="195">
        <v>0</v>
      </c>
      <c r="AJ198" s="195">
        <v>0</v>
      </c>
      <c r="AK198" s="195">
        <v>0</v>
      </c>
      <c r="AL198" s="195">
        <v>0</v>
      </c>
      <c r="AM198" s="195">
        <f t="shared" ref="AM198:AM207" si="42">(SUM(D198:AL198))</f>
        <v>180.97297810218981</v>
      </c>
      <c r="AN198" s="202"/>
      <c r="AP198" s="203"/>
    </row>
    <row r="199" spans="1:42" x14ac:dyDescent="0.25">
      <c r="A199" s="201" t="s">
        <v>146</v>
      </c>
      <c r="B199" s="201" t="s">
        <v>146</v>
      </c>
      <c r="C199" s="201" t="s">
        <v>218</v>
      </c>
      <c r="D199" s="195">
        <v>0</v>
      </c>
      <c r="E199" s="195">
        <v>0</v>
      </c>
      <c r="F199" s="195">
        <v>0</v>
      </c>
      <c r="G199" s="195">
        <v>0</v>
      </c>
      <c r="H199" s="195">
        <v>0</v>
      </c>
      <c r="I199" s="195">
        <v>0</v>
      </c>
      <c r="J199" s="195">
        <v>0</v>
      </c>
      <c r="K199" s="195">
        <v>0</v>
      </c>
      <c r="L199" s="195">
        <v>0</v>
      </c>
      <c r="M199" s="195">
        <v>0</v>
      </c>
      <c r="N199" s="195">
        <v>0</v>
      </c>
      <c r="O199" s="195">
        <v>0</v>
      </c>
      <c r="P199" s="195">
        <v>0</v>
      </c>
      <c r="Q199" s="195">
        <v>0</v>
      </c>
      <c r="R199" s="195">
        <v>0</v>
      </c>
      <c r="S199" s="195">
        <v>0</v>
      </c>
      <c r="T199" s="195">
        <v>0</v>
      </c>
      <c r="U199" s="195">
        <v>0</v>
      </c>
      <c r="V199" s="195">
        <v>0</v>
      </c>
      <c r="W199" s="195">
        <v>0</v>
      </c>
      <c r="X199" s="195">
        <v>0</v>
      </c>
      <c r="Y199" s="195">
        <v>0</v>
      </c>
      <c r="Z199" s="195">
        <v>0</v>
      </c>
      <c r="AA199" s="195">
        <v>0</v>
      </c>
      <c r="AB199" s="195">
        <v>0</v>
      </c>
      <c r="AC199" s="195">
        <v>0</v>
      </c>
      <c r="AD199" s="195">
        <v>0</v>
      </c>
      <c r="AE199" s="195">
        <v>0</v>
      </c>
      <c r="AF199" s="195">
        <v>0</v>
      </c>
      <c r="AG199" s="195">
        <v>0</v>
      </c>
      <c r="AH199" s="195">
        <v>0</v>
      </c>
      <c r="AI199" s="195">
        <v>0</v>
      </c>
      <c r="AJ199" s="195">
        <v>0</v>
      </c>
      <c r="AK199" s="195">
        <v>0</v>
      </c>
      <c r="AL199" s="195">
        <v>0</v>
      </c>
      <c r="AM199" s="195">
        <f t="shared" si="42"/>
        <v>0</v>
      </c>
      <c r="AN199" s="202"/>
      <c r="AP199" s="203"/>
    </row>
    <row r="200" spans="1:42" x14ac:dyDescent="0.25">
      <c r="A200" s="201" t="s">
        <v>146</v>
      </c>
      <c r="B200" s="201" t="s">
        <v>146</v>
      </c>
      <c r="C200" s="201" t="s">
        <v>170</v>
      </c>
      <c r="D200" s="195">
        <v>0</v>
      </c>
      <c r="E200" s="195">
        <v>0</v>
      </c>
      <c r="F200" s="195">
        <v>0</v>
      </c>
      <c r="G200" s="195">
        <v>0</v>
      </c>
      <c r="H200" s="195">
        <v>0</v>
      </c>
      <c r="I200" s="195">
        <v>0</v>
      </c>
      <c r="J200" s="195">
        <v>0</v>
      </c>
      <c r="K200" s="195">
        <v>0</v>
      </c>
      <c r="L200" s="195">
        <v>0</v>
      </c>
      <c r="M200" s="195">
        <v>0</v>
      </c>
      <c r="N200" s="195">
        <v>0</v>
      </c>
      <c r="O200" s="195">
        <v>0</v>
      </c>
      <c r="P200" s="195">
        <v>0</v>
      </c>
      <c r="Q200" s="195">
        <v>0</v>
      </c>
      <c r="R200" s="195">
        <v>0</v>
      </c>
      <c r="S200" s="195">
        <v>0</v>
      </c>
      <c r="T200" s="195">
        <v>0</v>
      </c>
      <c r="U200" s="195">
        <v>0</v>
      </c>
      <c r="V200" s="195">
        <v>0</v>
      </c>
      <c r="W200" s="195">
        <v>0</v>
      </c>
      <c r="X200" s="195">
        <v>0</v>
      </c>
      <c r="Y200" s="195">
        <v>0</v>
      </c>
      <c r="Z200" s="195">
        <v>0</v>
      </c>
      <c r="AA200" s="195">
        <v>0</v>
      </c>
      <c r="AB200" s="195">
        <v>0</v>
      </c>
      <c r="AC200" s="195">
        <v>0</v>
      </c>
      <c r="AD200" s="195">
        <v>0</v>
      </c>
      <c r="AE200" s="195">
        <v>0</v>
      </c>
      <c r="AF200" s="195">
        <v>0</v>
      </c>
      <c r="AG200" s="195">
        <v>0</v>
      </c>
      <c r="AH200" s="195">
        <v>0</v>
      </c>
      <c r="AI200" s="195">
        <v>0</v>
      </c>
      <c r="AJ200" s="195">
        <v>0</v>
      </c>
      <c r="AK200" s="195">
        <v>0</v>
      </c>
      <c r="AL200" s="195">
        <v>0</v>
      </c>
      <c r="AM200" s="195">
        <f t="shared" si="42"/>
        <v>0</v>
      </c>
      <c r="AN200" s="202"/>
      <c r="AP200" s="203"/>
    </row>
    <row r="201" spans="1:42" x14ac:dyDescent="0.25">
      <c r="A201" s="201" t="s">
        <v>146</v>
      </c>
      <c r="B201" s="201" t="s">
        <v>146</v>
      </c>
      <c r="C201" s="201" t="s">
        <v>219</v>
      </c>
      <c r="D201" s="195">
        <v>0</v>
      </c>
      <c r="E201" s="195">
        <v>0</v>
      </c>
      <c r="F201" s="195">
        <v>0</v>
      </c>
      <c r="G201" s="195">
        <v>0</v>
      </c>
      <c r="H201" s="195">
        <v>0</v>
      </c>
      <c r="I201" s="195">
        <v>0</v>
      </c>
      <c r="J201" s="195">
        <v>0</v>
      </c>
      <c r="K201" s="195">
        <v>0</v>
      </c>
      <c r="L201" s="195">
        <v>0</v>
      </c>
      <c r="M201" s="195">
        <v>0</v>
      </c>
      <c r="N201" s="195">
        <v>0</v>
      </c>
      <c r="O201" s="195">
        <v>0</v>
      </c>
      <c r="P201" s="195">
        <v>0</v>
      </c>
      <c r="Q201" s="195">
        <v>0</v>
      </c>
      <c r="R201" s="195">
        <v>0</v>
      </c>
      <c r="S201" s="195">
        <v>0</v>
      </c>
      <c r="T201" s="195">
        <v>0</v>
      </c>
      <c r="U201" s="195">
        <v>0</v>
      </c>
      <c r="V201" s="195">
        <v>0</v>
      </c>
      <c r="W201" s="195">
        <v>0</v>
      </c>
      <c r="X201" s="195">
        <v>0</v>
      </c>
      <c r="Y201" s="195">
        <v>0</v>
      </c>
      <c r="Z201" s="195">
        <v>0</v>
      </c>
      <c r="AA201" s="195">
        <v>0</v>
      </c>
      <c r="AB201" s="195">
        <v>0</v>
      </c>
      <c r="AC201" s="195">
        <v>0</v>
      </c>
      <c r="AD201" s="195">
        <v>0</v>
      </c>
      <c r="AE201" s="195">
        <v>0</v>
      </c>
      <c r="AF201" s="195">
        <v>0</v>
      </c>
      <c r="AG201" s="195">
        <v>0</v>
      </c>
      <c r="AH201" s="195">
        <v>0</v>
      </c>
      <c r="AI201" s="195">
        <v>0</v>
      </c>
      <c r="AJ201" s="195">
        <v>0</v>
      </c>
      <c r="AK201" s="195">
        <v>0</v>
      </c>
      <c r="AL201" s="195">
        <v>0</v>
      </c>
      <c r="AM201" s="195">
        <f t="shared" si="42"/>
        <v>0</v>
      </c>
      <c r="AN201" s="202"/>
      <c r="AP201" s="203"/>
    </row>
    <row r="202" spans="1:42" x14ac:dyDescent="0.25">
      <c r="A202" s="201" t="s">
        <v>146</v>
      </c>
      <c r="B202" s="201" t="s">
        <v>146</v>
      </c>
      <c r="C202" s="201" t="s">
        <v>171</v>
      </c>
      <c r="D202" s="195">
        <v>0</v>
      </c>
      <c r="E202" s="195">
        <v>0</v>
      </c>
      <c r="F202" s="195">
        <v>0</v>
      </c>
      <c r="G202" s="195">
        <v>0</v>
      </c>
      <c r="H202" s="195">
        <v>0</v>
      </c>
      <c r="I202" s="195">
        <v>0</v>
      </c>
      <c r="J202" s="195">
        <v>0</v>
      </c>
      <c r="K202" s="195">
        <v>0</v>
      </c>
      <c r="L202" s="195">
        <v>0</v>
      </c>
      <c r="M202" s="195">
        <v>0</v>
      </c>
      <c r="N202" s="195">
        <v>0</v>
      </c>
      <c r="O202" s="195">
        <v>0</v>
      </c>
      <c r="P202" s="195">
        <v>0</v>
      </c>
      <c r="Q202" s="195">
        <v>0</v>
      </c>
      <c r="R202" s="195">
        <v>0</v>
      </c>
      <c r="S202" s="195">
        <v>0</v>
      </c>
      <c r="T202" s="195">
        <v>0</v>
      </c>
      <c r="U202" s="195">
        <v>0</v>
      </c>
      <c r="V202" s="195">
        <v>0</v>
      </c>
      <c r="W202" s="195">
        <v>0</v>
      </c>
      <c r="X202" s="195">
        <v>0</v>
      </c>
      <c r="Y202" s="195">
        <v>0</v>
      </c>
      <c r="Z202" s="195">
        <v>0</v>
      </c>
      <c r="AA202" s="195">
        <v>0</v>
      </c>
      <c r="AB202" s="195">
        <v>0</v>
      </c>
      <c r="AC202" s="195">
        <v>0</v>
      </c>
      <c r="AD202" s="195">
        <v>0</v>
      </c>
      <c r="AE202" s="195">
        <v>0</v>
      </c>
      <c r="AF202" s="195">
        <v>0</v>
      </c>
      <c r="AG202" s="195">
        <v>0</v>
      </c>
      <c r="AH202" s="195">
        <v>0</v>
      </c>
      <c r="AI202" s="195">
        <v>0</v>
      </c>
      <c r="AJ202" s="195">
        <v>0</v>
      </c>
      <c r="AK202" s="195">
        <v>0</v>
      </c>
      <c r="AL202" s="195">
        <v>0</v>
      </c>
      <c r="AM202" s="195">
        <f t="shared" si="42"/>
        <v>0</v>
      </c>
      <c r="AN202" s="202"/>
      <c r="AP202" s="203"/>
    </row>
    <row r="203" spans="1:42" x14ac:dyDescent="0.25">
      <c r="A203" s="201" t="s">
        <v>146</v>
      </c>
      <c r="B203" s="201" t="s">
        <v>146</v>
      </c>
      <c r="C203" s="201" t="s">
        <v>15</v>
      </c>
      <c r="D203" s="195">
        <v>0</v>
      </c>
      <c r="E203" s="195">
        <v>0</v>
      </c>
      <c r="F203" s="195">
        <v>0</v>
      </c>
      <c r="G203" s="195">
        <v>0</v>
      </c>
      <c r="H203" s="195">
        <v>0</v>
      </c>
      <c r="I203" s="195">
        <v>0</v>
      </c>
      <c r="J203" s="195">
        <v>0</v>
      </c>
      <c r="K203" s="195">
        <v>0</v>
      </c>
      <c r="L203" s="195">
        <v>0</v>
      </c>
      <c r="M203" s="195">
        <v>0</v>
      </c>
      <c r="N203" s="195">
        <v>0</v>
      </c>
      <c r="O203" s="195">
        <v>0</v>
      </c>
      <c r="P203" s="195">
        <v>0</v>
      </c>
      <c r="Q203" s="195">
        <v>0</v>
      </c>
      <c r="R203" s="195">
        <v>0</v>
      </c>
      <c r="S203" s="195">
        <v>0</v>
      </c>
      <c r="T203" s="195">
        <v>0</v>
      </c>
      <c r="U203" s="195">
        <v>0</v>
      </c>
      <c r="V203" s="195">
        <v>0</v>
      </c>
      <c r="W203" s="195">
        <v>0</v>
      </c>
      <c r="X203" s="195">
        <v>0</v>
      </c>
      <c r="Y203" s="195">
        <v>0</v>
      </c>
      <c r="Z203" s="195">
        <v>0</v>
      </c>
      <c r="AA203" s="195">
        <v>0</v>
      </c>
      <c r="AB203" s="195">
        <v>0</v>
      </c>
      <c r="AC203" s="195">
        <v>0</v>
      </c>
      <c r="AD203" s="195">
        <v>0</v>
      </c>
      <c r="AE203" s="195">
        <v>0</v>
      </c>
      <c r="AF203" s="195">
        <v>0</v>
      </c>
      <c r="AG203" s="195">
        <v>0</v>
      </c>
      <c r="AH203" s="195">
        <v>0</v>
      </c>
      <c r="AI203" s="195">
        <v>0</v>
      </c>
      <c r="AJ203" s="195">
        <v>0</v>
      </c>
      <c r="AK203" s="195">
        <v>0</v>
      </c>
      <c r="AL203" s="195">
        <v>0</v>
      </c>
      <c r="AM203" s="195">
        <f t="shared" si="42"/>
        <v>0</v>
      </c>
      <c r="AN203" s="202"/>
      <c r="AP203" s="203"/>
    </row>
    <row r="204" spans="1:42" x14ac:dyDescent="0.25">
      <c r="A204" s="201" t="s">
        <v>146</v>
      </c>
      <c r="B204" s="201" t="s">
        <v>146</v>
      </c>
      <c r="C204" s="201" t="s">
        <v>65</v>
      </c>
      <c r="D204" s="195">
        <v>0</v>
      </c>
      <c r="E204" s="195">
        <v>0</v>
      </c>
      <c r="F204" s="195">
        <v>0</v>
      </c>
      <c r="G204" s="195">
        <v>0</v>
      </c>
      <c r="H204" s="195">
        <v>0</v>
      </c>
      <c r="I204" s="195">
        <v>0</v>
      </c>
      <c r="J204" s="195">
        <v>0</v>
      </c>
      <c r="K204" s="195">
        <v>0</v>
      </c>
      <c r="L204" s="195">
        <v>0</v>
      </c>
      <c r="M204" s="195">
        <v>0</v>
      </c>
      <c r="N204" s="195">
        <v>0</v>
      </c>
      <c r="O204" s="195">
        <v>0</v>
      </c>
      <c r="P204" s="195">
        <v>0</v>
      </c>
      <c r="Q204" s="195">
        <v>0</v>
      </c>
      <c r="R204" s="195">
        <v>0</v>
      </c>
      <c r="S204" s="195">
        <v>0</v>
      </c>
      <c r="T204" s="195">
        <v>0</v>
      </c>
      <c r="U204" s="195">
        <v>0</v>
      </c>
      <c r="V204" s="195">
        <v>0</v>
      </c>
      <c r="W204" s="195">
        <v>0</v>
      </c>
      <c r="X204" s="195">
        <v>0</v>
      </c>
      <c r="Y204" s="195">
        <v>0</v>
      </c>
      <c r="Z204" s="195">
        <v>0</v>
      </c>
      <c r="AA204" s="195">
        <v>0</v>
      </c>
      <c r="AB204" s="195">
        <v>0</v>
      </c>
      <c r="AC204" s="195">
        <v>0</v>
      </c>
      <c r="AD204" s="195">
        <v>0</v>
      </c>
      <c r="AE204" s="195">
        <v>0</v>
      </c>
      <c r="AF204" s="195">
        <v>0</v>
      </c>
      <c r="AG204" s="195">
        <v>0</v>
      </c>
      <c r="AH204" s="195">
        <v>0</v>
      </c>
      <c r="AI204" s="195">
        <v>0</v>
      </c>
      <c r="AJ204" s="195">
        <v>0</v>
      </c>
      <c r="AK204" s="195">
        <v>0</v>
      </c>
      <c r="AL204" s="195">
        <v>0</v>
      </c>
      <c r="AM204" s="195">
        <f t="shared" si="42"/>
        <v>0</v>
      </c>
      <c r="AN204" s="202"/>
      <c r="AP204" s="203"/>
    </row>
    <row r="205" spans="1:42" x14ac:dyDescent="0.25">
      <c r="A205" s="201" t="s">
        <v>146</v>
      </c>
      <c r="B205" s="201" t="s">
        <v>146</v>
      </c>
      <c r="C205" s="201" t="s">
        <v>220</v>
      </c>
      <c r="D205" s="195">
        <v>0</v>
      </c>
      <c r="E205" s="195">
        <v>0</v>
      </c>
      <c r="F205" s="195">
        <v>0</v>
      </c>
      <c r="G205" s="195">
        <v>0</v>
      </c>
      <c r="H205" s="195">
        <v>0</v>
      </c>
      <c r="I205" s="195">
        <v>0</v>
      </c>
      <c r="J205" s="195">
        <v>0</v>
      </c>
      <c r="K205" s="195">
        <v>0</v>
      </c>
      <c r="L205" s="195">
        <v>0</v>
      </c>
      <c r="M205" s="195">
        <v>0</v>
      </c>
      <c r="N205" s="195">
        <v>0</v>
      </c>
      <c r="O205" s="195">
        <v>0</v>
      </c>
      <c r="P205" s="195">
        <v>0</v>
      </c>
      <c r="Q205" s="195">
        <v>0</v>
      </c>
      <c r="R205" s="195">
        <v>0</v>
      </c>
      <c r="S205" s="195">
        <v>0</v>
      </c>
      <c r="T205" s="195">
        <v>0</v>
      </c>
      <c r="U205" s="195">
        <v>0</v>
      </c>
      <c r="V205" s="195">
        <v>0</v>
      </c>
      <c r="W205" s="195">
        <v>0</v>
      </c>
      <c r="X205" s="195">
        <v>0</v>
      </c>
      <c r="Y205" s="195">
        <v>0</v>
      </c>
      <c r="Z205" s="195">
        <v>0</v>
      </c>
      <c r="AA205" s="195">
        <v>0</v>
      </c>
      <c r="AB205" s="195">
        <v>0</v>
      </c>
      <c r="AC205" s="195">
        <v>0</v>
      </c>
      <c r="AD205" s="195">
        <v>0</v>
      </c>
      <c r="AE205" s="195">
        <v>0</v>
      </c>
      <c r="AF205" s="195">
        <v>0</v>
      </c>
      <c r="AG205" s="195">
        <v>0</v>
      </c>
      <c r="AH205" s="195">
        <v>0</v>
      </c>
      <c r="AI205" s="195">
        <v>0</v>
      </c>
      <c r="AJ205" s="195">
        <v>0</v>
      </c>
      <c r="AK205" s="195">
        <v>0</v>
      </c>
      <c r="AL205" s="195">
        <v>0</v>
      </c>
      <c r="AM205" s="195">
        <f t="shared" si="42"/>
        <v>0</v>
      </c>
      <c r="AN205" s="202"/>
      <c r="AP205" s="203"/>
    </row>
    <row r="206" spans="1:42" x14ac:dyDescent="0.25">
      <c r="A206" s="201" t="s">
        <v>146</v>
      </c>
      <c r="B206" s="201" t="s">
        <v>146</v>
      </c>
      <c r="C206" s="201" t="s">
        <v>221</v>
      </c>
      <c r="D206" s="195">
        <v>0</v>
      </c>
      <c r="E206" s="195">
        <v>0</v>
      </c>
      <c r="F206" s="195">
        <v>0</v>
      </c>
      <c r="G206" s="195">
        <v>0</v>
      </c>
      <c r="H206" s="195">
        <v>0</v>
      </c>
      <c r="I206" s="195">
        <v>0</v>
      </c>
      <c r="J206" s="195">
        <v>0</v>
      </c>
      <c r="K206" s="195">
        <v>0</v>
      </c>
      <c r="L206" s="195">
        <v>0</v>
      </c>
      <c r="M206" s="195">
        <v>0</v>
      </c>
      <c r="N206" s="195">
        <v>0</v>
      </c>
      <c r="O206" s="195">
        <v>0</v>
      </c>
      <c r="P206" s="195">
        <v>0</v>
      </c>
      <c r="Q206" s="195">
        <v>0</v>
      </c>
      <c r="R206" s="195">
        <v>0</v>
      </c>
      <c r="S206" s="195">
        <v>0</v>
      </c>
      <c r="T206" s="195">
        <v>0</v>
      </c>
      <c r="U206" s="195">
        <v>0</v>
      </c>
      <c r="V206" s="195">
        <v>0</v>
      </c>
      <c r="W206" s="195">
        <v>0</v>
      </c>
      <c r="X206" s="195">
        <v>0</v>
      </c>
      <c r="Y206" s="195">
        <v>0</v>
      </c>
      <c r="Z206" s="195">
        <v>0</v>
      </c>
      <c r="AA206" s="195">
        <v>0</v>
      </c>
      <c r="AB206" s="195">
        <v>0</v>
      </c>
      <c r="AC206" s="195">
        <v>0</v>
      </c>
      <c r="AD206" s="195">
        <v>0</v>
      </c>
      <c r="AE206" s="195">
        <v>0</v>
      </c>
      <c r="AF206" s="195">
        <v>0</v>
      </c>
      <c r="AG206" s="195">
        <v>0</v>
      </c>
      <c r="AH206" s="195">
        <v>0</v>
      </c>
      <c r="AI206" s="195">
        <v>0</v>
      </c>
      <c r="AJ206" s="195">
        <v>0</v>
      </c>
      <c r="AK206" s="195">
        <v>0</v>
      </c>
      <c r="AL206" s="195">
        <v>0</v>
      </c>
      <c r="AM206" s="195">
        <f t="shared" si="42"/>
        <v>0</v>
      </c>
      <c r="AN206" s="202"/>
      <c r="AP206" s="203"/>
    </row>
    <row r="207" spans="1:42" x14ac:dyDescent="0.25">
      <c r="A207" s="201" t="s">
        <v>146</v>
      </c>
      <c r="B207" s="201" t="s">
        <v>146</v>
      </c>
      <c r="C207" s="201" t="s">
        <v>222</v>
      </c>
      <c r="D207" s="195">
        <v>0</v>
      </c>
      <c r="E207" s="195">
        <v>0</v>
      </c>
      <c r="F207" s="195">
        <v>0</v>
      </c>
      <c r="G207" s="195">
        <v>0</v>
      </c>
      <c r="H207" s="195">
        <v>0</v>
      </c>
      <c r="I207" s="195">
        <v>0</v>
      </c>
      <c r="J207" s="195">
        <v>0</v>
      </c>
      <c r="K207" s="195">
        <v>0</v>
      </c>
      <c r="L207" s="195">
        <v>0</v>
      </c>
      <c r="M207" s="195">
        <v>0</v>
      </c>
      <c r="N207" s="195">
        <v>0</v>
      </c>
      <c r="O207" s="195">
        <v>0</v>
      </c>
      <c r="P207" s="195">
        <v>0</v>
      </c>
      <c r="Q207" s="195">
        <v>0</v>
      </c>
      <c r="R207" s="195">
        <v>0</v>
      </c>
      <c r="S207" s="195">
        <v>0</v>
      </c>
      <c r="T207" s="195">
        <v>0</v>
      </c>
      <c r="U207" s="195">
        <v>0</v>
      </c>
      <c r="V207" s="195">
        <v>0</v>
      </c>
      <c r="W207" s="195">
        <v>0</v>
      </c>
      <c r="X207" s="195">
        <v>0</v>
      </c>
      <c r="Y207" s="195">
        <v>0</v>
      </c>
      <c r="Z207" s="195">
        <v>0</v>
      </c>
      <c r="AA207" s="195">
        <v>0</v>
      </c>
      <c r="AB207" s="195">
        <v>0</v>
      </c>
      <c r="AC207" s="195">
        <v>0</v>
      </c>
      <c r="AD207" s="195">
        <v>0</v>
      </c>
      <c r="AE207" s="195">
        <v>0</v>
      </c>
      <c r="AF207" s="195">
        <v>0</v>
      </c>
      <c r="AG207" s="195">
        <v>0</v>
      </c>
      <c r="AH207" s="195">
        <v>0</v>
      </c>
      <c r="AI207" s="195">
        <v>0</v>
      </c>
      <c r="AJ207" s="195">
        <v>0</v>
      </c>
      <c r="AK207" s="195">
        <v>0</v>
      </c>
      <c r="AL207" s="195">
        <v>0</v>
      </c>
      <c r="AM207" s="195">
        <f t="shared" si="42"/>
        <v>0</v>
      </c>
      <c r="AN207" s="202"/>
      <c r="AP207" s="203"/>
    </row>
    <row r="208" spans="1:42" x14ac:dyDescent="0.25">
      <c r="A208" s="175" t="s">
        <v>266</v>
      </c>
      <c r="B208" s="175" t="s">
        <v>266</v>
      </c>
      <c r="C208" s="175" t="s">
        <v>223</v>
      </c>
      <c r="D208" s="193">
        <f t="shared" ref="D208:AL208" si="43">+D209</f>
        <v>0</v>
      </c>
      <c r="E208" s="193">
        <f t="shared" si="43"/>
        <v>0</v>
      </c>
      <c r="F208" s="193">
        <f t="shared" si="43"/>
        <v>0</v>
      </c>
      <c r="G208" s="193">
        <f t="shared" si="43"/>
        <v>0</v>
      </c>
      <c r="H208" s="193">
        <f t="shared" si="43"/>
        <v>0</v>
      </c>
      <c r="I208" s="193">
        <f t="shared" si="43"/>
        <v>0</v>
      </c>
      <c r="J208" s="193">
        <f t="shared" si="43"/>
        <v>0</v>
      </c>
      <c r="K208" s="193">
        <f t="shared" si="43"/>
        <v>0</v>
      </c>
      <c r="L208" s="193">
        <f t="shared" si="43"/>
        <v>0</v>
      </c>
      <c r="M208" s="193">
        <f t="shared" si="43"/>
        <v>0</v>
      </c>
      <c r="N208" s="193">
        <f t="shared" si="43"/>
        <v>0</v>
      </c>
      <c r="O208" s="193">
        <f t="shared" si="43"/>
        <v>0</v>
      </c>
      <c r="P208" s="193">
        <f t="shared" si="43"/>
        <v>0</v>
      </c>
      <c r="Q208" s="193">
        <f t="shared" si="43"/>
        <v>0</v>
      </c>
      <c r="R208" s="193">
        <f t="shared" si="43"/>
        <v>0</v>
      </c>
      <c r="S208" s="193">
        <f t="shared" si="43"/>
        <v>0</v>
      </c>
      <c r="T208" s="193">
        <f t="shared" si="43"/>
        <v>30</v>
      </c>
      <c r="U208" s="193">
        <f t="shared" si="43"/>
        <v>0</v>
      </c>
      <c r="V208" s="193">
        <f t="shared" si="43"/>
        <v>0</v>
      </c>
      <c r="W208" s="193">
        <f t="shared" si="43"/>
        <v>0</v>
      </c>
      <c r="X208" s="193">
        <f t="shared" si="43"/>
        <v>0</v>
      </c>
      <c r="Y208" s="193">
        <f t="shared" si="43"/>
        <v>0</v>
      </c>
      <c r="Z208" s="193">
        <f t="shared" si="43"/>
        <v>0</v>
      </c>
      <c r="AA208" s="193">
        <f t="shared" si="43"/>
        <v>0</v>
      </c>
      <c r="AB208" s="193">
        <f t="shared" si="43"/>
        <v>0</v>
      </c>
      <c r="AC208" s="193">
        <f t="shared" si="43"/>
        <v>0</v>
      </c>
      <c r="AD208" s="193">
        <f t="shared" si="43"/>
        <v>0</v>
      </c>
      <c r="AE208" s="193">
        <f t="shared" si="43"/>
        <v>0</v>
      </c>
      <c r="AF208" s="193">
        <f t="shared" si="43"/>
        <v>0</v>
      </c>
      <c r="AG208" s="193">
        <f t="shared" si="43"/>
        <v>0</v>
      </c>
      <c r="AH208" s="193">
        <f t="shared" si="43"/>
        <v>0</v>
      </c>
      <c r="AI208" s="193">
        <f t="shared" si="43"/>
        <v>0</v>
      </c>
      <c r="AJ208" s="193">
        <f t="shared" si="43"/>
        <v>0</v>
      </c>
      <c r="AK208" s="193">
        <f t="shared" si="43"/>
        <v>0</v>
      </c>
      <c r="AL208" s="193">
        <f t="shared" si="43"/>
        <v>0</v>
      </c>
      <c r="AM208" s="193">
        <f>SUM(D208:AL208)</f>
        <v>30</v>
      </c>
      <c r="AN208" s="202"/>
      <c r="AP208" s="203"/>
    </row>
    <row r="209" spans="1:42" x14ac:dyDescent="0.25">
      <c r="A209" s="177" t="s">
        <v>266</v>
      </c>
      <c r="B209" s="177" t="s">
        <v>266</v>
      </c>
      <c r="C209" s="177" t="s">
        <v>223</v>
      </c>
      <c r="D209" s="194">
        <f t="shared" ref="D209:AL209" si="44">SUM(D210:D219)</f>
        <v>0</v>
      </c>
      <c r="E209" s="194">
        <f t="shared" si="44"/>
        <v>0</v>
      </c>
      <c r="F209" s="194">
        <f t="shared" si="44"/>
        <v>0</v>
      </c>
      <c r="G209" s="194">
        <f t="shared" si="44"/>
        <v>0</v>
      </c>
      <c r="H209" s="194">
        <f t="shared" si="44"/>
        <v>0</v>
      </c>
      <c r="I209" s="194">
        <f t="shared" si="44"/>
        <v>0</v>
      </c>
      <c r="J209" s="194">
        <f t="shared" si="44"/>
        <v>0</v>
      </c>
      <c r="K209" s="194">
        <f t="shared" si="44"/>
        <v>0</v>
      </c>
      <c r="L209" s="194">
        <f t="shared" si="44"/>
        <v>0</v>
      </c>
      <c r="M209" s="194">
        <f t="shared" si="44"/>
        <v>0</v>
      </c>
      <c r="N209" s="194">
        <f t="shared" si="44"/>
        <v>0</v>
      </c>
      <c r="O209" s="194">
        <f t="shared" si="44"/>
        <v>0</v>
      </c>
      <c r="P209" s="194">
        <f t="shared" si="44"/>
        <v>0</v>
      </c>
      <c r="Q209" s="194">
        <f t="shared" si="44"/>
        <v>0</v>
      </c>
      <c r="R209" s="194">
        <f t="shared" si="44"/>
        <v>0</v>
      </c>
      <c r="S209" s="194">
        <f t="shared" si="44"/>
        <v>0</v>
      </c>
      <c r="T209" s="194">
        <f t="shared" si="44"/>
        <v>30</v>
      </c>
      <c r="U209" s="194">
        <f t="shared" si="44"/>
        <v>0</v>
      </c>
      <c r="V209" s="194">
        <f t="shared" si="44"/>
        <v>0</v>
      </c>
      <c r="W209" s="194">
        <f t="shared" si="44"/>
        <v>0</v>
      </c>
      <c r="X209" s="194">
        <f t="shared" si="44"/>
        <v>0</v>
      </c>
      <c r="Y209" s="194">
        <f t="shared" si="44"/>
        <v>0</v>
      </c>
      <c r="Z209" s="194">
        <f t="shared" si="44"/>
        <v>0</v>
      </c>
      <c r="AA209" s="194">
        <f t="shared" si="44"/>
        <v>0</v>
      </c>
      <c r="AB209" s="194">
        <f t="shared" si="44"/>
        <v>0</v>
      </c>
      <c r="AC209" s="194">
        <f t="shared" si="44"/>
        <v>0</v>
      </c>
      <c r="AD209" s="194">
        <f t="shared" si="44"/>
        <v>0</v>
      </c>
      <c r="AE209" s="194">
        <f t="shared" si="44"/>
        <v>0</v>
      </c>
      <c r="AF209" s="194">
        <f t="shared" si="44"/>
        <v>0</v>
      </c>
      <c r="AG209" s="194">
        <f t="shared" si="44"/>
        <v>0</v>
      </c>
      <c r="AH209" s="194">
        <f t="shared" si="44"/>
        <v>0</v>
      </c>
      <c r="AI209" s="194">
        <f t="shared" si="44"/>
        <v>0</v>
      </c>
      <c r="AJ209" s="194">
        <f t="shared" si="44"/>
        <v>0</v>
      </c>
      <c r="AK209" s="194">
        <f t="shared" si="44"/>
        <v>0</v>
      </c>
      <c r="AL209" s="194">
        <f t="shared" si="44"/>
        <v>0</v>
      </c>
      <c r="AM209" s="194">
        <f>SUM(D209:AL209)</f>
        <v>30</v>
      </c>
      <c r="AN209" s="202"/>
      <c r="AP209" s="203"/>
    </row>
    <row r="210" spans="1:42" x14ac:dyDescent="0.25">
      <c r="A210" s="201" t="s">
        <v>223</v>
      </c>
      <c r="B210" s="201" t="s">
        <v>223</v>
      </c>
      <c r="C210" s="201" t="s">
        <v>173</v>
      </c>
      <c r="D210" s="195">
        <v>0</v>
      </c>
      <c r="E210" s="195"/>
      <c r="F210" s="195">
        <v>0</v>
      </c>
      <c r="G210" s="195">
        <v>0</v>
      </c>
      <c r="H210" s="195">
        <v>0</v>
      </c>
      <c r="I210" s="195">
        <v>0</v>
      </c>
      <c r="J210" s="195">
        <v>0</v>
      </c>
      <c r="K210" s="195">
        <v>0</v>
      </c>
      <c r="L210" s="195">
        <v>0</v>
      </c>
      <c r="M210" s="195">
        <v>0</v>
      </c>
      <c r="N210" s="195">
        <v>0</v>
      </c>
      <c r="O210" s="195">
        <v>0</v>
      </c>
      <c r="P210" s="195">
        <v>0</v>
      </c>
      <c r="Q210" s="195">
        <v>0</v>
      </c>
      <c r="R210" s="195">
        <v>0</v>
      </c>
      <c r="S210" s="195">
        <v>0</v>
      </c>
      <c r="T210" s="195">
        <v>30</v>
      </c>
      <c r="U210" s="195">
        <v>0</v>
      </c>
      <c r="V210" s="195">
        <v>0</v>
      </c>
      <c r="W210" s="195">
        <v>0</v>
      </c>
      <c r="X210" s="195">
        <v>0</v>
      </c>
      <c r="Y210" s="195">
        <v>0</v>
      </c>
      <c r="Z210" s="195">
        <v>0</v>
      </c>
      <c r="AA210" s="195">
        <v>0</v>
      </c>
      <c r="AB210" s="195">
        <v>0</v>
      </c>
      <c r="AC210" s="195">
        <v>0</v>
      </c>
      <c r="AD210" s="195">
        <v>0</v>
      </c>
      <c r="AE210" s="195">
        <v>0</v>
      </c>
      <c r="AF210" s="195">
        <v>0</v>
      </c>
      <c r="AG210" s="195">
        <v>0</v>
      </c>
      <c r="AH210" s="195">
        <v>0</v>
      </c>
      <c r="AI210" s="195">
        <v>0</v>
      </c>
      <c r="AJ210" s="195">
        <v>0</v>
      </c>
      <c r="AK210" s="195">
        <v>0</v>
      </c>
      <c r="AL210" s="195"/>
      <c r="AM210" s="195">
        <f>(SUM(D210:AL210))</f>
        <v>30</v>
      </c>
      <c r="AN210" s="202"/>
      <c r="AP210" s="203"/>
    </row>
    <row r="211" spans="1:42" x14ac:dyDescent="0.25">
      <c r="AM211" s="204"/>
    </row>
  </sheetData>
  <hyperlinks>
    <hyperlink ref="AS1" location="Intro!A1" display="Return to index" xr:uid="{061860B7-65EF-4B90-A584-A1EFAB803D78}"/>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1B9B-63D1-45D3-9EB6-AE441FC2F738}">
  <sheetPr>
    <tabColor theme="9" tint="0.89999084444715716"/>
  </sheetPr>
  <dimension ref="A1:AP210"/>
  <sheetViews>
    <sheetView zoomScale="85" zoomScaleNormal="85" workbookViewId="0">
      <pane xSplit="3" ySplit="5" topLeftCell="D6" activePane="bottomRight" state="frozen"/>
      <selection activeCell="F40" sqref="F40"/>
      <selection pane="topRight" activeCell="F40" sqref="F40"/>
      <selection pane="bottomLeft" activeCell="F40" sqref="F40"/>
      <selection pane="bottomRight" activeCell="C2" sqref="C2"/>
    </sheetView>
  </sheetViews>
  <sheetFormatPr defaultColWidth="10.125" defaultRowHeight="14.5" x14ac:dyDescent="0.25"/>
  <cols>
    <col min="1" max="2" width="38.625" style="197" bestFit="1" customWidth="1"/>
    <col min="3" max="3" width="31.5" style="197" bestFit="1" customWidth="1"/>
    <col min="4" max="4" width="13.125" style="199" bestFit="1" customWidth="1"/>
    <col min="5" max="5" width="11.375" style="199" bestFit="1" customWidth="1"/>
    <col min="6" max="6" width="19.125" style="199" bestFit="1" customWidth="1"/>
    <col min="7" max="7" width="11.875" style="199" bestFit="1" customWidth="1"/>
    <col min="8" max="8" width="12.625" style="199" bestFit="1" customWidth="1"/>
    <col min="9" max="9" width="10.125" style="199" bestFit="1" customWidth="1"/>
    <col min="10" max="10" width="8.125" style="199" bestFit="1" customWidth="1"/>
    <col min="11" max="11" width="12.5" style="199" bestFit="1" customWidth="1"/>
    <col min="12" max="12" width="15.375" style="199" bestFit="1" customWidth="1"/>
    <col min="13" max="13" width="18.125" style="199" bestFit="1" customWidth="1"/>
    <col min="14" max="14" width="13.875" style="199" bestFit="1" customWidth="1"/>
    <col min="15" max="15" width="13.75" style="199" bestFit="1" customWidth="1"/>
    <col min="16" max="16" width="16.25" style="199" bestFit="1" customWidth="1"/>
    <col min="17" max="17" width="13.875" style="199" bestFit="1" customWidth="1"/>
    <col min="18" max="18" width="22.625" style="199" bestFit="1" customWidth="1"/>
    <col min="19" max="19" width="10.125" style="199" bestFit="1" customWidth="1"/>
    <col min="20" max="20" width="9.875" style="199" bestFit="1" customWidth="1"/>
    <col min="21" max="21" width="19.875" style="199" bestFit="1" customWidth="1"/>
    <col min="22" max="22" width="11.375" style="199" bestFit="1" customWidth="1"/>
    <col min="23" max="24" width="10.25" style="199" bestFit="1" customWidth="1"/>
    <col min="25" max="25" width="11.875" style="199" bestFit="1" customWidth="1"/>
    <col min="26" max="26" width="13" style="199" bestFit="1" customWidth="1"/>
    <col min="27" max="27" width="12.625" style="199" bestFit="1" customWidth="1"/>
    <col min="28" max="28" width="13.75" style="199" bestFit="1" customWidth="1"/>
    <col min="29" max="30" width="11.875" style="199" bestFit="1" customWidth="1"/>
    <col min="31" max="31" width="15.375" style="199" bestFit="1" customWidth="1"/>
    <col min="32" max="32" width="12.125" style="199" bestFit="1" customWidth="1"/>
    <col min="33" max="33" width="29" style="199" bestFit="1" customWidth="1"/>
    <col min="34" max="34" width="11.875" style="199" bestFit="1" customWidth="1"/>
    <col min="35" max="35" width="13.375" style="199" bestFit="1" customWidth="1"/>
    <col min="36" max="36" width="22.625" style="199" bestFit="1" customWidth="1"/>
    <col min="37" max="37" width="10.125" style="199" bestFit="1" customWidth="1"/>
    <col min="38" max="39" width="12.5" style="199" bestFit="1" customWidth="1"/>
    <col min="40" max="40" width="17" style="199" bestFit="1" customWidth="1"/>
    <col min="41" max="16384" width="10.125" style="200"/>
  </cols>
  <sheetData>
    <row r="1" spans="1:42" ht="40" thickBot="1" x14ac:dyDescent="0.3">
      <c r="A1" s="196" t="s">
        <v>274</v>
      </c>
      <c r="B1" s="198"/>
      <c r="C1" s="199"/>
    </row>
    <row r="2" spans="1:42" ht="15" thickBot="1" x14ac:dyDescent="0.3">
      <c r="A2" s="205" t="s">
        <v>241</v>
      </c>
      <c r="C2" s="197" t="s">
        <v>268</v>
      </c>
      <c r="D2" s="184" t="s">
        <v>97</v>
      </c>
      <c r="E2" s="184" t="s">
        <v>72</v>
      </c>
      <c r="F2" s="184" t="s">
        <v>99</v>
      </c>
      <c r="G2" s="184" t="s">
        <v>79</v>
      </c>
      <c r="H2" s="184" t="s">
        <v>47</v>
      </c>
      <c r="I2" s="184" t="s">
        <v>98</v>
      </c>
      <c r="J2" s="184" t="s">
        <v>90</v>
      </c>
      <c r="K2" s="184" t="s">
        <v>73</v>
      </c>
      <c r="L2" s="184" t="s">
        <v>5</v>
      </c>
      <c r="M2" s="184" t="s">
        <v>74</v>
      </c>
      <c r="N2" s="184" t="s">
        <v>13</v>
      </c>
      <c r="O2" s="184" t="s">
        <v>7</v>
      </c>
      <c r="P2" s="184" t="s">
        <v>95</v>
      </c>
      <c r="Q2" s="184" t="s">
        <v>75</v>
      </c>
      <c r="R2" s="184" t="s">
        <v>130</v>
      </c>
      <c r="S2" s="184" t="s">
        <v>101</v>
      </c>
      <c r="T2" s="184" t="s">
        <v>91</v>
      </c>
      <c r="U2" s="184" t="s">
        <v>138</v>
      </c>
      <c r="V2" s="184" t="s">
        <v>64</v>
      </c>
      <c r="W2" s="184" t="s">
        <v>28</v>
      </c>
      <c r="X2" s="184" t="s">
        <v>66</v>
      </c>
      <c r="Y2" s="184" t="s">
        <v>106</v>
      </c>
      <c r="Z2" s="184" t="s">
        <v>43</v>
      </c>
      <c r="AA2" s="184" t="s">
        <v>102</v>
      </c>
      <c r="AB2" s="184" t="s">
        <v>76</v>
      </c>
      <c r="AC2" s="184" t="s">
        <v>83</v>
      </c>
      <c r="AD2" s="184" t="s">
        <v>86</v>
      </c>
      <c r="AE2" s="184" t="s">
        <v>61</v>
      </c>
      <c r="AF2" s="184" t="s">
        <v>104</v>
      </c>
      <c r="AG2" s="184" t="s">
        <v>143</v>
      </c>
      <c r="AH2" s="184" t="s">
        <v>50</v>
      </c>
      <c r="AI2" s="184" t="s">
        <v>84</v>
      </c>
      <c r="AJ2" s="184" t="s">
        <v>110</v>
      </c>
      <c r="AK2" s="184" t="s">
        <v>48</v>
      </c>
      <c r="AL2" s="184" t="s">
        <v>107</v>
      </c>
      <c r="AM2" s="184" t="s">
        <v>173</v>
      </c>
      <c r="AN2" s="184" t="s">
        <v>147</v>
      </c>
    </row>
    <row r="3" spans="1:42" ht="15" customHeight="1" x14ac:dyDescent="0.25">
      <c r="A3" s="171" t="s">
        <v>147</v>
      </c>
      <c r="B3" s="172" t="s">
        <v>147</v>
      </c>
      <c r="C3" s="206" t="s">
        <v>147</v>
      </c>
      <c r="D3" s="192">
        <f t="shared" ref="D3:AM3" si="0">D4+D55+D115+D119+D152+D196+D208</f>
        <v>4546.3382341463421</v>
      </c>
      <c r="E3" s="192">
        <f t="shared" si="0"/>
        <v>4662.2987926829264</v>
      </c>
      <c r="F3" s="192">
        <f t="shared" si="0"/>
        <v>1618.939024390244</v>
      </c>
      <c r="G3" s="192">
        <f t="shared" si="0"/>
        <v>1221.3416341463417</v>
      </c>
      <c r="H3" s="192">
        <f t="shared" si="0"/>
        <v>955.23536585365878</v>
      </c>
      <c r="I3" s="192">
        <f t="shared" si="0"/>
        <v>767.31394390243895</v>
      </c>
      <c r="J3" s="192">
        <f t="shared" si="0"/>
        <v>331.93061707317077</v>
      </c>
      <c r="K3" s="192">
        <f t="shared" si="0"/>
        <v>22.912195121951221</v>
      </c>
      <c r="L3" s="192">
        <f t="shared" si="0"/>
        <v>1782.7746512195122</v>
      </c>
      <c r="M3" s="192">
        <f t="shared" si="0"/>
        <v>380.32035365853659</v>
      </c>
      <c r="N3" s="192">
        <f t="shared" si="0"/>
        <v>302.08902439024394</v>
      </c>
      <c r="O3" s="192">
        <f t="shared" si="0"/>
        <v>364.29937317073171</v>
      </c>
      <c r="P3" s="192">
        <f t="shared" si="0"/>
        <v>0</v>
      </c>
      <c r="Q3" s="192">
        <f t="shared" si="0"/>
        <v>309.31341463414634</v>
      </c>
      <c r="R3" s="192">
        <f t="shared" si="0"/>
        <v>268.88622439024391</v>
      </c>
      <c r="S3" s="192">
        <f t="shared" si="0"/>
        <v>651.35680975609762</v>
      </c>
      <c r="T3" s="192">
        <f t="shared" si="0"/>
        <v>31.848292682926829</v>
      </c>
      <c r="U3" s="192">
        <f t="shared" si="0"/>
        <v>434.36463414634142</v>
      </c>
      <c r="V3" s="192">
        <f t="shared" si="0"/>
        <v>21.051219512195122</v>
      </c>
      <c r="W3" s="192">
        <f t="shared" si="0"/>
        <v>74.180487804878055</v>
      </c>
      <c r="X3" s="192">
        <f t="shared" si="0"/>
        <v>194.63556585365856</v>
      </c>
      <c r="Y3" s="192">
        <f t="shared" si="0"/>
        <v>73.98</v>
      </c>
      <c r="Z3" s="192">
        <f t="shared" si="0"/>
        <v>104.65463414634146</v>
      </c>
      <c r="AA3" s="192">
        <f t="shared" si="0"/>
        <v>43.705339024390241</v>
      </c>
      <c r="AB3" s="192">
        <f t="shared" si="0"/>
        <v>6.9172317073170735</v>
      </c>
      <c r="AC3" s="192">
        <f t="shared" si="0"/>
        <v>148.14545121951218</v>
      </c>
      <c r="AD3" s="192">
        <f t="shared" si="0"/>
        <v>19.983621951219511</v>
      </c>
      <c r="AE3" s="192">
        <f t="shared" si="0"/>
        <v>15.036585365853659</v>
      </c>
      <c r="AF3" s="192">
        <f t="shared" ref="AF3" si="1">AF4+AF55+AF115+AF119+AF152+AF196+AF208</f>
        <v>22.332439024390244</v>
      </c>
      <c r="AG3" s="192">
        <f t="shared" si="0"/>
        <v>23.373870731707321</v>
      </c>
      <c r="AH3" s="192">
        <f t="shared" si="0"/>
        <v>0</v>
      </c>
      <c r="AI3" s="192">
        <f t="shared" si="0"/>
        <v>68.021502439024388</v>
      </c>
      <c r="AJ3" s="192">
        <f t="shared" si="0"/>
        <v>14.234634146341463</v>
      </c>
      <c r="AK3" s="192">
        <f t="shared" si="0"/>
        <v>0.46813902439024391</v>
      </c>
      <c r="AL3" s="192">
        <f t="shared" si="0"/>
        <v>11.425365853658535</v>
      </c>
      <c r="AM3" s="192">
        <f t="shared" si="0"/>
        <v>340.7925292682927</v>
      </c>
      <c r="AN3" s="192">
        <f>SUM(D3:AM3)</f>
        <v>19834.501202439023</v>
      </c>
    </row>
    <row r="4" spans="1:42" x14ac:dyDescent="0.25">
      <c r="A4" s="175" t="s">
        <v>243</v>
      </c>
      <c r="B4" s="175" t="s">
        <v>243</v>
      </c>
      <c r="C4" s="207" t="s">
        <v>245</v>
      </c>
      <c r="D4" s="208">
        <f t="shared" ref="D4:AN4" si="2">+D5+D25+D45</f>
        <v>604.11771707317064</v>
      </c>
      <c r="E4" s="193">
        <f t="shared" si="2"/>
        <v>2679.408241463414</v>
      </c>
      <c r="F4" s="193">
        <f t="shared" si="2"/>
        <v>0</v>
      </c>
      <c r="G4" s="193">
        <f t="shared" si="2"/>
        <v>968.87135121951235</v>
      </c>
      <c r="H4" s="193">
        <f t="shared" si="2"/>
        <v>0</v>
      </c>
      <c r="I4" s="193">
        <f t="shared" si="2"/>
        <v>0</v>
      </c>
      <c r="J4" s="193">
        <f t="shared" si="2"/>
        <v>0</v>
      </c>
      <c r="K4" s="193">
        <f t="shared" si="2"/>
        <v>12.036585365853659</v>
      </c>
      <c r="L4" s="193">
        <f t="shared" si="2"/>
        <v>0</v>
      </c>
      <c r="M4" s="193">
        <f t="shared" si="2"/>
        <v>380.32035365853659</v>
      </c>
      <c r="N4" s="193">
        <f t="shared" si="2"/>
        <v>0</v>
      </c>
      <c r="O4" s="193">
        <f t="shared" si="2"/>
        <v>0</v>
      </c>
      <c r="P4" s="193">
        <f t="shared" si="2"/>
        <v>0</v>
      </c>
      <c r="Q4" s="193">
        <f t="shared" si="2"/>
        <v>309.07804878048779</v>
      </c>
      <c r="R4" s="193">
        <f t="shared" si="2"/>
        <v>268.88622439024391</v>
      </c>
      <c r="S4" s="193">
        <f t="shared" si="2"/>
        <v>60.497195121951222</v>
      </c>
      <c r="T4" s="193">
        <f t="shared" si="2"/>
        <v>16.840975609756097</v>
      </c>
      <c r="U4" s="193">
        <f t="shared" si="2"/>
        <v>18.117073170731707</v>
      </c>
      <c r="V4" s="193">
        <f t="shared" si="2"/>
        <v>21.051219512195122</v>
      </c>
      <c r="W4" s="193">
        <f t="shared" si="2"/>
        <v>74.180487804878055</v>
      </c>
      <c r="X4" s="193">
        <f t="shared" si="2"/>
        <v>0</v>
      </c>
      <c r="Y4" s="193">
        <f t="shared" si="2"/>
        <v>73.98</v>
      </c>
      <c r="Z4" s="193">
        <f t="shared" si="2"/>
        <v>104.65463414634146</v>
      </c>
      <c r="AA4" s="193">
        <f t="shared" si="2"/>
        <v>0</v>
      </c>
      <c r="AB4" s="193">
        <f t="shared" si="2"/>
        <v>6.9172317073170735</v>
      </c>
      <c r="AC4" s="193">
        <f t="shared" si="2"/>
        <v>148.14545121951218</v>
      </c>
      <c r="AD4" s="193">
        <f t="shared" si="2"/>
        <v>19.983621951219511</v>
      </c>
      <c r="AE4" s="193">
        <f t="shared" si="2"/>
        <v>0</v>
      </c>
      <c r="AF4" s="193">
        <f t="shared" ref="AF4" si="3">+AF5+AF25+AF45</f>
        <v>22.332439024390244</v>
      </c>
      <c r="AG4" s="193">
        <f t="shared" si="2"/>
        <v>0</v>
      </c>
      <c r="AH4" s="193">
        <f t="shared" si="2"/>
        <v>0</v>
      </c>
      <c r="AI4" s="193">
        <f t="shared" si="2"/>
        <v>68.021502439024388</v>
      </c>
      <c r="AJ4" s="193">
        <f t="shared" si="2"/>
        <v>14.234634146341463</v>
      </c>
      <c r="AK4" s="193">
        <f t="shared" si="2"/>
        <v>0</v>
      </c>
      <c r="AL4" s="193">
        <f t="shared" si="2"/>
        <v>10.425365853658535</v>
      </c>
      <c r="AM4" s="193">
        <f t="shared" si="2"/>
        <v>63</v>
      </c>
      <c r="AN4" s="193">
        <f t="shared" si="2"/>
        <v>5945.1003536585376</v>
      </c>
    </row>
    <row r="5" spans="1:42" x14ac:dyDescent="0.25">
      <c r="A5" s="177" t="s">
        <v>244</v>
      </c>
      <c r="B5" s="177" t="s">
        <v>244</v>
      </c>
      <c r="C5" s="209" t="s">
        <v>128</v>
      </c>
      <c r="D5" s="210">
        <f t="shared" ref="D5:AM5" si="4">SUM(D6:D24)</f>
        <v>563.41368048780475</v>
      </c>
      <c r="E5" s="194">
        <f t="shared" si="4"/>
        <v>1609.4599609756096</v>
      </c>
      <c r="F5" s="194">
        <f t="shared" si="4"/>
        <v>0</v>
      </c>
      <c r="G5" s="194">
        <f t="shared" si="4"/>
        <v>905.81492926829287</v>
      </c>
      <c r="H5" s="194">
        <f t="shared" si="4"/>
        <v>0</v>
      </c>
      <c r="I5" s="194">
        <f t="shared" si="4"/>
        <v>0</v>
      </c>
      <c r="J5" s="194">
        <f t="shared" si="4"/>
        <v>0</v>
      </c>
      <c r="K5" s="194">
        <f t="shared" si="4"/>
        <v>7.7182926829268297</v>
      </c>
      <c r="L5" s="194">
        <f t="shared" si="4"/>
        <v>0</v>
      </c>
      <c r="M5" s="194">
        <f t="shared" si="4"/>
        <v>380.32035365853659</v>
      </c>
      <c r="N5" s="194">
        <f t="shared" si="4"/>
        <v>0</v>
      </c>
      <c r="O5" s="194">
        <f t="shared" si="4"/>
        <v>0</v>
      </c>
      <c r="P5" s="194">
        <f t="shared" si="4"/>
        <v>0</v>
      </c>
      <c r="Q5" s="194">
        <f t="shared" si="4"/>
        <v>218.50365853658536</v>
      </c>
      <c r="R5" s="194">
        <f t="shared" si="4"/>
        <v>268.88622439024391</v>
      </c>
      <c r="S5" s="194">
        <f t="shared" si="4"/>
        <v>60.497195121951222</v>
      </c>
      <c r="T5" s="194">
        <f t="shared" si="4"/>
        <v>16.840975609756097</v>
      </c>
      <c r="U5" s="194">
        <f t="shared" si="4"/>
        <v>18.117073170731707</v>
      </c>
      <c r="V5" s="194">
        <f t="shared" si="4"/>
        <v>11.026829268292683</v>
      </c>
      <c r="W5" s="194">
        <f t="shared" si="4"/>
        <v>74.180487804878055</v>
      </c>
      <c r="X5" s="194">
        <f t="shared" si="4"/>
        <v>0</v>
      </c>
      <c r="Y5" s="194">
        <f t="shared" si="4"/>
        <v>23.50519024390244</v>
      </c>
      <c r="Z5" s="194">
        <f t="shared" si="4"/>
        <v>104.65463414634146</v>
      </c>
      <c r="AA5" s="194">
        <f t="shared" si="4"/>
        <v>0</v>
      </c>
      <c r="AB5" s="194">
        <f t="shared" si="4"/>
        <v>0</v>
      </c>
      <c r="AC5" s="194">
        <f t="shared" si="4"/>
        <v>148.0201463414634</v>
      </c>
      <c r="AD5" s="194">
        <f t="shared" si="4"/>
        <v>13.472780487804878</v>
      </c>
      <c r="AE5" s="194">
        <f t="shared" si="4"/>
        <v>0</v>
      </c>
      <c r="AF5" s="194">
        <f t="shared" ref="AF5" si="5">SUM(AF6:AF24)</f>
        <v>9.2224390243902441</v>
      </c>
      <c r="AG5" s="194">
        <f t="shared" si="4"/>
        <v>0</v>
      </c>
      <c r="AH5" s="194">
        <f t="shared" si="4"/>
        <v>0</v>
      </c>
      <c r="AI5" s="194">
        <f t="shared" si="4"/>
        <v>2.333678048780488</v>
      </c>
      <c r="AJ5" s="194">
        <f t="shared" si="4"/>
        <v>8.2200000000000006</v>
      </c>
      <c r="AK5" s="194">
        <f t="shared" si="4"/>
        <v>0</v>
      </c>
      <c r="AL5" s="194">
        <f t="shared" si="4"/>
        <v>0</v>
      </c>
      <c r="AM5" s="194">
        <f t="shared" si="4"/>
        <v>0</v>
      </c>
      <c r="AN5" s="194">
        <f>SUM(D5:AM5)</f>
        <v>4444.2085292682941</v>
      </c>
    </row>
    <row r="6" spans="1:42" ht="16.5" customHeight="1" x14ac:dyDescent="0.25">
      <c r="A6" s="201" t="s">
        <v>245</v>
      </c>
      <c r="B6" s="201" t="s">
        <v>128</v>
      </c>
      <c r="C6" s="211" t="s">
        <v>86</v>
      </c>
      <c r="D6" s="212">
        <v>0</v>
      </c>
      <c r="E6" s="195">
        <v>0</v>
      </c>
      <c r="F6" s="195">
        <v>0</v>
      </c>
      <c r="G6" s="195">
        <v>0</v>
      </c>
      <c r="H6" s="195">
        <v>0</v>
      </c>
      <c r="I6" s="195">
        <v>0</v>
      </c>
      <c r="J6" s="195">
        <v>0</v>
      </c>
      <c r="K6" s="195">
        <v>0</v>
      </c>
      <c r="L6" s="195">
        <v>0</v>
      </c>
      <c r="M6" s="195">
        <v>0</v>
      </c>
      <c r="N6" s="195">
        <v>0</v>
      </c>
      <c r="O6" s="195">
        <v>0</v>
      </c>
      <c r="P6" s="195">
        <v>0</v>
      </c>
      <c r="Q6" s="195">
        <v>0.75609756097560998</v>
      </c>
      <c r="R6" s="195">
        <v>0</v>
      </c>
      <c r="S6" s="195">
        <v>0</v>
      </c>
      <c r="T6" s="195">
        <v>0</v>
      </c>
      <c r="U6" s="195">
        <v>0</v>
      </c>
      <c r="V6" s="195">
        <v>0</v>
      </c>
      <c r="W6" s="195">
        <v>0</v>
      </c>
      <c r="X6" s="195">
        <v>0</v>
      </c>
      <c r="Y6" s="195">
        <v>0</v>
      </c>
      <c r="Z6" s="195">
        <v>0</v>
      </c>
      <c r="AA6" s="195">
        <v>0</v>
      </c>
      <c r="AB6" s="195">
        <v>0</v>
      </c>
      <c r="AC6" s="195">
        <v>3.7591463414634148</v>
      </c>
      <c r="AD6" s="195">
        <v>0</v>
      </c>
      <c r="AE6" s="195">
        <v>0</v>
      </c>
      <c r="AF6" s="195">
        <v>3.6087804878048781</v>
      </c>
      <c r="AG6" s="195">
        <v>0</v>
      </c>
      <c r="AH6" s="195">
        <v>0</v>
      </c>
      <c r="AI6" s="195">
        <v>0</v>
      </c>
      <c r="AJ6" s="195">
        <v>0</v>
      </c>
      <c r="AK6" s="195">
        <v>0</v>
      </c>
      <c r="AL6" s="195">
        <v>0</v>
      </c>
      <c r="AM6" s="199">
        <v>0</v>
      </c>
      <c r="AN6" s="195">
        <f t="shared" ref="AN6" si="6">(SUM(D6:AM6))</f>
        <v>8.1240243902439033</v>
      </c>
      <c r="AP6" s="203"/>
    </row>
    <row r="7" spans="1:42" x14ac:dyDescent="0.25">
      <c r="A7" s="201" t="s">
        <v>245</v>
      </c>
      <c r="B7" s="201" t="s">
        <v>128</v>
      </c>
      <c r="C7" s="211" t="s">
        <v>43</v>
      </c>
      <c r="D7" s="212">
        <v>319.70988292682927</v>
      </c>
      <c r="E7" s="195">
        <v>603.00416341463404</v>
      </c>
      <c r="F7" s="195">
        <v>0</v>
      </c>
      <c r="G7" s="195">
        <v>6.515853658536586</v>
      </c>
      <c r="H7" s="195">
        <v>0</v>
      </c>
      <c r="I7" s="195">
        <v>0</v>
      </c>
      <c r="J7" s="195">
        <v>0</v>
      </c>
      <c r="K7" s="195">
        <v>0</v>
      </c>
      <c r="L7" s="195">
        <v>0</v>
      </c>
      <c r="M7" s="195">
        <v>0</v>
      </c>
      <c r="N7" s="195">
        <v>0</v>
      </c>
      <c r="O7" s="195">
        <v>0</v>
      </c>
      <c r="P7" s="195">
        <v>0</v>
      </c>
      <c r="Q7" s="195">
        <v>14.597560975609758</v>
      </c>
      <c r="R7" s="195">
        <v>0</v>
      </c>
      <c r="S7" s="195">
        <v>0</v>
      </c>
      <c r="T7" s="195">
        <v>0</v>
      </c>
      <c r="U7" s="195">
        <v>15.360975609756098</v>
      </c>
      <c r="V7" s="195">
        <v>0</v>
      </c>
      <c r="W7" s="195">
        <v>0</v>
      </c>
      <c r="X7" s="195">
        <v>0</v>
      </c>
      <c r="Y7" s="195">
        <v>0</v>
      </c>
      <c r="Z7" s="195">
        <v>0</v>
      </c>
      <c r="AA7" s="195">
        <v>0</v>
      </c>
      <c r="AB7" s="195">
        <v>0</v>
      </c>
      <c r="AC7" s="195">
        <v>36.188048780487804</v>
      </c>
      <c r="AD7" s="195">
        <v>0</v>
      </c>
      <c r="AE7" s="195">
        <v>0</v>
      </c>
      <c r="AF7" s="195">
        <v>0</v>
      </c>
      <c r="AG7" s="195">
        <v>0</v>
      </c>
      <c r="AH7" s="195">
        <v>0</v>
      </c>
      <c r="AI7" s="195">
        <v>0</v>
      </c>
      <c r="AJ7" s="195">
        <v>0</v>
      </c>
      <c r="AK7" s="195">
        <v>0</v>
      </c>
      <c r="AL7" s="195">
        <v>0</v>
      </c>
      <c r="AM7" s="195">
        <v>0</v>
      </c>
      <c r="AN7" s="195">
        <f t="shared" ref="AN7:AN70" si="7">(SUM(D7:AM7))</f>
        <v>995.37648536585357</v>
      </c>
      <c r="AP7" s="203"/>
    </row>
    <row r="8" spans="1:42" x14ac:dyDescent="0.25">
      <c r="A8" s="201" t="s">
        <v>245</v>
      </c>
      <c r="B8" s="201" t="s">
        <v>128</v>
      </c>
      <c r="C8" s="211" t="s">
        <v>122</v>
      </c>
      <c r="D8" s="199">
        <v>0</v>
      </c>
      <c r="E8" s="199">
        <v>0</v>
      </c>
      <c r="F8" s="199">
        <v>0</v>
      </c>
      <c r="G8" s="199">
        <v>0</v>
      </c>
      <c r="H8" s="199">
        <v>0</v>
      </c>
      <c r="I8" s="199">
        <v>0</v>
      </c>
      <c r="J8" s="199">
        <v>0</v>
      </c>
      <c r="K8" s="199">
        <v>0</v>
      </c>
      <c r="L8" s="199">
        <v>0</v>
      </c>
      <c r="M8" s="199">
        <v>0</v>
      </c>
      <c r="N8" s="199">
        <v>0</v>
      </c>
      <c r="O8" s="199">
        <v>0</v>
      </c>
      <c r="P8" s="199">
        <v>0</v>
      </c>
      <c r="Q8" s="199">
        <v>0</v>
      </c>
      <c r="R8" s="199">
        <v>0</v>
      </c>
      <c r="S8" s="199">
        <v>0</v>
      </c>
      <c r="T8" s="199">
        <v>0</v>
      </c>
      <c r="U8" s="199">
        <v>0</v>
      </c>
      <c r="V8" s="195">
        <v>0</v>
      </c>
      <c r="W8" s="199">
        <v>0</v>
      </c>
      <c r="X8" s="199">
        <v>0</v>
      </c>
      <c r="Y8" s="199">
        <v>0</v>
      </c>
      <c r="Z8" s="199">
        <v>0</v>
      </c>
      <c r="AA8" s="199">
        <v>0</v>
      </c>
      <c r="AB8" s="199">
        <v>0</v>
      </c>
      <c r="AC8" s="199">
        <v>0</v>
      </c>
      <c r="AD8" s="199">
        <v>0</v>
      </c>
      <c r="AE8" s="199">
        <v>0</v>
      </c>
      <c r="AF8" s="199">
        <v>0</v>
      </c>
      <c r="AG8" s="199">
        <v>0</v>
      </c>
      <c r="AH8" s="199">
        <v>0</v>
      </c>
      <c r="AI8" s="199">
        <v>0</v>
      </c>
      <c r="AJ8" s="199">
        <v>0</v>
      </c>
      <c r="AK8" s="199">
        <v>0</v>
      </c>
      <c r="AL8" s="199">
        <v>0</v>
      </c>
      <c r="AM8" s="199">
        <v>0</v>
      </c>
      <c r="AN8" s="195">
        <f t="shared" si="7"/>
        <v>0</v>
      </c>
      <c r="AP8" s="203"/>
    </row>
    <row r="9" spans="1:42" x14ac:dyDescent="0.25">
      <c r="A9" s="201" t="s">
        <v>245</v>
      </c>
      <c r="B9" s="201" t="s">
        <v>128</v>
      </c>
      <c r="C9" s="211" t="s">
        <v>113</v>
      </c>
      <c r="D9" s="212">
        <v>0</v>
      </c>
      <c r="E9" s="195">
        <v>0</v>
      </c>
      <c r="F9" s="195">
        <v>0</v>
      </c>
      <c r="G9" s="195">
        <v>0</v>
      </c>
      <c r="H9" s="195">
        <v>0</v>
      </c>
      <c r="I9" s="195">
        <v>0</v>
      </c>
      <c r="J9" s="195">
        <v>0</v>
      </c>
      <c r="K9" s="195">
        <v>0</v>
      </c>
      <c r="L9" s="195">
        <v>0</v>
      </c>
      <c r="M9" s="195">
        <v>0</v>
      </c>
      <c r="N9" s="195">
        <v>0</v>
      </c>
      <c r="O9" s="195">
        <v>0</v>
      </c>
      <c r="P9" s="195">
        <v>0</v>
      </c>
      <c r="Q9" s="195">
        <v>19.535365853658536</v>
      </c>
      <c r="R9" s="195">
        <v>0</v>
      </c>
      <c r="S9" s="195">
        <v>0</v>
      </c>
      <c r="T9" s="195">
        <v>0</v>
      </c>
      <c r="U9" s="195">
        <v>0</v>
      </c>
      <c r="V9" s="195">
        <v>0</v>
      </c>
      <c r="W9" s="195">
        <v>0</v>
      </c>
      <c r="X9" s="195">
        <v>0</v>
      </c>
      <c r="Y9" s="195">
        <v>5.0121951219512191</v>
      </c>
      <c r="Z9" s="195">
        <v>0</v>
      </c>
      <c r="AA9" s="195">
        <v>0</v>
      </c>
      <c r="AB9" s="195">
        <v>0</v>
      </c>
      <c r="AC9" s="195">
        <v>0</v>
      </c>
      <c r="AD9" s="195">
        <v>0</v>
      </c>
      <c r="AE9" s="195">
        <v>0</v>
      </c>
      <c r="AF9" s="195">
        <v>0</v>
      </c>
      <c r="AG9" s="195">
        <v>0</v>
      </c>
      <c r="AH9" s="195">
        <v>0</v>
      </c>
      <c r="AI9" s="195">
        <v>0</v>
      </c>
      <c r="AJ9" s="195">
        <v>0</v>
      </c>
      <c r="AK9" s="195">
        <v>0</v>
      </c>
      <c r="AL9" s="195">
        <v>0</v>
      </c>
      <c r="AM9" s="195">
        <v>0</v>
      </c>
      <c r="AN9" s="195">
        <f t="shared" si="7"/>
        <v>24.547560975609755</v>
      </c>
      <c r="AP9" s="203"/>
    </row>
    <row r="10" spans="1:42" x14ac:dyDescent="0.25">
      <c r="A10" s="201" t="s">
        <v>245</v>
      </c>
      <c r="B10" s="201" t="s">
        <v>128</v>
      </c>
      <c r="C10" s="211" t="s">
        <v>114</v>
      </c>
      <c r="D10" s="212">
        <v>0</v>
      </c>
      <c r="E10" s="195">
        <v>254.67965853658538</v>
      </c>
      <c r="F10" s="195">
        <v>0</v>
      </c>
      <c r="G10" s="195">
        <v>0</v>
      </c>
      <c r="H10" s="195">
        <v>0</v>
      </c>
      <c r="I10" s="195">
        <v>0</v>
      </c>
      <c r="J10" s="195">
        <v>0</v>
      </c>
      <c r="K10" s="195">
        <v>0</v>
      </c>
      <c r="L10" s="195">
        <v>0</v>
      </c>
      <c r="M10" s="195">
        <v>21.051219512195125</v>
      </c>
      <c r="N10" s="195">
        <v>0</v>
      </c>
      <c r="O10" s="195">
        <v>0</v>
      </c>
      <c r="P10" s="195">
        <v>0</v>
      </c>
      <c r="Q10" s="195">
        <v>37.613414634146345</v>
      </c>
      <c r="R10" s="195">
        <v>29.344397560975612</v>
      </c>
      <c r="S10" s="195">
        <v>0</v>
      </c>
      <c r="T10" s="195">
        <v>0</v>
      </c>
      <c r="U10" s="195">
        <v>0</v>
      </c>
      <c r="V10" s="195">
        <v>0</v>
      </c>
      <c r="W10" s="195">
        <v>0</v>
      </c>
      <c r="X10" s="195">
        <v>0</v>
      </c>
      <c r="Y10" s="195">
        <v>0</v>
      </c>
      <c r="Z10" s="195">
        <v>0</v>
      </c>
      <c r="AA10" s="195">
        <v>0</v>
      </c>
      <c r="AB10" s="195">
        <v>0</v>
      </c>
      <c r="AC10" s="195">
        <v>0</v>
      </c>
      <c r="AD10" s="195">
        <v>0</v>
      </c>
      <c r="AE10" s="195">
        <v>0</v>
      </c>
      <c r="AF10" s="195">
        <v>0</v>
      </c>
      <c r="AG10" s="195">
        <v>0</v>
      </c>
      <c r="AH10" s="195">
        <v>0</v>
      </c>
      <c r="AI10" s="195">
        <v>0</v>
      </c>
      <c r="AJ10" s="195">
        <v>0</v>
      </c>
      <c r="AK10" s="195">
        <v>0</v>
      </c>
      <c r="AL10" s="195">
        <v>0</v>
      </c>
      <c r="AM10" s="195">
        <v>0</v>
      </c>
      <c r="AN10" s="195">
        <f t="shared" si="7"/>
        <v>342.68869024390244</v>
      </c>
      <c r="AP10" s="203"/>
    </row>
    <row r="11" spans="1:42" x14ac:dyDescent="0.25">
      <c r="A11" s="201" t="s">
        <v>245</v>
      </c>
      <c r="B11" s="201" t="s">
        <v>128</v>
      </c>
      <c r="C11" s="211" t="s">
        <v>83</v>
      </c>
      <c r="D11" s="212">
        <v>42.234760975609753</v>
      </c>
      <c r="E11" s="195">
        <v>0</v>
      </c>
      <c r="F11" s="195">
        <v>0</v>
      </c>
      <c r="G11" s="195">
        <v>115.33060975609757</v>
      </c>
      <c r="H11" s="195">
        <v>0</v>
      </c>
      <c r="I11" s="195">
        <v>0</v>
      </c>
      <c r="J11" s="195">
        <v>0</v>
      </c>
      <c r="K11" s="195">
        <v>0</v>
      </c>
      <c r="L11" s="195">
        <v>0</v>
      </c>
      <c r="M11" s="195">
        <v>106.10817073170732</v>
      </c>
      <c r="N11" s="195">
        <v>0</v>
      </c>
      <c r="O11" s="195">
        <v>0</v>
      </c>
      <c r="P11" s="195">
        <v>0</v>
      </c>
      <c r="Q11" s="195">
        <v>93.520731707317083</v>
      </c>
      <c r="R11" s="195">
        <v>69.268536585365851</v>
      </c>
      <c r="S11" s="195">
        <v>5.0121951219512191</v>
      </c>
      <c r="T11" s="195">
        <v>16.840975609756097</v>
      </c>
      <c r="U11" s="195">
        <v>0</v>
      </c>
      <c r="V11" s="195">
        <v>0</v>
      </c>
      <c r="W11" s="195">
        <v>1.0024390243902441</v>
      </c>
      <c r="X11" s="195">
        <v>0</v>
      </c>
      <c r="Y11" s="195">
        <v>0</v>
      </c>
      <c r="Z11" s="195">
        <v>39.195365853658537</v>
      </c>
      <c r="AA11" s="195">
        <v>0</v>
      </c>
      <c r="AB11" s="195">
        <v>0</v>
      </c>
      <c r="AC11" s="195">
        <v>0</v>
      </c>
      <c r="AD11" s="195">
        <v>6.1549756097560975</v>
      </c>
      <c r="AE11" s="195">
        <v>0</v>
      </c>
      <c r="AF11" s="195">
        <v>0</v>
      </c>
      <c r="AG11" s="195">
        <v>0</v>
      </c>
      <c r="AH11" s="195">
        <v>0</v>
      </c>
      <c r="AI11" s="195">
        <v>0</v>
      </c>
      <c r="AJ11" s="195">
        <v>0</v>
      </c>
      <c r="AK11" s="195">
        <v>0</v>
      </c>
      <c r="AL11" s="195">
        <v>0</v>
      </c>
      <c r="AM11" s="195">
        <v>0</v>
      </c>
      <c r="AN11" s="195">
        <f t="shared" si="7"/>
        <v>494.66876097560976</v>
      </c>
      <c r="AP11" s="203"/>
    </row>
    <row r="12" spans="1:42" x14ac:dyDescent="0.25">
      <c r="A12" s="201" t="s">
        <v>245</v>
      </c>
      <c r="B12" s="201" t="s">
        <v>128</v>
      </c>
      <c r="C12" s="211" t="s">
        <v>75</v>
      </c>
      <c r="D12" s="212">
        <v>113.5</v>
      </c>
      <c r="E12" s="195">
        <v>89.321326829268301</v>
      </c>
      <c r="F12" s="195">
        <v>0</v>
      </c>
      <c r="G12" s="195">
        <v>51.085295121951219</v>
      </c>
      <c r="H12" s="195">
        <v>0</v>
      </c>
      <c r="I12" s="195">
        <v>0</v>
      </c>
      <c r="J12" s="195">
        <v>0</v>
      </c>
      <c r="K12" s="195">
        <v>0</v>
      </c>
      <c r="L12" s="195">
        <v>0</v>
      </c>
      <c r="M12" s="195">
        <v>227.23789024390246</v>
      </c>
      <c r="N12" s="195">
        <v>0</v>
      </c>
      <c r="O12" s="195">
        <v>0</v>
      </c>
      <c r="P12" s="195">
        <v>0</v>
      </c>
      <c r="Q12" s="195">
        <v>0</v>
      </c>
      <c r="R12" s="195">
        <v>141.00207073170731</v>
      </c>
      <c r="S12" s="195">
        <v>0</v>
      </c>
      <c r="T12" s="195">
        <v>0</v>
      </c>
      <c r="U12" s="195">
        <v>0</v>
      </c>
      <c r="V12" s="195">
        <v>0</v>
      </c>
      <c r="W12" s="195">
        <v>0</v>
      </c>
      <c r="X12" s="195">
        <v>0</v>
      </c>
      <c r="Y12" s="195">
        <v>18.492995121951221</v>
      </c>
      <c r="Z12" s="195">
        <v>44.809024390243906</v>
      </c>
      <c r="AA12" s="195">
        <v>0</v>
      </c>
      <c r="AB12" s="195">
        <v>0</v>
      </c>
      <c r="AC12" s="195">
        <v>34.032804878048786</v>
      </c>
      <c r="AD12" s="195">
        <v>4.8016829268292689</v>
      </c>
      <c r="AE12" s="195">
        <v>0</v>
      </c>
      <c r="AF12" s="195">
        <v>0</v>
      </c>
      <c r="AG12" s="195">
        <v>0</v>
      </c>
      <c r="AH12" s="195">
        <v>0</v>
      </c>
      <c r="AI12" s="195">
        <v>0</v>
      </c>
      <c r="AJ12" s="195">
        <v>8.2200000000000006</v>
      </c>
      <c r="AK12" s="195">
        <v>0</v>
      </c>
      <c r="AL12" s="195">
        <v>0</v>
      </c>
      <c r="AM12" s="195">
        <v>0</v>
      </c>
      <c r="AN12" s="195">
        <f t="shared" si="7"/>
        <v>732.50309024390242</v>
      </c>
      <c r="AP12" s="203"/>
    </row>
    <row r="13" spans="1:42" x14ac:dyDescent="0.25">
      <c r="A13" s="201" t="s">
        <v>245</v>
      </c>
      <c r="B13" s="201" t="s">
        <v>128</v>
      </c>
      <c r="C13" s="211" t="s">
        <v>87</v>
      </c>
      <c r="D13" s="212">
        <v>0</v>
      </c>
      <c r="E13" s="195">
        <v>12.81919024390244</v>
      </c>
      <c r="F13" s="195">
        <v>0</v>
      </c>
      <c r="G13" s="195">
        <v>13.282317073170733</v>
      </c>
      <c r="H13" s="195">
        <v>0</v>
      </c>
      <c r="I13" s="195">
        <v>0</v>
      </c>
      <c r="J13" s="195">
        <v>0</v>
      </c>
      <c r="K13" s="195">
        <v>4.2097560975609758</v>
      </c>
      <c r="L13" s="195">
        <v>0</v>
      </c>
      <c r="M13" s="195">
        <v>0</v>
      </c>
      <c r="N13" s="195">
        <v>0</v>
      </c>
      <c r="O13" s="195">
        <v>0</v>
      </c>
      <c r="P13" s="195">
        <v>0</v>
      </c>
      <c r="Q13" s="195">
        <v>0</v>
      </c>
      <c r="R13" s="195">
        <v>0</v>
      </c>
      <c r="S13" s="195">
        <v>4.0097560975609756</v>
      </c>
      <c r="T13" s="195">
        <v>0</v>
      </c>
      <c r="U13" s="195">
        <v>0</v>
      </c>
      <c r="V13" s="195">
        <v>0</v>
      </c>
      <c r="W13" s="195">
        <v>0</v>
      </c>
      <c r="X13" s="195">
        <v>0</v>
      </c>
      <c r="Y13" s="195">
        <v>0</v>
      </c>
      <c r="Z13" s="195">
        <v>0</v>
      </c>
      <c r="AA13" s="195">
        <v>0</v>
      </c>
      <c r="AB13" s="195">
        <v>0</v>
      </c>
      <c r="AC13" s="195">
        <v>0</v>
      </c>
      <c r="AD13" s="195">
        <v>0</v>
      </c>
      <c r="AE13" s="195">
        <v>0</v>
      </c>
      <c r="AF13" s="195">
        <v>0</v>
      </c>
      <c r="AG13" s="195">
        <v>0</v>
      </c>
      <c r="AH13" s="195">
        <v>0</v>
      </c>
      <c r="AI13" s="195">
        <v>2.333678048780488</v>
      </c>
      <c r="AJ13" s="195">
        <v>0</v>
      </c>
      <c r="AK13" s="195">
        <v>0</v>
      </c>
      <c r="AL13" s="195">
        <v>0</v>
      </c>
      <c r="AM13" s="195">
        <v>0</v>
      </c>
      <c r="AN13" s="195">
        <f t="shared" si="7"/>
        <v>36.654697560975606</v>
      </c>
      <c r="AP13" s="203"/>
    </row>
    <row r="14" spans="1:42" x14ac:dyDescent="0.25">
      <c r="A14" s="201" t="s">
        <v>245</v>
      </c>
      <c r="B14" s="201" t="s">
        <v>128</v>
      </c>
      <c r="C14" s="211" t="s">
        <v>129</v>
      </c>
      <c r="D14" s="212">
        <v>0</v>
      </c>
      <c r="E14" s="195">
        <v>0</v>
      </c>
      <c r="F14" s="195">
        <v>0</v>
      </c>
      <c r="G14" s="195">
        <v>0</v>
      </c>
      <c r="H14" s="195">
        <v>0</v>
      </c>
      <c r="I14" s="195">
        <v>0</v>
      </c>
      <c r="J14" s="195">
        <v>0</v>
      </c>
      <c r="K14" s="195">
        <v>0</v>
      </c>
      <c r="L14" s="195">
        <v>0</v>
      </c>
      <c r="M14" s="195">
        <v>0</v>
      </c>
      <c r="N14" s="195">
        <v>0</v>
      </c>
      <c r="O14" s="195">
        <v>0</v>
      </c>
      <c r="P14" s="195">
        <v>0</v>
      </c>
      <c r="Q14" s="195">
        <v>0</v>
      </c>
      <c r="R14" s="195">
        <v>0</v>
      </c>
      <c r="S14" s="195">
        <v>0</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195">
        <f t="shared" si="7"/>
        <v>0</v>
      </c>
      <c r="AP14" s="203"/>
    </row>
    <row r="15" spans="1:42" x14ac:dyDescent="0.25">
      <c r="A15" s="201" t="s">
        <v>245</v>
      </c>
      <c r="B15" s="201" t="s">
        <v>128</v>
      </c>
      <c r="C15" s="211" t="s">
        <v>63</v>
      </c>
      <c r="D15" s="212">
        <v>0</v>
      </c>
      <c r="E15" s="195">
        <v>0</v>
      </c>
      <c r="F15" s="195">
        <v>0</v>
      </c>
      <c r="G15" s="195">
        <v>0</v>
      </c>
      <c r="H15" s="195">
        <v>0</v>
      </c>
      <c r="I15" s="195">
        <v>0</v>
      </c>
      <c r="J15" s="195">
        <v>0</v>
      </c>
      <c r="K15" s="195">
        <v>0</v>
      </c>
      <c r="L15" s="195">
        <v>0</v>
      </c>
      <c r="M15" s="195">
        <v>0</v>
      </c>
      <c r="N15" s="195">
        <v>0</v>
      </c>
      <c r="O15" s="195">
        <v>0</v>
      </c>
      <c r="P15" s="195">
        <v>0</v>
      </c>
      <c r="Q15" s="195">
        <v>0</v>
      </c>
      <c r="R15" s="195">
        <v>0</v>
      </c>
      <c r="S15" s="195">
        <v>0</v>
      </c>
      <c r="T15" s="195">
        <v>0</v>
      </c>
      <c r="U15" s="195">
        <v>2.7560975609756095</v>
      </c>
      <c r="V15" s="195">
        <v>0</v>
      </c>
      <c r="W15" s="195">
        <v>0</v>
      </c>
      <c r="X15" s="195">
        <v>0</v>
      </c>
      <c r="Y15" s="195">
        <v>0</v>
      </c>
      <c r="Z15" s="195">
        <v>0</v>
      </c>
      <c r="AA15" s="195">
        <v>0</v>
      </c>
      <c r="AB15" s="195">
        <v>0</v>
      </c>
      <c r="AC15" s="195">
        <v>0</v>
      </c>
      <c r="AD15" s="195">
        <v>0</v>
      </c>
      <c r="AE15" s="195">
        <v>0</v>
      </c>
      <c r="AF15" s="195">
        <v>0</v>
      </c>
      <c r="AG15" s="195">
        <v>0</v>
      </c>
      <c r="AH15" s="195">
        <v>0</v>
      </c>
      <c r="AI15" s="195">
        <v>0</v>
      </c>
      <c r="AJ15" s="195">
        <v>0</v>
      </c>
      <c r="AK15" s="195">
        <v>0</v>
      </c>
      <c r="AL15" s="195">
        <v>0</v>
      </c>
      <c r="AM15" s="195">
        <v>0</v>
      </c>
      <c r="AN15" s="195">
        <f t="shared" si="7"/>
        <v>2.7560975609756095</v>
      </c>
      <c r="AP15" s="203"/>
    </row>
    <row r="16" spans="1:42" x14ac:dyDescent="0.25">
      <c r="A16" s="201" t="s">
        <v>245</v>
      </c>
      <c r="B16" s="201" t="s">
        <v>128</v>
      </c>
      <c r="C16" s="211" t="s">
        <v>33</v>
      </c>
      <c r="D16" s="212">
        <v>0</v>
      </c>
      <c r="E16" s="195">
        <v>0</v>
      </c>
      <c r="F16" s="195">
        <v>0</v>
      </c>
      <c r="G16" s="195">
        <v>73.512863414634154</v>
      </c>
      <c r="H16" s="195">
        <v>0</v>
      </c>
      <c r="I16" s="195">
        <v>0</v>
      </c>
      <c r="J16" s="195">
        <v>0</v>
      </c>
      <c r="K16" s="195">
        <v>0</v>
      </c>
      <c r="L16" s="195">
        <v>0</v>
      </c>
      <c r="M16" s="195">
        <v>0</v>
      </c>
      <c r="N16" s="195">
        <v>0</v>
      </c>
      <c r="O16" s="195">
        <v>0</v>
      </c>
      <c r="P16" s="195">
        <v>0</v>
      </c>
      <c r="Q16" s="195">
        <v>1.8573170731707318</v>
      </c>
      <c r="R16" s="195">
        <v>0</v>
      </c>
      <c r="S16" s="195">
        <v>23.056097560975608</v>
      </c>
      <c r="T16" s="195">
        <v>0</v>
      </c>
      <c r="U16" s="195">
        <v>0</v>
      </c>
      <c r="V16" s="195">
        <v>0</v>
      </c>
      <c r="W16" s="195">
        <v>0</v>
      </c>
      <c r="X16" s="195">
        <v>0</v>
      </c>
      <c r="Y16" s="195">
        <v>0</v>
      </c>
      <c r="Z16" s="195">
        <v>0</v>
      </c>
      <c r="AA16" s="195">
        <v>0</v>
      </c>
      <c r="AB16" s="195">
        <v>0</v>
      </c>
      <c r="AC16" s="195">
        <v>1.253048780487805</v>
      </c>
      <c r="AD16" s="195">
        <v>0</v>
      </c>
      <c r="AE16" s="195">
        <v>0</v>
      </c>
      <c r="AF16" s="195">
        <v>5.6136585365853664</v>
      </c>
      <c r="AG16" s="195">
        <v>0</v>
      </c>
      <c r="AH16" s="195">
        <v>0</v>
      </c>
      <c r="AI16" s="195">
        <v>0</v>
      </c>
      <c r="AJ16" s="195">
        <v>0</v>
      </c>
      <c r="AK16" s="195">
        <v>0</v>
      </c>
      <c r="AL16" s="195">
        <v>0</v>
      </c>
      <c r="AM16" s="195">
        <v>0</v>
      </c>
      <c r="AN16" s="195">
        <f t="shared" si="7"/>
        <v>105.29298536585365</v>
      </c>
      <c r="AP16" s="203"/>
    </row>
    <row r="17" spans="1:42" x14ac:dyDescent="0.25">
      <c r="A17" s="201" t="s">
        <v>245</v>
      </c>
      <c r="B17" s="201" t="s">
        <v>128</v>
      </c>
      <c r="C17" s="211" t="s">
        <v>89</v>
      </c>
      <c r="D17" s="212">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f t="shared" si="7"/>
        <v>0</v>
      </c>
      <c r="AP17" s="203"/>
    </row>
    <row r="18" spans="1:42" x14ac:dyDescent="0.25">
      <c r="A18" s="201" t="s">
        <v>245</v>
      </c>
      <c r="B18" s="201" t="s">
        <v>128</v>
      </c>
      <c r="C18" s="211" t="s">
        <v>74</v>
      </c>
      <c r="D18" s="212">
        <v>36.337412195121956</v>
      </c>
      <c r="E18" s="195">
        <v>0</v>
      </c>
      <c r="F18" s="195">
        <v>0</v>
      </c>
      <c r="G18" s="195">
        <v>175.46091219512198</v>
      </c>
      <c r="H18" s="195">
        <v>0</v>
      </c>
      <c r="I18" s="195">
        <v>0</v>
      </c>
      <c r="J18" s="195">
        <v>0</v>
      </c>
      <c r="K18" s="195">
        <v>0</v>
      </c>
      <c r="L18" s="195">
        <v>0</v>
      </c>
      <c r="M18" s="195">
        <v>0</v>
      </c>
      <c r="N18" s="195">
        <v>0</v>
      </c>
      <c r="O18" s="195">
        <v>0</v>
      </c>
      <c r="P18" s="195">
        <v>0</v>
      </c>
      <c r="Q18" s="195">
        <v>33.929268292682927</v>
      </c>
      <c r="R18" s="195">
        <v>23.657560975609758</v>
      </c>
      <c r="S18" s="195">
        <v>0</v>
      </c>
      <c r="T18" s="195">
        <v>0</v>
      </c>
      <c r="U18" s="195">
        <v>0</v>
      </c>
      <c r="V18" s="195">
        <v>0</v>
      </c>
      <c r="W18" s="195">
        <v>0</v>
      </c>
      <c r="X18" s="195">
        <v>0</v>
      </c>
      <c r="Y18" s="195">
        <v>0</v>
      </c>
      <c r="Z18" s="195">
        <v>20.650243902439026</v>
      </c>
      <c r="AA18" s="195">
        <v>0</v>
      </c>
      <c r="AB18" s="195">
        <v>0</v>
      </c>
      <c r="AC18" s="195">
        <v>19.10648780487805</v>
      </c>
      <c r="AD18" s="195">
        <v>0</v>
      </c>
      <c r="AE18" s="195">
        <v>0</v>
      </c>
      <c r="AF18" s="195">
        <v>0</v>
      </c>
      <c r="AG18" s="195">
        <v>0</v>
      </c>
      <c r="AH18" s="195">
        <v>0</v>
      </c>
      <c r="AI18" s="195">
        <v>0</v>
      </c>
      <c r="AJ18" s="195">
        <v>0</v>
      </c>
      <c r="AK18" s="195">
        <v>0</v>
      </c>
      <c r="AL18" s="195">
        <v>0</v>
      </c>
      <c r="AM18" s="195">
        <v>0</v>
      </c>
      <c r="AN18" s="195">
        <f t="shared" si="7"/>
        <v>309.14188536585368</v>
      </c>
      <c r="AP18" s="203"/>
    </row>
    <row r="19" spans="1:42" ht="13.5" customHeight="1" x14ac:dyDescent="0.25">
      <c r="A19" s="201" t="s">
        <v>245</v>
      </c>
      <c r="B19" s="201" t="s">
        <v>128</v>
      </c>
      <c r="C19" s="211" t="s">
        <v>56</v>
      </c>
      <c r="D19" s="212">
        <v>17.949673170731707</v>
      </c>
      <c r="E19" s="195">
        <v>415.27339756097564</v>
      </c>
      <c r="F19" s="195">
        <v>0</v>
      </c>
      <c r="G19" s="195">
        <v>18.045907317073173</v>
      </c>
      <c r="H19" s="195">
        <v>0</v>
      </c>
      <c r="I19" s="195">
        <v>0</v>
      </c>
      <c r="J19" s="195">
        <v>0</v>
      </c>
      <c r="K19" s="195">
        <v>0</v>
      </c>
      <c r="L19" s="195">
        <v>0</v>
      </c>
      <c r="M19" s="195">
        <v>22.755365853658539</v>
      </c>
      <c r="N19" s="195">
        <v>0</v>
      </c>
      <c r="O19" s="195">
        <v>0</v>
      </c>
      <c r="P19" s="195">
        <v>0</v>
      </c>
      <c r="Q19" s="195">
        <v>8.0134146341463435</v>
      </c>
      <c r="R19" s="195">
        <v>5.6136585365853664</v>
      </c>
      <c r="S19" s="195">
        <v>0</v>
      </c>
      <c r="T19" s="195">
        <v>0</v>
      </c>
      <c r="U19" s="195">
        <v>0</v>
      </c>
      <c r="V19" s="195">
        <v>0</v>
      </c>
      <c r="W19" s="195">
        <v>0</v>
      </c>
      <c r="X19" s="195">
        <v>0</v>
      </c>
      <c r="Y19" s="195">
        <v>0</v>
      </c>
      <c r="Z19" s="195">
        <v>0</v>
      </c>
      <c r="AA19" s="195">
        <v>0</v>
      </c>
      <c r="AB19" s="195">
        <v>0</v>
      </c>
      <c r="AC19" s="195">
        <v>7.5182926829268286</v>
      </c>
      <c r="AD19" s="195">
        <v>0</v>
      </c>
      <c r="AE19" s="195">
        <v>0</v>
      </c>
      <c r="AF19" s="195">
        <v>0</v>
      </c>
      <c r="AG19" s="195">
        <v>0</v>
      </c>
      <c r="AH19" s="195">
        <v>0</v>
      </c>
      <c r="AI19" s="195">
        <v>0</v>
      </c>
      <c r="AJ19" s="195">
        <v>0</v>
      </c>
      <c r="AK19" s="195">
        <v>0</v>
      </c>
      <c r="AL19" s="195">
        <v>0</v>
      </c>
      <c r="AM19" s="195">
        <v>0</v>
      </c>
      <c r="AN19" s="195">
        <f t="shared" si="7"/>
        <v>495.16970975609757</v>
      </c>
      <c r="AP19" s="203"/>
    </row>
    <row r="20" spans="1:42" x14ac:dyDescent="0.25">
      <c r="A20" s="201" t="s">
        <v>245</v>
      </c>
      <c r="B20" s="201" t="s">
        <v>128</v>
      </c>
      <c r="C20" s="211" t="s">
        <v>54</v>
      </c>
      <c r="D20" s="212">
        <v>0</v>
      </c>
      <c r="E20" s="195">
        <v>0</v>
      </c>
      <c r="F20" s="195">
        <v>0</v>
      </c>
      <c r="G20" s="195">
        <v>77.366239024390254</v>
      </c>
      <c r="H20" s="195">
        <v>0</v>
      </c>
      <c r="I20" s="195">
        <v>0</v>
      </c>
      <c r="J20" s="195">
        <v>0</v>
      </c>
      <c r="K20" s="195">
        <v>0</v>
      </c>
      <c r="L20" s="195">
        <v>0</v>
      </c>
      <c r="M20" s="195">
        <v>0</v>
      </c>
      <c r="N20" s="195">
        <v>0</v>
      </c>
      <c r="O20" s="195">
        <v>0</v>
      </c>
      <c r="P20" s="195">
        <v>0</v>
      </c>
      <c r="Q20" s="195">
        <v>0</v>
      </c>
      <c r="R20" s="195">
        <v>0</v>
      </c>
      <c r="S20" s="195">
        <v>0</v>
      </c>
      <c r="T20" s="195">
        <v>0</v>
      </c>
      <c r="U20" s="195">
        <v>0</v>
      </c>
      <c r="V20" s="195">
        <v>0</v>
      </c>
      <c r="W20" s="195">
        <v>73.178048780487813</v>
      </c>
      <c r="X20" s="195">
        <v>0</v>
      </c>
      <c r="Y20" s="195">
        <v>0</v>
      </c>
      <c r="Z20" s="195">
        <v>0</v>
      </c>
      <c r="AA20" s="195">
        <v>0</v>
      </c>
      <c r="AB20" s="195">
        <v>0</v>
      </c>
      <c r="AC20" s="195">
        <v>14.034146341463414</v>
      </c>
      <c r="AD20" s="195">
        <v>0</v>
      </c>
      <c r="AE20" s="195">
        <v>0</v>
      </c>
      <c r="AF20" s="195">
        <v>0</v>
      </c>
      <c r="AG20" s="195">
        <v>0</v>
      </c>
      <c r="AH20" s="195">
        <v>0</v>
      </c>
      <c r="AI20" s="195">
        <v>0</v>
      </c>
      <c r="AJ20" s="195">
        <v>0</v>
      </c>
      <c r="AK20" s="195">
        <v>0</v>
      </c>
      <c r="AL20" s="195">
        <v>0</v>
      </c>
      <c r="AM20" s="195">
        <v>0</v>
      </c>
      <c r="AN20" s="195">
        <f t="shared" si="7"/>
        <v>164.57843414634149</v>
      </c>
      <c r="AP20" s="203"/>
    </row>
    <row r="21" spans="1:42" x14ac:dyDescent="0.25">
      <c r="A21" s="201" t="s">
        <v>245</v>
      </c>
      <c r="B21" s="201" t="s">
        <v>128</v>
      </c>
      <c r="C21" s="211" t="s">
        <v>28</v>
      </c>
      <c r="D21" s="212">
        <v>10.024390243902438</v>
      </c>
      <c r="E21" s="195">
        <v>10.024390243902438</v>
      </c>
      <c r="F21" s="195">
        <v>0</v>
      </c>
      <c r="G21" s="195">
        <v>348.98310731707323</v>
      </c>
      <c r="H21" s="195">
        <v>0</v>
      </c>
      <c r="I21" s="195">
        <v>0</v>
      </c>
      <c r="J21" s="195">
        <v>0</v>
      </c>
      <c r="K21" s="195">
        <v>3.5085365853658534</v>
      </c>
      <c r="L21" s="195">
        <v>0</v>
      </c>
      <c r="M21" s="195">
        <v>0</v>
      </c>
      <c r="N21" s="195">
        <v>0</v>
      </c>
      <c r="O21" s="195">
        <v>0</v>
      </c>
      <c r="P21" s="195">
        <v>0</v>
      </c>
      <c r="Q21" s="195">
        <v>0</v>
      </c>
      <c r="R21" s="195">
        <v>0</v>
      </c>
      <c r="S21" s="195">
        <v>28.419146341463417</v>
      </c>
      <c r="T21" s="195">
        <v>0</v>
      </c>
      <c r="U21" s="195">
        <v>0</v>
      </c>
      <c r="V21" s="195">
        <v>11.026829268292683</v>
      </c>
      <c r="W21" s="195">
        <v>0</v>
      </c>
      <c r="X21" s="195">
        <v>0</v>
      </c>
      <c r="Y21" s="195">
        <v>0</v>
      </c>
      <c r="Z21" s="195">
        <v>0</v>
      </c>
      <c r="AA21" s="195">
        <v>0</v>
      </c>
      <c r="AB21" s="195">
        <v>0</v>
      </c>
      <c r="AC21" s="195">
        <v>16.169341463414636</v>
      </c>
      <c r="AD21" s="195">
        <v>0</v>
      </c>
      <c r="AE21" s="195">
        <v>0</v>
      </c>
      <c r="AF21" s="195">
        <v>0</v>
      </c>
      <c r="AG21" s="195">
        <v>0</v>
      </c>
      <c r="AH21" s="195">
        <v>0</v>
      </c>
      <c r="AI21" s="195">
        <v>0</v>
      </c>
      <c r="AJ21" s="195">
        <v>0</v>
      </c>
      <c r="AK21" s="195">
        <v>0</v>
      </c>
      <c r="AL21" s="195">
        <v>0</v>
      </c>
      <c r="AM21" s="195">
        <v>0</v>
      </c>
      <c r="AN21" s="195">
        <f t="shared" si="7"/>
        <v>428.1557414634147</v>
      </c>
      <c r="AP21" s="203"/>
    </row>
    <row r="22" spans="1:42" x14ac:dyDescent="0.25">
      <c r="A22" s="201" t="s">
        <v>245</v>
      </c>
      <c r="B22" s="201" t="s">
        <v>128</v>
      </c>
      <c r="C22" s="211" t="s">
        <v>112</v>
      </c>
      <c r="D22" s="212">
        <v>15.638048780487805</v>
      </c>
      <c r="E22" s="195">
        <v>224.33783414634146</v>
      </c>
      <c r="F22" s="195">
        <v>0</v>
      </c>
      <c r="G22" s="195">
        <v>14.234634146341463</v>
      </c>
      <c r="H22" s="195">
        <v>0</v>
      </c>
      <c r="I22" s="195">
        <v>0</v>
      </c>
      <c r="J22" s="195">
        <v>0</v>
      </c>
      <c r="K22" s="195">
        <v>0</v>
      </c>
      <c r="L22" s="195">
        <v>0</v>
      </c>
      <c r="M22" s="195">
        <v>3.1677073170731709</v>
      </c>
      <c r="N22" s="195">
        <v>0</v>
      </c>
      <c r="O22" s="195">
        <v>0</v>
      </c>
      <c r="P22" s="195">
        <v>0</v>
      </c>
      <c r="Q22" s="195">
        <v>8.2597560975609774</v>
      </c>
      <c r="R22" s="195">
        <v>0</v>
      </c>
      <c r="S22" s="195">
        <v>0</v>
      </c>
      <c r="T22" s="195">
        <v>0</v>
      </c>
      <c r="U22" s="195">
        <v>0</v>
      </c>
      <c r="V22" s="195">
        <v>0</v>
      </c>
      <c r="W22" s="195">
        <v>0</v>
      </c>
      <c r="X22" s="195">
        <v>0</v>
      </c>
      <c r="Y22" s="195">
        <v>0</v>
      </c>
      <c r="Z22" s="195">
        <v>0</v>
      </c>
      <c r="AA22" s="195">
        <v>0</v>
      </c>
      <c r="AB22" s="195">
        <v>0</v>
      </c>
      <c r="AC22" s="195">
        <v>0</v>
      </c>
      <c r="AD22" s="195">
        <v>0</v>
      </c>
      <c r="AE22" s="195">
        <v>0</v>
      </c>
      <c r="AF22" s="195">
        <v>0</v>
      </c>
      <c r="AG22" s="195">
        <v>0</v>
      </c>
      <c r="AH22" s="195">
        <v>0</v>
      </c>
      <c r="AI22" s="195">
        <v>0</v>
      </c>
      <c r="AJ22" s="195">
        <v>0</v>
      </c>
      <c r="AK22" s="195">
        <v>0</v>
      </c>
      <c r="AL22" s="195">
        <v>0</v>
      </c>
      <c r="AM22" s="195">
        <v>0</v>
      </c>
      <c r="AN22" s="195">
        <f t="shared" si="7"/>
        <v>265.63798048780484</v>
      </c>
      <c r="AP22" s="203"/>
    </row>
    <row r="23" spans="1:42" x14ac:dyDescent="0.25">
      <c r="A23" s="201" t="s">
        <v>245</v>
      </c>
      <c r="B23" s="201" t="s">
        <v>128</v>
      </c>
      <c r="C23" s="211" t="s">
        <v>119</v>
      </c>
      <c r="D23" s="212">
        <v>0</v>
      </c>
      <c r="E23" s="195">
        <v>0</v>
      </c>
      <c r="F23" s="195">
        <v>0</v>
      </c>
      <c r="G23" s="195">
        <v>0</v>
      </c>
      <c r="H23" s="195">
        <v>0</v>
      </c>
      <c r="I23" s="195">
        <v>0</v>
      </c>
      <c r="J23" s="195">
        <v>0</v>
      </c>
      <c r="K23" s="195">
        <v>0</v>
      </c>
      <c r="L23" s="195">
        <v>0</v>
      </c>
      <c r="M23" s="195">
        <v>0</v>
      </c>
      <c r="N23" s="195">
        <v>0</v>
      </c>
      <c r="O23" s="195">
        <v>0</v>
      </c>
      <c r="P23" s="195">
        <v>0</v>
      </c>
      <c r="Q23" s="195">
        <v>0.14634146341463414</v>
      </c>
      <c r="R23" s="195">
        <v>0</v>
      </c>
      <c r="S23" s="195">
        <v>0</v>
      </c>
      <c r="T23" s="195">
        <v>0</v>
      </c>
      <c r="U23" s="195">
        <v>0</v>
      </c>
      <c r="V23" s="195">
        <v>0</v>
      </c>
      <c r="W23" s="195">
        <v>0</v>
      </c>
      <c r="X23" s="195">
        <v>0</v>
      </c>
      <c r="Y23" s="195">
        <v>0</v>
      </c>
      <c r="Z23" s="195">
        <v>0</v>
      </c>
      <c r="AA23" s="195">
        <v>0</v>
      </c>
      <c r="AB23" s="195">
        <v>0</v>
      </c>
      <c r="AC23" s="195">
        <v>15.85858536585366</v>
      </c>
      <c r="AD23" s="195">
        <v>2.5161219512195121</v>
      </c>
      <c r="AE23" s="195">
        <v>0</v>
      </c>
      <c r="AF23" s="195">
        <v>0</v>
      </c>
      <c r="AG23" s="195">
        <v>0</v>
      </c>
      <c r="AH23" s="195">
        <v>0</v>
      </c>
      <c r="AI23" s="195">
        <v>0</v>
      </c>
      <c r="AJ23" s="195">
        <v>0</v>
      </c>
      <c r="AK23" s="195">
        <v>0</v>
      </c>
      <c r="AL23" s="195">
        <v>0</v>
      </c>
      <c r="AM23" s="195">
        <v>0</v>
      </c>
      <c r="AN23" s="195">
        <f t="shared" si="7"/>
        <v>18.521048780487803</v>
      </c>
      <c r="AP23" s="203"/>
    </row>
    <row r="24" spans="1:42" x14ac:dyDescent="0.25">
      <c r="A24" s="201" t="s">
        <v>245</v>
      </c>
      <c r="B24" s="201" t="s">
        <v>128</v>
      </c>
      <c r="C24" s="211" t="s">
        <v>130</v>
      </c>
      <c r="D24" s="212">
        <v>8.019512195121953</v>
      </c>
      <c r="E24" s="195">
        <v>0</v>
      </c>
      <c r="F24" s="195">
        <v>0</v>
      </c>
      <c r="G24" s="195">
        <v>11.997190243902441</v>
      </c>
      <c r="H24" s="195">
        <v>0</v>
      </c>
      <c r="I24" s="195">
        <v>0</v>
      </c>
      <c r="J24" s="195">
        <v>0</v>
      </c>
      <c r="K24" s="195">
        <v>0</v>
      </c>
      <c r="L24" s="195">
        <v>0</v>
      </c>
      <c r="M24" s="195">
        <v>0</v>
      </c>
      <c r="N24" s="195">
        <v>0</v>
      </c>
      <c r="O24" s="195">
        <v>0</v>
      </c>
      <c r="P24" s="195">
        <v>0</v>
      </c>
      <c r="Q24" s="195">
        <v>0.27439024390243905</v>
      </c>
      <c r="R24" s="195">
        <v>0</v>
      </c>
      <c r="S24" s="195">
        <v>0</v>
      </c>
      <c r="T24" s="195">
        <v>0</v>
      </c>
      <c r="U24" s="195">
        <v>0</v>
      </c>
      <c r="V24" s="195">
        <v>0</v>
      </c>
      <c r="W24" s="195">
        <v>0</v>
      </c>
      <c r="X24" s="195">
        <v>0</v>
      </c>
      <c r="Y24" s="195">
        <v>0</v>
      </c>
      <c r="Z24" s="195">
        <v>0</v>
      </c>
      <c r="AA24" s="195">
        <v>0</v>
      </c>
      <c r="AB24" s="195">
        <v>0</v>
      </c>
      <c r="AC24" s="195">
        <v>0.10024390243902441</v>
      </c>
      <c r="AD24" s="195">
        <v>0</v>
      </c>
      <c r="AE24" s="195">
        <v>0</v>
      </c>
      <c r="AF24" s="195">
        <v>0</v>
      </c>
      <c r="AG24" s="195">
        <v>0</v>
      </c>
      <c r="AH24" s="195">
        <v>0</v>
      </c>
      <c r="AI24" s="195">
        <v>0</v>
      </c>
      <c r="AJ24" s="195">
        <v>0</v>
      </c>
      <c r="AK24" s="195">
        <v>0</v>
      </c>
      <c r="AL24" s="195">
        <v>0</v>
      </c>
      <c r="AM24" s="195">
        <v>0</v>
      </c>
      <c r="AN24" s="195">
        <f t="shared" si="7"/>
        <v>20.391336585365856</v>
      </c>
      <c r="AP24" s="203"/>
    </row>
    <row r="25" spans="1:42" x14ac:dyDescent="0.25">
      <c r="A25" s="177" t="s">
        <v>246</v>
      </c>
      <c r="B25" s="177" t="s">
        <v>246</v>
      </c>
      <c r="C25" s="209" t="s">
        <v>132</v>
      </c>
      <c r="D25" s="210">
        <f t="shared" ref="D25:AM25" si="8">SUM(D26:D44)</f>
        <v>40.704036585365856</v>
      </c>
      <c r="E25" s="194">
        <f t="shared" si="8"/>
        <v>936.65296097560952</v>
      </c>
      <c r="F25" s="194">
        <f t="shared" si="8"/>
        <v>0</v>
      </c>
      <c r="G25" s="194">
        <f t="shared" si="8"/>
        <v>63.056421951219505</v>
      </c>
      <c r="H25" s="194">
        <f t="shared" si="8"/>
        <v>0</v>
      </c>
      <c r="I25" s="194">
        <f t="shared" si="8"/>
        <v>0</v>
      </c>
      <c r="J25" s="194">
        <f t="shared" si="8"/>
        <v>0</v>
      </c>
      <c r="K25" s="194">
        <f t="shared" si="8"/>
        <v>4.3182926829268293</v>
      </c>
      <c r="L25" s="194">
        <f t="shared" si="8"/>
        <v>0</v>
      </c>
      <c r="M25" s="194">
        <f t="shared" si="8"/>
        <v>0</v>
      </c>
      <c r="N25" s="194">
        <f t="shared" si="8"/>
        <v>0</v>
      </c>
      <c r="O25" s="194">
        <f t="shared" si="8"/>
        <v>0</v>
      </c>
      <c r="P25" s="194">
        <f t="shared" si="8"/>
        <v>0</v>
      </c>
      <c r="Q25" s="194">
        <f t="shared" si="8"/>
        <v>90.574390243902442</v>
      </c>
      <c r="R25" s="194">
        <f t="shared" si="8"/>
        <v>0</v>
      </c>
      <c r="S25" s="194">
        <f t="shared" si="8"/>
        <v>0</v>
      </c>
      <c r="T25" s="194">
        <f t="shared" si="8"/>
        <v>0</v>
      </c>
      <c r="U25" s="194">
        <f t="shared" si="8"/>
        <v>0</v>
      </c>
      <c r="V25" s="194">
        <f t="shared" si="8"/>
        <v>10.024390243902438</v>
      </c>
      <c r="W25" s="194">
        <f t="shared" si="8"/>
        <v>0</v>
      </c>
      <c r="X25" s="194">
        <f t="shared" si="8"/>
        <v>0</v>
      </c>
      <c r="Y25" s="194">
        <f t="shared" si="8"/>
        <v>50.474809756097564</v>
      </c>
      <c r="Z25" s="194">
        <f t="shared" si="8"/>
        <v>0</v>
      </c>
      <c r="AA25" s="194">
        <f t="shared" si="8"/>
        <v>0</v>
      </c>
      <c r="AB25" s="194">
        <f t="shared" si="8"/>
        <v>6.9172317073170735</v>
      </c>
      <c r="AC25" s="194">
        <f t="shared" si="8"/>
        <v>0.12530487804878049</v>
      </c>
      <c r="AD25" s="194">
        <f t="shared" si="8"/>
        <v>6.5108414634146357</v>
      </c>
      <c r="AE25" s="194">
        <f t="shared" si="8"/>
        <v>0</v>
      </c>
      <c r="AF25" s="194">
        <f t="shared" ref="AF25" si="9">SUM(AF26:AF44)</f>
        <v>13.11</v>
      </c>
      <c r="AG25" s="194">
        <f t="shared" si="8"/>
        <v>0</v>
      </c>
      <c r="AH25" s="194">
        <f t="shared" si="8"/>
        <v>0</v>
      </c>
      <c r="AI25" s="194">
        <f t="shared" si="8"/>
        <v>65.687824390243904</v>
      </c>
      <c r="AJ25" s="194">
        <f t="shared" si="8"/>
        <v>6.0146341463414634</v>
      </c>
      <c r="AK25" s="194">
        <f t="shared" si="8"/>
        <v>0</v>
      </c>
      <c r="AL25" s="194">
        <f t="shared" si="8"/>
        <v>10.425365853658535</v>
      </c>
      <c r="AM25" s="194">
        <f t="shared" si="8"/>
        <v>54</v>
      </c>
      <c r="AN25" s="194">
        <f t="shared" si="7"/>
        <v>1358.5965048780483</v>
      </c>
      <c r="AP25" s="203"/>
    </row>
    <row r="26" spans="1:42" x14ac:dyDescent="0.25">
      <c r="A26" s="201" t="s">
        <v>245</v>
      </c>
      <c r="B26" s="201" t="s">
        <v>132</v>
      </c>
      <c r="C26" s="211" t="s">
        <v>77</v>
      </c>
      <c r="D26" s="199">
        <v>0</v>
      </c>
      <c r="E26" s="199">
        <v>0</v>
      </c>
      <c r="F26" s="199">
        <v>0</v>
      </c>
      <c r="G26" s="199">
        <v>0</v>
      </c>
      <c r="H26" s="199">
        <v>0</v>
      </c>
      <c r="I26" s="199">
        <v>0</v>
      </c>
      <c r="J26" s="199">
        <v>0</v>
      </c>
      <c r="K26" s="199">
        <v>0</v>
      </c>
      <c r="L26" s="199">
        <v>0</v>
      </c>
      <c r="M26" s="199">
        <v>0</v>
      </c>
      <c r="N26" s="199">
        <v>0</v>
      </c>
      <c r="O26" s="199">
        <v>0</v>
      </c>
      <c r="P26" s="199">
        <v>0</v>
      </c>
      <c r="Q26" s="199">
        <v>0</v>
      </c>
      <c r="R26" s="199">
        <v>0</v>
      </c>
      <c r="S26" s="199">
        <v>0</v>
      </c>
      <c r="T26" s="199">
        <v>0</v>
      </c>
      <c r="U26" s="199">
        <v>0</v>
      </c>
      <c r="V26" s="199">
        <v>0</v>
      </c>
      <c r="W26" s="199">
        <v>0</v>
      </c>
      <c r="X26" s="199">
        <v>0</v>
      </c>
      <c r="Y26" s="199">
        <v>0</v>
      </c>
      <c r="Z26" s="199">
        <v>0</v>
      </c>
      <c r="AA26" s="199">
        <v>0</v>
      </c>
      <c r="AB26" s="199">
        <v>0</v>
      </c>
      <c r="AC26" s="199">
        <v>0</v>
      </c>
      <c r="AD26" s="199">
        <v>0</v>
      </c>
      <c r="AE26" s="199">
        <v>0</v>
      </c>
      <c r="AF26" s="199">
        <v>0</v>
      </c>
      <c r="AG26" s="199">
        <v>0</v>
      </c>
      <c r="AH26" s="199">
        <v>0</v>
      </c>
      <c r="AI26" s="199">
        <v>0</v>
      </c>
      <c r="AJ26" s="199">
        <v>0</v>
      </c>
      <c r="AK26" s="199">
        <v>0</v>
      </c>
      <c r="AL26" s="199">
        <v>0</v>
      </c>
      <c r="AM26" s="199">
        <v>0</v>
      </c>
      <c r="AN26" s="195">
        <f t="shared" si="7"/>
        <v>0</v>
      </c>
      <c r="AP26" s="203"/>
    </row>
    <row r="27" spans="1:42" x14ac:dyDescent="0.25">
      <c r="A27" s="201" t="s">
        <v>245</v>
      </c>
      <c r="B27" s="201" t="s">
        <v>132</v>
      </c>
      <c r="C27" s="211" t="s">
        <v>118</v>
      </c>
      <c r="D27" s="212">
        <v>0</v>
      </c>
      <c r="E27" s="195">
        <v>0</v>
      </c>
      <c r="F27" s="195">
        <v>0</v>
      </c>
      <c r="G27" s="195">
        <v>0</v>
      </c>
      <c r="H27" s="195">
        <v>0</v>
      </c>
      <c r="I27" s="195">
        <v>0</v>
      </c>
      <c r="J27" s="195">
        <v>0</v>
      </c>
      <c r="K27" s="195">
        <v>0</v>
      </c>
      <c r="L27" s="195">
        <v>0</v>
      </c>
      <c r="M27" s="195">
        <v>0</v>
      </c>
      <c r="N27" s="195">
        <v>0</v>
      </c>
      <c r="O27" s="195">
        <v>0</v>
      </c>
      <c r="P27" s="195">
        <v>0</v>
      </c>
      <c r="Q27" s="195">
        <v>0</v>
      </c>
      <c r="R27" s="195">
        <v>0</v>
      </c>
      <c r="S27" s="195">
        <v>0</v>
      </c>
      <c r="T27" s="195">
        <v>0</v>
      </c>
      <c r="U27" s="195">
        <v>0</v>
      </c>
      <c r="V27" s="195">
        <v>0</v>
      </c>
      <c r="W27" s="195">
        <v>0</v>
      </c>
      <c r="X27" s="195">
        <v>0</v>
      </c>
      <c r="Y27" s="195">
        <v>0</v>
      </c>
      <c r="Z27" s="195">
        <v>0</v>
      </c>
      <c r="AA27" s="195">
        <v>0</v>
      </c>
      <c r="AB27" s="195">
        <v>0</v>
      </c>
      <c r="AC27" s="195">
        <v>0</v>
      </c>
      <c r="AD27" s="195">
        <v>0.94730487804878061</v>
      </c>
      <c r="AE27" s="195">
        <v>0</v>
      </c>
      <c r="AF27" s="195">
        <v>1.3031707317073171</v>
      </c>
      <c r="AG27" s="195">
        <v>0</v>
      </c>
      <c r="AH27" s="195">
        <v>0</v>
      </c>
      <c r="AI27" s="195">
        <v>4.5701195121951228</v>
      </c>
      <c r="AJ27" s="195">
        <v>0</v>
      </c>
      <c r="AK27" s="195">
        <v>0</v>
      </c>
      <c r="AL27" s="195">
        <v>0</v>
      </c>
      <c r="AM27" s="199">
        <v>0</v>
      </c>
      <c r="AN27" s="195">
        <f t="shared" si="7"/>
        <v>6.8205951219512206</v>
      </c>
      <c r="AP27" s="203"/>
    </row>
    <row r="28" spans="1:42" x14ac:dyDescent="0.25">
      <c r="A28" s="201" t="s">
        <v>245</v>
      </c>
      <c r="B28" s="201" t="s">
        <v>132</v>
      </c>
      <c r="C28" s="211" t="s">
        <v>84</v>
      </c>
      <c r="D28" s="212">
        <v>0</v>
      </c>
      <c r="E28" s="195">
        <v>275.17652926829254</v>
      </c>
      <c r="F28" s="195">
        <v>0</v>
      </c>
      <c r="G28" s="195">
        <v>10.024390243902438</v>
      </c>
      <c r="H28" s="195">
        <v>0</v>
      </c>
      <c r="I28" s="195">
        <v>0</v>
      </c>
      <c r="J28" s="195">
        <v>0</v>
      </c>
      <c r="K28" s="195">
        <v>4.3902439024390241E-2</v>
      </c>
      <c r="L28" s="195">
        <v>0</v>
      </c>
      <c r="M28" s="195">
        <v>0</v>
      </c>
      <c r="N28" s="195">
        <v>0</v>
      </c>
      <c r="O28" s="195">
        <v>0</v>
      </c>
      <c r="P28" s="195">
        <v>0</v>
      </c>
      <c r="Q28" s="195">
        <v>0</v>
      </c>
      <c r="R28" s="195">
        <v>0</v>
      </c>
      <c r="S28" s="195">
        <v>0</v>
      </c>
      <c r="T28" s="195">
        <v>0</v>
      </c>
      <c r="U28" s="195">
        <v>0</v>
      </c>
      <c r="V28" s="195">
        <v>10.024390243902438</v>
      </c>
      <c r="W28" s="195">
        <v>0</v>
      </c>
      <c r="X28" s="195">
        <v>0</v>
      </c>
      <c r="Y28" s="195">
        <v>0</v>
      </c>
      <c r="Z28" s="195">
        <v>0</v>
      </c>
      <c r="AA28" s="195">
        <v>0</v>
      </c>
      <c r="AB28" s="195">
        <v>6.8165853658536585E-2</v>
      </c>
      <c r="AC28" s="195">
        <v>0</v>
      </c>
      <c r="AD28" s="195">
        <v>0</v>
      </c>
      <c r="AE28" s="195">
        <v>0</v>
      </c>
      <c r="AF28" s="195">
        <v>0</v>
      </c>
      <c r="AG28" s="195">
        <v>0</v>
      </c>
      <c r="AH28" s="195">
        <v>0</v>
      </c>
      <c r="AI28" s="195">
        <v>0</v>
      </c>
      <c r="AJ28" s="195">
        <v>0</v>
      </c>
      <c r="AK28" s="195">
        <v>0</v>
      </c>
      <c r="AL28" s="195">
        <v>0</v>
      </c>
      <c r="AM28" s="199">
        <v>0</v>
      </c>
      <c r="AN28" s="195">
        <f t="shared" si="7"/>
        <v>295.33737804878029</v>
      </c>
      <c r="AP28" s="203"/>
    </row>
    <row r="29" spans="1:42" x14ac:dyDescent="0.25">
      <c r="A29" s="201" t="s">
        <v>245</v>
      </c>
      <c r="B29" s="201" t="s">
        <v>132</v>
      </c>
      <c r="C29" s="211" t="s">
        <v>104</v>
      </c>
      <c r="D29" s="212">
        <v>0</v>
      </c>
      <c r="E29" s="195">
        <v>0</v>
      </c>
      <c r="F29" s="195">
        <v>0</v>
      </c>
      <c r="G29" s="195">
        <v>0</v>
      </c>
      <c r="H29" s="195">
        <v>0</v>
      </c>
      <c r="I29" s="195">
        <v>0</v>
      </c>
      <c r="J29" s="195">
        <v>0</v>
      </c>
      <c r="K29" s="195">
        <v>0</v>
      </c>
      <c r="L29" s="195">
        <v>0</v>
      </c>
      <c r="M29" s="195">
        <v>0</v>
      </c>
      <c r="N29" s="195">
        <v>0</v>
      </c>
      <c r="O29" s="195">
        <v>0</v>
      </c>
      <c r="P29" s="195">
        <v>0</v>
      </c>
      <c r="Q29" s="195">
        <v>0</v>
      </c>
      <c r="R29" s="195">
        <v>0</v>
      </c>
      <c r="S29" s="195">
        <v>0</v>
      </c>
      <c r="T29" s="195">
        <v>0</v>
      </c>
      <c r="U29" s="195">
        <v>0</v>
      </c>
      <c r="V29" s="195">
        <v>0</v>
      </c>
      <c r="W29" s="195">
        <v>0</v>
      </c>
      <c r="X29" s="195">
        <v>0</v>
      </c>
      <c r="Y29" s="195">
        <v>0</v>
      </c>
      <c r="Z29" s="195">
        <v>0</v>
      </c>
      <c r="AA29" s="195">
        <v>0</v>
      </c>
      <c r="AB29" s="195">
        <v>0</v>
      </c>
      <c r="AC29" s="195">
        <v>0</v>
      </c>
      <c r="AD29" s="195">
        <v>0</v>
      </c>
      <c r="AE29" s="195">
        <v>0</v>
      </c>
      <c r="AF29" s="195">
        <v>0</v>
      </c>
      <c r="AG29" s="195">
        <v>0</v>
      </c>
      <c r="AH29" s="195">
        <v>0</v>
      </c>
      <c r="AI29" s="195">
        <v>0</v>
      </c>
      <c r="AJ29" s="195">
        <v>0</v>
      </c>
      <c r="AK29" s="195">
        <v>0</v>
      </c>
      <c r="AL29" s="195">
        <v>0</v>
      </c>
      <c r="AM29" s="199">
        <v>0</v>
      </c>
      <c r="AN29" s="195">
        <f t="shared" si="7"/>
        <v>0</v>
      </c>
      <c r="AP29" s="203"/>
    </row>
    <row r="30" spans="1:42" x14ac:dyDescent="0.25">
      <c r="A30" s="201" t="s">
        <v>245</v>
      </c>
      <c r="B30" s="201" t="s">
        <v>132</v>
      </c>
      <c r="C30" s="211" t="s">
        <v>110</v>
      </c>
      <c r="D30" s="212">
        <v>0</v>
      </c>
      <c r="E30" s="195">
        <v>0</v>
      </c>
      <c r="F30" s="195">
        <v>0</v>
      </c>
      <c r="G30" s="195">
        <v>0</v>
      </c>
      <c r="H30" s="195">
        <v>0</v>
      </c>
      <c r="I30" s="195">
        <v>0</v>
      </c>
      <c r="J30" s="195">
        <v>0</v>
      </c>
      <c r="K30" s="195">
        <v>0</v>
      </c>
      <c r="L30" s="195">
        <v>0</v>
      </c>
      <c r="M30" s="195">
        <v>0</v>
      </c>
      <c r="N30" s="195">
        <v>0</v>
      </c>
      <c r="O30" s="195">
        <v>0</v>
      </c>
      <c r="P30" s="195">
        <v>0</v>
      </c>
      <c r="Q30" s="195">
        <v>90.439024390243901</v>
      </c>
      <c r="R30" s="195">
        <v>0</v>
      </c>
      <c r="S30" s="195">
        <v>0</v>
      </c>
      <c r="T30" s="195">
        <v>0</v>
      </c>
      <c r="U30" s="195">
        <v>0</v>
      </c>
      <c r="V30" s="195">
        <v>0</v>
      </c>
      <c r="W30" s="195">
        <v>0</v>
      </c>
      <c r="X30" s="195">
        <v>0</v>
      </c>
      <c r="Y30" s="195">
        <v>45.763346341463418</v>
      </c>
      <c r="Z30" s="195">
        <v>0</v>
      </c>
      <c r="AA30" s="195">
        <v>0</v>
      </c>
      <c r="AB30" s="195">
        <v>0</v>
      </c>
      <c r="AC30" s="195">
        <v>0.12530487804878049</v>
      </c>
      <c r="AD30" s="195">
        <v>5.242756097560977</v>
      </c>
      <c r="AE30" s="195">
        <v>0</v>
      </c>
      <c r="AF30" s="195">
        <v>0</v>
      </c>
      <c r="AG30" s="195">
        <v>0</v>
      </c>
      <c r="AH30" s="195">
        <v>0</v>
      </c>
      <c r="AI30" s="195">
        <v>0</v>
      </c>
      <c r="AJ30" s="195">
        <v>0</v>
      </c>
      <c r="AK30" s="195">
        <v>0</v>
      </c>
      <c r="AL30" s="195">
        <v>0</v>
      </c>
      <c r="AM30" s="199">
        <v>49</v>
      </c>
      <c r="AN30" s="195">
        <f t="shared" si="7"/>
        <v>190.57043170731708</v>
      </c>
      <c r="AP30" s="203"/>
    </row>
    <row r="31" spans="1:42" x14ac:dyDescent="0.25">
      <c r="A31" s="201" t="s">
        <v>245</v>
      </c>
      <c r="B31" s="201" t="s">
        <v>132</v>
      </c>
      <c r="C31" s="211" t="s">
        <v>109</v>
      </c>
      <c r="D31" s="212">
        <v>0</v>
      </c>
      <c r="E31" s="195">
        <v>0</v>
      </c>
      <c r="F31" s="195">
        <v>0</v>
      </c>
      <c r="G31" s="195">
        <v>0</v>
      </c>
      <c r="H31" s="195">
        <v>0</v>
      </c>
      <c r="I31" s="195">
        <v>0</v>
      </c>
      <c r="J31" s="195">
        <v>0</v>
      </c>
      <c r="K31" s="195">
        <v>0</v>
      </c>
      <c r="L31" s="195">
        <v>0</v>
      </c>
      <c r="M31" s="195">
        <v>0</v>
      </c>
      <c r="N31" s="195">
        <v>0</v>
      </c>
      <c r="O31" s="195">
        <v>0</v>
      </c>
      <c r="P31" s="195">
        <v>0</v>
      </c>
      <c r="Q31" s="195">
        <v>0</v>
      </c>
      <c r="R31" s="195">
        <v>0</v>
      </c>
      <c r="S31" s="195">
        <v>0</v>
      </c>
      <c r="T31" s="195">
        <v>0</v>
      </c>
      <c r="U31" s="195">
        <v>0</v>
      </c>
      <c r="V31" s="195">
        <v>0</v>
      </c>
      <c r="W31" s="195">
        <v>0</v>
      </c>
      <c r="X31" s="195">
        <v>0</v>
      </c>
      <c r="Y31" s="195">
        <v>0</v>
      </c>
      <c r="Z31" s="195">
        <v>0</v>
      </c>
      <c r="AA31" s="195">
        <v>0</v>
      </c>
      <c r="AB31" s="195">
        <v>0</v>
      </c>
      <c r="AC31" s="195">
        <v>0</v>
      </c>
      <c r="AD31" s="195">
        <v>0</v>
      </c>
      <c r="AE31" s="195">
        <v>0</v>
      </c>
      <c r="AF31" s="195">
        <v>0</v>
      </c>
      <c r="AG31" s="195">
        <v>0</v>
      </c>
      <c r="AH31" s="195">
        <v>0</v>
      </c>
      <c r="AI31" s="195">
        <v>0</v>
      </c>
      <c r="AJ31" s="195">
        <v>0</v>
      </c>
      <c r="AK31" s="195">
        <v>0</v>
      </c>
      <c r="AL31" s="195">
        <v>0</v>
      </c>
      <c r="AM31" s="199">
        <v>0</v>
      </c>
      <c r="AN31" s="195">
        <f t="shared" si="7"/>
        <v>0</v>
      </c>
      <c r="AP31" s="203"/>
    </row>
    <row r="32" spans="1:42" x14ac:dyDescent="0.25">
      <c r="A32" s="201" t="s">
        <v>245</v>
      </c>
      <c r="B32" s="201" t="s">
        <v>132</v>
      </c>
      <c r="C32" s="211" t="s">
        <v>149</v>
      </c>
      <c r="D32" s="199">
        <v>0</v>
      </c>
      <c r="E32" s="199">
        <v>0</v>
      </c>
      <c r="F32" s="199">
        <v>0</v>
      </c>
      <c r="G32" s="199">
        <v>0</v>
      </c>
      <c r="H32" s="199">
        <v>0</v>
      </c>
      <c r="I32" s="199">
        <v>0</v>
      </c>
      <c r="J32" s="199">
        <v>0</v>
      </c>
      <c r="K32" s="199">
        <v>0</v>
      </c>
      <c r="L32" s="199">
        <v>0</v>
      </c>
      <c r="M32" s="199">
        <v>0</v>
      </c>
      <c r="N32" s="199">
        <v>0</v>
      </c>
      <c r="O32" s="199">
        <v>0</v>
      </c>
      <c r="P32" s="199">
        <v>0</v>
      </c>
      <c r="Q32" s="199">
        <v>0</v>
      </c>
      <c r="R32" s="199">
        <v>0</v>
      </c>
      <c r="S32" s="199">
        <v>0</v>
      </c>
      <c r="T32" s="199">
        <v>0</v>
      </c>
      <c r="U32" s="199">
        <v>0</v>
      </c>
      <c r="V32" s="199">
        <v>0</v>
      </c>
      <c r="W32" s="199">
        <v>0</v>
      </c>
      <c r="X32" s="199">
        <v>0</v>
      </c>
      <c r="Y32" s="199">
        <v>0</v>
      </c>
      <c r="Z32" s="199">
        <v>0</v>
      </c>
      <c r="AA32" s="199">
        <v>0</v>
      </c>
      <c r="AB32" s="199">
        <v>0</v>
      </c>
      <c r="AC32" s="199">
        <v>0</v>
      </c>
      <c r="AD32" s="199">
        <v>0</v>
      </c>
      <c r="AE32" s="199">
        <v>0</v>
      </c>
      <c r="AF32" s="199">
        <v>0</v>
      </c>
      <c r="AG32" s="199">
        <v>0</v>
      </c>
      <c r="AH32" s="199">
        <v>0</v>
      </c>
      <c r="AI32" s="199">
        <v>0</v>
      </c>
      <c r="AJ32" s="199">
        <v>0</v>
      </c>
      <c r="AK32" s="199">
        <v>0</v>
      </c>
      <c r="AL32" s="199">
        <v>0</v>
      </c>
      <c r="AM32" s="199">
        <v>0</v>
      </c>
      <c r="AN32" s="195">
        <f t="shared" si="7"/>
        <v>0</v>
      </c>
      <c r="AP32" s="203"/>
    </row>
    <row r="33" spans="1:42" x14ac:dyDescent="0.25">
      <c r="A33" s="201" t="s">
        <v>245</v>
      </c>
      <c r="B33" s="201" t="s">
        <v>132</v>
      </c>
      <c r="C33" s="211" t="s">
        <v>89</v>
      </c>
      <c r="D33" s="212">
        <v>0</v>
      </c>
      <c r="E33" s="195">
        <v>0</v>
      </c>
      <c r="F33" s="195">
        <v>0</v>
      </c>
      <c r="G33" s="195">
        <v>0</v>
      </c>
      <c r="H33" s="195">
        <v>0</v>
      </c>
      <c r="I33" s="195">
        <v>0</v>
      </c>
      <c r="J33" s="195">
        <v>0</v>
      </c>
      <c r="K33" s="195">
        <v>0</v>
      </c>
      <c r="L33" s="195">
        <v>0</v>
      </c>
      <c r="M33" s="195">
        <v>0</v>
      </c>
      <c r="N33" s="195">
        <v>0</v>
      </c>
      <c r="O33" s="195">
        <v>0</v>
      </c>
      <c r="P33" s="195">
        <v>0</v>
      </c>
      <c r="Q33" s="195">
        <v>0</v>
      </c>
      <c r="R33" s="195">
        <v>0</v>
      </c>
      <c r="S33" s="195">
        <v>0</v>
      </c>
      <c r="T33" s="195">
        <v>0</v>
      </c>
      <c r="U33" s="195">
        <v>0</v>
      </c>
      <c r="V33" s="195">
        <v>0</v>
      </c>
      <c r="W33" s="195">
        <v>0</v>
      </c>
      <c r="X33" s="195">
        <v>0</v>
      </c>
      <c r="Y33" s="195">
        <v>0</v>
      </c>
      <c r="Z33" s="195">
        <v>0</v>
      </c>
      <c r="AA33" s="195">
        <v>0</v>
      </c>
      <c r="AB33" s="195">
        <v>0</v>
      </c>
      <c r="AC33" s="195">
        <v>0</v>
      </c>
      <c r="AD33" s="195">
        <v>0</v>
      </c>
      <c r="AE33" s="195">
        <v>0</v>
      </c>
      <c r="AF33" s="195">
        <v>0</v>
      </c>
      <c r="AG33" s="195">
        <v>0</v>
      </c>
      <c r="AH33" s="195">
        <v>0</v>
      </c>
      <c r="AI33" s="195">
        <v>0</v>
      </c>
      <c r="AJ33" s="195">
        <v>0</v>
      </c>
      <c r="AK33" s="195">
        <v>0</v>
      </c>
      <c r="AL33" s="195">
        <v>0</v>
      </c>
      <c r="AM33" s="199">
        <v>0</v>
      </c>
      <c r="AN33" s="195">
        <f t="shared" si="7"/>
        <v>0</v>
      </c>
      <c r="AP33" s="203"/>
    </row>
    <row r="34" spans="1:42" x14ac:dyDescent="0.25">
      <c r="A34" s="201" t="s">
        <v>245</v>
      </c>
      <c r="B34" s="201" t="s">
        <v>132</v>
      </c>
      <c r="C34" s="211" t="s">
        <v>108</v>
      </c>
      <c r="D34" s="212">
        <v>0</v>
      </c>
      <c r="E34" s="195">
        <v>0</v>
      </c>
      <c r="F34" s="195">
        <v>0</v>
      </c>
      <c r="G34" s="195">
        <v>0</v>
      </c>
      <c r="H34" s="195">
        <v>0</v>
      </c>
      <c r="I34" s="195">
        <v>0</v>
      </c>
      <c r="J34" s="195">
        <v>0</v>
      </c>
      <c r="K34" s="195">
        <v>0</v>
      </c>
      <c r="L34" s="195">
        <v>0</v>
      </c>
      <c r="M34" s="195">
        <v>0</v>
      </c>
      <c r="N34" s="195">
        <v>0</v>
      </c>
      <c r="O34" s="195">
        <v>0</v>
      </c>
      <c r="P34" s="195">
        <v>0</v>
      </c>
      <c r="Q34" s="195">
        <v>0</v>
      </c>
      <c r="R34" s="195">
        <v>0</v>
      </c>
      <c r="S34" s="195">
        <v>0</v>
      </c>
      <c r="T34" s="195">
        <v>0</v>
      </c>
      <c r="U34" s="195">
        <v>0</v>
      </c>
      <c r="V34" s="195">
        <v>0</v>
      </c>
      <c r="W34" s="195">
        <v>0</v>
      </c>
      <c r="X34" s="195">
        <v>0</v>
      </c>
      <c r="Y34" s="195">
        <v>0</v>
      </c>
      <c r="Z34" s="195">
        <v>0</v>
      </c>
      <c r="AA34" s="195">
        <v>0</v>
      </c>
      <c r="AB34" s="195">
        <v>0</v>
      </c>
      <c r="AC34" s="195">
        <v>0</v>
      </c>
      <c r="AD34" s="195">
        <v>0</v>
      </c>
      <c r="AE34" s="195">
        <v>0</v>
      </c>
      <c r="AF34" s="195">
        <v>0</v>
      </c>
      <c r="AG34" s="195">
        <v>0</v>
      </c>
      <c r="AH34" s="195">
        <v>0</v>
      </c>
      <c r="AI34" s="195">
        <v>0</v>
      </c>
      <c r="AJ34" s="195">
        <v>0</v>
      </c>
      <c r="AK34" s="195">
        <v>0</v>
      </c>
      <c r="AL34" s="195">
        <v>0</v>
      </c>
      <c r="AM34" s="199">
        <v>0</v>
      </c>
      <c r="AN34" s="195">
        <f t="shared" si="7"/>
        <v>0</v>
      </c>
      <c r="AP34" s="203"/>
    </row>
    <row r="35" spans="1:42" x14ac:dyDescent="0.25">
      <c r="A35" s="201" t="s">
        <v>245</v>
      </c>
      <c r="B35" s="201" t="s">
        <v>132</v>
      </c>
      <c r="C35" s="211" t="s">
        <v>103</v>
      </c>
      <c r="D35" s="212">
        <v>0</v>
      </c>
      <c r="E35" s="195">
        <v>179.18798048780488</v>
      </c>
      <c r="F35" s="195">
        <v>0</v>
      </c>
      <c r="G35" s="195">
        <v>0</v>
      </c>
      <c r="H35" s="195">
        <v>0</v>
      </c>
      <c r="I35" s="195">
        <v>0</v>
      </c>
      <c r="J35" s="195">
        <v>0</v>
      </c>
      <c r="K35" s="195">
        <v>0</v>
      </c>
      <c r="L35" s="195">
        <v>0</v>
      </c>
      <c r="M35" s="195">
        <v>0</v>
      </c>
      <c r="N35" s="195">
        <v>0</v>
      </c>
      <c r="O35" s="195">
        <v>0</v>
      </c>
      <c r="P35" s="195">
        <v>0</v>
      </c>
      <c r="Q35" s="195">
        <v>0</v>
      </c>
      <c r="R35" s="195">
        <v>0</v>
      </c>
      <c r="S35" s="195">
        <v>0</v>
      </c>
      <c r="T35" s="195">
        <v>0</v>
      </c>
      <c r="U35" s="195">
        <v>0</v>
      </c>
      <c r="V35" s="195">
        <v>0</v>
      </c>
      <c r="W35" s="195">
        <v>0</v>
      </c>
      <c r="X35" s="195">
        <v>0</v>
      </c>
      <c r="Y35" s="195">
        <v>0</v>
      </c>
      <c r="Z35" s="195">
        <v>0</v>
      </c>
      <c r="AA35" s="195">
        <v>0</v>
      </c>
      <c r="AB35" s="195">
        <v>0</v>
      </c>
      <c r="AC35" s="195">
        <v>0</v>
      </c>
      <c r="AD35" s="195">
        <v>0</v>
      </c>
      <c r="AE35" s="195">
        <v>0</v>
      </c>
      <c r="AF35" s="195">
        <v>0</v>
      </c>
      <c r="AG35" s="195">
        <v>0</v>
      </c>
      <c r="AH35" s="195">
        <v>0</v>
      </c>
      <c r="AI35" s="195">
        <v>0</v>
      </c>
      <c r="AJ35" s="195">
        <v>0</v>
      </c>
      <c r="AK35" s="195">
        <v>0</v>
      </c>
      <c r="AL35" s="195">
        <v>0</v>
      </c>
      <c r="AM35" s="199">
        <v>0</v>
      </c>
      <c r="AN35" s="195">
        <f t="shared" si="7"/>
        <v>179.18798048780488</v>
      </c>
      <c r="AP35" s="203"/>
    </row>
    <row r="36" spans="1:42" x14ac:dyDescent="0.25">
      <c r="A36" s="201" t="s">
        <v>245</v>
      </c>
      <c r="B36" s="201" t="s">
        <v>132</v>
      </c>
      <c r="C36" s="211" t="s">
        <v>150</v>
      </c>
      <c r="D36" s="212">
        <v>0</v>
      </c>
      <c r="E36" s="195">
        <v>0</v>
      </c>
      <c r="F36" s="195">
        <v>0</v>
      </c>
      <c r="G36" s="195">
        <v>0</v>
      </c>
      <c r="H36" s="195">
        <v>0</v>
      </c>
      <c r="I36" s="195">
        <v>0</v>
      </c>
      <c r="J36" s="195">
        <v>0</v>
      </c>
      <c r="K36" s="195">
        <v>0</v>
      </c>
      <c r="L36" s="195">
        <v>0</v>
      </c>
      <c r="M36" s="195">
        <v>0</v>
      </c>
      <c r="N36" s="195">
        <v>0</v>
      </c>
      <c r="O36" s="195">
        <v>0</v>
      </c>
      <c r="P36" s="195">
        <v>0</v>
      </c>
      <c r="Q36" s="195">
        <v>0</v>
      </c>
      <c r="R36" s="195">
        <v>0</v>
      </c>
      <c r="S36" s="195">
        <v>0</v>
      </c>
      <c r="T36" s="195">
        <v>0</v>
      </c>
      <c r="U36" s="195">
        <v>0</v>
      </c>
      <c r="V36" s="195">
        <v>0</v>
      </c>
      <c r="W36" s="195">
        <v>0</v>
      </c>
      <c r="X36" s="195">
        <v>0</v>
      </c>
      <c r="Y36" s="195">
        <v>0</v>
      </c>
      <c r="Z36" s="195">
        <v>0</v>
      </c>
      <c r="AA36" s="195">
        <v>0</v>
      </c>
      <c r="AB36" s="195">
        <v>0</v>
      </c>
      <c r="AC36" s="195">
        <v>0</v>
      </c>
      <c r="AD36" s="195">
        <v>0</v>
      </c>
      <c r="AE36" s="195">
        <v>0</v>
      </c>
      <c r="AF36" s="195">
        <v>0</v>
      </c>
      <c r="AG36" s="195">
        <v>0</v>
      </c>
      <c r="AH36" s="195">
        <v>0</v>
      </c>
      <c r="AI36" s="195">
        <v>0.30073170731707322</v>
      </c>
      <c r="AJ36" s="195">
        <v>0</v>
      </c>
      <c r="AK36" s="195">
        <v>0</v>
      </c>
      <c r="AL36" s="195">
        <v>0</v>
      </c>
      <c r="AM36" s="199">
        <v>0</v>
      </c>
      <c r="AN36" s="195">
        <f t="shared" si="7"/>
        <v>0.30073170731707322</v>
      </c>
      <c r="AP36" s="203"/>
    </row>
    <row r="37" spans="1:42" x14ac:dyDescent="0.25">
      <c r="A37" s="201" t="s">
        <v>245</v>
      </c>
      <c r="B37" s="201" t="s">
        <v>132</v>
      </c>
      <c r="C37" s="211" t="s">
        <v>85</v>
      </c>
      <c r="D37" s="199">
        <v>0</v>
      </c>
      <c r="E37" s="199">
        <v>0</v>
      </c>
      <c r="F37" s="199">
        <v>0</v>
      </c>
      <c r="G37" s="199">
        <v>0</v>
      </c>
      <c r="H37" s="199">
        <v>0</v>
      </c>
      <c r="I37" s="199">
        <v>0</v>
      </c>
      <c r="J37" s="199">
        <v>0</v>
      </c>
      <c r="K37" s="199">
        <v>0</v>
      </c>
      <c r="L37" s="199">
        <v>0</v>
      </c>
      <c r="M37" s="199">
        <v>0</v>
      </c>
      <c r="N37" s="199">
        <v>0</v>
      </c>
      <c r="O37" s="199">
        <v>0</v>
      </c>
      <c r="P37" s="199">
        <v>0</v>
      </c>
      <c r="Q37" s="199">
        <v>0</v>
      </c>
      <c r="R37" s="199">
        <v>0</v>
      </c>
      <c r="S37" s="199">
        <v>0</v>
      </c>
      <c r="T37" s="199">
        <v>0</v>
      </c>
      <c r="U37" s="199">
        <v>0</v>
      </c>
      <c r="V37" s="199">
        <v>0</v>
      </c>
      <c r="W37" s="199">
        <v>0</v>
      </c>
      <c r="X37" s="199">
        <v>0</v>
      </c>
      <c r="Y37" s="199">
        <v>0</v>
      </c>
      <c r="Z37" s="199">
        <v>0</v>
      </c>
      <c r="AA37" s="199">
        <v>0</v>
      </c>
      <c r="AB37" s="199">
        <v>0</v>
      </c>
      <c r="AC37" s="199">
        <v>0</v>
      </c>
      <c r="AD37" s="199">
        <v>0</v>
      </c>
      <c r="AE37" s="199">
        <v>0</v>
      </c>
      <c r="AF37" s="199">
        <v>0</v>
      </c>
      <c r="AG37" s="199">
        <v>0</v>
      </c>
      <c r="AH37" s="199">
        <v>0</v>
      </c>
      <c r="AI37" s="199">
        <v>0</v>
      </c>
      <c r="AJ37" s="199">
        <v>0</v>
      </c>
      <c r="AK37" s="199">
        <v>0</v>
      </c>
      <c r="AL37" s="199">
        <v>0</v>
      </c>
      <c r="AM37" s="199">
        <v>0</v>
      </c>
      <c r="AN37" s="195">
        <f t="shared" si="7"/>
        <v>0</v>
      </c>
      <c r="AP37" s="203"/>
    </row>
    <row r="38" spans="1:42" x14ac:dyDescent="0.25">
      <c r="A38" s="201" t="s">
        <v>245</v>
      </c>
      <c r="B38" s="201" t="s">
        <v>132</v>
      </c>
      <c r="C38" s="211" t="s">
        <v>186</v>
      </c>
      <c r="D38" s="199">
        <v>0</v>
      </c>
      <c r="E38" s="199">
        <v>0</v>
      </c>
      <c r="F38" s="199">
        <v>0</v>
      </c>
      <c r="G38" s="199">
        <v>0</v>
      </c>
      <c r="H38" s="199">
        <v>0</v>
      </c>
      <c r="I38" s="199">
        <v>0</v>
      </c>
      <c r="J38" s="199">
        <v>0</v>
      </c>
      <c r="K38" s="199">
        <v>0</v>
      </c>
      <c r="L38" s="199">
        <v>0</v>
      </c>
      <c r="M38" s="199">
        <v>0</v>
      </c>
      <c r="N38" s="199">
        <v>0</v>
      </c>
      <c r="O38" s="199">
        <v>0</v>
      </c>
      <c r="P38" s="199">
        <v>0</v>
      </c>
      <c r="Q38" s="199">
        <v>0</v>
      </c>
      <c r="R38" s="199">
        <v>0</v>
      </c>
      <c r="S38" s="199">
        <v>0</v>
      </c>
      <c r="T38" s="199">
        <v>0</v>
      </c>
      <c r="U38" s="199">
        <v>0</v>
      </c>
      <c r="V38" s="199">
        <v>0</v>
      </c>
      <c r="W38" s="199">
        <v>0</v>
      </c>
      <c r="X38" s="199">
        <v>0</v>
      </c>
      <c r="Y38" s="199">
        <v>0</v>
      </c>
      <c r="Z38" s="199">
        <v>0</v>
      </c>
      <c r="AA38" s="199">
        <v>0</v>
      </c>
      <c r="AB38" s="199">
        <v>0</v>
      </c>
      <c r="AC38" s="199">
        <v>0</v>
      </c>
      <c r="AD38" s="199">
        <v>0</v>
      </c>
      <c r="AE38" s="199">
        <v>0</v>
      </c>
      <c r="AF38" s="199">
        <v>0</v>
      </c>
      <c r="AG38" s="199">
        <v>0</v>
      </c>
      <c r="AH38" s="199">
        <v>0</v>
      </c>
      <c r="AI38" s="199">
        <v>0</v>
      </c>
      <c r="AJ38" s="199">
        <v>0</v>
      </c>
      <c r="AK38" s="199">
        <v>0</v>
      </c>
      <c r="AL38" s="199">
        <v>0</v>
      </c>
      <c r="AM38" s="199">
        <v>0</v>
      </c>
      <c r="AN38" s="195">
        <f t="shared" si="7"/>
        <v>0</v>
      </c>
      <c r="AP38" s="203"/>
    </row>
    <row r="39" spans="1:42" x14ac:dyDescent="0.25">
      <c r="A39" s="201" t="s">
        <v>245</v>
      </c>
      <c r="B39" s="201" t="s">
        <v>132</v>
      </c>
      <c r="C39" s="211" t="s">
        <v>106</v>
      </c>
      <c r="D39" s="212">
        <v>40.704036585365856</v>
      </c>
      <c r="E39" s="195">
        <v>0</v>
      </c>
      <c r="F39" s="195">
        <v>0</v>
      </c>
      <c r="G39" s="195">
        <v>53.032031707317067</v>
      </c>
      <c r="H39" s="195">
        <v>0</v>
      </c>
      <c r="I39" s="195">
        <v>0</v>
      </c>
      <c r="J39" s="195">
        <v>0</v>
      </c>
      <c r="K39" s="195">
        <v>0</v>
      </c>
      <c r="L39" s="195">
        <v>0</v>
      </c>
      <c r="M39" s="195">
        <v>0</v>
      </c>
      <c r="N39" s="195">
        <v>0</v>
      </c>
      <c r="O39" s="195">
        <v>0</v>
      </c>
      <c r="P39" s="195">
        <v>0</v>
      </c>
      <c r="Q39" s="195">
        <v>0</v>
      </c>
      <c r="R39" s="195">
        <v>0</v>
      </c>
      <c r="S39" s="195">
        <v>0</v>
      </c>
      <c r="T39" s="195">
        <v>0</v>
      </c>
      <c r="U39" s="195">
        <v>0</v>
      </c>
      <c r="V39" s="195">
        <v>0</v>
      </c>
      <c r="W39" s="195">
        <v>0</v>
      </c>
      <c r="X39" s="195">
        <v>0</v>
      </c>
      <c r="Y39" s="195">
        <v>0</v>
      </c>
      <c r="Z39" s="195">
        <v>0</v>
      </c>
      <c r="AA39" s="195">
        <v>0</v>
      </c>
      <c r="AB39" s="195">
        <v>0</v>
      </c>
      <c r="AC39" s="195">
        <v>0</v>
      </c>
      <c r="AD39" s="195">
        <v>0</v>
      </c>
      <c r="AE39" s="195">
        <v>0</v>
      </c>
      <c r="AF39" s="195">
        <v>0</v>
      </c>
      <c r="AG39" s="195">
        <v>0</v>
      </c>
      <c r="AH39" s="195">
        <v>0</v>
      </c>
      <c r="AI39" s="195">
        <v>0</v>
      </c>
      <c r="AJ39" s="195">
        <v>5.8141463414634149</v>
      </c>
      <c r="AK39" s="195">
        <v>0</v>
      </c>
      <c r="AL39" s="195">
        <v>10.425365853658535</v>
      </c>
      <c r="AM39" s="199">
        <v>2</v>
      </c>
      <c r="AN39" s="195">
        <f t="shared" si="7"/>
        <v>111.97558048780486</v>
      </c>
      <c r="AP39" s="203"/>
    </row>
    <row r="40" spans="1:42" x14ac:dyDescent="0.25">
      <c r="A40" s="201" t="s">
        <v>245</v>
      </c>
      <c r="B40" s="201" t="s">
        <v>132</v>
      </c>
      <c r="C40" s="211" t="s">
        <v>76</v>
      </c>
      <c r="D40" s="212">
        <v>0</v>
      </c>
      <c r="E40" s="195">
        <v>0</v>
      </c>
      <c r="F40" s="195">
        <v>0</v>
      </c>
      <c r="G40" s="195">
        <v>0</v>
      </c>
      <c r="H40" s="195">
        <v>0</v>
      </c>
      <c r="I40" s="195">
        <v>0</v>
      </c>
      <c r="J40" s="195">
        <v>0</v>
      </c>
      <c r="K40" s="195">
        <v>0</v>
      </c>
      <c r="L40" s="195">
        <v>0</v>
      </c>
      <c r="M40" s="195">
        <v>0</v>
      </c>
      <c r="N40" s="195">
        <v>0</v>
      </c>
      <c r="O40" s="195">
        <v>0</v>
      </c>
      <c r="P40" s="195">
        <v>0</v>
      </c>
      <c r="Q40" s="195">
        <v>0</v>
      </c>
      <c r="R40" s="195">
        <v>0</v>
      </c>
      <c r="S40" s="195">
        <v>0</v>
      </c>
      <c r="T40" s="195">
        <v>0</v>
      </c>
      <c r="U40" s="195">
        <v>0</v>
      </c>
      <c r="V40" s="195">
        <v>0</v>
      </c>
      <c r="W40" s="195">
        <v>0</v>
      </c>
      <c r="X40" s="195">
        <v>0</v>
      </c>
      <c r="Y40" s="195">
        <v>0</v>
      </c>
      <c r="Z40" s="195">
        <v>0</v>
      </c>
      <c r="AA40" s="195">
        <v>0</v>
      </c>
      <c r="AB40" s="195">
        <v>0</v>
      </c>
      <c r="AC40" s="195">
        <v>0</v>
      </c>
      <c r="AD40" s="195">
        <v>0</v>
      </c>
      <c r="AE40" s="195">
        <v>0</v>
      </c>
      <c r="AF40" s="195">
        <v>0</v>
      </c>
      <c r="AG40" s="195">
        <v>0</v>
      </c>
      <c r="AH40" s="195">
        <v>0</v>
      </c>
      <c r="AI40" s="195">
        <v>0.3177731707317073</v>
      </c>
      <c r="AJ40" s="195">
        <v>0</v>
      </c>
      <c r="AK40" s="195">
        <v>0</v>
      </c>
      <c r="AL40" s="195">
        <v>0</v>
      </c>
      <c r="AM40" s="199">
        <v>0</v>
      </c>
      <c r="AN40" s="195">
        <f t="shared" si="7"/>
        <v>0.3177731707317073</v>
      </c>
      <c r="AP40" s="203"/>
    </row>
    <row r="41" spans="1:42" x14ac:dyDescent="0.25">
      <c r="A41" s="201" t="s">
        <v>245</v>
      </c>
      <c r="B41" s="201" t="s">
        <v>132</v>
      </c>
      <c r="C41" s="211" t="s">
        <v>111</v>
      </c>
      <c r="D41" s="212">
        <v>0</v>
      </c>
      <c r="E41" s="195">
        <v>0</v>
      </c>
      <c r="F41" s="195">
        <v>0</v>
      </c>
      <c r="G41" s="195">
        <v>0</v>
      </c>
      <c r="H41" s="195">
        <v>0</v>
      </c>
      <c r="I41" s="195">
        <v>0</v>
      </c>
      <c r="J41" s="195">
        <v>0</v>
      </c>
      <c r="K41" s="195">
        <v>0</v>
      </c>
      <c r="L41" s="195">
        <v>0</v>
      </c>
      <c r="M41" s="195">
        <v>0</v>
      </c>
      <c r="N41" s="195">
        <v>0</v>
      </c>
      <c r="O41" s="195">
        <v>0</v>
      </c>
      <c r="P41" s="195">
        <v>0</v>
      </c>
      <c r="Q41" s="195">
        <v>0</v>
      </c>
      <c r="R41" s="195">
        <v>0</v>
      </c>
      <c r="S41" s="195">
        <v>0</v>
      </c>
      <c r="T41" s="195">
        <v>0</v>
      </c>
      <c r="U41" s="195">
        <v>0</v>
      </c>
      <c r="V41" s="195">
        <v>0</v>
      </c>
      <c r="W41" s="195">
        <v>0</v>
      </c>
      <c r="X41" s="195">
        <v>0</v>
      </c>
      <c r="Y41" s="195">
        <v>0</v>
      </c>
      <c r="Z41" s="195">
        <v>0</v>
      </c>
      <c r="AA41" s="195">
        <v>0</v>
      </c>
      <c r="AB41" s="195">
        <v>0.84906585365853671</v>
      </c>
      <c r="AC41" s="195">
        <v>0</v>
      </c>
      <c r="AD41" s="195">
        <v>0</v>
      </c>
      <c r="AE41" s="195">
        <v>0</v>
      </c>
      <c r="AF41" s="195">
        <v>2.8068292682926832</v>
      </c>
      <c r="AG41" s="195">
        <v>0</v>
      </c>
      <c r="AH41" s="195">
        <v>0</v>
      </c>
      <c r="AI41" s="195">
        <v>60.499200000000002</v>
      </c>
      <c r="AJ41" s="195">
        <v>0</v>
      </c>
      <c r="AK41" s="195">
        <v>0</v>
      </c>
      <c r="AL41" s="195">
        <v>0</v>
      </c>
      <c r="AM41" s="199">
        <v>3</v>
      </c>
      <c r="AN41" s="195">
        <f t="shared" si="7"/>
        <v>67.15509512195122</v>
      </c>
      <c r="AP41" s="203"/>
    </row>
    <row r="42" spans="1:42" x14ac:dyDescent="0.25">
      <c r="A42" s="201" t="s">
        <v>245</v>
      </c>
      <c r="B42" s="201" t="s">
        <v>132</v>
      </c>
      <c r="C42" s="211" t="s">
        <v>81</v>
      </c>
      <c r="D42" s="212">
        <v>0</v>
      </c>
      <c r="E42" s="195">
        <v>0</v>
      </c>
      <c r="F42" s="195">
        <v>0</v>
      </c>
      <c r="G42" s="195">
        <v>0</v>
      </c>
      <c r="H42" s="195">
        <v>0</v>
      </c>
      <c r="I42" s="195">
        <v>0</v>
      </c>
      <c r="J42" s="195">
        <v>0</v>
      </c>
      <c r="K42" s="195">
        <v>4.274390243902439</v>
      </c>
      <c r="L42" s="195">
        <v>0</v>
      </c>
      <c r="M42" s="195">
        <v>0</v>
      </c>
      <c r="N42" s="195">
        <v>0</v>
      </c>
      <c r="O42" s="195">
        <v>0</v>
      </c>
      <c r="P42" s="195">
        <v>0</v>
      </c>
      <c r="Q42" s="195">
        <v>0.13536585365853659</v>
      </c>
      <c r="R42" s="195">
        <v>0</v>
      </c>
      <c r="S42" s="195">
        <v>0</v>
      </c>
      <c r="T42" s="195">
        <v>0</v>
      </c>
      <c r="U42" s="195">
        <v>0</v>
      </c>
      <c r="V42" s="195">
        <v>0</v>
      </c>
      <c r="W42" s="195">
        <v>0</v>
      </c>
      <c r="X42" s="195">
        <v>0</v>
      </c>
      <c r="Y42" s="195">
        <v>4.7114634146341468</v>
      </c>
      <c r="Z42" s="195">
        <v>0</v>
      </c>
      <c r="AA42" s="195">
        <v>0</v>
      </c>
      <c r="AB42" s="195">
        <v>6</v>
      </c>
      <c r="AC42" s="195">
        <v>0</v>
      </c>
      <c r="AD42" s="195">
        <v>0</v>
      </c>
      <c r="AE42" s="195">
        <v>0</v>
      </c>
      <c r="AF42" s="195">
        <v>9</v>
      </c>
      <c r="AG42" s="195">
        <v>0</v>
      </c>
      <c r="AH42" s="195">
        <v>0</v>
      </c>
      <c r="AI42" s="195">
        <v>0</v>
      </c>
      <c r="AJ42" s="195">
        <v>0</v>
      </c>
      <c r="AK42" s="195">
        <v>0</v>
      </c>
      <c r="AL42" s="195">
        <v>0</v>
      </c>
      <c r="AM42" s="199">
        <v>0</v>
      </c>
      <c r="AN42" s="195">
        <f t="shared" si="7"/>
        <v>24.121219512195122</v>
      </c>
      <c r="AP42" s="203"/>
    </row>
    <row r="43" spans="1:42" x14ac:dyDescent="0.25">
      <c r="A43" s="201" t="s">
        <v>245</v>
      </c>
      <c r="B43" s="201" t="s">
        <v>132</v>
      </c>
      <c r="C43" s="211" t="s">
        <v>115</v>
      </c>
      <c r="D43" s="212">
        <v>0</v>
      </c>
      <c r="E43" s="195">
        <v>0</v>
      </c>
      <c r="F43" s="195">
        <v>0</v>
      </c>
      <c r="G43" s="195">
        <v>0</v>
      </c>
      <c r="H43" s="195">
        <v>0</v>
      </c>
      <c r="I43" s="195">
        <v>0</v>
      </c>
      <c r="J43" s="195">
        <v>0</v>
      </c>
      <c r="K43" s="195">
        <v>0</v>
      </c>
      <c r="L43" s="195">
        <v>0</v>
      </c>
      <c r="M43" s="195">
        <v>0</v>
      </c>
      <c r="N43" s="195">
        <v>0</v>
      </c>
      <c r="O43" s="195">
        <v>0</v>
      </c>
      <c r="P43" s="195">
        <v>0</v>
      </c>
      <c r="Q43" s="195">
        <v>0</v>
      </c>
      <c r="R43" s="195">
        <v>0</v>
      </c>
      <c r="S43" s="195">
        <v>0</v>
      </c>
      <c r="T43" s="195">
        <v>0</v>
      </c>
      <c r="U43" s="195">
        <v>0</v>
      </c>
      <c r="V43" s="195">
        <v>0</v>
      </c>
      <c r="W43" s="195">
        <v>0</v>
      </c>
      <c r="X43" s="195">
        <v>0</v>
      </c>
      <c r="Y43" s="195">
        <v>0</v>
      </c>
      <c r="Z43" s="195">
        <v>0</v>
      </c>
      <c r="AA43" s="195">
        <v>0</v>
      </c>
      <c r="AB43" s="195">
        <v>0</v>
      </c>
      <c r="AC43" s="195">
        <v>0</v>
      </c>
      <c r="AD43" s="195">
        <v>0.32078048780487806</v>
      </c>
      <c r="AE43" s="195">
        <v>0</v>
      </c>
      <c r="AF43" s="195">
        <v>0</v>
      </c>
      <c r="AG43" s="195">
        <v>0</v>
      </c>
      <c r="AH43" s="195">
        <v>0</v>
      </c>
      <c r="AI43" s="195">
        <v>0</v>
      </c>
      <c r="AJ43" s="195">
        <v>0.20048780487804879</v>
      </c>
      <c r="AK43" s="195">
        <v>0</v>
      </c>
      <c r="AL43" s="195">
        <v>0</v>
      </c>
      <c r="AM43" s="199">
        <v>0</v>
      </c>
      <c r="AN43" s="195">
        <f t="shared" si="7"/>
        <v>0.52126829268292685</v>
      </c>
      <c r="AP43" s="203"/>
    </row>
    <row r="44" spans="1:42" x14ac:dyDescent="0.25">
      <c r="A44" s="201" t="s">
        <v>245</v>
      </c>
      <c r="B44" s="201" t="s">
        <v>132</v>
      </c>
      <c r="C44" s="211" t="s">
        <v>73</v>
      </c>
      <c r="D44" s="212">
        <v>0</v>
      </c>
      <c r="E44" s="195">
        <v>482.28845121951213</v>
      </c>
      <c r="F44" s="195">
        <v>0</v>
      </c>
      <c r="G44" s="195">
        <v>0</v>
      </c>
      <c r="H44" s="195">
        <v>0</v>
      </c>
      <c r="I44" s="195">
        <v>0</v>
      </c>
      <c r="J44" s="195">
        <v>0</v>
      </c>
      <c r="K44" s="195">
        <v>0</v>
      </c>
      <c r="L44" s="195">
        <v>0</v>
      </c>
      <c r="M44" s="195">
        <v>0</v>
      </c>
      <c r="N44" s="195">
        <v>0</v>
      </c>
      <c r="O44" s="195">
        <v>0</v>
      </c>
      <c r="P44" s="195">
        <v>0</v>
      </c>
      <c r="Q44" s="195">
        <v>0</v>
      </c>
      <c r="R44" s="195">
        <v>0</v>
      </c>
      <c r="S44" s="195">
        <v>0</v>
      </c>
      <c r="T44" s="195">
        <v>0</v>
      </c>
      <c r="U44" s="195">
        <v>0</v>
      </c>
      <c r="V44" s="195">
        <v>0</v>
      </c>
      <c r="W44" s="195">
        <v>0</v>
      </c>
      <c r="X44" s="195">
        <v>0</v>
      </c>
      <c r="Y44" s="195">
        <v>0</v>
      </c>
      <c r="Z44" s="195">
        <v>0</v>
      </c>
      <c r="AA44" s="195">
        <v>0</v>
      </c>
      <c r="AB44" s="195">
        <v>0</v>
      </c>
      <c r="AC44" s="195">
        <v>0</v>
      </c>
      <c r="AD44" s="195">
        <v>0</v>
      </c>
      <c r="AE44" s="195">
        <v>0</v>
      </c>
      <c r="AF44" s="195">
        <v>0</v>
      </c>
      <c r="AG44" s="195">
        <v>0</v>
      </c>
      <c r="AH44" s="195">
        <v>0</v>
      </c>
      <c r="AI44" s="195">
        <v>0</v>
      </c>
      <c r="AJ44" s="195">
        <v>0</v>
      </c>
      <c r="AK44" s="195">
        <v>0</v>
      </c>
      <c r="AL44" s="195">
        <v>0</v>
      </c>
      <c r="AM44" s="199">
        <v>0</v>
      </c>
      <c r="AN44" s="195">
        <f t="shared" si="7"/>
        <v>482.28845121951213</v>
      </c>
      <c r="AP44" s="203"/>
    </row>
    <row r="45" spans="1:42" x14ac:dyDescent="0.25">
      <c r="A45" s="177" t="s">
        <v>247</v>
      </c>
      <c r="B45" s="177" t="s">
        <v>247</v>
      </c>
      <c r="C45" s="209" t="s">
        <v>133</v>
      </c>
      <c r="D45" s="210">
        <f t="shared" ref="D45:AM45" si="10">SUM(D46:D54)</f>
        <v>0</v>
      </c>
      <c r="E45" s="194">
        <f t="shared" si="10"/>
        <v>133.29531951219514</v>
      </c>
      <c r="F45" s="194">
        <f t="shared" si="10"/>
        <v>0</v>
      </c>
      <c r="G45" s="194">
        <f t="shared" si="10"/>
        <v>0</v>
      </c>
      <c r="H45" s="194">
        <f t="shared" si="10"/>
        <v>0</v>
      </c>
      <c r="I45" s="194">
        <f t="shared" si="10"/>
        <v>0</v>
      </c>
      <c r="J45" s="194">
        <f t="shared" si="10"/>
        <v>0</v>
      </c>
      <c r="K45" s="194">
        <f t="shared" si="10"/>
        <v>0</v>
      </c>
      <c r="L45" s="194">
        <f t="shared" si="10"/>
        <v>0</v>
      </c>
      <c r="M45" s="194">
        <f t="shared" si="10"/>
        <v>0</v>
      </c>
      <c r="N45" s="194">
        <f t="shared" si="10"/>
        <v>0</v>
      </c>
      <c r="O45" s="194">
        <f t="shared" si="10"/>
        <v>0</v>
      </c>
      <c r="P45" s="194">
        <f t="shared" si="10"/>
        <v>0</v>
      </c>
      <c r="Q45" s="194">
        <f t="shared" si="10"/>
        <v>0</v>
      </c>
      <c r="R45" s="194">
        <f t="shared" si="10"/>
        <v>0</v>
      </c>
      <c r="S45" s="194">
        <f t="shared" si="10"/>
        <v>0</v>
      </c>
      <c r="T45" s="194">
        <f t="shared" si="10"/>
        <v>0</v>
      </c>
      <c r="U45" s="194">
        <f t="shared" si="10"/>
        <v>0</v>
      </c>
      <c r="V45" s="194">
        <f t="shared" si="10"/>
        <v>0</v>
      </c>
      <c r="W45" s="194">
        <f t="shared" si="10"/>
        <v>0</v>
      </c>
      <c r="X45" s="194">
        <f t="shared" si="10"/>
        <v>0</v>
      </c>
      <c r="Y45" s="194">
        <f t="shared" si="10"/>
        <v>0</v>
      </c>
      <c r="Z45" s="194">
        <f t="shared" si="10"/>
        <v>0</v>
      </c>
      <c r="AA45" s="194">
        <f t="shared" si="10"/>
        <v>0</v>
      </c>
      <c r="AB45" s="194">
        <f t="shared" si="10"/>
        <v>0</v>
      </c>
      <c r="AC45" s="194">
        <f t="shared" si="10"/>
        <v>0</v>
      </c>
      <c r="AD45" s="194">
        <f t="shared" si="10"/>
        <v>0</v>
      </c>
      <c r="AE45" s="194">
        <f t="shared" si="10"/>
        <v>0</v>
      </c>
      <c r="AF45" s="194">
        <f t="shared" ref="AF45" si="11">SUM(AF46:AF54)</f>
        <v>0</v>
      </c>
      <c r="AG45" s="194">
        <f t="shared" si="10"/>
        <v>0</v>
      </c>
      <c r="AH45" s="194">
        <f t="shared" si="10"/>
        <v>0</v>
      </c>
      <c r="AI45" s="194">
        <f t="shared" si="10"/>
        <v>0</v>
      </c>
      <c r="AJ45" s="194">
        <f t="shared" si="10"/>
        <v>0</v>
      </c>
      <c r="AK45" s="194">
        <f t="shared" si="10"/>
        <v>0</v>
      </c>
      <c r="AL45" s="194">
        <f t="shared" si="10"/>
        <v>0</v>
      </c>
      <c r="AM45" s="194">
        <f t="shared" si="10"/>
        <v>9</v>
      </c>
      <c r="AN45" s="194">
        <f t="shared" si="7"/>
        <v>142.29531951219514</v>
      </c>
      <c r="AP45" s="203"/>
    </row>
    <row r="46" spans="1:42" x14ac:dyDescent="0.25">
      <c r="A46" s="201" t="s">
        <v>245</v>
      </c>
      <c r="B46" s="201" t="s">
        <v>133</v>
      </c>
      <c r="C46" s="211" t="s">
        <v>191</v>
      </c>
      <c r="D46" s="212">
        <v>0</v>
      </c>
      <c r="E46" s="195">
        <v>0</v>
      </c>
      <c r="F46" s="195">
        <v>0</v>
      </c>
      <c r="G46" s="195">
        <v>0</v>
      </c>
      <c r="H46" s="195">
        <v>0</v>
      </c>
      <c r="I46" s="195">
        <v>0</v>
      </c>
      <c r="J46" s="195">
        <v>0</v>
      </c>
      <c r="K46" s="195">
        <v>0</v>
      </c>
      <c r="L46" s="195">
        <v>0</v>
      </c>
      <c r="M46" s="195">
        <v>0</v>
      </c>
      <c r="N46" s="195">
        <v>0</v>
      </c>
      <c r="O46" s="195">
        <v>0</v>
      </c>
      <c r="P46" s="195">
        <v>0</v>
      </c>
      <c r="Q46" s="195">
        <v>0</v>
      </c>
      <c r="R46" s="195">
        <v>0</v>
      </c>
      <c r="S46" s="195">
        <v>0</v>
      </c>
      <c r="T46" s="195">
        <v>0</v>
      </c>
      <c r="U46" s="195">
        <v>0</v>
      </c>
      <c r="V46" s="195">
        <v>0</v>
      </c>
      <c r="W46" s="195">
        <v>0</v>
      </c>
      <c r="X46" s="195">
        <v>0</v>
      </c>
      <c r="Y46" s="195">
        <v>0</v>
      </c>
      <c r="Z46" s="195">
        <v>0</v>
      </c>
      <c r="AA46" s="195">
        <v>0</v>
      </c>
      <c r="AB46" s="195">
        <v>0</v>
      </c>
      <c r="AC46" s="195">
        <v>0</v>
      </c>
      <c r="AD46" s="195">
        <v>0</v>
      </c>
      <c r="AE46" s="195">
        <v>0</v>
      </c>
      <c r="AF46" s="195">
        <v>0</v>
      </c>
      <c r="AG46" s="195">
        <v>0</v>
      </c>
      <c r="AH46" s="195">
        <v>0</v>
      </c>
      <c r="AI46" s="195">
        <v>0</v>
      </c>
      <c r="AJ46" s="195">
        <v>0</v>
      </c>
      <c r="AK46" s="195">
        <v>0</v>
      </c>
      <c r="AL46" s="195">
        <v>0</v>
      </c>
      <c r="AM46" s="199">
        <v>0</v>
      </c>
      <c r="AN46" s="195">
        <f t="shared" si="7"/>
        <v>0</v>
      </c>
      <c r="AP46" s="203"/>
    </row>
    <row r="47" spans="1:42" x14ac:dyDescent="0.25">
      <c r="A47" s="201" t="s">
        <v>245</v>
      </c>
      <c r="B47" s="201" t="s">
        <v>133</v>
      </c>
      <c r="C47" s="211" t="s">
        <v>94</v>
      </c>
      <c r="D47" s="212">
        <v>0</v>
      </c>
      <c r="E47" s="195">
        <v>0</v>
      </c>
      <c r="F47" s="195">
        <v>0</v>
      </c>
      <c r="G47" s="195">
        <v>0</v>
      </c>
      <c r="H47" s="195">
        <v>0</v>
      </c>
      <c r="I47" s="195">
        <v>0</v>
      </c>
      <c r="J47" s="195">
        <v>0</v>
      </c>
      <c r="K47" s="195">
        <v>0</v>
      </c>
      <c r="L47" s="195">
        <v>0</v>
      </c>
      <c r="M47" s="195">
        <v>0</v>
      </c>
      <c r="N47" s="195">
        <v>0</v>
      </c>
      <c r="O47" s="195">
        <v>0</v>
      </c>
      <c r="P47" s="195">
        <v>0</v>
      </c>
      <c r="Q47" s="195">
        <v>0</v>
      </c>
      <c r="R47" s="195">
        <v>0</v>
      </c>
      <c r="S47" s="195">
        <v>0</v>
      </c>
      <c r="T47" s="195">
        <v>0</v>
      </c>
      <c r="U47" s="195">
        <v>0</v>
      </c>
      <c r="V47" s="195">
        <v>0</v>
      </c>
      <c r="W47" s="195">
        <v>0</v>
      </c>
      <c r="X47" s="195">
        <v>0</v>
      </c>
      <c r="Y47" s="195">
        <v>0</v>
      </c>
      <c r="Z47" s="195">
        <v>0</v>
      </c>
      <c r="AA47" s="195">
        <v>0</v>
      </c>
      <c r="AB47" s="195">
        <v>0</v>
      </c>
      <c r="AC47" s="195">
        <v>0</v>
      </c>
      <c r="AD47" s="195">
        <v>0</v>
      </c>
      <c r="AE47" s="195">
        <v>0</v>
      </c>
      <c r="AF47" s="195">
        <v>0</v>
      </c>
      <c r="AG47" s="195">
        <v>0</v>
      </c>
      <c r="AH47" s="195">
        <v>0</v>
      </c>
      <c r="AI47" s="195">
        <v>0</v>
      </c>
      <c r="AJ47" s="195">
        <v>0</v>
      </c>
      <c r="AK47" s="195">
        <v>0</v>
      </c>
      <c r="AL47" s="195">
        <v>0</v>
      </c>
      <c r="AM47" s="199">
        <v>0</v>
      </c>
      <c r="AN47" s="195">
        <f t="shared" si="7"/>
        <v>0</v>
      </c>
      <c r="AP47" s="203"/>
    </row>
    <row r="48" spans="1:42" x14ac:dyDescent="0.25">
      <c r="A48" s="201" t="s">
        <v>245</v>
      </c>
      <c r="B48" s="201" t="s">
        <v>133</v>
      </c>
      <c r="C48" s="211" t="s">
        <v>107</v>
      </c>
      <c r="D48" s="212">
        <v>0</v>
      </c>
      <c r="E48" s="195">
        <v>99.418895121951223</v>
      </c>
      <c r="F48" s="195">
        <v>0</v>
      </c>
      <c r="G48" s="195">
        <v>0</v>
      </c>
      <c r="H48" s="195">
        <v>0</v>
      </c>
      <c r="I48" s="195">
        <v>0</v>
      </c>
      <c r="J48" s="195">
        <v>0</v>
      </c>
      <c r="K48" s="195">
        <v>0</v>
      </c>
      <c r="L48" s="195">
        <v>0</v>
      </c>
      <c r="M48" s="195">
        <v>0</v>
      </c>
      <c r="N48" s="195">
        <v>0</v>
      </c>
      <c r="O48" s="195">
        <v>0</v>
      </c>
      <c r="P48" s="195">
        <v>0</v>
      </c>
      <c r="Q48" s="195">
        <v>0</v>
      </c>
      <c r="R48" s="195">
        <v>0</v>
      </c>
      <c r="S48" s="195">
        <v>0</v>
      </c>
      <c r="T48" s="195">
        <v>0</v>
      </c>
      <c r="U48" s="195">
        <v>0</v>
      </c>
      <c r="V48" s="195">
        <v>0</v>
      </c>
      <c r="W48" s="195">
        <v>0</v>
      </c>
      <c r="X48" s="195">
        <v>0</v>
      </c>
      <c r="Y48" s="195">
        <v>0</v>
      </c>
      <c r="Z48" s="195">
        <v>0</v>
      </c>
      <c r="AA48" s="195">
        <v>0</v>
      </c>
      <c r="AB48" s="195">
        <v>0</v>
      </c>
      <c r="AC48" s="195">
        <v>0</v>
      </c>
      <c r="AD48" s="195">
        <v>0</v>
      </c>
      <c r="AE48" s="195">
        <v>0</v>
      </c>
      <c r="AF48" s="195">
        <v>0</v>
      </c>
      <c r="AG48" s="195">
        <v>0</v>
      </c>
      <c r="AH48" s="195">
        <v>0</v>
      </c>
      <c r="AI48" s="195">
        <v>0</v>
      </c>
      <c r="AJ48" s="195">
        <v>0</v>
      </c>
      <c r="AK48" s="195">
        <v>0</v>
      </c>
      <c r="AL48" s="195">
        <v>0</v>
      </c>
      <c r="AM48" s="199">
        <v>0</v>
      </c>
      <c r="AN48" s="195">
        <f t="shared" si="7"/>
        <v>99.418895121951223</v>
      </c>
      <c r="AP48" s="203"/>
    </row>
    <row r="49" spans="1:42" x14ac:dyDescent="0.25">
      <c r="A49" s="201" t="s">
        <v>245</v>
      </c>
      <c r="B49" s="201" t="s">
        <v>133</v>
      </c>
      <c r="C49" s="211" t="s">
        <v>116</v>
      </c>
      <c r="D49" s="212">
        <v>0</v>
      </c>
      <c r="E49" s="195">
        <v>33.876424390243905</v>
      </c>
      <c r="F49" s="195">
        <v>0</v>
      </c>
      <c r="G49" s="195">
        <v>0</v>
      </c>
      <c r="H49" s="195">
        <v>0</v>
      </c>
      <c r="I49" s="195">
        <v>0</v>
      </c>
      <c r="J49" s="195">
        <v>0</v>
      </c>
      <c r="K49" s="195">
        <v>0</v>
      </c>
      <c r="L49" s="195">
        <v>0</v>
      </c>
      <c r="M49" s="195">
        <v>0</v>
      </c>
      <c r="N49" s="195">
        <v>0</v>
      </c>
      <c r="O49" s="195">
        <v>0</v>
      </c>
      <c r="P49" s="195">
        <v>0</v>
      </c>
      <c r="Q49" s="195">
        <v>0</v>
      </c>
      <c r="R49" s="195">
        <v>0</v>
      </c>
      <c r="S49" s="195">
        <v>0</v>
      </c>
      <c r="T49" s="195">
        <v>0</v>
      </c>
      <c r="U49" s="195">
        <v>0</v>
      </c>
      <c r="V49" s="195">
        <v>0</v>
      </c>
      <c r="W49" s="195">
        <v>0</v>
      </c>
      <c r="X49" s="195">
        <v>0</v>
      </c>
      <c r="Y49" s="195">
        <v>0</v>
      </c>
      <c r="Z49" s="195">
        <v>0</v>
      </c>
      <c r="AA49" s="195">
        <v>0</v>
      </c>
      <c r="AB49" s="195">
        <v>0</v>
      </c>
      <c r="AC49" s="195">
        <v>0</v>
      </c>
      <c r="AD49" s="195">
        <v>0</v>
      </c>
      <c r="AE49" s="195">
        <v>0</v>
      </c>
      <c r="AF49" s="195">
        <v>0</v>
      </c>
      <c r="AG49" s="195">
        <v>0</v>
      </c>
      <c r="AH49" s="195">
        <v>0</v>
      </c>
      <c r="AI49" s="195">
        <v>0</v>
      </c>
      <c r="AJ49" s="195">
        <v>0</v>
      </c>
      <c r="AK49" s="195">
        <v>0</v>
      </c>
      <c r="AL49" s="195">
        <v>0</v>
      </c>
      <c r="AM49" s="199">
        <v>9</v>
      </c>
      <c r="AN49" s="195">
        <f t="shared" si="7"/>
        <v>42.876424390243905</v>
      </c>
      <c r="AP49" s="203"/>
    </row>
    <row r="50" spans="1:42" x14ac:dyDescent="0.25">
      <c r="A50" s="201" t="s">
        <v>245</v>
      </c>
      <c r="B50" s="201" t="s">
        <v>133</v>
      </c>
      <c r="C50" s="211" t="s">
        <v>151</v>
      </c>
      <c r="D50" s="199">
        <v>0</v>
      </c>
      <c r="E50" s="199">
        <v>0</v>
      </c>
      <c r="F50" s="199">
        <v>0</v>
      </c>
      <c r="G50" s="199">
        <v>0</v>
      </c>
      <c r="H50" s="199">
        <v>0</v>
      </c>
      <c r="I50" s="199">
        <v>0</v>
      </c>
      <c r="J50" s="199">
        <v>0</v>
      </c>
      <c r="K50" s="199">
        <v>0</v>
      </c>
      <c r="L50" s="199">
        <v>0</v>
      </c>
      <c r="M50" s="199">
        <v>0</v>
      </c>
      <c r="N50" s="199">
        <v>0</v>
      </c>
      <c r="O50" s="199">
        <v>0</v>
      </c>
      <c r="P50" s="199">
        <v>0</v>
      </c>
      <c r="Q50" s="199">
        <v>0</v>
      </c>
      <c r="R50" s="199">
        <v>0</v>
      </c>
      <c r="S50" s="199">
        <v>0</v>
      </c>
      <c r="T50" s="199">
        <v>0</v>
      </c>
      <c r="U50" s="199">
        <v>0</v>
      </c>
      <c r="V50" s="199">
        <v>0</v>
      </c>
      <c r="W50" s="199">
        <v>0</v>
      </c>
      <c r="X50" s="199">
        <v>0</v>
      </c>
      <c r="Y50" s="199">
        <v>0</v>
      </c>
      <c r="Z50" s="199">
        <v>0</v>
      </c>
      <c r="AA50" s="199">
        <v>0</v>
      </c>
      <c r="AB50" s="199">
        <v>0</v>
      </c>
      <c r="AC50" s="199">
        <v>0</v>
      </c>
      <c r="AD50" s="199">
        <v>0</v>
      </c>
      <c r="AE50" s="199">
        <v>0</v>
      </c>
      <c r="AF50" s="199">
        <v>0</v>
      </c>
      <c r="AG50" s="199">
        <v>0</v>
      </c>
      <c r="AH50" s="199">
        <v>0</v>
      </c>
      <c r="AI50" s="199">
        <v>0</v>
      </c>
      <c r="AJ50" s="199">
        <v>0</v>
      </c>
      <c r="AK50" s="199">
        <v>0</v>
      </c>
      <c r="AL50" s="199">
        <v>0</v>
      </c>
      <c r="AM50" s="199">
        <v>0</v>
      </c>
      <c r="AN50" s="195">
        <f t="shared" si="7"/>
        <v>0</v>
      </c>
      <c r="AP50" s="203"/>
    </row>
    <row r="51" spans="1:42" x14ac:dyDescent="0.25">
      <c r="A51" s="201" t="s">
        <v>245</v>
      </c>
      <c r="B51" s="201" t="s">
        <v>133</v>
      </c>
      <c r="C51" s="211" t="s">
        <v>72</v>
      </c>
      <c r="D51" s="212">
        <v>0</v>
      </c>
      <c r="E51" s="195">
        <v>0</v>
      </c>
      <c r="F51" s="195">
        <v>0</v>
      </c>
      <c r="G51" s="195">
        <v>0</v>
      </c>
      <c r="H51" s="195">
        <v>0</v>
      </c>
      <c r="I51" s="195">
        <v>0</v>
      </c>
      <c r="J51" s="195">
        <v>0</v>
      </c>
      <c r="K51" s="195">
        <v>0</v>
      </c>
      <c r="L51" s="195">
        <v>0</v>
      </c>
      <c r="M51" s="195">
        <v>0</v>
      </c>
      <c r="N51" s="195">
        <v>0</v>
      </c>
      <c r="O51" s="195">
        <v>0</v>
      </c>
      <c r="P51" s="195">
        <v>0</v>
      </c>
      <c r="Q51" s="195">
        <v>0</v>
      </c>
      <c r="R51" s="195">
        <v>0</v>
      </c>
      <c r="S51" s="195">
        <v>0</v>
      </c>
      <c r="T51" s="195">
        <v>0</v>
      </c>
      <c r="U51" s="195">
        <v>0</v>
      </c>
      <c r="V51" s="195">
        <v>0</v>
      </c>
      <c r="W51" s="195">
        <v>0</v>
      </c>
      <c r="X51" s="195">
        <v>0</v>
      </c>
      <c r="Y51" s="195">
        <v>0</v>
      </c>
      <c r="Z51" s="195">
        <v>0</v>
      </c>
      <c r="AA51" s="195">
        <v>0</v>
      </c>
      <c r="AB51" s="195">
        <v>0</v>
      </c>
      <c r="AC51" s="195">
        <v>0</v>
      </c>
      <c r="AD51" s="195">
        <v>0</v>
      </c>
      <c r="AE51" s="195">
        <v>0</v>
      </c>
      <c r="AF51" s="195">
        <v>0</v>
      </c>
      <c r="AG51" s="195">
        <v>0</v>
      </c>
      <c r="AH51" s="195">
        <v>0</v>
      </c>
      <c r="AI51" s="195">
        <v>0</v>
      </c>
      <c r="AJ51" s="195">
        <v>0</v>
      </c>
      <c r="AK51" s="195">
        <v>0</v>
      </c>
      <c r="AL51" s="195">
        <v>0</v>
      </c>
      <c r="AM51" s="199">
        <v>0</v>
      </c>
      <c r="AN51" s="195">
        <f t="shared" si="7"/>
        <v>0</v>
      </c>
      <c r="AP51" s="203"/>
    </row>
    <row r="52" spans="1:42" x14ac:dyDescent="0.25">
      <c r="A52" s="201" t="s">
        <v>245</v>
      </c>
      <c r="B52" s="201" t="s">
        <v>133</v>
      </c>
      <c r="C52" s="211" t="s">
        <v>152</v>
      </c>
      <c r="D52" s="212">
        <v>0</v>
      </c>
      <c r="E52" s="195">
        <v>0</v>
      </c>
      <c r="F52" s="195">
        <v>0</v>
      </c>
      <c r="G52" s="195">
        <v>0</v>
      </c>
      <c r="H52" s="195">
        <v>0</v>
      </c>
      <c r="I52" s="195">
        <v>0</v>
      </c>
      <c r="J52" s="195">
        <v>0</v>
      </c>
      <c r="K52" s="195">
        <v>0</v>
      </c>
      <c r="L52" s="195">
        <v>0</v>
      </c>
      <c r="M52" s="195">
        <v>0</v>
      </c>
      <c r="N52" s="195">
        <v>0</v>
      </c>
      <c r="O52" s="195">
        <v>0</v>
      </c>
      <c r="P52" s="195">
        <v>0</v>
      </c>
      <c r="Q52" s="195">
        <v>0</v>
      </c>
      <c r="R52" s="195">
        <v>0</v>
      </c>
      <c r="S52" s="195">
        <v>0</v>
      </c>
      <c r="T52" s="195">
        <v>0</v>
      </c>
      <c r="U52" s="195">
        <v>0</v>
      </c>
      <c r="V52" s="195">
        <v>0</v>
      </c>
      <c r="W52" s="195">
        <v>0</v>
      </c>
      <c r="X52" s="195">
        <v>0</v>
      </c>
      <c r="Y52" s="195">
        <v>0</v>
      </c>
      <c r="Z52" s="195">
        <v>0</v>
      </c>
      <c r="AA52" s="195">
        <v>0</v>
      </c>
      <c r="AB52" s="195">
        <v>0</v>
      </c>
      <c r="AC52" s="195">
        <v>0</v>
      </c>
      <c r="AD52" s="195">
        <v>0</v>
      </c>
      <c r="AE52" s="195">
        <v>0</v>
      </c>
      <c r="AF52" s="195">
        <v>0</v>
      </c>
      <c r="AG52" s="195">
        <v>0</v>
      </c>
      <c r="AH52" s="195">
        <v>0</v>
      </c>
      <c r="AI52" s="195">
        <v>0</v>
      </c>
      <c r="AJ52" s="195">
        <v>0</v>
      </c>
      <c r="AK52" s="195">
        <v>0</v>
      </c>
      <c r="AL52" s="195">
        <v>0</v>
      </c>
      <c r="AM52" s="199">
        <v>0</v>
      </c>
      <c r="AN52" s="195">
        <f t="shared" si="7"/>
        <v>0</v>
      </c>
      <c r="AP52" s="203"/>
    </row>
    <row r="53" spans="1:42" x14ac:dyDescent="0.25">
      <c r="A53" s="201" t="s">
        <v>245</v>
      </c>
      <c r="B53" s="201" t="s">
        <v>133</v>
      </c>
      <c r="C53" s="211" t="s">
        <v>190</v>
      </c>
      <c r="D53" s="212">
        <v>0</v>
      </c>
      <c r="E53" s="195">
        <v>0</v>
      </c>
      <c r="F53" s="195">
        <v>0</v>
      </c>
      <c r="G53" s="195">
        <v>0</v>
      </c>
      <c r="H53" s="195">
        <v>0</v>
      </c>
      <c r="I53" s="195">
        <v>0</v>
      </c>
      <c r="J53" s="195">
        <v>0</v>
      </c>
      <c r="K53" s="195">
        <v>0</v>
      </c>
      <c r="L53" s="195">
        <v>0</v>
      </c>
      <c r="M53" s="195">
        <v>0</v>
      </c>
      <c r="N53" s="195">
        <v>0</v>
      </c>
      <c r="O53" s="195">
        <v>0</v>
      </c>
      <c r="P53" s="195">
        <v>0</v>
      </c>
      <c r="Q53" s="195">
        <v>0</v>
      </c>
      <c r="R53" s="195">
        <v>0</v>
      </c>
      <c r="S53" s="195">
        <v>0</v>
      </c>
      <c r="T53" s="195">
        <v>0</v>
      </c>
      <c r="U53" s="195">
        <v>0</v>
      </c>
      <c r="V53" s="195">
        <v>0</v>
      </c>
      <c r="W53" s="195">
        <v>0</v>
      </c>
      <c r="X53" s="195">
        <v>0</v>
      </c>
      <c r="Y53" s="195">
        <v>0</v>
      </c>
      <c r="Z53" s="195">
        <v>0</v>
      </c>
      <c r="AA53" s="195">
        <v>0</v>
      </c>
      <c r="AB53" s="195">
        <v>0</v>
      </c>
      <c r="AC53" s="195">
        <v>0</v>
      </c>
      <c r="AD53" s="195">
        <v>0</v>
      </c>
      <c r="AE53" s="195">
        <v>0</v>
      </c>
      <c r="AF53" s="195">
        <v>0</v>
      </c>
      <c r="AG53" s="195">
        <v>0</v>
      </c>
      <c r="AH53" s="195">
        <v>0</v>
      </c>
      <c r="AI53" s="195">
        <v>0</v>
      </c>
      <c r="AJ53" s="195">
        <v>0</v>
      </c>
      <c r="AK53" s="195">
        <v>0</v>
      </c>
      <c r="AL53" s="195">
        <v>0</v>
      </c>
      <c r="AM53" s="199">
        <v>0</v>
      </c>
      <c r="AN53" s="195">
        <f t="shared" si="7"/>
        <v>0</v>
      </c>
      <c r="AP53" s="203"/>
    </row>
    <row r="54" spans="1:42" x14ac:dyDescent="0.25">
      <c r="A54" s="201" t="s">
        <v>245</v>
      </c>
      <c r="B54" s="201" t="s">
        <v>133</v>
      </c>
      <c r="C54" s="211" t="s">
        <v>105</v>
      </c>
      <c r="D54" s="199">
        <v>0</v>
      </c>
      <c r="E54" s="199">
        <v>0</v>
      </c>
      <c r="F54" s="199">
        <v>0</v>
      </c>
      <c r="G54" s="199">
        <v>0</v>
      </c>
      <c r="H54" s="199">
        <v>0</v>
      </c>
      <c r="I54" s="199">
        <v>0</v>
      </c>
      <c r="J54" s="199">
        <v>0</v>
      </c>
      <c r="K54" s="199">
        <v>0</v>
      </c>
      <c r="L54" s="199">
        <v>0</v>
      </c>
      <c r="M54" s="199">
        <v>0</v>
      </c>
      <c r="N54" s="199">
        <v>0</v>
      </c>
      <c r="O54" s="199">
        <v>0</v>
      </c>
      <c r="P54" s="199">
        <v>0</v>
      </c>
      <c r="Q54" s="199">
        <v>0</v>
      </c>
      <c r="R54" s="199">
        <v>0</v>
      </c>
      <c r="S54" s="199">
        <v>0</v>
      </c>
      <c r="T54" s="199">
        <v>0</v>
      </c>
      <c r="U54" s="199">
        <v>0</v>
      </c>
      <c r="V54" s="199">
        <v>0</v>
      </c>
      <c r="W54" s="199">
        <v>0</v>
      </c>
      <c r="X54" s="199">
        <v>0</v>
      </c>
      <c r="Y54" s="199">
        <v>0</v>
      </c>
      <c r="Z54" s="199">
        <v>0</v>
      </c>
      <c r="AA54" s="199">
        <v>0</v>
      </c>
      <c r="AB54" s="199">
        <v>0</v>
      </c>
      <c r="AC54" s="199">
        <v>0</v>
      </c>
      <c r="AD54" s="199">
        <v>0</v>
      </c>
      <c r="AE54" s="199">
        <v>0</v>
      </c>
      <c r="AF54" s="199">
        <v>0</v>
      </c>
      <c r="AG54" s="199">
        <v>0</v>
      </c>
      <c r="AH54" s="199">
        <v>0</v>
      </c>
      <c r="AI54" s="199">
        <v>0</v>
      </c>
      <c r="AJ54" s="199">
        <v>0</v>
      </c>
      <c r="AK54" s="199">
        <v>0</v>
      </c>
      <c r="AL54" s="199">
        <v>0</v>
      </c>
      <c r="AM54" s="199">
        <v>0</v>
      </c>
      <c r="AN54" s="195">
        <f t="shared" ref="AN54" si="12">(SUM(D54:AM54))</f>
        <v>0</v>
      </c>
      <c r="AP54" s="203"/>
    </row>
    <row r="55" spans="1:42" x14ac:dyDescent="0.25">
      <c r="A55" s="175" t="s">
        <v>248</v>
      </c>
      <c r="B55" s="175" t="s">
        <v>248</v>
      </c>
      <c r="C55" s="207" t="s">
        <v>125</v>
      </c>
      <c r="D55" s="208">
        <f t="shared" ref="D55:AM55" si="13">+D56+D63+D82+D99+D109</f>
        <v>681.08427317073165</v>
      </c>
      <c r="E55" s="193">
        <f t="shared" si="13"/>
        <v>1151.4936878048779</v>
      </c>
      <c r="F55" s="193">
        <f t="shared" si="13"/>
        <v>0</v>
      </c>
      <c r="G55" s="193">
        <f t="shared" si="13"/>
        <v>19.23880975609756</v>
      </c>
      <c r="H55" s="193">
        <f t="shared" si="13"/>
        <v>0</v>
      </c>
      <c r="I55" s="193">
        <f t="shared" si="13"/>
        <v>12.879336585365856</v>
      </c>
      <c r="J55" s="193">
        <f t="shared" si="13"/>
        <v>0</v>
      </c>
      <c r="K55" s="193">
        <f t="shared" si="13"/>
        <v>1.5036585365853661</v>
      </c>
      <c r="L55" s="193">
        <f t="shared" si="13"/>
        <v>0</v>
      </c>
      <c r="M55" s="193">
        <f t="shared" si="13"/>
        <v>0</v>
      </c>
      <c r="N55" s="193">
        <f t="shared" si="13"/>
        <v>0</v>
      </c>
      <c r="O55" s="193">
        <f t="shared" si="13"/>
        <v>0</v>
      </c>
      <c r="P55" s="193">
        <f t="shared" si="13"/>
        <v>0</v>
      </c>
      <c r="Q55" s="193">
        <f t="shared" si="13"/>
        <v>0</v>
      </c>
      <c r="R55" s="193">
        <f t="shared" si="13"/>
        <v>0</v>
      </c>
      <c r="S55" s="193">
        <f t="shared" si="13"/>
        <v>0</v>
      </c>
      <c r="T55" s="193">
        <f t="shared" si="13"/>
        <v>0</v>
      </c>
      <c r="U55" s="193">
        <f t="shared" si="13"/>
        <v>55.942682926829271</v>
      </c>
      <c r="V55" s="193">
        <f t="shared" si="13"/>
        <v>0</v>
      </c>
      <c r="W55" s="193">
        <f t="shared" si="13"/>
        <v>0</v>
      </c>
      <c r="X55" s="193">
        <f t="shared" si="13"/>
        <v>0</v>
      </c>
      <c r="Y55" s="193">
        <f t="shared" si="13"/>
        <v>0</v>
      </c>
      <c r="Z55" s="193">
        <f t="shared" si="13"/>
        <v>0</v>
      </c>
      <c r="AA55" s="193">
        <f t="shared" si="13"/>
        <v>0</v>
      </c>
      <c r="AB55" s="193">
        <f t="shared" si="13"/>
        <v>0</v>
      </c>
      <c r="AC55" s="193">
        <f t="shared" si="13"/>
        <v>0</v>
      </c>
      <c r="AD55" s="193">
        <f t="shared" si="13"/>
        <v>0</v>
      </c>
      <c r="AE55" s="193">
        <f t="shared" si="13"/>
        <v>0</v>
      </c>
      <c r="AF55" s="193">
        <f t="shared" ref="AF55" si="14">+AF56+AF63+AF82+AF99+AF109</f>
        <v>0</v>
      </c>
      <c r="AG55" s="193">
        <f t="shared" si="13"/>
        <v>0</v>
      </c>
      <c r="AH55" s="193">
        <f t="shared" si="13"/>
        <v>0</v>
      </c>
      <c r="AI55" s="193">
        <f t="shared" si="13"/>
        <v>0</v>
      </c>
      <c r="AJ55" s="193">
        <f t="shared" si="13"/>
        <v>0</v>
      </c>
      <c r="AK55" s="193">
        <f t="shared" si="13"/>
        <v>0</v>
      </c>
      <c r="AL55" s="193">
        <f t="shared" si="13"/>
        <v>0</v>
      </c>
      <c r="AM55" s="193">
        <f t="shared" si="13"/>
        <v>0.18414634146341463</v>
      </c>
      <c r="AN55" s="193">
        <f t="shared" si="7"/>
        <v>1922.326595121951</v>
      </c>
      <c r="AP55" s="203"/>
    </row>
    <row r="56" spans="1:42" x14ac:dyDescent="0.25">
      <c r="A56" s="177" t="s">
        <v>249</v>
      </c>
      <c r="B56" s="177" t="s">
        <v>249</v>
      </c>
      <c r="C56" s="209" t="s">
        <v>134</v>
      </c>
      <c r="D56" s="210">
        <f t="shared" ref="D56:AM56" si="15">SUM(D57:D62)</f>
        <v>546.31022195121955</v>
      </c>
      <c r="E56" s="194">
        <f t="shared" si="15"/>
        <v>1144.3763707317073</v>
      </c>
      <c r="F56" s="194">
        <f t="shared" si="15"/>
        <v>0</v>
      </c>
      <c r="G56" s="194">
        <f t="shared" si="15"/>
        <v>15.036585365853659</v>
      </c>
      <c r="H56" s="194">
        <f t="shared" si="15"/>
        <v>0</v>
      </c>
      <c r="I56" s="194">
        <f t="shared" si="15"/>
        <v>0</v>
      </c>
      <c r="J56" s="194">
        <f t="shared" si="15"/>
        <v>0</v>
      </c>
      <c r="K56" s="194">
        <f t="shared" si="15"/>
        <v>1.5036585365853661</v>
      </c>
      <c r="L56" s="194">
        <f t="shared" si="15"/>
        <v>0</v>
      </c>
      <c r="M56" s="194">
        <f t="shared" si="15"/>
        <v>0</v>
      </c>
      <c r="N56" s="194">
        <f t="shared" si="15"/>
        <v>0</v>
      </c>
      <c r="O56" s="194">
        <f t="shared" si="15"/>
        <v>0</v>
      </c>
      <c r="P56" s="194">
        <f t="shared" si="15"/>
        <v>0</v>
      </c>
      <c r="Q56" s="194">
        <f t="shared" si="15"/>
        <v>0</v>
      </c>
      <c r="R56" s="194">
        <f t="shared" si="15"/>
        <v>0</v>
      </c>
      <c r="S56" s="194">
        <f t="shared" si="15"/>
        <v>0</v>
      </c>
      <c r="T56" s="194">
        <f t="shared" si="15"/>
        <v>0</v>
      </c>
      <c r="U56" s="194">
        <f t="shared" si="15"/>
        <v>55.942682926829271</v>
      </c>
      <c r="V56" s="194">
        <f t="shared" si="15"/>
        <v>0</v>
      </c>
      <c r="W56" s="194">
        <f t="shared" si="15"/>
        <v>0</v>
      </c>
      <c r="X56" s="194">
        <f t="shared" si="15"/>
        <v>0</v>
      </c>
      <c r="Y56" s="194">
        <f t="shared" si="15"/>
        <v>0</v>
      </c>
      <c r="Z56" s="194">
        <f t="shared" si="15"/>
        <v>0</v>
      </c>
      <c r="AA56" s="194">
        <f t="shared" si="15"/>
        <v>0</v>
      </c>
      <c r="AB56" s="194">
        <f t="shared" si="15"/>
        <v>0</v>
      </c>
      <c r="AC56" s="194">
        <f t="shared" si="15"/>
        <v>0</v>
      </c>
      <c r="AD56" s="194">
        <f t="shared" si="15"/>
        <v>0</v>
      </c>
      <c r="AE56" s="194">
        <f t="shared" si="15"/>
        <v>0</v>
      </c>
      <c r="AF56" s="194">
        <f t="shared" ref="AF56" si="16">SUM(AF57:AF62)</f>
        <v>0</v>
      </c>
      <c r="AG56" s="194">
        <f t="shared" si="15"/>
        <v>0</v>
      </c>
      <c r="AH56" s="194">
        <f t="shared" si="15"/>
        <v>0</v>
      </c>
      <c r="AI56" s="194">
        <f t="shared" si="15"/>
        <v>0</v>
      </c>
      <c r="AJ56" s="194">
        <f t="shared" si="15"/>
        <v>0</v>
      </c>
      <c r="AK56" s="194">
        <f t="shared" si="15"/>
        <v>0</v>
      </c>
      <c r="AL56" s="194">
        <f t="shared" si="15"/>
        <v>0</v>
      </c>
      <c r="AM56" s="194">
        <f t="shared" si="15"/>
        <v>0</v>
      </c>
      <c r="AN56" s="194">
        <f t="shared" si="7"/>
        <v>1763.1695195121952</v>
      </c>
      <c r="AP56" s="203"/>
    </row>
    <row r="57" spans="1:42" x14ac:dyDescent="0.25">
      <c r="A57" s="201" t="s">
        <v>125</v>
      </c>
      <c r="B57" s="201" t="s">
        <v>134</v>
      </c>
      <c r="C57" s="211" t="s">
        <v>79</v>
      </c>
      <c r="D57" s="199">
        <v>0</v>
      </c>
      <c r="E57" s="199">
        <v>0</v>
      </c>
      <c r="F57" s="199">
        <v>0</v>
      </c>
      <c r="G57" s="199">
        <v>0</v>
      </c>
      <c r="H57" s="199">
        <v>0</v>
      </c>
      <c r="I57" s="199">
        <v>0</v>
      </c>
      <c r="J57" s="199">
        <v>0</v>
      </c>
      <c r="K57" s="199">
        <v>0</v>
      </c>
      <c r="L57" s="199">
        <v>0</v>
      </c>
      <c r="M57" s="199">
        <v>0</v>
      </c>
      <c r="N57" s="199">
        <v>0</v>
      </c>
      <c r="O57" s="199">
        <v>0</v>
      </c>
      <c r="P57" s="199">
        <v>0</v>
      </c>
      <c r="Q57" s="199">
        <v>0</v>
      </c>
      <c r="R57" s="199">
        <v>0</v>
      </c>
      <c r="S57" s="199">
        <v>0</v>
      </c>
      <c r="T57" s="199">
        <v>0</v>
      </c>
      <c r="U57" s="199">
        <v>0</v>
      </c>
      <c r="V57" s="199">
        <v>0</v>
      </c>
      <c r="W57" s="199">
        <v>0</v>
      </c>
      <c r="X57" s="199">
        <v>0</v>
      </c>
      <c r="Y57" s="199">
        <v>0</v>
      </c>
      <c r="Z57" s="199">
        <v>0</v>
      </c>
      <c r="AA57" s="199">
        <v>0</v>
      </c>
      <c r="AB57" s="199">
        <v>0</v>
      </c>
      <c r="AC57" s="199">
        <v>0</v>
      </c>
      <c r="AD57" s="199">
        <v>0</v>
      </c>
      <c r="AE57" s="199">
        <v>0</v>
      </c>
      <c r="AF57" s="199">
        <v>0</v>
      </c>
      <c r="AG57" s="199">
        <v>0</v>
      </c>
      <c r="AH57" s="199">
        <v>0</v>
      </c>
      <c r="AI57" s="199">
        <v>0</v>
      </c>
      <c r="AJ57" s="199">
        <v>0</v>
      </c>
      <c r="AK57" s="199">
        <v>0</v>
      </c>
      <c r="AL57" s="199">
        <v>0</v>
      </c>
      <c r="AM57" s="199">
        <v>0</v>
      </c>
      <c r="AN57" s="195">
        <f t="shared" si="7"/>
        <v>0</v>
      </c>
      <c r="AP57" s="203"/>
    </row>
    <row r="58" spans="1:42" x14ac:dyDescent="0.25">
      <c r="A58" s="201" t="s">
        <v>125</v>
      </c>
      <c r="B58" s="201" t="s">
        <v>134</v>
      </c>
      <c r="C58" s="211" t="s">
        <v>101</v>
      </c>
      <c r="D58" s="199">
        <v>0</v>
      </c>
      <c r="E58" s="199">
        <v>0</v>
      </c>
      <c r="F58" s="199">
        <v>0</v>
      </c>
      <c r="G58" s="199">
        <v>0</v>
      </c>
      <c r="H58" s="199">
        <v>0</v>
      </c>
      <c r="I58" s="199">
        <v>0</v>
      </c>
      <c r="J58" s="199">
        <v>0</v>
      </c>
      <c r="K58" s="199">
        <v>0</v>
      </c>
      <c r="L58" s="199">
        <v>0</v>
      </c>
      <c r="M58" s="199">
        <v>0</v>
      </c>
      <c r="N58" s="199">
        <v>0</v>
      </c>
      <c r="O58" s="199">
        <v>0</v>
      </c>
      <c r="P58" s="199">
        <v>0</v>
      </c>
      <c r="Q58" s="199">
        <v>0</v>
      </c>
      <c r="R58" s="199">
        <v>0</v>
      </c>
      <c r="S58" s="199">
        <v>0</v>
      </c>
      <c r="T58" s="199">
        <v>0</v>
      </c>
      <c r="U58" s="199">
        <v>0</v>
      </c>
      <c r="V58" s="199">
        <v>0</v>
      </c>
      <c r="W58" s="199">
        <v>0</v>
      </c>
      <c r="X58" s="199">
        <v>0</v>
      </c>
      <c r="Y58" s="199">
        <v>0</v>
      </c>
      <c r="Z58" s="199">
        <v>0</v>
      </c>
      <c r="AA58" s="199">
        <v>0</v>
      </c>
      <c r="AB58" s="199">
        <v>0</v>
      </c>
      <c r="AC58" s="199">
        <v>0</v>
      </c>
      <c r="AD58" s="199">
        <v>0</v>
      </c>
      <c r="AE58" s="199">
        <v>0</v>
      </c>
      <c r="AF58" s="199">
        <v>0</v>
      </c>
      <c r="AG58" s="199">
        <v>0</v>
      </c>
      <c r="AH58" s="199">
        <v>0</v>
      </c>
      <c r="AI58" s="199">
        <v>0</v>
      </c>
      <c r="AJ58" s="199">
        <v>0</v>
      </c>
      <c r="AK58" s="199">
        <v>0</v>
      </c>
      <c r="AL58" s="199">
        <v>0</v>
      </c>
      <c r="AM58" s="199">
        <v>0</v>
      </c>
      <c r="AN58" s="195">
        <f t="shared" si="7"/>
        <v>0</v>
      </c>
      <c r="AP58" s="203"/>
    </row>
    <row r="59" spans="1:42" x14ac:dyDescent="0.25">
      <c r="A59" s="201" t="s">
        <v>125</v>
      </c>
      <c r="B59" s="201" t="s">
        <v>134</v>
      </c>
      <c r="C59" s="211" t="s">
        <v>91</v>
      </c>
      <c r="D59" s="199">
        <v>0</v>
      </c>
      <c r="E59" s="199">
        <v>0</v>
      </c>
      <c r="F59" s="199">
        <v>0</v>
      </c>
      <c r="G59" s="199">
        <v>0</v>
      </c>
      <c r="H59" s="199">
        <v>0</v>
      </c>
      <c r="I59" s="199">
        <v>0</v>
      </c>
      <c r="J59" s="199">
        <v>0</v>
      </c>
      <c r="K59" s="199">
        <v>0</v>
      </c>
      <c r="L59" s="199">
        <v>0</v>
      </c>
      <c r="M59" s="199">
        <v>0</v>
      </c>
      <c r="N59" s="199">
        <v>0</v>
      </c>
      <c r="O59" s="199">
        <v>0</v>
      </c>
      <c r="P59" s="199">
        <v>0</v>
      </c>
      <c r="Q59" s="199">
        <v>0</v>
      </c>
      <c r="R59" s="199">
        <v>0</v>
      </c>
      <c r="S59" s="199">
        <v>0</v>
      </c>
      <c r="T59" s="199">
        <v>0</v>
      </c>
      <c r="U59" s="199">
        <v>0</v>
      </c>
      <c r="V59" s="199">
        <v>0</v>
      </c>
      <c r="W59" s="199">
        <v>0</v>
      </c>
      <c r="X59" s="199">
        <v>0</v>
      </c>
      <c r="Y59" s="199">
        <v>0</v>
      </c>
      <c r="Z59" s="199">
        <v>0</v>
      </c>
      <c r="AA59" s="199">
        <v>0</v>
      </c>
      <c r="AB59" s="199">
        <v>0</v>
      </c>
      <c r="AC59" s="199">
        <v>0</v>
      </c>
      <c r="AD59" s="199">
        <v>0</v>
      </c>
      <c r="AE59" s="199">
        <v>0</v>
      </c>
      <c r="AF59" s="199">
        <v>0</v>
      </c>
      <c r="AG59" s="199">
        <v>0</v>
      </c>
      <c r="AH59" s="199">
        <v>0</v>
      </c>
      <c r="AI59" s="199">
        <v>0</v>
      </c>
      <c r="AJ59" s="199">
        <v>0</v>
      </c>
      <c r="AK59" s="199">
        <v>0</v>
      </c>
      <c r="AL59" s="199">
        <v>0</v>
      </c>
      <c r="AM59" s="199">
        <v>0</v>
      </c>
      <c r="AN59" s="195">
        <f t="shared" si="7"/>
        <v>0</v>
      </c>
      <c r="AP59" s="203"/>
    </row>
    <row r="60" spans="1:42" x14ac:dyDescent="0.25">
      <c r="A60" s="201" t="s">
        <v>125</v>
      </c>
      <c r="B60" s="201" t="s">
        <v>134</v>
      </c>
      <c r="C60" s="213" t="s">
        <v>82</v>
      </c>
      <c r="D60" s="212">
        <v>546.31022195121955</v>
      </c>
      <c r="E60" s="195">
        <v>919.08621951219516</v>
      </c>
      <c r="F60" s="195">
        <v>0</v>
      </c>
      <c r="G60" s="195">
        <v>15.036585365853659</v>
      </c>
      <c r="H60" s="195">
        <v>0</v>
      </c>
      <c r="I60" s="195">
        <v>0</v>
      </c>
      <c r="J60" s="195">
        <v>0</v>
      </c>
      <c r="K60" s="195">
        <v>1.5036585365853661</v>
      </c>
      <c r="L60" s="195">
        <v>0</v>
      </c>
      <c r="M60" s="195">
        <v>0</v>
      </c>
      <c r="N60" s="195">
        <v>0</v>
      </c>
      <c r="O60" s="195">
        <v>0</v>
      </c>
      <c r="P60" s="195">
        <v>0</v>
      </c>
      <c r="Q60" s="195">
        <v>0</v>
      </c>
      <c r="R60" s="195">
        <v>0</v>
      </c>
      <c r="S60" s="195">
        <v>0</v>
      </c>
      <c r="T60" s="195">
        <v>0</v>
      </c>
      <c r="U60" s="195">
        <v>55.942682926829271</v>
      </c>
      <c r="V60" s="195">
        <v>0</v>
      </c>
      <c r="W60" s="195">
        <v>0</v>
      </c>
      <c r="X60" s="195">
        <v>0</v>
      </c>
      <c r="Y60" s="195">
        <v>0</v>
      </c>
      <c r="Z60" s="195">
        <v>0</v>
      </c>
      <c r="AA60" s="195">
        <v>0</v>
      </c>
      <c r="AB60" s="195">
        <v>0</v>
      </c>
      <c r="AC60" s="195">
        <v>0</v>
      </c>
      <c r="AD60" s="195">
        <v>0</v>
      </c>
      <c r="AE60" s="195">
        <v>0</v>
      </c>
      <c r="AF60" s="195">
        <v>0</v>
      </c>
      <c r="AG60" s="195">
        <v>0</v>
      </c>
      <c r="AH60" s="195">
        <v>0</v>
      </c>
      <c r="AI60" s="195">
        <v>0</v>
      </c>
      <c r="AJ60" s="195">
        <v>0</v>
      </c>
      <c r="AK60" s="195">
        <v>0</v>
      </c>
      <c r="AL60" s="195">
        <v>0</v>
      </c>
      <c r="AM60" s="195">
        <v>0</v>
      </c>
      <c r="AN60" s="195">
        <f t="shared" si="7"/>
        <v>1537.879368292683</v>
      </c>
      <c r="AP60" s="203"/>
    </row>
    <row r="61" spans="1:42" x14ac:dyDescent="0.25">
      <c r="A61" s="201" t="s">
        <v>125</v>
      </c>
      <c r="B61" s="201" t="s">
        <v>134</v>
      </c>
      <c r="C61" s="211" t="s">
        <v>25</v>
      </c>
      <c r="D61" s="199">
        <v>0</v>
      </c>
      <c r="E61" s="199">
        <v>0</v>
      </c>
      <c r="F61" s="199">
        <v>0</v>
      </c>
      <c r="G61" s="199">
        <v>0</v>
      </c>
      <c r="H61" s="199">
        <v>0</v>
      </c>
      <c r="I61" s="199">
        <v>0</v>
      </c>
      <c r="J61" s="199">
        <v>0</v>
      </c>
      <c r="K61" s="199">
        <v>0</v>
      </c>
      <c r="L61" s="199">
        <v>0</v>
      </c>
      <c r="M61" s="199">
        <v>0</v>
      </c>
      <c r="N61" s="199">
        <v>0</v>
      </c>
      <c r="O61" s="199">
        <v>0</v>
      </c>
      <c r="P61" s="199">
        <v>0</v>
      </c>
      <c r="Q61" s="199">
        <v>0</v>
      </c>
      <c r="R61" s="199">
        <v>0</v>
      </c>
      <c r="S61" s="199">
        <v>0</v>
      </c>
      <c r="T61" s="199">
        <v>0</v>
      </c>
      <c r="U61" s="199">
        <v>0</v>
      </c>
      <c r="V61" s="199">
        <v>0</v>
      </c>
      <c r="W61" s="199">
        <v>0</v>
      </c>
      <c r="X61" s="199">
        <v>0</v>
      </c>
      <c r="Y61" s="199">
        <v>0</v>
      </c>
      <c r="Z61" s="199">
        <v>0</v>
      </c>
      <c r="AA61" s="199">
        <v>0</v>
      </c>
      <c r="AB61" s="199">
        <v>0</v>
      </c>
      <c r="AC61" s="199">
        <v>0</v>
      </c>
      <c r="AD61" s="199">
        <v>0</v>
      </c>
      <c r="AE61" s="199">
        <v>0</v>
      </c>
      <c r="AF61" s="199">
        <v>0</v>
      </c>
      <c r="AG61" s="199">
        <v>0</v>
      </c>
      <c r="AH61" s="199">
        <v>0</v>
      </c>
      <c r="AI61" s="199">
        <v>0</v>
      </c>
      <c r="AJ61" s="199">
        <v>0</v>
      </c>
      <c r="AK61" s="199">
        <v>0</v>
      </c>
      <c r="AL61" s="199">
        <v>0</v>
      </c>
      <c r="AM61" s="199">
        <v>0</v>
      </c>
      <c r="AN61" s="195">
        <f t="shared" si="7"/>
        <v>0</v>
      </c>
      <c r="AP61" s="203"/>
    </row>
    <row r="62" spans="1:42" x14ac:dyDescent="0.25">
      <c r="A62" s="201" t="s">
        <v>125</v>
      </c>
      <c r="B62" s="201" t="s">
        <v>134</v>
      </c>
      <c r="C62" s="211" t="s">
        <v>153</v>
      </c>
      <c r="D62" s="212">
        <v>0</v>
      </c>
      <c r="E62" s="195">
        <v>225.29015121951221</v>
      </c>
      <c r="F62" s="195">
        <v>0</v>
      </c>
      <c r="G62" s="195">
        <v>0</v>
      </c>
      <c r="H62" s="195">
        <v>0</v>
      </c>
      <c r="I62" s="195">
        <v>0</v>
      </c>
      <c r="J62" s="195">
        <v>0</v>
      </c>
      <c r="K62" s="195">
        <v>0</v>
      </c>
      <c r="L62" s="195">
        <v>0</v>
      </c>
      <c r="M62" s="195">
        <v>0</v>
      </c>
      <c r="N62" s="195">
        <v>0</v>
      </c>
      <c r="O62" s="195">
        <v>0</v>
      </c>
      <c r="P62" s="195">
        <v>0</v>
      </c>
      <c r="Q62" s="195">
        <v>0</v>
      </c>
      <c r="R62" s="195">
        <v>0</v>
      </c>
      <c r="S62" s="195">
        <v>0</v>
      </c>
      <c r="T62" s="195">
        <v>0</v>
      </c>
      <c r="U62" s="195">
        <v>0</v>
      </c>
      <c r="V62" s="195">
        <v>0</v>
      </c>
      <c r="W62" s="195">
        <v>0</v>
      </c>
      <c r="X62" s="195">
        <v>0</v>
      </c>
      <c r="Y62" s="195">
        <v>0</v>
      </c>
      <c r="Z62" s="195">
        <v>0</v>
      </c>
      <c r="AA62" s="195">
        <v>0</v>
      </c>
      <c r="AB62" s="195">
        <v>0</v>
      </c>
      <c r="AC62" s="195">
        <v>0</v>
      </c>
      <c r="AD62" s="195">
        <v>0</v>
      </c>
      <c r="AE62" s="195">
        <v>0</v>
      </c>
      <c r="AF62" s="195">
        <v>0</v>
      </c>
      <c r="AG62" s="195">
        <v>0</v>
      </c>
      <c r="AH62" s="199">
        <v>0</v>
      </c>
      <c r="AI62" s="199">
        <v>0</v>
      </c>
      <c r="AJ62" s="199">
        <v>0</v>
      </c>
      <c r="AK62" s="199">
        <v>0</v>
      </c>
      <c r="AL62" s="199">
        <v>0</v>
      </c>
      <c r="AM62" s="195">
        <v>0</v>
      </c>
      <c r="AN62" s="195">
        <f t="shared" si="7"/>
        <v>225.29015121951221</v>
      </c>
      <c r="AP62" s="203"/>
    </row>
    <row r="63" spans="1:42" x14ac:dyDescent="0.25">
      <c r="A63" s="177" t="s">
        <v>250</v>
      </c>
      <c r="B63" s="177" t="s">
        <v>250</v>
      </c>
      <c r="C63" s="209" t="s">
        <v>160</v>
      </c>
      <c r="D63" s="210">
        <f t="shared" ref="D63:AM63" si="17">SUM(D64:D81)</f>
        <v>23.609443902439025</v>
      </c>
      <c r="E63" s="194">
        <f t="shared" si="17"/>
        <v>0</v>
      </c>
      <c r="F63" s="194">
        <f t="shared" si="17"/>
        <v>0</v>
      </c>
      <c r="G63" s="194">
        <f t="shared" si="17"/>
        <v>0</v>
      </c>
      <c r="H63" s="194">
        <f t="shared" si="17"/>
        <v>0</v>
      </c>
      <c r="I63" s="194">
        <f t="shared" si="17"/>
        <v>0</v>
      </c>
      <c r="J63" s="194">
        <f t="shared" si="17"/>
        <v>0</v>
      </c>
      <c r="K63" s="194">
        <f t="shared" si="17"/>
        <v>0</v>
      </c>
      <c r="L63" s="194">
        <f t="shared" si="17"/>
        <v>0</v>
      </c>
      <c r="M63" s="194">
        <f t="shared" si="17"/>
        <v>0</v>
      </c>
      <c r="N63" s="194">
        <f t="shared" si="17"/>
        <v>0</v>
      </c>
      <c r="O63" s="194">
        <f t="shared" si="17"/>
        <v>0</v>
      </c>
      <c r="P63" s="194">
        <f t="shared" si="17"/>
        <v>0</v>
      </c>
      <c r="Q63" s="194">
        <f t="shared" si="17"/>
        <v>0</v>
      </c>
      <c r="R63" s="194">
        <f t="shared" si="17"/>
        <v>0</v>
      </c>
      <c r="S63" s="194">
        <f t="shared" si="17"/>
        <v>0</v>
      </c>
      <c r="T63" s="194">
        <f t="shared" si="17"/>
        <v>0</v>
      </c>
      <c r="U63" s="194">
        <f t="shared" si="17"/>
        <v>0</v>
      </c>
      <c r="V63" s="194">
        <f t="shared" si="17"/>
        <v>0</v>
      </c>
      <c r="W63" s="194">
        <f t="shared" si="17"/>
        <v>0</v>
      </c>
      <c r="X63" s="194">
        <f t="shared" si="17"/>
        <v>0</v>
      </c>
      <c r="Y63" s="194">
        <f t="shared" si="17"/>
        <v>0</v>
      </c>
      <c r="Z63" s="194">
        <f t="shared" si="17"/>
        <v>0</v>
      </c>
      <c r="AA63" s="194">
        <f t="shared" si="17"/>
        <v>0</v>
      </c>
      <c r="AB63" s="194">
        <f t="shared" si="17"/>
        <v>0</v>
      </c>
      <c r="AC63" s="194">
        <f t="shared" si="17"/>
        <v>0</v>
      </c>
      <c r="AD63" s="194">
        <f t="shared" si="17"/>
        <v>0</v>
      </c>
      <c r="AE63" s="194">
        <f t="shared" si="17"/>
        <v>0</v>
      </c>
      <c r="AF63" s="194">
        <f t="shared" ref="AF63" si="18">SUM(AF64:AF81)</f>
        <v>0</v>
      </c>
      <c r="AG63" s="194">
        <f t="shared" si="17"/>
        <v>0</v>
      </c>
      <c r="AH63" s="194">
        <f t="shared" si="17"/>
        <v>0</v>
      </c>
      <c r="AI63" s="194">
        <f t="shared" si="17"/>
        <v>0</v>
      </c>
      <c r="AJ63" s="194">
        <f t="shared" si="17"/>
        <v>0</v>
      </c>
      <c r="AK63" s="194">
        <f t="shared" si="17"/>
        <v>0</v>
      </c>
      <c r="AL63" s="194">
        <f t="shared" si="17"/>
        <v>0</v>
      </c>
      <c r="AM63" s="194">
        <f t="shared" si="17"/>
        <v>0</v>
      </c>
      <c r="AN63" s="194">
        <f t="shared" si="7"/>
        <v>23.609443902439025</v>
      </c>
      <c r="AP63" s="203"/>
    </row>
    <row r="64" spans="1:42" x14ac:dyDescent="0.25">
      <c r="A64" s="201" t="s">
        <v>125</v>
      </c>
      <c r="B64" s="201" t="s">
        <v>160</v>
      </c>
      <c r="C64" s="211" t="s">
        <v>192</v>
      </c>
      <c r="D64" s="199">
        <v>0</v>
      </c>
      <c r="E64" s="199">
        <v>0</v>
      </c>
      <c r="F64" s="199">
        <v>0</v>
      </c>
      <c r="G64" s="199">
        <v>0</v>
      </c>
      <c r="H64" s="199">
        <v>0</v>
      </c>
      <c r="I64" s="199">
        <v>0</v>
      </c>
      <c r="J64" s="199">
        <v>0</v>
      </c>
      <c r="K64" s="199">
        <v>0</v>
      </c>
      <c r="L64" s="199">
        <v>0</v>
      </c>
      <c r="M64" s="199">
        <v>0</v>
      </c>
      <c r="N64" s="199">
        <v>0</v>
      </c>
      <c r="O64" s="199">
        <v>0</v>
      </c>
      <c r="P64" s="199">
        <v>0</v>
      </c>
      <c r="Q64" s="199">
        <v>0</v>
      </c>
      <c r="R64" s="199">
        <v>0</v>
      </c>
      <c r="S64" s="199">
        <v>0</v>
      </c>
      <c r="T64" s="199">
        <v>0</v>
      </c>
      <c r="U64" s="199">
        <v>0</v>
      </c>
      <c r="V64" s="199">
        <v>0</v>
      </c>
      <c r="W64" s="199">
        <v>0</v>
      </c>
      <c r="X64" s="199">
        <v>0</v>
      </c>
      <c r="Y64" s="199">
        <v>0</v>
      </c>
      <c r="Z64" s="199">
        <v>0</v>
      </c>
      <c r="AA64" s="199">
        <v>0</v>
      </c>
      <c r="AB64" s="199">
        <v>0</v>
      </c>
      <c r="AC64" s="199">
        <v>0</v>
      </c>
      <c r="AD64" s="199">
        <v>0</v>
      </c>
      <c r="AE64" s="199">
        <v>0</v>
      </c>
      <c r="AF64" s="199">
        <v>0</v>
      </c>
      <c r="AG64" s="199">
        <v>0</v>
      </c>
      <c r="AH64" s="199">
        <v>0</v>
      </c>
      <c r="AI64" s="199">
        <v>0</v>
      </c>
      <c r="AJ64" s="199">
        <v>0</v>
      </c>
      <c r="AK64" s="199">
        <v>0</v>
      </c>
      <c r="AL64" s="199">
        <v>0</v>
      </c>
      <c r="AM64" s="199">
        <v>0</v>
      </c>
      <c r="AN64" s="195">
        <f t="shared" si="7"/>
        <v>0</v>
      </c>
      <c r="AP64" s="203"/>
    </row>
    <row r="65" spans="1:42" x14ac:dyDescent="0.25">
      <c r="A65" s="201" t="s">
        <v>125</v>
      </c>
      <c r="B65" s="201" t="s">
        <v>160</v>
      </c>
      <c r="C65" s="211" t="s">
        <v>193</v>
      </c>
      <c r="D65" s="199">
        <v>0</v>
      </c>
      <c r="E65" s="199">
        <v>0</v>
      </c>
      <c r="F65" s="199">
        <v>0</v>
      </c>
      <c r="G65" s="199">
        <v>0</v>
      </c>
      <c r="H65" s="199">
        <v>0</v>
      </c>
      <c r="I65" s="199">
        <v>0</v>
      </c>
      <c r="J65" s="199">
        <v>0</v>
      </c>
      <c r="K65" s="199">
        <v>0</v>
      </c>
      <c r="L65" s="199">
        <v>0</v>
      </c>
      <c r="M65" s="199">
        <v>0</v>
      </c>
      <c r="N65" s="199">
        <v>0</v>
      </c>
      <c r="O65" s="199">
        <v>0</v>
      </c>
      <c r="P65" s="199">
        <v>0</v>
      </c>
      <c r="Q65" s="199">
        <v>0</v>
      </c>
      <c r="R65" s="199">
        <v>0</v>
      </c>
      <c r="S65" s="199">
        <v>0</v>
      </c>
      <c r="T65" s="199">
        <v>0</v>
      </c>
      <c r="U65" s="199">
        <v>0</v>
      </c>
      <c r="V65" s="199">
        <v>0</v>
      </c>
      <c r="W65" s="199">
        <v>0</v>
      </c>
      <c r="X65" s="199">
        <v>0</v>
      </c>
      <c r="Y65" s="199">
        <v>0</v>
      </c>
      <c r="Z65" s="199">
        <v>0</v>
      </c>
      <c r="AA65" s="199">
        <v>0</v>
      </c>
      <c r="AB65" s="199">
        <v>0</v>
      </c>
      <c r="AC65" s="199">
        <v>0</v>
      </c>
      <c r="AD65" s="199">
        <v>0</v>
      </c>
      <c r="AE65" s="199">
        <v>0</v>
      </c>
      <c r="AF65" s="199">
        <v>0</v>
      </c>
      <c r="AG65" s="199">
        <v>0</v>
      </c>
      <c r="AH65" s="199">
        <v>0</v>
      </c>
      <c r="AI65" s="199">
        <v>0</v>
      </c>
      <c r="AJ65" s="199">
        <v>0</v>
      </c>
      <c r="AK65" s="199">
        <v>0</v>
      </c>
      <c r="AL65" s="199">
        <v>0</v>
      </c>
      <c r="AM65" s="199">
        <v>0</v>
      </c>
      <c r="AN65" s="195">
        <f t="shared" si="7"/>
        <v>0</v>
      </c>
      <c r="AP65" s="203"/>
    </row>
    <row r="66" spans="1:42" x14ac:dyDescent="0.25">
      <c r="A66" s="201" t="s">
        <v>125</v>
      </c>
      <c r="B66" s="201" t="s">
        <v>160</v>
      </c>
      <c r="C66" s="211" t="s">
        <v>26</v>
      </c>
      <c r="D66" s="199">
        <v>0</v>
      </c>
      <c r="E66" s="199">
        <v>0</v>
      </c>
      <c r="F66" s="199">
        <v>0</v>
      </c>
      <c r="G66" s="199">
        <v>0</v>
      </c>
      <c r="H66" s="199">
        <v>0</v>
      </c>
      <c r="I66" s="199">
        <v>0</v>
      </c>
      <c r="J66" s="199">
        <v>0</v>
      </c>
      <c r="K66" s="199">
        <v>0</v>
      </c>
      <c r="L66" s="199">
        <v>0</v>
      </c>
      <c r="M66" s="199">
        <v>0</v>
      </c>
      <c r="N66" s="199">
        <v>0</v>
      </c>
      <c r="O66" s="199">
        <v>0</v>
      </c>
      <c r="P66" s="199">
        <v>0</v>
      </c>
      <c r="Q66" s="199">
        <v>0</v>
      </c>
      <c r="R66" s="199">
        <v>0</v>
      </c>
      <c r="S66" s="199">
        <v>0</v>
      </c>
      <c r="T66" s="199">
        <v>0</v>
      </c>
      <c r="U66" s="199">
        <v>0</v>
      </c>
      <c r="V66" s="199">
        <v>0</v>
      </c>
      <c r="W66" s="199">
        <v>0</v>
      </c>
      <c r="X66" s="199">
        <v>0</v>
      </c>
      <c r="Y66" s="199">
        <v>0</v>
      </c>
      <c r="Z66" s="199">
        <v>0</v>
      </c>
      <c r="AA66" s="199">
        <v>0</v>
      </c>
      <c r="AB66" s="199">
        <v>0</v>
      </c>
      <c r="AC66" s="199">
        <v>0</v>
      </c>
      <c r="AD66" s="199">
        <v>0</v>
      </c>
      <c r="AE66" s="199">
        <v>0</v>
      </c>
      <c r="AF66" s="199">
        <v>0</v>
      </c>
      <c r="AG66" s="199">
        <v>0</v>
      </c>
      <c r="AH66" s="199">
        <v>0</v>
      </c>
      <c r="AI66" s="199">
        <v>0</v>
      </c>
      <c r="AJ66" s="199">
        <v>0</v>
      </c>
      <c r="AK66" s="199">
        <v>0</v>
      </c>
      <c r="AL66" s="199">
        <v>0</v>
      </c>
      <c r="AM66" s="199">
        <v>0</v>
      </c>
      <c r="AN66" s="195">
        <f t="shared" si="7"/>
        <v>0</v>
      </c>
      <c r="AP66" s="203"/>
    </row>
    <row r="67" spans="1:42" x14ac:dyDescent="0.25">
      <c r="A67" s="201" t="s">
        <v>125</v>
      </c>
      <c r="B67" s="201" t="s">
        <v>160</v>
      </c>
      <c r="C67" s="211" t="s">
        <v>194</v>
      </c>
      <c r="D67" s="199">
        <v>0</v>
      </c>
      <c r="E67" s="199">
        <v>0</v>
      </c>
      <c r="F67" s="199">
        <v>0</v>
      </c>
      <c r="G67" s="199">
        <v>0</v>
      </c>
      <c r="H67" s="199">
        <v>0</v>
      </c>
      <c r="I67" s="199">
        <v>0</v>
      </c>
      <c r="J67" s="199">
        <v>0</v>
      </c>
      <c r="K67" s="199">
        <v>0</v>
      </c>
      <c r="L67" s="199">
        <v>0</v>
      </c>
      <c r="M67" s="199">
        <v>0</v>
      </c>
      <c r="N67" s="199">
        <v>0</v>
      </c>
      <c r="O67" s="199">
        <v>0</v>
      </c>
      <c r="P67" s="199">
        <v>0</v>
      </c>
      <c r="Q67" s="199">
        <v>0</v>
      </c>
      <c r="R67" s="199">
        <v>0</v>
      </c>
      <c r="S67" s="199">
        <v>0</v>
      </c>
      <c r="T67" s="199">
        <v>0</v>
      </c>
      <c r="U67" s="199">
        <v>0</v>
      </c>
      <c r="V67" s="199">
        <v>0</v>
      </c>
      <c r="W67" s="199">
        <v>0</v>
      </c>
      <c r="X67" s="199">
        <v>0</v>
      </c>
      <c r="Y67" s="199">
        <v>0</v>
      </c>
      <c r="Z67" s="199">
        <v>0</v>
      </c>
      <c r="AA67" s="199">
        <v>0</v>
      </c>
      <c r="AB67" s="199">
        <v>0</v>
      </c>
      <c r="AC67" s="199">
        <v>0</v>
      </c>
      <c r="AD67" s="199">
        <v>0</v>
      </c>
      <c r="AE67" s="199">
        <v>0</v>
      </c>
      <c r="AF67" s="199">
        <v>0</v>
      </c>
      <c r="AG67" s="199">
        <v>0</v>
      </c>
      <c r="AH67" s="199">
        <v>0</v>
      </c>
      <c r="AI67" s="199">
        <v>0</v>
      </c>
      <c r="AJ67" s="199">
        <v>0</v>
      </c>
      <c r="AK67" s="199">
        <v>0</v>
      </c>
      <c r="AL67" s="199">
        <v>0</v>
      </c>
      <c r="AM67" s="199">
        <v>0</v>
      </c>
      <c r="AN67" s="195">
        <f t="shared" si="7"/>
        <v>0</v>
      </c>
      <c r="AP67" s="203"/>
    </row>
    <row r="68" spans="1:42" x14ac:dyDescent="0.25">
      <c r="A68" s="201" t="s">
        <v>125</v>
      </c>
      <c r="B68" s="201" t="s">
        <v>160</v>
      </c>
      <c r="C68" s="211" t="s">
        <v>21</v>
      </c>
      <c r="D68" s="212">
        <v>0</v>
      </c>
      <c r="E68" s="195">
        <v>0</v>
      </c>
      <c r="F68" s="195">
        <v>0</v>
      </c>
      <c r="G68" s="195">
        <v>0</v>
      </c>
      <c r="H68" s="195">
        <v>0</v>
      </c>
      <c r="I68" s="195">
        <v>0</v>
      </c>
      <c r="J68" s="195">
        <v>0</v>
      </c>
      <c r="K68" s="195">
        <v>0</v>
      </c>
      <c r="L68" s="195">
        <v>0</v>
      </c>
      <c r="M68" s="195">
        <v>0</v>
      </c>
      <c r="N68" s="195">
        <v>0</v>
      </c>
      <c r="O68" s="195">
        <v>0</v>
      </c>
      <c r="P68" s="195">
        <v>0</v>
      </c>
      <c r="Q68" s="195">
        <v>0</v>
      </c>
      <c r="R68" s="195">
        <v>0</v>
      </c>
      <c r="S68" s="195">
        <v>0</v>
      </c>
      <c r="T68" s="195">
        <v>0</v>
      </c>
      <c r="U68" s="195">
        <v>0</v>
      </c>
      <c r="V68" s="195">
        <v>0</v>
      </c>
      <c r="W68" s="195">
        <v>0</v>
      </c>
      <c r="X68" s="195">
        <v>0</v>
      </c>
      <c r="Y68" s="195">
        <v>0</v>
      </c>
      <c r="Z68" s="195">
        <v>0</v>
      </c>
      <c r="AA68" s="195">
        <v>0</v>
      </c>
      <c r="AB68" s="195">
        <v>0</v>
      </c>
      <c r="AC68" s="195">
        <v>0</v>
      </c>
      <c r="AD68" s="195">
        <v>0</v>
      </c>
      <c r="AE68" s="195">
        <v>0</v>
      </c>
      <c r="AF68" s="195">
        <v>0</v>
      </c>
      <c r="AG68" s="195">
        <v>0</v>
      </c>
      <c r="AH68" s="199">
        <v>0</v>
      </c>
      <c r="AI68" s="199">
        <v>0</v>
      </c>
      <c r="AJ68" s="199">
        <v>0</v>
      </c>
      <c r="AK68" s="199">
        <v>0</v>
      </c>
      <c r="AL68" s="199">
        <v>0</v>
      </c>
      <c r="AM68" s="195">
        <v>0</v>
      </c>
      <c r="AN68" s="195">
        <f t="shared" si="7"/>
        <v>0</v>
      </c>
      <c r="AP68" s="203"/>
    </row>
    <row r="69" spans="1:42" x14ac:dyDescent="0.25">
      <c r="A69" s="201" t="s">
        <v>125</v>
      </c>
      <c r="B69" s="201" t="s">
        <v>160</v>
      </c>
      <c r="C69" s="211" t="s">
        <v>44</v>
      </c>
      <c r="D69" s="199">
        <v>0</v>
      </c>
      <c r="E69" s="199">
        <v>0</v>
      </c>
      <c r="F69" s="199">
        <v>0</v>
      </c>
      <c r="G69" s="199">
        <v>0</v>
      </c>
      <c r="H69" s="199">
        <v>0</v>
      </c>
      <c r="I69" s="199">
        <v>0</v>
      </c>
      <c r="J69" s="199">
        <v>0</v>
      </c>
      <c r="K69" s="199">
        <v>0</v>
      </c>
      <c r="L69" s="199">
        <v>0</v>
      </c>
      <c r="M69" s="199">
        <v>0</v>
      </c>
      <c r="N69" s="199">
        <v>0</v>
      </c>
      <c r="O69" s="199">
        <v>0</v>
      </c>
      <c r="P69" s="199">
        <v>0</v>
      </c>
      <c r="Q69" s="199">
        <v>0</v>
      </c>
      <c r="R69" s="199">
        <v>0</v>
      </c>
      <c r="S69" s="199">
        <v>0</v>
      </c>
      <c r="T69" s="199">
        <v>0</v>
      </c>
      <c r="U69" s="199">
        <v>0</v>
      </c>
      <c r="V69" s="195">
        <v>0</v>
      </c>
      <c r="W69" s="195">
        <v>0</v>
      </c>
      <c r="X69" s="199">
        <v>0</v>
      </c>
      <c r="Y69" s="199">
        <v>0</v>
      </c>
      <c r="Z69" s="199">
        <v>0</v>
      </c>
      <c r="AA69" s="199">
        <v>0</v>
      </c>
      <c r="AB69" s="199">
        <v>0</v>
      </c>
      <c r="AC69" s="199">
        <v>0</v>
      </c>
      <c r="AD69" s="199">
        <v>0</v>
      </c>
      <c r="AE69" s="199">
        <v>0</v>
      </c>
      <c r="AF69" s="199">
        <v>0</v>
      </c>
      <c r="AG69" s="199">
        <v>0</v>
      </c>
      <c r="AH69" s="199">
        <v>0</v>
      </c>
      <c r="AI69" s="199">
        <v>0</v>
      </c>
      <c r="AJ69" s="199">
        <v>0</v>
      </c>
      <c r="AK69" s="199">
        <v>0</v>
      </c>
      <c r="AL69" s="199">
        <v>0</v>
      </c>
      <c r="AM69" s="199">
        <v>0</v>
      </c>
      <c r="AN69" s="195">
        <f t="shared" si="7"/>
        <v>0</v>
      </c>
      <c r="AP69" s="203"/>
    </row>
    <row r="70" spans="1:42" x14ac:dyDescent="0.25">
      <c r="A70" s="201" t="s">
        <v>125</v>
      </c>
      <c r="B70" s="201" t="s">
        <v>160</v>
      </c>
      <c r="C70" s="211" t="s">
        <v>40</v>
      </c>
      <c r="D70" s="212">
        <v>23.609443902439025</v>
      </c>
      <c r="E70" s="195">
        <v>0</v>
      </c>
      <c r="F70" s="195">
        <v>0</v>
      </c>
      <c r="G70" s="195">
        <v>0</v>
      </c>
      <c r="H70" s="195">
        <v>0</v>
      </c>
      <c r="I70" s="195">
        <v>0</v>
      </c>
      <c r="J70" s="195">
        <v>0</v>
      </c>
      <c r="K70" s="195">
        <v>0</v>
      </c>
      <c r="L70" s="195">
        <v>0</v>
      </c>
      <c r="M70" s="195">
        <v>0</v>
      </c>
      <c r="N70" s="195">
        <v>0</v>
      </c>
      <c r="O70" s="195">
        <v>0</v>
      </c>
      <c r="P70" s="195">
        <v>0</v>
      </c>
      <c r="Q70" s="195">
        <v>0</v>
      </c>
      <c r="R70" s="195">
        <v>0</v>
      </c>
      <c r="S70" s="195">
        <v>0</v>
      </c>
      <c r="T70" s="195">
        <v>0</v>
      </c>
      <c r="U70" s="195">
        <v>0</v>
      </c>
      <c r="V70" s="195">
        <v>0</v>
      </c>
      <c r="W70" s="195">
        <v>0</v>
      </c>
      <c r="X70" s="195">
        <v>0</v>
      </c>
      <c r="Y70" s="195">
        <v>0</v>
      </c>
      <c r="Z70" s="195">
        <v>0</v>
      </c>
      <c r="AA70" s="195">
        <v>0</v>
      </c>
      <c r="AB70" s="195">
        <v>0</v>
      </c>
      <c r="AC70" s="195">
        <v>0</v>
      </c>
      <c r="AD70" s="195">
        <v>0</v>
      </c>
      <c r="AE70" s="195">
        <v>0</v>
      </c>
      <c r="AF70" s="195">
        <v>0</v>
      </c>
      <c r="AG70" s="195">
        <v>0</v>
      </c>
      <c r="AH70" s="199">
        <v>0</v>
      </c>
      <c r="AI70" s="199">
        <v>0</v>
      </c>
      <c r="AJ70" s="199">
        <v>0</v>
      </c>
      <c r="AK70" s="199">
        <v>0</v>
      </c>
      <c r="AL70" s="199">
        <v>0</v>
      </c>
      <c r="AM70" s="195">
        <v>0</v>
      </c>
      <c r="AN70" s="195">
        <f t="shared" si="7"/>
        <v>23.609443902439025</v>
      </c>
      <c r="AP70" s="203"/>
    </row>
    <row r="71" spans="1:42" x14ac:dyDescent="0.25">
      <c r="A71" s="201" t="s">
        <v>125</v>
      </c>
      <c r="B71" s="201" t="s">
        <v>160</v>
      </c>
      <c r="C71" s="211" t="s">
        <v>195</v>
      </c>
      <c r="D71" s="199">
        <v>0</v>
      </c>
      <c r="E71" s="199">
        <v>0</v>
      </c>
      <c r="F71" s="199">
        <v>0</v>
      </c>
      <c r="G71" s="199">
        <v>0</v>
      </c>
      <c r="H71" s="199">
        <v>0</v>
      </c>
      <c r="I71" s="199">
        <v>0</v>
      </c>
      <c r="J71" s="199">
        <v>0</v>
      </c>
      <c r="K71" s="199">
        <v>0</v>
      </c>
      <c r="L71" s="199">
        <v>0</v>
      </c>
      <c r="M71" s="199">
        <v>0</v>
      </c>
      <c r="N71" s="199">
        <v>0</v>
      </c>
      <c r="O71" s="199">
        <v>0</v>
      </c>
      <c r="P71" s="199">
        <v>0</v>
      </c>
      <c r="Q71" s="199">
        <v>0</v>
      </c>
      <c r="R71" s="199">
        <v>0</v>
      </c>
      <c r="S71" s="199">
        <v>0</v>
      </c>
      <c r="T71" s="199">
        <v>0</v>
      </c>
      <c r="U71" s="199">
        <v>0</v>
      </c>
      <c r="V71" s="199">
        <v>0</v>
      </c>
      <c r="W71" s="199">
        <v>0</v>
      </c>
      <c r="X71" s="199">
        <v>0</v>
      </c>
      <c r="Y71" s="199">
        <v>0</v>
      </c>
      <c r="Z71" s="199">
        <v>0</v>
      </c>
      <c r="AA71" s="199">
        <v>0</v>
      </c>
      <c r="AB71" s="199">
        <v>0</v>
      </c>
      <c r="AC71" s="199">
        <v>0</v>
      </c>
      <c r="AD71" s="199">
        <v>0</v>
      </c>
      <c r="AE71" s="199">
        <v>0</v>
      </c>
      <c r="AF71" s="199">
        <v>0</v>
      </c>
      <c r="AG71" s="199">
        <v>0</v>
      </c>
      <c r="AH71" s="199">
        <v>0</v>
      </c>
      <c r="AI71" s="199">
        <v>0</v>
      </c>
      <c r="AJ71" s="199">
        <v>0</v>
      </c>
      <c r="AK71" s="199">
        <v>0</v>
      </c>
      <c r="AL71" s="199">
        <v>0</v>
      </c>
      <c r="AM71" s="199">
        <v>0</v>
      </c>
      <c r="AN71" s="195">
        <f t="shared" ref="AN71:AN134" si="19">(SUM(D71:AM71))</f>
        <v>0</v>
      </c>
      <c r="AP71" s="203"/>
    </row>
    <row r="72" spans="1:42" x14ac:dyDescent="0.25">
      <c r="A72" s="201" t="s">
        <v>125</v>
      </c>
      <c r="B72" s="201" t="s">
        <v>160</v>
      </c>
      <c r="C72" s="211" t="s">
        <v>59</v>
      </c>
      <c r="D72" s="199">
        <v>0</v>
      </c>
      <c r="E72" s="199">
        <v>0</v>
      </c>
      <c r="F72" s="199">
        <v>0</v>
      </c>
      <c r="G72" s="199">
        <v>0</v>
      </c>
      <c r="H72" s="199">
        <v>0</v>
      </c>
      <c r="I72" s="199">
        <v>0</v>
      </c>
      <c r="J72" s="199">
        <v>0</v>
      </c>
      <c r="K72" s="199">
        <v>0</v>
      </c>
      <c r="L72" s="199">
        <v>0</v>
      </c>
      <c r="M72" s="199">
        <v>0</v>
      </c>
      <c r="N72" s="199">
        <v>0</v>
      </c>
      <c r="O72" s="199">
        <v>0</v>
      </c>
      <c r="P72" s="199">
        <v>0</v>
      </c>
      <c r="Q72" s="199">
        <v>0</v>
      </c>
      <c r="R72" s="199">
        <v>0</v>
      </c>
      <c r="S72" s="199">
        <v>0</v>
      </c>
      <c r="T72" s="199">
        <v>0</v>
      </c>
      <c r="U72" s="199">
        <v>0</v>
      </c>
      <c r="V72" s="199">
        <v>0</v>
      </c>
      <c r="W72" s="199">
        <v>0</v>
      </c>
      <c r="X72" s="199">
        <v>0</v>
      </c>
      <c r="Y72" s="199">
        <v>0</v>
      </c>
      <c r="Z72" s="199">
        <v>0</v>
      </c>
      <c r="AA72" s="199">
        <v>0</v>
      </c>
      <c r="AB72" s="199">
        <v>0</v>
      </c>
      <c r="AC72" s="199">
        <v>0</v>
      </c>
      <c r="AD72" s="199">
        <v>0</v>
      </c>
      <c r="AE72" s="199">
        <v>0</v>
      </c>
      <c r="AF72" s="199">
        <v>0</v>
      </c>
      <c r="AG72" s="199">
        <v>0</v>
      </c>
      <c r="AH72" s="199">
        <v>0</v>
      </c>
      <c r="AI72" s="199">
        <v>0</v>
      </c>
      <c r="AJ72" s="199">
        <v>0</v>
      </c>
      <c r="AK72" s="199">
        <v>0</v>
      </c>
      <c r="AL72" s="199">
        <v>0</v>
      </c>
      <c r="AM72" s="199">
        <v>0</v>
      </c>
      <c r="AN72" s="195">
        <f t="shared" si="19"/>
        <v>0</v>
      </c>
      <c r="AP72" s="203"/>
    </row>
    <row r="73" spans="1:42" x14ac:dyDescent="0.25">
      <c r="A73" s="201" t="s">
        <v>125</v>
      </c>
      <c r="B73" s="201" t="s">
        <v>160</v>
      </c>
      <c r="C73" s="211" t="s">
        <v>70</v>
      </c>
      <c r="D73" s="199">
        <v>0</v>
      </c>
      <c r="E73" s="199">
        <v>0</v>
      </c>
      <c r="F73" s="199">
        <v>0</v>
      </c>
      <c r="G73" s="199">
        <v>0</v>
      </c>
      <c r="H73" s="199">
        <v>0</v>
      </c>
      <c r="I73" s="199">
        <v>0</v>
      </c>
      <c r="J73" s="199">
        <v>0</v>
      </c>
      <c r="K73" s="199">
        <v>0</v>
      </c>
      <c r="L73" s="199">
        <v>0</v>
      </c>
      <c r="M73" s="199">
        <v>0</v>
      </c>
      <c r="N73" s="199">
        <v>0</v>
      </c>
      <c r="O73" s="199">
        <v>0</v>
      </c>
      <c r="P73" s="199">
        <v>0</v>
      </c>
      <c r="Q73" s="199">
        <v>0</v>
      </c>
      <c r="R73" s="199">
        <v>0</v>
      </c>
      <c r="S73" s="199">
        <v>0</v>
      </c>
      <c r="T73" s="199">
        <v>0</v>
      </c>
      <c r="U73" s="199">
        <v>0</v>
      </c>
      <c r="V73" s="199">
        <v>0</v>
      </c>
      <c r="W73" s="199">
        <v>0</v>
      </c>
      <c r="X73" s="199">
        <v>0</v>
      </c>
      <c r="Y73" s="199">
        <v>0</v>
      </c>
      <c r="Z73" s="199">
        <v>0</v>
      </c>
      <c r="AA73" s="199">
        <v>0</v>
      </c>
      <c r="AB73" s="199">
        <v>0</v>
      </c>
      <c r="AC73" s="199">
        <v>0</v>
      </c>
      <c r="AD73" s="199">
        <v>0</v>
      </c>
      <c r="AE73" s="199">
        <v>0</v>
      </c>
      <c r="AF73" s="199">
        <v>0</v>
      </c>
      <c r="AG73" s="199">
        <v>0</v>
      </c>
      <c r="AH73" s="199">
        <v>0</v>
      </c>
      <c r="AI73" s="199">
        <v>0</v>
      </c>
      <c r="AJ73" s="199">
        <v>0</v>
      </c>
      <c r="AK73" s="199">
        <v>0</v>
      </c>
      <c r="AL73" s="199">
        <v>0</v>
      </c>
      <c r="AM73" s="199">
        <v>0</v>
      </c>
      <c r="AN73" s="195">
        <f t="shared" si="19"/>
        <v>0</v>
      </c>
      <c r="AP73" s="203"/>
    </row>
    <row r="74" spans="1:42" x14ac:dyDescent="0.25">
      <c r="A74" s="201" t="s">
        <v>125</v>
      </c>
      <c r="B74" s="201" t="s">
        <v>160</v>
      </c>
      <c r="C74" s="211" t="s">
        <v>196</v>
      </c>
      <c r="D74" s="199">
        <v>0</v>
      </c>
      <c r="E74" s="199">
        <v>0</v>
      </c>
      <c r="F74" s="199">
        <v>0</v>
      </c>
      <c r="G74" s="199">
        <v>0</v>
      </c>
      <c r="H74" s="199">
        <v>0</v>
      </c>
      <c r="I74" s="199">
        <v>0</v>
      </c>
      <c r="J74" s="199">
        <v>0</v>
      </c>
      <c r="K74" s="199">
        <v>0</v>
      </c>
      <c r="L74" s="199">
        <v>0</v>
      </c>
      <c r="M74" s="199">
        <v>0</v>
      </c>
      <c r="N74" s="199">
        <v>0</v>
      </c>
      <c r="O74" s="199">
        <v>0</v>
      </c>
      <c r="P74" s="199">
        <v>0</v>
      </c>
      <c r="Q74" s="199">
        <v>0</v>
      </c>
      <c r="R74" s="199">
        <v>0</v>
      </c>
      <c r="S74" s="199">
        <v>0</v>
      </c>
      <c r="T74" s="199">
        <v>0</v>
      </c>
      <c r="U74" s="199">
        <v>0</v>
      </c>
      <c r="V74" s="199">
        <v>0</v>
      </c>
      <c r="W74" s="199">
        <v>0</v>
      </c>
      <c r="X74" s="199">
        <v>0</v>
      </c>
      <c r="Y74" s="199">
        <v>0</v>
      </c>
      <c r="Z74" s="199">
        <v>0</v>
      </c>
      <c r="AA74" s="199">
        <v>0</v>
      </c>
      <c r="AB74" s="199">
        <v>0</v>
      </c>
      <c r="AC74" s="199">
        <v>0</v>
      </c>
      <c r="AD74" s="199">
        <v>0</v>
      </c>
      <c r="AE74" s="199">
        <v>0</v>
      </c>
      <c r="AF74" s="199">
        <v>0</v>
      </c>
      <c r="AG74" s="199">
        <v>0</v>
      </c>
      <c r="AH74" s="199">
        <v>0</v>
      </c>
      <c r="AI74" s="199">
        <v>0</v>
      </c>
      <c r="AJ74" s="199">
        <v>0</v>
      </c>
      <c r="AK74" s="199">
        <v>0</v>
      </c>
      <c r="AL74" s="199">
        <v>0</v>
      </c>
      <c r="AM74" s="199">
        <v>0</v>
      </c>
      <c r="AN74" s="195">
        <f t="shared" si="19"/>
        <v>0</v>
      </c>
      <c r="AP74" s="203"/>
    </row>
    <row r="75" spans="1:42" x14ac:dyDescent="0.25">
      <c r="A75" s="201" t="s">
        <v>125</v>
      </c>
      <c r="B75" s="201" t="s">
        <v>160</v>
      </c>
      <c r="C75" s="211" t="s">
        <v>161</v>
      </c>
      <c r="D75" s="199">
        <v>0</v>
      </c>
      <c r="E75" s="199">
        <v>0</v>
      </c>
      <c r="F75" s="199">
        <v>0</v>
      </c>
      <c r="G75" s="199">
        <v>0</v>
      </c>
      <c r="H75" s="199">
        <v>0</v>
      </c>
      <c r="I75" s="199">
        <v>0</v>
      </c>
      <c r="J75" s="199">
        <v>0</v>
      </c>
      <c r="K75" s="199">
        <v>0</v>
      </c>
      <c r="L75" s="199">
        <v>0</v>
      </c>
      <c r="M75" s="199">
        <v>0</v>
      </c>
      <c r="N75" s="199">
        <v>0</v>
      </c>
      <c r="O75" s="199">
        <v>0</v>
      </c>
      <c r="P75" s="199">
        <v>0</v>
      </c>
      <c r="Q75" s="199">
        <v>0</v>
      </c>
      <c r="R75" s="199">
        <v>0</v>
      </c>
      <c r="S75" s="199">
        <v>0</v>
      </c>
      <c r="T75" s="199">
        <v>0</v>
      </c>
      <c r="U75" s="199">
        <v>0</v>
      </c>
      <c r="V75" s="199">
        <v>0</v>
      </c>
      <c r="W75" s="199">
        <v>0</v>
      </c>
      <c r="X75" s="199">
        <v>0</v>
      </c>
      <c r="Y75" s="199">
        <v>0</v>
      </c>
      <c r="Z75" s="199">
        <v>0</v>
      </c>
      <c r="AA75" s="199">
        <v>0</v>
      </c>
      <c r="AB75" s="199">
        <v>0</v>
      </c>
      <c r="AC75" s="199">
        <v>0</v>
      </c>
      <c r="AD75" s="199">
        <v>0</v>
      </c>
      <c r="AE75" s="199">
        <v>0</v>
      </c>
      <c r="AF75" s="199">
        <v>0</v>
      </c>
      <c r="AG75" s="199">
        <v>0</v>
      </c>
      <c r="AH75" s="199">
        <v>0</v>
      </c>
      <c r="AI75" s="199">
        <v>0</v>
      </c>
      <c r="AJ75" s="199">
        <v>0</v>
      </c>
      <c r="AK75" s="199">
        <v>0</v>
      </c>
      <c r="AL75" s="199">
        <v>0</v>
      </c>
      <c r="AM75" s="199">
        <v>0</v>
      </c>
      <c r="AN75" s="195">
        <f t="shared" si="19"/>
        <v>0</v>
      </c>
      <c r="AP75" s="203"/>
    </row>
    <row r="76" spans="1:42" x14ac:dyDescent="0.25">
      <c r="A76" s="201" t="s">
        <v>125</v>
      </c>
      <c r="B76" s="201" t="s">
        <v>160</v>
      </c>
      <c r="C76" s="211" t="s">
        <v>197</v>
      </c>
      <c r="D76" s="199">
        <v>0</v>
      </c>
      <c r="E76" s="199">
        <v>0</v>
      </c>
      <c r="F76" s="199">
        <v>0</v>
      </c>
      <c r="G76" s="199">
        <v>0</v>
      </c>
      <c r="H76" s="199">
        <v>0</v>
      </c>
      <c r="I76" s="199">
        <v>0</v>
      </c>
      <c r="J76" s="199">
        <v>0</v>
      </c>
      <c r="K76" s="199">
        <v>0</v>
      </c>
      <c r="L76" s="199">
        <v>0</v>
      </c>
      <c r="M76" s="199">
        <v>0</v>
      </c>
      <c r="N76" s="199">
        <v>0</v>
      </c>
      <c r="O76" s="199">
        <v>0</v>
      </c>
      <c r="P76" s="199">
        <v>0</v>
      </c>
      <c r="Q76" s="199">
        <v>0</v>
      </c>
      <c r="R76" s="199">
        <v>0</v>
      </c>
      <c r="S76" s="199">
        <v>0</v>
      </c>
      <c r="T76" s="199">
        <v>0</v>
      </c>
      <c r="U76" s="199">
        <v>0</v>
      </c>
      <c r="V76" s="199">
        <v>0</v>
      </c>
      <c r="W76" s="199">
        <v>0</v>
      </c>
      <c r="X76" s="199">
        <v>0</v>
      </c>
      <c r="Y76" s="199">
        <v>0</v>
      </c>
      <c r="Z76" s="199">
        <v>0</v>
      </c>
      <c r="AA76" s="199">
        <v>0</v>
      </c>
      <c r="AB76" s="199">
        <v>0</v>
      </c>
      <c r="AC76" s="199">
        <v>0</v>
      </c>
      <c r="AD76" s="199">
        <v>0</v>
      </c>
      <c r="AE76" s="199">
        <v>0</v>
      </c>
      <c r="AF76" s="199">
        <v>0</v>
      </c>
      <c r="AG76" s="199">
        <v>0</v>
      </c>
      <c r="AH76" s="199">
        <v>0</v>
      </c>
      <c r="AI76" s="199">
        <v>0</v>
      </c>
      <c r="AJ76" s="199">
        <v>0</v>
      </c>
      <c r="AK76" s="199">
        <v>0</v>
      </c>
      <c r="AL76" s="199">
        <v>0</v>
      </c>
      <c r="AM76" s="199">
        <v>0</v>
      </c>
      <c r="AN76" s="195">
        <f t="shared" si="19"/>
        <v>0</v>
      </c>
      <c r="AP76" s="203"/>
    </row>
    <row r="77" spans="1:42" x14ac:dyDescent="0.25">
      <c r="A77" s="201" t="s">
        <v>125</v>
      </c>
      <c r="B77" s="201" t="s">
        <v>160</v>
      </c>
      <c r="C77" s="211" t="s">
        <v>198</v>
      </c>
      <c r="D77" s="199">
        <v>0</v>
      </c>
      <c r="E77" s="199">
        <v>0</v>
      </c>
      <c r="F77" s="199">
        <v>0</v>
      </c>
      <c r="G77" s="199">
        <v>0</v>
      </c>
      <c r="H77" s="199">
        <v>0</v>
      </c>
      <c r="I77" s="199">
        <v>0</v>
      </c>
      <c r="J77" s="199">
        <v>0</v>
      </c>
      <c r="K77" s="199">
        <v>0</v>
      </c>
      <c r="L77" s="199">
        <v>0</v>
      </c>
      <c r="M77" s="199">
        <v>0</v>
      </c>
      <c r="N77" s="199">
        <v>0</v>
      </c>
      <c r="O77" s="199">
        <v>0</v>
      </c>
      <c r="P77" s="199">
        <v>0</v>
      </c>
      <c r="Q77" s="199">
        <v>0</v>
      </c>
      <c r="R77" s="199">
        <v>0</v>
      </c>
      <c r="S77" s="199">
        <v>0</v>
      </c>
      <c r="T77" s="199">
        <v>0</v>
      </c>
      <c r="U77" s="199">
        <v>0</v>
      </c>
      <c r="V77" s="199">
        <v>0</v>
      </c>
      <c r="W77" s="199">
        <v>0</v>
      </c>
      <c r="X77" s="199">
        <v>0</v>
      </c>
      <c r="Y77" s="199">
        <v>0</v>
      </c>
      <c r="Z77" s="199">
        <v>0</v>
      </c>
      <c r="AA77" s="199">
        <v>0</v>
      </c>
      <c r="AB77" s="199">
        <v>0</v>
      </c>
      <c r="AC77" s="199">
        <v>0</v>
      </c>
      <c r="AD77" s="199">
        <v>0</v>
      </c>
      <c r="AE77" s="199">
        <v>0</v>
      </c>
      <c r="AF77" s="199">
        <v>0</v>
      </c>
      <c r="AG77" s="199">
        <v>0</v>
      </c>
      <c r="AH77" s="199">
        <v>0</v>
      </c>
      <c r="AI77" s="199">
        <v>0</v>
      </c>
      <c r="AJ77" s="199">
        <v>0</v>
      </c>
      <c r="AK77" s="199">
        <v>0</v>
      </c>
      <c r="AL77" s="199">
        <v>0</v>
      </c>
      <c r="AM77" s="199">
        <v>0</v>
      </c>
      <c r="AN77" s="195">
        <f t="shared" si="19"/>
        <v>0</v>
      </c>
      <c r="AP77" s="203"/>
    </row>
    <row r="78" spans="1:42" x14ac:dyDescent="0.25">
      <c r="A78" s="201" t="s">
        <v>125</v>
      </c>
      <c r="B78" s="201" t="s">
        <v>160</v>
      </c>
      <c r="C78" s="211" t="s">
        <v>27</v>
      </c>
      <c r="D78" s="199">
        <v>0</v>
      </c>
      <c r="E78" s="199">
        <v>0</v>
      </c>
      <c r="F78" s="199">
        <v>0</v>
      </c>
      <c r="G78" s="199">
        <v>0</v>
      </c>
      <c r="H78" s="199">
        <v>0</v>
      </c>
      <c r="I78" s="199">
        <v>0</v>
      </c>
      <c r="J78" s="199">
        <v>0</v>
      </c>
      <c r="K78" s="199">
        <v>0</v>
      </c>
      <c r="L78" s="199">
        <v>0</v>
      </c>
      <c r="M78" s="199">
        <v>0</v>
      </c>
      <c r="N78" s="199">
        <v>0</v>
      </c>
      <c r="O78" s="199">
        <v>0</v>
      </c>
      <c r="P78" s="199">
        <v>0</v>
      </c>
      <c r="Q78" s="199">
        <v>0</v>
      </c>
      <c r="R78" s="199">
        <v>0</v>
      </c>
      <c r="S78" s="199">
        <v>0</v>
      </c>
      <c r="T78" s="199">
        <v>0</v>
      </c>
      <c r="U78" s="199">
        <v>0</v>
      </c>
      <c r="V78" s="199">
        <v>0</v>
      </c>
      <c r="W78" s="199">
        <v>0</v>
      </c>
      <c r="X78" s="199">
        <v>0</v>
      </c>
      <c r="Y78" s="199">
        <v>0</v>
      </c>
      <c r="Z78" s="199">
        <v>0</v>
      </c>
      <c r="AA78" s="199">
        <v>0</v>
      </c>
      <c r="AB78" s="199">
        <v>0</v>
      </c>
      <c r="AC78" s="199">
        <v>0</v>
      </c>
      <c r="AD78" s="199">
        <v>0</v>
      </c>
      <c r="AE78" s="199">
        <v>0</v>
      </c>
      <c r="AF78" s="199">
        <v>0</v>
      </c>
      <c r="AG78" s="199">
        <v>0</v>
      </c>
      <c r="AH78" s="199">
        <v>0</v>
      </c>
      <c r="AI78" s="199">
        <v>0</v>
      </c>
      <c r="AJ78" s="199">
        <v>0</v>
      </c>
      <c r="AK78" s="199">
        <v>0</v>
      </c>
      <c r="AL78" s="199">
        <v>0</v>
      </c>
      <c r="AM78" s="199">
        <v>0</v>
      </c>
      <c r="AN78" s="195">
        <f t="shared" si="19"/>
        <v>0</v>
      </c>
      <c r="AP78" s="203"/>
    </row>
    <row r="79" spans="1:42" x14ac:dyDescent="0.25">
      <c r="A79" s="201" t="s">
        <v>125</v>
      </c>
      <c r="B79" s="201" t="s">
        <v>160</v>
      </c>
      <c r="C79" s="211" t="s">
        <v>162</v>
      </c>
      <c r="D79" s="199">
        <v>0</v>
      </c>
      <c r="E79" s="199">
        <v>0</v>
      </c>
      <c r="F79" s="199">
        <v>0</v>
      </c>
      <c r="G79" s="199">
        <v>0</v>
      </c>
      <c r="H79" s="199">
        <v>0</v>
      </c>
      <c r="I79" s="199">
        <v>0</v>
      </c>
      <c r="J79" s="199">
        <v>0</v>
      </c>
      <c r="K79" s="199">
        <v>0</v>
      </c>
      <c r="L79" s="199">
        <v>0</v>
      </c>
      <c r="M79" s="199">
        <v>0</v>
      </c>
      <c r="N79" s="199">
        <v>0</v>
      </c>
      <c r="O79" s="199">
        <v>0</v>
      </c>
      <c r="P79" s="199">
        <v>0</v>
      </c>
      <c r="Q79" s="199">
        <v>0</v>
      </c>
      <c r="R79" s="199">
        <v>0</v>
      </c>
      <c r="S79" s="199">
        <v>0</v>
      </c>
      <c r="T79" s="199">
        <v>0</v>
      </c>
      <c r="U79" s="199">
        <v>0</v>
      </c>
      <c r="V79" s="199">
        <v>0</v>
      </c>
      <c r="W79" s="199">
        <v>0</v>
      </c>
      <c r="X79" s="199">
        <v>0</v>
      </c>
      <c r="Y79" s="199">
        <v>0</v>
      </c>
      <c r="Z79" s="199">
        <v>0</v>
      </c>
      <c r="AA79" s="199">
        <v>0</v>
      </c>
      <c r="AB79" s="199">
        <v>0</v>
      </c>
      <c r="AC79" s="199">
        <v>0</v>
      </c>
      <c r="AD79" s="199">
        <v>0</v>
      </c>
      <c r="AE79" s="199">
        <v>0</v>
      </c>
      <c r="AF79" s="199">
        <v>0</v>
      </c>
      <c r="AG79" s="199">
        <v>0</v>
      </c>
      <c r="AH79" s="199">
        <v>0</v>
      </c>
      <c r="AI79" s="199">
        <v>0</v>
      </c>
      <c r="AJ79" s="199">
        <v>0</v>
      </c>
      <c r="AK79" s="199">
        <v>0</v>
      </c>
      <c r="AL79" s="199">
        <v>0</v>
      </c>
      <c r="AM79" s="199">
        <v>0</v>
      </c>
      <c r="AN79" s="195">
        <f t="shared" si="19"/>
        <v>0</v>
      </c>
      <c r="AP79" s="203"/>
    </row>
    <row r="80" spans="1:42" x14ac:dyDescent="0.25">
      <c r="A80" s="201" t="s">
        <v>125</v>
      </c>
      <c r="B80" s="201" t="s">
        <v>160</v>
      </c>
      <c r="C80" s="211" t="s">
        <v>124</v>
      </c>
      <c r="D80" s="199">
        <v>0</v>
      </c>
      <c r="E80" s="199">
        <v>0</v>
      </c>
      <c r="F80" s="199">
        <v>0</v>
      </c>
      <c r="G80" s="199">
        <v>0</v>
      </c>
      <c r="H80" s="199">
        <v>0</v>
      </c>
      <c r="I80" s="199">
        <v>0</v>
      </c>
      <c r="J80" s="199">
        <v>0</v>
      </c>
      <c r="K80" s="199">
        <v>0</v>
      </c>
      <c r="L80" s="199">
        <v>0</v>
      </c>
      <c r="M80" s="199">
        <v>0</v>
      </c>
      <c r="N80" s="199">
        <v>0</v>
      </c>
      <c r="O80" s="199">
        <v>0</v>
      </c>
      <c r="P80" s="199">
        <v>0</v>
      </c>
      <c r="Q80" s="199">
        <v>0</v>
      </c>
      <c r="R80" s="199">
        <v>0</v>
      </c>
      <c r="S80" s="199">
        <v>0</v>
      </c>
      <c r="T80" s="199">
        <v>0</v>
      </c>
      <c r="U80" s="199">
        <v>0</v>
      </c>
      <c r="V80" s="199">
        <v>0</v>
      </c>
      <c r="W80" s="199">
        <v>0</v>
      </c>
      <c r="X80" s="199">
        <v>0</v>
      </c>
      <c r="Y80" s="199">
        <v>0</v>
      </c>
      <c r="Z80" s="199">
        <v>0</v>
      </c>
      <c r="AA80" s="199">
        <v>0</v>
      </c>
      <c r="AB80" s="199">
        <v>0</v>
      </c>
      <c r="AC80" s="199">
        <v>0</v>
      </c>
      <c r="AD80" s="199">
        <v>0</v>
      </c>
      <c r="AE80" s="199">
        <v>0</v>
      </c>
      <c r="AF80" s="199">
        <v>0</v>
      </c>
      <c r="AG80" s="199">
        <v>0</v>
      </c>
      <c r="AH80" s="199">
        <v>0</v>
      </c>
      <c r="AI80" s="199">
        <v>0</v>
      </c>
      <c r="AJ80" s="199">
        <v>0</v>
      </c>
      <c r="AK80" s="199">
        <v>0</v>
      </c>
      <c r="AL80" s="199">
        <v>0</v>
      </c>
      <c r="AM80" s="199">
        <v>0</v>
      </c>
      <c r="AN80" s="195">
        <f t="shared" si="19"/>
        <v>0</v>
      </c>
      <c r="AP80" s="203"/>
    </row>
    <row r="81" spans="1:42" x14ac:dyDescent="0.25">
      <c r="A81" s="201" t="s">
        <v>125</v>
      </c>
      <c r="B81" s="201" t="s">
        <v>160</v>
      </c>
      <c r="C81" s="211" t="s">
        <v>41</v>
      </c>
      <c r="D81" s="212">
        <v>0</v>
      </c>
      <c r="E81" s="195">
        <v>0</v>
      </c>
      <c r="F81" s="195">
        <v>0</v>
      </c>
      <c r="G81" s="195">
        <v>0</v>
      </c>
      <c r="H81" s="195">
        <v>0</v>
      </c>
      <c r="I81" s="195">
        <v>0</v>
      </c>
      <c r="J81" s="195">
        <v>0</v>
      </c>
      <c r="K81" s="195">
        <v>0</v>
      </c>
      <c r="L81" s="195">
        <v>0</v>
      </c>
      <c r="M81" s="195">
        <v>0</v>
      </c>
      <c r="N81" s="195">
        <v>0</v>
      </c>
      <c r="O81" s="195">
        <v>0</v>
      </c>
      <c r="P81" s="195">
        <v>0</v>
      </c>
      <c r="Q81" s="195">
        <v>0</v>
      </c>
      <c r="R81" s="195">
        <v>0</v>
      </c>
      <c r="S81" s="195">
        <v>0</v>
      </c>
      <c r="T81" s="195">
        <v>0</v>
      </c>
      <c r="U81" s="195">
        <v>0</v>
      </c>
      <c r="V81" s="195">
        <v>0</v>
      </c>
      <c r="W81" s="195">
        <v>0</v>
      </c>
      <c r="X81" s="195">
        <v>0</v>
      </c>
      <c r="Y81" s="195">
        <v>0</v>
      </c>
      <c r="Z81" s="195">
        <v>0</v>
      </c>
      <c r="AA81" s="195">
        <v>0</v>
      </c>
      <c r="AB81" s="195">
        <v>0</v>
      </c>
      <c r="AC81" s="195">
        <v>0</v>
      </c>
      <c r="AD81" s="195">
        <v>0</v>
      </c>
      <c r="AE81" s="195">
        <v>0</v>
      </c>
      <c r="AF81" s="195">
        <v>0</v>
      </c>
      <c r="AG81" s="195">
        <v>0</v>
      </c>
      <c r="AH81" s="195">
        <v>0</v>
      </c>
      <c r="AI81" s="195">
        <v>0</v>
      </c>
      <c r="AJ81" s="195">
        <v>0</v>
      </c>
      <c r="AK81" s="195">
        <v>0</v>
      </c>
      <c r="AL81" s="195">
        <v>0</v>
      </c>
      <c r="AM81" s="195">
        <v>0</v>
      </c>
      <c r="AN81" s="195">
        <f t="shared" si="19"/>
        <v>0</v>
      </c>
      <c r="AP81" s="203"/>
    </row>
    <row r="82" spans="1:42" x14ac:dyDescent="0.25">
      <c r="A82" s="177" t="s">
        <v>251</v>
      </c>
      <c r="B82" s="177" t="s">
        <v>251</v>
      </c>
      <c r="C82" s="209" t="s">
        <v>135</v>
      </c>
      <c r="D82" s="210">
        <f t="shared" ref="D82:AM82" si="20">SUM(D83:D98)</f>
        <v>18.246963414634148</v>
      </c>
      <c r="E82" s="194">
        <f t="shared" si="20"/>
        <v>7.1173170731707334</v>
      </c>
      <c r="F82" s="194">
        <f t="shared" si="20"/>
        <v>0</v>
      </c>
      <c r="G82" s="194">
        <f t="shared" si="20"/>
        <v>4.2022243902439023</v>
      </c>
      <c r="H82" s="194">
        <f t="shared" si="20"/>
        <v>0</v>
      </c>
      <c r="I82" s="194">
        <f t="shared" si="20"/>
        <v>0</v>
      </c>
      <c r="J82" s="194">
        <f t="shared" si="20"/>
        <v>0</v>
      </c>
      <c r="K82" s="194">
        <f t="shared" si="20"/>
        <v>0</v>
      </c>
      <c r="L82" s="194">
        <f t="shared" si="20"/>
        <v>0</v>
      </c>
      <c r="M82" s="194">
        <f t="shared" si="20"/>
        <v>0</v>
      </c>
      <c r="N82" s="194">
        <f t="shared" si="20"/>
        <v>0</v>
      </c>
      <c r="O82" s="194">
        <f t="shared" si="20"/>
        <v>0</v>
      </c>
      <c r="P82" s="194">
        <f t="shared" si="20"/>
        <v>0</v>
      </c>
      <c r="Q82" s="194">
        <f t="shared" si="20"/>
        <v>0</v>
      </c>
      <c r="R82" s="194">
        <f t="shared" si="20"/>
        <v>0</v>
      </c>
      <c r="S82" s="194">
        <f t="shared" si="20"/>
        <v>0</v>
      </c>
      <c r="T82" s="194">
        <f t="shared" si="20"/>
        <v>0</v>
      </c>
      <c r="U82" s="194">
        <f t="shared" si="20"/>
        <v>0</v>
      </c>
      <c r="V82" s="194">
        <f t="shared" si="20"/>
        <v>0</v>
      </c>
      <c r="W82" s="194">
        <f t="shared" si="20"/>
        <v>0</v>
      </c>
      <c r="X82" s="194">
        <f t="shared" si="20"/>
        <v>0</v>
      </c>
      <c r="Y82" s="194">
        <f t="shared" si="20"/>
        <v>0</v>
      </c>
      <c r="Z82" s="194">
        <f t="shared" si="20"/>
        <v>0</v>
      </c>
      <c r="AA82" s="194">
        <f t="shared" si="20"/>
        <v>0</v>
      </c>
      <c r="AB82" s="194">
        <f t="shared" si="20"/>
        <v>0</v>
      </c>
      <c r="AC82" s="194">
        <f t="shared" si="20"/>
        <v>0</v>
      </c>
      <c r="AD82" s="194">
        <f t="shared" si="20"/>
        <v>0</v>
      </c>
      <c r="AE82" s="194">
        <f t="shared" si="20"/>
        <v>0</v>
      </c>
      <c r="AF82" s="194">
        <f t="shared" ref="AF82" si="21">SUM(AF83:AF98)</f>
        <v>0</v>
      </c>
      <c r="AG82" s="194">
        <f t="shared" si="20"/>
        <v>0</v>
      </c>
      <c r="AH82" s="194">
        <f t="shared" si="20"/>
        <v>0</v>
      </c>
      <c r="AI82" s="194">
        <f t="shared" si="20"/>
        <v>0</v>
      </c>
      <c r="AJ82" s="194">
        <f t="shared" si="20"/>
        <v>0</v>
      </c>
      <c r="AK82" s="194">
        <f t="shared" si="20"/>
        <v>0</v>
      </c>
      <c r="AL82" s="194">
        <f t="shared" si="20"/>
        <v>0</v>
      </c>
      <c r="AM82" s="194">
        <f t="shared" si="20"/>
        <v>0</v>
      </c>
      <c r="AN82" s="194">
        <f t="shared" si="19"/>
        <v>29.566504878048786</v>
      </c>
      <c r="AP82" s="203"/>
    </row>
    <row r="83" spans="1:42" x14ac:dyDescent="0.25">
      <c r="A83" s="201" t="s">
        <v>125</v>
      </c>
      <c r="B83" s="201" t="s">
        <v>135</v>
      </c>
      <c r="C83" s="211" t="s">
        <v>67</v>
      </c>
      <c r="D83" s="199">
        <v>0</v>
      </c>
      <c r="E83" s="199">
        <v>0</v>
      </c>
      <c r="F83" s="199">
        <v>0</v>
      </c>
      <c r="G83" s="199">
        <v>0</v>
      </c>
      <c r="H83" s="199">
        <v>0</v>
      </c>
      <c r="I83" s="199">
        <v>0</v>
      </c>
      <c r="J83" s="199">
        <v>0</v>
      </c>
      <c r="K83" s="199">
        <v>0</v>
      </c>
      <c r="L83" s="199">
        <v>0</v>
      </c>
      <c r="M83" s="199">
        <v>0</v>
      </c>
      <c r="N83" s="199">
        <v>0</v>
      </c>
      <c r="O83" s="199">
        <v>0</v>
      </c>
      <c r="P83" s="199">
        <v>0</v>
      </c>
      <c r="Q83" s="199">
        <v>0</v>
      </c>
      <c r="R83" s="199">
        <v>0</v>
      </c>
      <c r="S83" s="199">
        <v>0</v>
      </c>
      <c r="T83" s="199">
        <v>0</v>
      </c>
      <c r="U83" s="199">
        <v>0</v>
      </c>
      <c r="V83" s="199">
        <v>0</v>
      </c>
      <c r="W83" s="199">
        <v>0</v>
      </c>
      <c r="X83" s="199">
        <v>0</v>
      </c>
      <c r="Y83" s="199">
        <v>0</v>
      </c>
      <c r="Z83" s="199">
        <v>0</v>
      </c>
      <c r="AA83" s="199">
        <v>0</v>
      </c>
      <c r="AB83" s="199">
        <v>0</v>
      </c>
      <c r="AC83" s="199">
        <v>0</v>
      </c>
      <c r="AD83" s="199">
        <v>0</v>
      </c>
      <c r="AE83" s="199">
        <v>0</v>
      </c>
      <c r="AF83" s="199">
        <v>0</v>
      </c>
      <c r="AG83" s="199">
        <v>0</v>
      </c>
      <c r="AH83" s="199">
        <v>0</v>
      </c>
      <c r="AI83" s="199">
        <v>0</v>
      </c>
      <c r="AJ83" s="199">
        <v>0</v>
      </c>
      <c r="AK83" s="199">
        <v>0</v>
      </c>
      <c r="AL83" s="199">
        <v>0</v>
      </c>
      <c r="AM83" s="199">
        <v>0</v>
      </c>
      <c r="AN83" s="195">
        <f t="shared" si="19"/>
        <v>0</v>
      </c>
      <c r="AP83" s="203"/>
    </row>
    <row r="84" spans="1:42" x14ac:dyDescent="0.25">
      <c r="A84" s="201" t="s">
        <v>125</v>
      </c>
      <c r="B84" s="201" t="s">
        <v>135</v>
      </c>
      <c r="C84" s="211" t="s">
        <v>154</v>
      </c>
      <c r="D84" s="199">
        <v>0</v>
      </c>
      <c r="E84" s="199">
        <v>0</v>
      </c>
      <c r="F84" s="199">
        <v>0</v>
      </c>
      <c r="G84" s="199">
        <v>0</v>
      </c>
      <c r="H84" s="199">
        <v>0</v>
      </c>
      <c r="I84" s="199">
        <v>0</v>
      </c>
      <c r="J84" s="199">
        <v>0</v>
      </c>
      <c r="K84" s="199">
        <v>0</v>
      </c>
      <c r="L84" s="199">
        <v>0</v>
      </c>
      <c r="M84" s="199">
        <v>0</v>
      </c>
      <c r="N84" s="199">
        <v>0</v>
      </c>
      <c r="O84" s="199">
        <v>0</v>
      </c>
      <c r="P84" s="199">
        <v>0</v>
      </c>
      <c r="Q84" s="199">
        <v>0</v>
      </c>
      <c r="R84" s="199">
        <v>0</v>
      </c>
      <c r="S84" s="199">
        <v>0</v>
      </c>
      <c r="T84" s="199">
        <v>0</v>
      </c>
      <c r="U84" s="199">
        <v>0</v>
      </c>
      <c r="V84" s="199">
        <v>0</v>
      </c>
      <c r="W84" s="199">
        <v>0</v>
      </c>
      <c r="X84" s="199">
        <v>0</v>
      </c>
      <c r="Y84" s="199">
        <v>0</v>
      </c>
      <c r="Z84" s="199">
        <v>0</v>
      </c>
      <c r="AA84" s="199">
        <v>0</v>
      </c>
      <c r="AB84" s="199">
        <v>0</v>
      </c>
      <c r="AC84" s="199">
        <v>0</v>
      </c>
      <c r="AD84" s="199">
        <v>0</v>
      </c>
      <c r="AE84" s="199">
        <v>0</v>
      </c>
      <c r="AF84" s="199">
        <v>0</v>
      </c>
      <c r="AG84" s="199">
        <v>0</v>
      </c>
      <c r="AH84" s="199">
        <v>0</v>
      </c>
      <c r="AI84" s="199">
        <v>0</v>
      </c>
      <c r="AJ84" s="199">
        <v>0</v>
      </c>
      <c r="AK84" s="199">
        <v>0</v>
      </c>
      <c r="AL84" s="199">
        <v>0</v>
      </c>
      <c r="AM84" s="199">
        <v>0</v>
      </c>
      <c r="AN84" s="195">
        <f t="shared" si="19"/>
        <v>0</v>
      </c>
      <c r="AP84" s="203"/>
    </row>
    <row r="85" spans="1:42" x14ac:dyDescent="0.25">
      <c r="A85" s="201" t="s">
        <v>125</v>
      </c>
      <c r="B85" s="201" t="s">
        <v>135</v>
      </c>
      <c r="C85" s="211" t="s">
        <v>199</v>
      </c>
      <c r="D85" s="199">
        <v>0</v>
      </c>
      <c r="E85" s="199">
        <v>0</v>
      </c>
      <c r="F85" s="199">
        <v>0</v>
      </c>
      <c r="G85" s="199">
        <v>0</v>
      </c>
      <c r="H85" s="199">
        <v>0</v>
      </c>
      <c r="I85" s="199">
        <v>0</v>
      </c>
      <c r="J85" s="199">
        <v>0</v>
      </c>
      <c r="K85" s="199">
        <v>0</v>
      </c>
      <c r="L85" s="199">
        <v>0</v>
      </c>
      <c r="M85" s="199">
        <v>0</v>
      </c>
      <c r="N85" s="199">
        <v>0</v>
      </c>
      <c r="O85" s="199">
        <v>0</v>
      </c>
      <c r="P85" s="199">
        <v>0</v>
      </c>
      <c r="Q85" s="199">
        <v>0</v>
      </c>
      <c r="R85" s="199">
        <v>0</v>
      </c>
      <c r="S85" s="199">
        <v>0</v>
      </c>
      <c r="T85" s="199">
        <v>0</v>
      </c>
      <c r="U85" s="199">
        <v>0</v>
      </c>
      <c r="V85" s="199">
        <v>0</v>
      </c>
      <c r="W85" s="199">
        <v>0</v>
      </c>
      <c r="X85" s="199">
        <v>0</v>
      </c>
      <c r="Y85" s="199">
        <v>0</v>
      </c>
      <c r="Z85" s="199">
        <v>0</v>
      </c>
      <c r="AA85" s="199">
        <v>0</v>
      </c>
      <c r="AB85" s="199">
        <v>0</v>
      </c>
      <c r="AC85" s="199">
        <v>0</v>
      </c>
      <c r="AD85" s="199">
        <v>0</v>
      </c>
      <c r="AE85" s="199">
        <v>0</v>
      </c>
      <c r="AF85" s="199">
        <v>0</v>
      </c>
      <c r="AG85" s="199">
        <v>0</v>
      </c>
      <c r="AH85" s="199">
        <v>0</v>
      </c>
      <c r="AI85" s="199">
        <v>0</v>
      </c>
      <c r="AJ85" s="199">
        <v>0</v>
      </c>
      <c r="AK85" s="199">
        <v>0</v>
      </c>
      <c r="AL85" s="199">
        <v>0</v>
      </c>
      <c r="AM85" s="199">
        <v>0</v>
      </c>
      <c r="AN85" s="195">
        <f t="shared" si="19"/>
        <v>0</v>
      </c>
      <c r="AP85" s="203"/>
    </row>
    <row r="86" spans="1:42" x14ac:dyDescent="0.25">
      <c r="A86" s="201" t="s">
        <v>125</v>
      </c>
      <c r="B86" s="201" t="s">
        <v>135</v>
      </c>
      <c r="C86" s="211" t="s">
        <v>68</v>
      </c>
      <c r="D86" s="199">
        <v>0</v>
      </c>
      <c r="E86" s="199">
        <v>0</v>
      </c>
      <c r="F86" s="199">
        <v>0</v>
      </c>
      <c r="G86" s="199">
        <v>0</v>
      </c>
      <c r="H86" s="199">
        <v>0</v>
      </c>
      <c r="I86" s="199">
        <v>0</v>
      </c>
      <c r="J86" s="199">
        <v>0</v>
      </c>
      <c r="K86" s="199">
        <v>0</v>
      </c>
      <c r="L86" s="199">
        <v>0</v>
      </c>
      <c r="M86" s="199">
        <v>0</v>
      </c>
      <c r="N86" s="199">
        <v>0</v>
      </c>
      <c r="O86" s="199">
        <v>0</v>
      </c>
      <c r="P86" s="199">
        <v>0</v>
      </c>
      <c r="Q86" s="199">
        <v>0</v>
      </c>
      <c r="R86" s="199">
        <v>0</v>
      </c>
      <c r="S86" s="199">
        <v>0</v>
      </c>
      <c r="T86" s="199">
        <v>0</v>
      </c>
      <c r="U86" s="199">
        <v>0</v>
      </c>
      <c r="V86" s="199">
        <v>0</v>
      </c>
      <c r="W86" s="199">
        <v>0</v>
      </c>
      <c r="X86" s="199">
        <v>0</v>
      </c>
      <c r="Y86" s="199">
        <v>0</v>
      </c>
      <c r="Z86" s="199">
        <v>0</v>
      </c>
      <c r="AA86" s="199">
        <v>0</v>
      </c>
      <c r="AB86" s="199">
        <v>0</v>
      </c>
      <c r="AC86" s="199">
        <v>0</v>
      </c>
      <c r="AD86" s="199">
        <v>0</v>
      </c>
      <c r="AE86" s="199">
        <v>0</v>
      </c>
      <c r="AF86" s="199">
        <v>0</v>
      </c>
      <c r="AG86" s="199">
        <v>0</v>
      </c>
      <c r="AH86" s="199">
        <v>0</v>
      </c>
      <c r="AI86" s="199">
        <v>0</v>
      </c>
      <c r="AJ86" s="199">
        <v>0</v>
      </c>
      <c r="AK86" s="199">
        <v>0</v>
      </c>
      <c r="AL86" s="199">
        <v>0</v>
      </c>
      <c r="AM86" s="199">
        <v>0</v>
      </c>
      <c r="AN86" s="195">
        <f t="shared" si="19"/>
        <v>0</v>
      </c>
      <c r="AP86" s="203"/>
    </row>
    <row r="87" spans="1:42" x14ac:dyDescent="0.25">
      <c r="A87" s="201" t="s">
        <v>125</v>
      </c>
      <c r="B87" s="201" t="s">
        <v>135</v>
      </c>
      <c r="C87" s="211" t="s">
        <v>200</v>
      </c>
      <c r="D87" s="199">
        <v>0</v>
      </c>
      <c r="E87" s="199">
        <v>0</v>
      </c>
      <c r="F87" s="199">
        <v>0</v>
      </c>
      <c r="G87" s="199">
        <v>0</v>
      </c>
      <c r="H87" s="199">
        <v>0</v>
      </c>
      <c r="I87" s="199">
        <v>0</v>
      </c>
      <c r="J87" s="199">
        <v>0</v>
      </c>
      <c r="K87" s="199">
        <v>0</v>
      </c>
      <c r="L87" s="199">
        <v>0</v>
      </c>
      <c r="M87" s="199">
        <v>0</v>
      </c>
      <c r="N87" s="199">
        <v>0</v>
      </c>
      <c r="O87" s="199">
        <v>0</v>
      </c>
      <c r="P87" s="199">
        <v>0</v>
      </c>
      <c r="Q87" s="199">
        <v>0</v>
      </c>
      <c r="R87" s="199">
        <v>0</v>
      </c>
      <c r="S87" s="199">
        <v>0</v>
      </c>
      <c r="T87" s="199">
        <v>0</v>
      </c>
      <c r="U87" s="199">
        <v>0</v>
      </c>
      <c r="V87" s="199">
        <v>0</v>
      </c>
      <c r="W87" s="199">
        <v>0</v>
      </c>
      <c r="X87" s="199">
        <v>0</v>
      </c>
      <c r="Y87" s="199">
        <v>0</v>
      </c>
      <c r="Z87" s="199">
        <v>0</v>
      </c>
      <c r="AA87" s="199">
        <v>0</v>
      </c>
      <c r="AB87" s="199">
        <v>0</v>
      </c>
      <c r="AC87" s="199">
        <v>0</v>
      </c>
      <c r="AD87" s="199">
        <v>0</v>
      </c>
      <c r="AE87" s="199">
        <v>0</v>
      </c>
      <c r="AF87" s="199">
        <v>0</v>
      </c>
      <c r="AG87" s="199">
        <v>0</v>
      </c>
      <c r="AH87" s="199">
        <v>0</v>
      </c>
      <c r="AI87" s="199">
        <v>0</v>
      </c>
      <c r="AJ87" s="199">
        <v>0</v>
      </c>
      <c r="AK87" s="199">
        <v>0</v>
      </c>
      <c r="AL87" s="199">
        <v>0</v>
      </c>
      <c r="AM87" s="199">
        <v>0</v>
      </c>
      <c r="AN87" s="195">
        <f t="shared" si="19"/>
        <v>0</v>
      </c>
      <c r="AP87" s="203"/>
    </row>
    <row r="88" spans="1:42" x14ac:dyDescent="0.25">
      <c r="A88" s="201" t="s">
        <v>125</v>
      </c>
      <c r="B88" s="201" t="s">
        <v>135</v>
      </c>
      <c r="C88" s="211" t="s">
        <v>57</v>
      </c>
      <c r="D88" s="199">
        <v>0</v>
      </c>
      <c r="E88" s="199">
        <v>0</v>
      </c>
      <c r="F88" s="199">
        <v>0</v>
      </c>
      <c r="G88" s="199">
        <v>0</v>
      </c>
      <c r="H88" s="199">
        <v>0</v>
      </c>
      <c r="I88" s="199">
        <v>0</v>
      </c>
      <c r="J88" s="199">
        <v>0</v>
      </c>
      <c r="K88" s="199">
        <v>0</v>
      </c>
      <c r="L88" s="199">
        <v>0</v>
      </c>
      <c r="M88" s="199">
        <v>0</v>
      </c>
      <c r="N88" s="199">
        <v>0</v>
      </c>
      <c r="O88" s="199">
        <v>0</v>
      </c>
      <c r="P88" s="199">
        <v>0</v>
      </c>
      <c r="Q88" s="199">
        <v>0</v>
      </c>
      <c r="R88" s="199">
        <v>0</v>
      </c>
      <c r="S88" s="199">
        <v>0</v>
      </c>
      <c r="T88" s="199">
        <v>0</v>
      </c>
      <c r="U88" s="199">
        <v>0</v>
      </c>
      <c r="V88" s="199">
        <v>0</v>
      </c>
      <c r="W88" s="199">
        <v>0</v>
      </c>
      <c r="X88" s="199">
        <v>0</v>
      </c>
      <c r="Y88" s="199">
        <v>0</v>
      </c>
      <c r="Z88" s="199">
        <v>0</v>
      </c>
      <c r="AA88" s="199">
        <v>0</v>
      </c>
      <c r="AB88" s="199">
        <v>0</v>
      </c>
      <c r="AC88" s="199">
        <v>0</v>
      </c>
      <c r="AD88" s="199">
        <v>0</v>
      </c>
      <c r="AE88" s="199">
        <v>0</v>
      </c>
      <c r="AF88" s="199">
        <v>0</v>
      </c>
      <c r="AG88" s="199">
        <v>0</v>
      </c>
      <c r="AH88" s="199">
        <v>0</v>
      </c>
      <c r="AI88" s="199">
        <v>0</v>
      </c>
      <c r="AJ88" s="199">
        <v>0</v>
      </c>
      <c r="AK88" s="199">
        <v>0</v>
      </c>
      <c r="AL88" s="199">
        <v>0</v>
      </c>
      <c r="AM88" s="199">
        <v>0</v>
      </c>
      <c r="AN88" s="195">
        <f t="shared" si="19"/>
        <v>0</v>
      </c>
      <c r="AP88" s="203"/>
    </row>
    <row r="89" spans="1:42" x14ac:dyDescent="0.25">
      <c r="A89" s="201" t="s">
        <v>125</v>
      </c>
      <c r="B89" s="201" t="s">
        <v>135</v>
      </c>
      <c r="C89" s="211" t="s">
        <v>201</v>
      </c>
      <c r="D89" s="199">
        <v>0</v>
      </c>
      <c r="E89" s="199">
        <v>0</v>
      </c>
      <c r="F89" s="199">
        <v>0</v>
      </c>
      <c r="G89" s="199">
        <v>0</v>
      </c>
      <c r="H89" s="199">
        <v>0</v>
      </c>
      <c r="I89" s="199">
        <v>0</v>
      </c>
      <c r="J89" s="199">
        <v>0</v>
      </c>
      <c r="K89" s="199">
        <v>0</v>
      </c>
      <c r="L89" s="199">
        <v>0</v>
      </c>
      <c r="M89" s="199">
        <v>0</v>
      </c>
      <c r="N89" s="199">
        <v>0</v>
      </c>
      <c r="O89" s="199">
        <v>0</v>
      </c>
      <c r="P89" s="199">
        <v>0</v>
      </c>
      <c r="Q89" s="199">
        <v>0</v>
      </c>
      <c r="R89" s="199">
        <v>0</v>
      </c>
      <c r="S89" s="199">
        <v>0</v>
      </c>
      <c r="T89" s="199">
        <v>0</v>
      </c>
      <c r="U89" s="199">
        <v>0</v>
      </c>
      <c r="V89" s="199">
        <v>0</v>
      </c>
      <c r="W89" s="199">
        <v>0</v>
      </c>
      <c r="X89" s="199">
        <v>0</v>
      </c>
      <c r="Y89" s="199">
        <v>0</v>
      </c>
      <c r="Z89" s="199">
        <v>0</v>
      </c>
      <c r="AA89" s="199">
        <v>0</v>
      </c>
      <c r="AB89" s="199">
        <v>0</v>
      </c>
      <c r="AC89" s="199">
        <v>0</v>
      </c>
      <c r="AD89" s="199">
        <v>0</v>
      </c>
      <c r="AE89" s="199">
        <v>0</v>
      </c>
      <c r="AF89" s="199">
        <v>0</v>
      </c>
      <c r="AG89" s="199">
        <v>0</v>
      </c>
      <c r="AH89" s="199">
        <v>0</v>
      </c>
      <c r="AI89" s="199">
        <v>0</v>
      </c>
      <c r="AJ89" s="199">
        <v>0</v>
      </c>
      <c r="AK89" s="199">
        <v>0</v>
      </c>
      <c r="AL89" s="199">
        <v>0</v>
      </c>
      <c r="AM89" s="199">
        <v>0</v>
      </c>
      <c r="AN89" s="195">
        <f t="shared" si="19"/>
        <v>0</v>
      </c>
      <c r="AP89" s="203"/>
    </row>
    <row r="90" spans="1:42" x14ac:dyDescent="0.25">
      <c r="A90" s="201" t="s">
        <v>125</v>
      </c>
      <c r="B90" s="201" t="s">
        <v>135</v>
      </c>
      <c r="C90" s="211" t="s">
        <v>202</v>
      </c>
      <c r="D90" s="199">
        <v>0</v>
      </c>
      <c r="E90" s="199">
        <v>0</v>
      </c>
      <c r="F90" s="199">
        <v>0</v>
      </c>
      <c r="G90" s="199">
        <v>0</v>
      </c>
      <c r="H90" s="199">
        <v>0</v>
      </c>
      <c r="I90" s="199">
        <v>0</v>
      </c>
      <c r="J90" s="199">
        <v>0</v>
      </c>
      <c r="K90" s="199">
        <v>0</v>
      </c>
      <c r="L90" s="199">
        <v>0</v>
      </c>
      <c r="M90" s="199">
        <v>0</v>
      </c>
      <c r="N90" s="199">
        <v>0</v>
      </c>
      <c r="O90" s="199">
        <v>0</v>
      </c>
      <c r="P90" s="199">
        <v>0</v>
      </c>
      <c r="Q90" s="199">
        <v>0</v>
      </c>
      <c r="R90" s="199">
        <v>0</v>
      </c>
      <c r="S90" s="199">
        <v>0</v>
      </c>
      <c r="T90" s="199">
        <v>0</v>
      </c>
      <c r="U90" s="199">
        <v>0</v>
      </c>
      <c r="V90" s="199">
        <v>0</v>
      </c>
      <c r="W90" s="199">
        <v>0</v>
      </c>
      <c r="X90" s="199">
        <v>0</v>
      </c>
      <c r="Y90" s="199">
        <v>0</v>
      </c>
      <c r="Z90" s="199">
        <v>0</v>
      </c>
      <c r="AA90" s="199">
        <v>0</v>
      </c>
      <c r="AB90" s="199">
        <v>0</v>
      </c>
      <c r="AC90" s="199">
        <v>0</v>
      </c>
      <c r="AD90" s="199">
        <v>0</v>
      </c>
      <c r="AE90" s="199">
        <v>0</v>
      </c>
      <c r="AF90" s="199">
        <v>0</v>
      </c>
      <c r="AG90" s="199">
        <v>0</v>
      </c>
      <c r="AH90" s="199">
        <v>0</v>
      </c>
      <c r="AI90" s="199">
        <v>0</v>
      </c>
      <c r="AJ90" s="199">
        <v>0</v>
      </c>
      <c r="AK90" s="199">
        <v>0</v>
      </c>
      <c r="AL90" s="199">
        <v>0</v>
      </c>
      <c r="AM90" s="199">
        <v>0</v>
      </c>
      <c r="AN90" s="195">
        <f t="shared" si="19"/>
        <v>0</v>
      </c>
      <c r="AP90" s="203"/>
    </row>
    <row r="91" spans="1:42" x14ac:dyDescent="0.25">
      <c r="A91" s="201" t="s">
        <v>125</v>
      </c>
      <c r="B91" s="201" t="s">
        <v>135</v>
      </c>
      <c r="C91" s="211" t="s">
        <v>117</v>
      </c>
      <c r="D91" s="199">
        <v>0</v>
      </c>
      <c r="E91" s="199">
        <v>0</v>
      </c>
      <c r="F91" s="199">
        <v>0</v>
      </c>
      <c r="G91" s="199">
        <v>0</v>
      </c>
      <c r="H91" s="199">
        <v>0</v>
      </c>
      <c r="I91" s="199">
        <v>0</v>
      </c>
      <c r="J91" s="199">
        <v>0</v>
      </c>
      <c r="K91" s="199">
        <v>0</v>
      </c>
      <c r="L91" s="199">
        <v>0</v>
      </c>
      <c r="M91" s="199">
        <v>0</v>
      </c>
      <c r="N91" s="199">
        <v>0</v>
      </c>
      <c r="O91" s="199">
        <v>0</v>
      </c>
      <c r="P91" s="199">
        <v>0</v>
      </c>
      <c r="Q91" s="199">
        <v>0</v>
      </c>
      <c r="R91" s="199">
        <v>0</v>
      </c>
      <c r="S91" s="199">
        <v>0</v>
      </c>
      <c r="T91" s="199">
        <v>0</v>
      </c>
      <c r="U91" s="199">
        <v>0</v>
      </c>
      <c r="V91" s="199">
        <v>0</v>
      </c>
      <c r="W91" s="199">
        <v>0</v>
      </c>
      <c r="X91" s="199">
        <v>0</v>
      </c>
      <c r="Y91" s="199">
        <v>0</v>
      </c>
      <c r="Z91" s="199">
        <v>0</v>
      </c>
      <c r="AA91" s="199">
        <v>0</v>
      </c>
      <c r="AB91" s="199">
        <v>0</v>
      </c>
      <c r="AC91" s="199">
        <v>0</v>
      </c>
      <c r="AD91" s="199">
        <v>0</v>
      </c>
      <c r="AE91" s="199">
        <v>0</v>
      </c>
      <c r="AF91" s="199">
        <v>0</v>
      </c>
      <c r="AG91" s="199">
        <v>0</v>
      </c>
      <c r="AH91" s="199">
        <v>0</v>
      </c>
      <c r="AI91" s="199">
        <v>0</v>
      </c>
      <c r="AJ91" s="199">
        <v>0</v>
      </c>
      <c r="AK91" s="199">
        <v>0</v>
      </c>
      <c r="AL91" s="199">
        <v>0</v>
      </c>
      <c r="AM91" s="199">
        <v>0</v>
      </c>
      <c r="AN91" s="195">
        <f t="shared" si="19"/>
        <v>0</v>
      </c>
      <c r="AP91" s="203"/>
    </row>
    <row r="92" spans="1:42" x14ac:dyDescent="0.25">
      <c r="A92" s="201" t="s">
        <v>125</v>
      </c>
      <c r="B92" s="201" t="s">
        <v>135</v>
      </c>
      <c r="C92" s="211" t="s">
        <v>80</v>
      </c>
      <c r="D92" s="199">
        <v>0</v>
      </c>
      <c r="E92" s="199">
        <v>0</v>
      </c>
      <c r="F92" s="199">
        <v>0</v>
      </c>
      <c r="G92" s="199">
        <v>0</v>
      </c>
      <c r="H92" s="199">
        <v>0</v>
      </c>
      <c r="I92" s="199">
        <v>0</v>
      </c>
      <c r="J92" s="199">
        <v>0</v>
      </c>
      <c r="K92" s="199">
        <v>0</v>
      </c>
      <c r="L92" s="199">
        <v>0</v>
      </c>
      <c r="M92" s="199">
        <v>0</v>
      </c>
      <c r="N92" s="199">
        <v>0</v>
      </c>
      <c r="O92" s="199">
        <v>0</v>
      </c>
      <c r="P92" s="199">
        <v>0</v>
      </c>
      <c r="Q92" s="199">
        <v>0</v>
      </c>
      <c r="R92" s="199">
        <v>0</v>
      </c>
      <c r="S92" s="199">
        <v>0</v>
      </c>
      <c r="T92" s="199">
        <v>0</v>
      </c>
      <c r="U92" s="199">
        <v>0</v>
      </c>
      <c r="V92" s="199">
        <v>0</v>
      </c>
      <c r="W92" s="199">
        <v>0</v>
      </c>
      <c r="X92" s="199">
        <v>0</v>
      </c>
      <c r="Y92" s="199">
        <v>0</v>
      </c>
      <c r="Z92" s="199">
        <v>0</v>
      </c>
      <c r="AA92" s="199">
        <v>0</v>
      </c>
      <c r="AB92" s="199">
        <v>0</v>
      </c>
      <c r="AC92" s="199">
        <v>0</v>
      </c>
      <c r="AD92" s="199">
        <v>0</v>
      </c>
      <c r="AE92" s="199">
        <v>0</v>
      </c>
      <c r="AF92" s="199">
        <v>0</v>
      </c>
      <c r="AG92" s="199">
        <v>0</v>
      </c>
      <c r="AH92" s="199">
        <v>0</v>
      </c>
      <c r="AI92" s="199">
        <v>0</v>
      </c>
      <c r="AJ92" s="199">
        <v>0</v>
      </c>
      <c r="AK92" s="199">
        <v>0</v>
      </c>
      <c r="AL92" s="199">
        <v>0</v>
      </c>
      <c r="AM92" s="199">
        <v>0</v>
      </c>
      <c r="AN92" s="195">
        <f t="shared" si="19"/>
        <v>0</v>
      </c>
      <c r="AP92" s="203"/>
    </row>
    <row r="93" spans="1:42" x14ac:dyDescent="0.25">
      <c r="A93" s="201" t="s">
        <v>125</v>
      </c>
      <c r="B93" s="201" t="s">
        <v>135</v>
      </c>
      <c r="C93" s="211" t="s">
        <v>155</v>
      </c>
      <c r="D93" s="199">
        <v>0</v>
      </c>
      <c r="E93" s="199">
        <v>0</v>
      </c>
      <c r="F93" s="199">
        <v>0</v>
      </c>
      <c r="G93" s="199">
        <v>0</v>
      </c>
      <c r="H93" s="199">
        <v>0</v>
      </c>
      <c r="I93" s="199">
        <v>0</v>
      </c>
      <c r="J93" s="199">
        <v>0</v>
      </c>
      <c r="K93" s="199">
        <v>0</v>
      </c>
      <c r="L93" s="199">
        <v>0</v>
      </c>
      <c r="M93" s="199">
        <v>0</v>
      </c>
      <c r="N93" s="199">
        <v>0</v>
      </c>
      <c r="O93" s="199">
        <v>0</v>
      </c>
      <c r="P93" s="199">
        <v>0</v>
      </c>
      <c r="Q93" s="199">
        <v>0</v>
      </c>
      <c r="R93" s="199">
        <v>0</v>
      </c>
      <c r="S93" s="199">
        <v>0</v>
      </c>
      <c r="T93" s="199">
        <v>0</v>
      </c>
      <c r="U93" s="199">
        <v>0</v>
      </c>
      <c r="V93" s="199">
        <v>0</v>
      </c>
      <c r="W93" s="199">
        <v>0</v>
      </c>
      <c r="X93" s="199">
        <v>0</v>
      </c>
      <c r="Y93" s="199">
        <v>0</v>
      </c>
      <c r="Z93" s="199">
        <v>0</v>
      </c>
      <c r="AA93" s="199">
        <v>0</v>
      </c>
      <c r="AB93" s="199">
        <v>0</v>
      </c>
      <c r="AC93" s="199">
        <v>0</v>
      </c>
      <c r="AD93" s="199">
        <v>0</v>
      </c>
      <c r="AE93" s="199">
        <v>0</v>
      </c>
      <c r="AF93" s="199">
        <v>0</v>
      </c>
      <c r="AG93" s="199">
        <v>0</v>
      </c>
      <c r="AH93" s="199">
        <v>0</v>
      </c>
      <c r="AI93" s="199">
        <v>0</v>
      </c>
      <c r="AJ93" s="199">
        <v>0</v>
      </c>
      <c r="AK93" s="199">
        <v>0</v>
      </c>
      <c r="AL93" s="199">
        <v>0</v>
      </c>
      <c r="AM93" s="199">
        <v>0</v>
      </c>
      <c r="AN93" s="195">
        <f t="shared" si="19"/>
        <v>0</v>
      </c>
      <c r="AP93" s="203"/>
    </row>
    <row r="94" spans="1:42" x14ac:dyDescent="0.25">
      <c r="A94" s="201" t="s">
        <v>125</v>
      </c>
      <c r="B94" s="201" t="s">
        <v>135</v>
      </c>
      <c r="C94" s="211" t="s">
        <v>203</v>
      </c>
      <c r="D94" s="199">
        <v>0</v>
      </c>
      <c r="E94" s="199">
        <v>0</v>
      </c>
      <c r="F94" s="199">
        <v>0</v>
      </c>
      <c r="G94" s="199">
        <v>0</v>
      </c>
      <c r="H94" s="199">
        <v>0</v>
      </c>
      <c r="I94" s="199">
        <v>0</v>
      </c>
      <c r="J94" s="199">
        <v>0</v>
      </c>
      <c r="K94" s="199">
        <v>0</v>
      </c>
      <c r="L94" s="199">
        <v>0</v>
      </c>
      <c r="M94" s="199">
        <v>0</v>
      </c>
      <c r="N94" s="199">
        <v>0</v>
      </c>
      <c r="O94" s="199">
        <v>0</v>
      </c>
      <c r="P94" s="199">
        <v>0</v>
      </c>
      <c r="Q94" s="199">
        <v>0</v>
      </c>
      <c r="R94" s="199">
        <v>0</v>
      </c>
      <c r="S94" s="199">
        <v>0</v>
      </c>
      <c r="T94" s="199">
        <v>0</v>
      </c>
      <c r="U94" s="199">
        <v>0</v>
      </c>
      <c r="V94" s="199">
        <v>0</v>
      </c>
      <c r="W94" s="199">
        <v>0</v>
      </c>
      <c r="X94" s="199">
        <v>0</v>
      </c>
      <c r="Y94" s="199">
        <v>0</v>
      </c>
      <c r="Z94" s="199">
        <v>0</v>
      </c>
      <c r="AA94" s="199">
        <v>0</v>
      </c>
      <c r="AB94" s="199">
        <v>0</v>
      </c>
      <c r="AC94" s="199">
        <v>0</v>
      </c>
      <c r="AD94" s="199">
        <v>0</v>
      </c>
      <c r="AE94" s="199">
        <v>0</v>
      </c>
      <c r="AF94" s="199">
        <v>0</v>
      </c>
      <c r="AG94" s="199">
        <v>0</v>
      </c>
      <c r="AH94" s="199">
        <v>0</v>
      </c>
      <c r="AI94" s="199">
        <v>0</v>
      </c>
      <c r="AJ94" s="199">
        <v>0</v>
      </c>
      <c r="AK94" s="199">
        <v>0</v>
      </c>
      <c r="AL94" s="199">
        <v>0</v>
      </c>
      <c r="AM94" s="199">
        <v>0</v>
      </c>
      <c r="AN94" s="195">
        <f t="shared" si="19"/>
        <v>0</v>
      </c>
      <c r="AP94" s="203"/>
    </row>
    <row r="95" spans="1:42" x14ac:dyDescent="0.25">
      <c r="A95" s="201" t="s">
        <v>125</v>
      </c>
      <c r="B95" s="201" t="s">
        <v>135</v>
      </c>
      <c r="C95" s="211" t="s">
        <v>50</v>
      </c>
      <c r="D95" s="212">
        <v>1</v>
      </c>
      <c r="E95" s="195">
        <v>0</v>
      </c>
      <c r="F95" s="195">
        <v>0</v>
      </c>
      <c r="G95" s="195">
        <v>0</v>
      </c>
      <c r="H95" s="195">
        <v>0</v>
      </c>
      <c r="I95" s="195">
        <v>0</v>
      </c>
      <c r="J95" s="195">
        <v>0</v>
      </c>
      <c r="K95" s="195">
        <v>0</v>
      </c>
      <c r="L95" s="195">
        <v>0</v>
      </c>
      <c r="M95" s="195">
        <v>0</v>
      </c>
      <c r="N95" s="195">
        <v>0</v>
      </c>
      <c r="O95" s="195">
        <v>0</v>
      </c>
      <c r="P95" s="195">
        <v>0</v>
      </c>
      <c r="Q95" s="195">
        <v>0</v>
      </c>
      <c r="R95" s="195">
        <v>0</v>
      </c>
      <c r="S95" s="195">
        <v>0</v>
      </c>
      <c r="T95" s="195">
        <v>0</v>
      </c>
      <c r="U95" s="195">
        <v>0</v>
      </c>
      <c r="V95" s="195">
        <v>0</v>
      </c>
      <c r="W95" s="195">
        <v>0</v>
      </c>
      <c r="X95" s="195">
        <v>0</v>
      </c>
      <c r="Y95" s="195">
        <v>0</v>
      </c>
      <c r="Z95" s="195">
        <v>0</v>
      </c>
      <c r="AA95" s="195">
        <v>0</v>
      </c>
      <c r="AB95" s="195">
        <v>0</v>
      </c>
      <c r="AC95" s="195">
        <v>0</v>
      </c>
      <c r="AD95" s="195">
        <v>0</v>
      </c>
      <c r="AE95" s="195">
        <v>0</v>
      </c>
      <c r="AF95" s="195">
        <v>0</v>
      </c>
      <c r="AG95" s="195">
        <v>0</v>
      </c>
      <c r="AH95" s="195">
        <v>0</v>
      </c>
      <c r="AI95" s="195">
        <v>0</v>
      </c>
      <c r="AJ95" s="195">
        <v>0</v>
      </c>
      <c r="AK95" s="195">
        <v>0</v>
      </c>
      <c r="AL95" s="195">
        <v>0</v>
      </c>
      <c r="AM95" s="199">
        <v>0</v>
      </c>
      <c r="AN95" s="195">
        <f t="shared" si="19"/>
        <v>1</v>
      </c>
      <c r="AP95" s="203"/>
    </row>
    <row r="96" spans="1:42" x14ac:dyDescent="0.25">
      <c r="A96" s="201" t="s">
        <v>125</v>
      </c>
      <c r="B96" s="201" t="s">
        <v>135</v>
      </c>
      <c r="C96" s="211" t="s">
        <v>78</v>
      </c>
      <c r="D96" s="212">
        <v>17.246963414634148</v>
      </c>
      <c r="E96" s="195">
        <v>7.1173170731707334</v>
      </c>
      <c r="F96" s="195">
        <v>0</v>
      </c>
      <c r="G96" s="195">
        <v>4.2022243902439023</v>
      </c>
      <c r="H96" s="195">
        <v>0</v>
      </c>
      <c r="I96" s="195">
        <v>0</v>
      </c>
      <c r="J96" s="195">
        <v>0</v>
      </c>
      <c r="K96" s="195">
        <v>0</v>
      </c>
      <c r="L96" s="195">
        <v>0</v>
      </c>
      <c r="M96" s="195">
        <v>0</v>
      </c>
      <c r="N96" s="195">
        <v>0</v>
      </c>
      <c r="O96" s="195">
        <v>0</v>
      </c>
      <c r="P96" s="195">
        <v>0</v>
      </c>
      <c r="Q96" s="195">
        <v>0</v>
      </c>
      <c r="R96" s="195">
        <v>0</v>
      </c>
      <c r="S96" s="195">
        <v>0</v>
      </c>
      <c r="T96" s="195">
        <v>0</v>
      </c>
      <c r="U96" s="195">
        <v>0</v>
      </c>
      <c r="V96" s="195">
        <v>0</v>
      </c>
      <c r="W96" s="195">
        <v>0</v>
      </c>
      <c r="X96" s="195">
        <v>0</v>
      </c>
      <c r="Y96" s="195">
        <v>0</v>
      </c>
      <c r="Z96" s="195">
        <v>0</v>
      </c>
      <c r="AA96" s="195">
        <v>0</v>
      </c>
      <c r="AB96" s="195">
        <v>0</v>
      </c>
      <c r="AC96" s="195">
        <v>0</v>
      </c>
      <c r="AD96" s="195">
        <v>0</v>
      </c>
      <c r="AE96" s="195">
        <v>0</v>
      </c>
      <c r="AF96" s="195">
        <v>0</v>
      </c>
      <c r="AG96" s="195">
        <v>0</v>
      </c>
      <c r="AH96" s="199">
        <v>0</v>
      </c>
      <c r="AI96" s="199">
        <v>0</v>
      </c>
      <c r="AJ96" s="199">
        <v>0</v>
      </c>
      <c r="AK96" s="199">
        <v>0</v>
      </c>
      <c r="AL96" s="199">
        <v>0</v>
      </c>
      <c r="AM96" s="195">
        <v>0</v>
      </c>
      <c r="AN96" s="195">
        <f t="shared" si="19"/>
        <v>28.566504878048786</v>
      </c>
      <c r="AP96" s="203"/>
    </row>
    <row r="97" spans="1:42" x14ac:dyDescent="0.25">
      <c r="A97" s="201" t="s">
        <v>125</v>
      </c>
      <c r="B97" s="201" t="s">
        <v>135</v>
      </c>
      <c r="C97" s="211" t="s">
        <v>156</v>
      </c>
      <c r="D97" s="199">
        <v>0</v>
      </c>
      <c r="E97" s="199">
        <v>0</v>
      </c>
      <c r="F97" s="199">
        <v>0</v>
      </c>
      <c r="G97" s="199">
        <v>0</v>
      </c>
      <c r="H97" s="199">
        <v>0</v>
      </c>
      <c r="I97" s="199">
        <v>0</v>
      </c>
      <c r="J97" s="199">
        <v>0</v>
      </c>
      <c r="K97" s="199">
        <v>0</v>
      </c>
      <c r="L97" s="199">
        <v>0</v>
      </c>
      <c r="M97" s="199">
        <v>0</v>
      </c>
      <c r="N97" s="199">
        <v>0</v>
      </c>
      <c r="O97" s="199">
        <v>0</v>
      </c>
      <c r="P97" s="199">
        <v>0</v>
      </c>
      <c r="Q97" s="199">
        <v>0</v>
      </c>
      <c r="R97" s="199">
        <v>0</v>
      </c>
      <c r="S97" s="199">
        <v>0</v>
      </c>
      <c r="T97" s="199">
        <v>0</v>
      </c>
      <c r="U97" s="199">
        <v>0</v>
      </c>
      <c r="V97" s="199">
        <v>0</v>
      </c>
      <c r="W97" s="199">
        <v>0</v>
      </c>
      <c r="X97" s="199">
        <v>0</v>
      </c>
      <c r="Y97" s="199">
        <v>0</v>
      </c>
      <c r="Z97" s="199">
        <v>0</v>
      </c>
      <c r="AA97" s="199">
        <v>0</v>
      </c>
      <c r="AB97" s="199">
        <v>0</v>
      </c>
      <c r="AC97" s="199">
        <v>0</v>
      </c>
      <c r="AD97" s="199">
        <v>0</v>
      </c>
      <c r="AE97" s="199">
        <v>0</v>
      </c>
      <c r="AF97" s="199">
        <v>0</v>
      </c>
      <c r="AG97" s="199">
        <v>0</v>
      </c>
      <c r="AH97" s="199">
        <v>0</v>
      </c>
      <c r="AI97" s="199">
        <v>0</v>
      </c>
      <c r="AJ97" s="199">
        <v>0</v>
      </c>
      <c r="AK97" s="199">
        <v>0</v>
      </c>
      <c r="AL97" s="199">
        <v>0</v>
      </c>
      <c r="AM97" s="199">
        <v>0</v>
      </c>
      <c r="AN97" s="195">
        <f t="shared" si="19"/>
        <v>0</v>
      </c>
      <c r="AP97" s="203"/>
    </row>
    <row r="98" spans="1:42" x14ac:dyDescent="0.25">
      <c r="A98" s="201" t="s">
        <v>125</v>
      </c>
      <c r="B98" s="201" t="s">
        <v>135</v>
      </c>
      <c r="C98" s="211" t="s">
        <v>120</v>
      </c>
      <c r="D98" s="199">
        <v>0</v>
      </c>
      <c r="E98" s="199">
        <v>0</v>
      </c>
      <c r="F98" s="199">
        <v>0</v>
      </c>
      <c r="G98" s="199">
        <v>0</v>
      </c>
      <c r="H98" s="199">
        <v>0</v>
      </c>
      <c r="I98" s="199">
        <v>0</v>
      </c>
      <c r="J98" s="199">
        <v>0</v>
      </c>
      <c r="K98" s="199">
        <v>0</v>
      </c>
      <c r="L98" s="199">
        <v>0</v>
      </c>
      <c r="M98" s="199">
        <v>0</v>
      </c>
      <c r="N98" s="199">
        <v>0</v>
      </c>
      <c r="O98" s="199">
        <v>0</v>
      </c>
      <c r="P98" s="199">
        <v>0</v>
      </c>
      <c r="Q98" s="199">
        <v>0</v>
      </c>
      <c r="R98" s="199">
        <v>0</v>
      </c>
      <c r="S98" s="199">
        <v>0</v>
      </c>
      <c r="T98" s="199">
        <v>0</v>
      </c>
      <c r="U98" s="199">
        <v>0</v>
      </c>
      <c r="V98" s="199">
        <v>0</v>
      </c>
      <c r="W98" s="199">
        <v>0</v>
      </c>
      <c r="X98" s="199">
        <v>0</v>
      </c>
      <c r="Y98" s="199">
        <v>0</v>
      </c>
      <c r="Z98" s="199">
        <v>0</v>
      </c>
      <c r="AA98" s="199">
        <v>0</v>
      </c>
      <c r="AB98" s="199">
        <v>0</v>
      </c>
      <c r="AC98" s="199">
        <v>0</v>
      </c>
      <c r="AD98" s="199">
        <v>0</v>
      </c>
      <c r="AE98" s="199">
        <v>0</v>
      </c>
      <c r="AF98" s="199">
        <v>0</v>
      </c>
      <c r="AG98" s="199">
        <v>0</v>
      </c>
      <c r="AH98" s="199">
        <v>0</v>
      </c>
      <c r="AI98" s="199">
        <v>0</v>
      </c>
      <c r="AJ98" s="199">
        <v>0</v>
      </c>
      <c r="AK98" s="199">
        <v>0</v>
      </c>
      <c r="AL98" s="199">
        <v>0</v>
      </c>
      <c r="AM98" s="199">
        <v>0</v>
      </c>
      <c r="AN98" s="195">
        <f t="shared" si="19"/>
        <v>0</v>
      </c>
      <c r="AP98" s="203"/>
    </row>
    <row r="99" spans="1:42" x14ac:dyDescent="0.25">
      <c r="A99" s="177" t="s">
        <v>252</v>
      </c>
      <c r="B99" s="177" t="s">
        <v>252</v>
      </c>
      <c r="C99" s="209" t="s">
        <v>157</v>
      </c>
      <c r="D99" s="210">
        <f t="shared" ref="D99:AM99" si="22">SUM(D100:D108)</f>
        <v>0</v>
      </c>
      <c r="E99" s="194">
        <f t="shared" si="22"/>
        <v>0</v>
      </c>
      <c r="F99" s="194">
        <f t="shared" si="22"/>
        <v>0</v>
      </c>
      <c r="G99" s="194">
        <f t="shared" si="22"/>
        <v>0</v>
      </c>
      <c r="H99" s="194">
        <f t="shared" si="22"/>
        <v>0</v>
      </c>
      <c r="I99" s="194">
        <f t="shared" si="22"/>
        <v>0</v>
      </c>
      <c r="J99" s="194">
        <f t="shared" si="22"/>
        <v>0</v>
      </c>
      <c r="K99" s="194">
        <f t="shared" si="22"/>
        <v>0</v>
      </c>
      <c r="L99" s="194">
        <f t="shared" si="22"/>
        <v>0</v>
      </c>
      <c r="M99" s="194">
        <f t="shared" si="22"/>
        <v>0</v>
      </c>
      <c r="N99" s="194">
        <f t="shared" si="22"/>
        <v>0</v>
      </c>
      <c r="O99" s="194">
        <f t="shared" si="22"/>
        <v>0</v>
      </c>
      <c r="P99" s="194">
        <f t="shared" si="22"/>
        <v>0</v>
      </c>
      <c r="Q99" s="194">
        <f t="shared" si="22"/>
        <v>0</v>
      </c>
      <c r="R99" s="194">
        <f t="shared" si="22"/>
        <v>0</v>
      </c>
      <c r="S99" s="194">
        <f t="shared" si="22"/>
        <v>0</v>
      </c>
      <c r="T99" s="194">
        <f t="shared" si="22"/>
        <v>0</v>
      </c>
      <c r="U99" s="194">
        <f t="shared" si="22"/>
        <v>0</v>
      </c>
      <c r="V99" s="194">
        <f t="shared" si="22"/>
        <v>0</v>
      </c>
      <c r="W99" s="194">
        <f t="shared" si="22"/>
        <v>0</v>
      </c>
      <c r="X99" s="194">
        <f t="shared" si="22"/>
        <v>0</v>
      </c>
      <c r="Y99" s="194">
        <f t="shared" si="22"/>
        <v>0</v>
      </c>
      <c r="Z99" s="194">
        <f t="shared" si="22"/>
        <v>0</v>
      </c>
      <c r="AA99" s="194">
        <f t="shared" si="22"/>
        <v>0</v>
      </c>
      <c r="AB99" s="194">
        <f t="shared" si="22"/>
        <v>0</v>
      </c>
      <c r="AC99" s="194">
        <f t="shared" si="22"/>
        <v>0</v>
      </c>
      <c r="AD99" s="194">
        <f t="shared" si="22"/>
        <v>0</v>
      </c>
      <c r="AE99" s="194">
        <f t="shared" si="22"/>
        <v>0</v>
      </c>
      <c r="AF99" s="194">
        <f t="shared" ref="AF99" si="23">SUM(AF100:AF108)</f>
        <v>0</v>
      </c>
      <c r="AG99" s="194">
        <f t="shared" si="22"/>
        <v>0</v>
      </c>
      <c r="AH99" s="194">
        <f t="shared" si="22"/>
        <v>0</v>
      </c>
      <c r="AI99" s="194">
        <f t="shared" si="22"/>
        <v>0</v>
      </c>
      <c r="AJ99" s="194">
        <f t="shared" si="22"/>
        <v>0</v>
      </c>
      <c r="AK99" s="194">
        <f t="shared" si="22"/>
        <v>0</v>
      </c>
      <c r="AL99" s="194">
        <f t="shared" si="22"/>
        <v>0</v>
      </c>
      <c r="AM99" s="194">
        <f t="shared" si="22"/>
        <v>0</v>
      </c>
      <c r="AN99" s="194">
        <f t="shared" si="19"/>
        <v>0</v>
      </c>
      <c r="AP99" s="203"/>
    </row>
    <row r="100" spans="1:42" x14ac:dyDescent="0.25">
      <c r="A100" s="201" t="s">
        <v>125</v>
      </c>
      <c r="B100" s="201" t="s">
        <v>157</v>
      </c>
      <c r="C100" s="211" t="s">
        <v>42</v>
      </c>
      <c r="D100" s="199">
        <v>0</v>
      </c>
      <c r="E100" s="199">
        <v>0</v>
      </c>
      <c r="F100" s="199">
        <v>0</v>
      </c>
      <c r="G100" s="199">
        <v>0</v>
      </c>
      <c r="H100" s="199">
        <v>0</v>
      </c>
      <c r="I100" s="199">
        <v>0</v>
      </c>
      <c r="J100" s="199">
        <v>0</v>
      </c>
      <c r="K100" s="199">
        <v>0</v>
      </c>
      <c r="L100" s="199">
        <v>0</v>
      </c>
      <c r="M100" s="199">
        <v>0</v>
      </c>
      <c r="N100" s="199">
        <v>0</v>
      </c>
      <c r="O100" s="199">
        <v>0</v>
      </c>
      <c r="P100" s="199">
        <v>0</v>
      </c>
      <c r="Q100" s="199">
        <v>0</v>
      </c>
      <c r="R100" s="199">
        <v>0</v>
      </c>
      <c r="S100" s="199">
        <v>0</v>
      </c>
      <c r="T100" s="199">
        <v>0</v>
      </c>
      <c r="U100" s="199">
        <v>0</v>
      </c>
      <c r="V100" s="199">
        <v>0</v>
      </c>
      <c r="W100" s="199">
        <v>0</v>
      </c>
      <c r="X100" s="199">
        <v>0</v>
      </c>
      <c r="Y100" s="199">
        <v>0</v>
      </c>
      <c r="Z100" s="199">
        <v>0</v>
      </c>
      <c r="AA100" s="199">
        <v>0</v>
      </c>
      <c r="AB100" s="199">
        <v>0</v>
      </c>
      <c r="AC100" s="199">
        <v>0</v>
      </c>
      <c r="AD100" s="199">
        <v>0</v>
      </c>
      <c r="AE100" s="199">
        <v>0</v>
      </c>
      <c r="AF100" s="199">
        <v>0</v>
      </c>
      <c r="AG100" s="199">
        <v>0</v>
      </c>
      <c r="AH100" s="199">
        <v>0</v>
      </c>
      <c r="AI100" s="199">
        <v>0</v>
      </c>
      <c r="AJ100" s="199">
        <v>0</v>
      </c>
      <c r="AK100" s="199">
        <v>0</v>
      </c>
      <c r="AL100" s="199">
        <v>0</v>
      </c>
      <c r="AM100" s="199">
        <v>0</v>
      </c>
      <c r="AN100" s="195">
        <f t="shared" si="19"/>
        <v>0</v>
      </c>
      <c r="AP100" s="203"/>
    </row>
    <row r="101" spans="1:42" x14ac:dyDescent="0.25">
      <c r="A101" s="201" t="s">
        <v>125</v>
      </c>
      <c r="B101" s="201" t="s">
        <v>157</v>
      </c>
      <c r="C101" s="211" t="s">
        <v>51</v>
      </c>
      <c r="D101" s="199">
        <v>0</v>
      </c>
      <c r="E101" s="199">
        <v>0</v>
      </c>
      <c r="F101" s="199">
        <v>0</v>
      </c>
      <c r="G101" s="199">
        <v>0</v>
      </c>
      <c r="H101" s="199">
        <v>0</v>
      </c>
      <c r="I101" s="199">
        <v>0</v>
      </c>
      <c r="J101" s="199">
        <v>0</v>
      </c>
      <c r="K101" s="199">
        <v>0</v>
      </c>
      <c r="L101" s="199">
        <v>0</v>
      </c>
      <c r="M101" s="199">
        <v>0</v>
      </c>
      <c r="N101" s="199">
        <v>0</v>
      </c>
      <c r="O101" s="199">
        <v>0</v>
      </c>
      <c r="P101" s="199">
        <v>0</v>
      </c>
      <c r="Q101" s="199">
        <v>0</v>
      </c>
      <c r="R101" s="199">
        <v>0</v>
      </c>
      <c r="S101" s="199">
        <v>0</v>
      </c>
      <c r="T101" s="199">
        <v>0</v>
      </c>
      <c r="U101" s="199">
        <v>0</v>
      </c>
      <c r="V101" s="199">
        <v>0</v>
      </c>
      <c r="W101" s="199">
        <v>0</v>
      </c>
      <c r="X101" s="199">
        <v>0</v>
      </c>
      <c r="Y101" s="199">
        <v>0</v>
      </c>
      <c r="Z101" s="199">
        <v>0</v>
      </c>
      <c r="AA101" s="199">
        <v>0</v>
      </c>
      <c r="AB101" s="199">
        <v>0</v>
      </c>
      <c r="AC101" s="199">
        <v>0</v>
      </c>
      <c r="AD101" s="199">
        <v>0</v>
      </c>
      <c r="AE101" s="199">
        <v>0</v>
      </c>
      <c r="AF101" s="199">
        <v>0</v>
      </c>
      <c r="AG101" s="199">
        <v>0</v>
      </c>
      <c r="AH101" s="199">
        <v>0</v>
      </c>
      <c r="AI101" s="199">
        <v>0</v>
      </c>
      <c r="AJ101" s="199">
        <v>0</v>
      </c>
      <c r="AK101" s="199">
        <v>0</v>
      </c>
      <c r="AL101" s="199">
        <v>0</v>
      </c>
      <c r="AM101" s="199">
        <v>0</v>
      </c>
      <c r="AN101" s="195">
        <f t="shared" si="19"/>
        <v>0</v>
      </c>
      <c r="AP101" s="203"/>
    </row>
    <row r="102" spans="1:42" x14ac:dyDescent="0.25">
      <c r="A102" s="201" t="s">
        <v>125</v>
      </c>
      <c r="B102" s="201" t="s">
        <v>157</v>
      </c>
      <c r="C102" s="211" t="s">
        <v>204</v>
      </c>
      <c r="D102" s="199">
        <v>0</v>
      </c>
      <c r="E102" s="199">
        <v>0</v>
      </c>
      <c r="F102" s="199">
        <v>0</v>
      </c>
      <c r="G102" s="199">
        <v>0</v>
      </c>
      <c r="H102" s="199">
        <v>0</v>
      </c>
      <c r="I102" s="199">
        <v>0</v>
      </c>
      <c r="J102" s="199">
        <v>0</v>
      </c>
      <c r="K102" s="199">
        <v>0</v>
      </c>
      <c r="L102" s="199">
        <v>0</v>
      </c>
      <c r="M102" s="199">
        <v>0</v>
      </c>
      <c r="N102" s="199">
        <v>0</v>
      </c>
      <c r="O102" s="199">
        <v>0</v>
      </c>
      <c r="P102" s="199">
        <v>0</v>
      </c>
      <c r="Q102" s="199">
        <v>0</v>
      </c>
      <c r="R102" s="199">
        <v>0</v>
      </c>
      <c r="S102" s="199">
        <v>0</v>
      </c>
      <c r="T102" s="199">
        <v>0</v>
      </c>
      <c r="U102" s="199">
        <v>0</v>
      </c>
      <c r="V102" s="199">
        <v>0</v>
      </c>
      <c r="W102" s="199">
        <v>0</v>
      </c>
      <c r="X102" s="199">
        <v>0</v>
      </c>
      <c r="Y102" s="199">
        <v>0</v>
      </c>
      <c r="Z102" s="199">
        <v>0</v>
      </c>
      <c r="AA102" s="199">
        <v>0</v>
      </c>
      <c r="AB102" s="199">
        <v>0</v>
      </c>
      <c r="AC102" s="199">
        <v>0</v>
      </c>
      <c r="AD102" s="199">
        <v>0</v>
      </c>
      <c r="AE102" s="199">
        <v>0</v>
      </c>
      <c r="AF102" s="199">
        <v>0</v>
      </c>
      <c r="AG102" s="199">
        <v>0</v>
      </c>
      <c r="AH102" s="199">
        <v>0</v>
      </c>
      <c r="AI102" s="199">
        <v>0</v>
      </c>
      <c r="AJ102" s="199">
        <v>0</v>
      </c>
      <c r="AK102" s="199">
        <v>0</v>
      </c>
      <c r="AL102" s="199">
        <v>0</v>
      </c>
      <c r="AM102" s="199">
        <v>0</v>
      </c>
      <c r="AN102" s="195">
        <f t="shared" si="19"/>
        <v>0</v>
      </c>
      <c r="AP102" s="203"/>
    </row>
    <row r="103" spans="1:42" x14ac:dyDescent="0.25">
      <c r="A103" s="201" t="s">
        <v>125</v>
      </c>
      <c r="B103" s="201" t="s">
        <v>157</v>
      </c>
      <c r="C103" s="211" t="s">
        <v>158</v>
      </c>
      <c r="D103" s="199">
        <v>0</v>
      </c>
      <c r="E103" s="199">
        <v>0</v>
      </c>
      <c r="F103" s="199">
        <v>0</v>
      </c>
      <c r="G103" s="199">
        <v>0</v>
      </c>
      <c r="H103" s="199">
        <v>0</v>
      </c>
      <c r="I103" s="199">
        <v>0</v>
      </c>
      <c r="J103" s="199">
        <v>0</v>
      </c>
      <c r="K103" s="199">
        <v>0</v>
      </c>
      <c r="L103" s="199">
        <v>0</v>
      </c>
      <c r="M103" s="199">
        <v>0</v>
      </c>
      <c r="N103" s="199">
        <v>0</v>
      </c>
      <c r="O103" s="199">
        <v>0</v>
      </c>
      <c r="P103" s="199">
        <v>0</v>
      </c>
      <c r="Q103" s="199">
        <v>0</v>
      </c>
      <c r="R103" s="199">
        <v>0</v>
      </c>
      <c r="S103" s="199">
        <v>0</v>
      </c>
      <c r="T103" s="199">
        <v>0</v>
      </c>
      <c r="U103" s="199">
        <v>0</v>
      </c>
      <c r="V103" s="199">
        <v>0</v>
      </c>
      <c r="W103" s="199">
        <v>0</v>
      </c>
      <c r="X103" s="199">
        <v>0</v>
      </c>
      <c r="Y103" s="199">
        <v>0</v>
      </c>
      <c r="Z103" s="199">
        <v>0</v>
      </c>
      <c r="AA103" s="199">
        <v>0</v>
      </c>
      <c r="AB103" s="199">
        <v>0</v>
      </c>
      <c r="AC103" s="199">
        <v>0</v>
      </c>
      <c r="AD103" s="199">
        <v>0</v>
      </c>
      <c r="AE103" s="199">
        <v>0</v>
      </c>
      <c r="AF103" s="199">
        <v>0</v>
      </c>
      <c r="AG103" s="199">
        <v>0</v>
      </c>
      <c r="AH103" s="199">
        <v>0</v>
      </c>
      <c r="AI103" s="199">
        <v>0</v>
      </c>
      <c r="AJ103" s="199">
        <v>0</v>
      </c>
      <c r="AK103" s="199">
        <v>0</v>
      </c>
      <c r="AL103" s="199">
        <v>0</v>
      </c>
      <c r="AM103" s="199">
        <v>0</v>
      </c>
      <c r="AN103" s="195">
        <f t="shared" si="19"/>
        <v>0</v>
      </c>
      <c r="AP103" s="203"/>
    </row>
    <row r="104" spans="1:42" x14ac:dyDescent="0.25">
      <c r="A104" s="201" t="s">
        <v>125</v>
      </c>
      <c r="B104" s="201" t="s">
        <v>157</v>
      </c>
      <c r="C104" s="211" t="s">
        <v>159</v>
      </c>
      <c r="D104" s="199">
        <v>0</v>
      </c>
      <c r="E104" s="199">
        <v>0</v>
      </c>
      <c r="F104" s="199">
        <v>0</v>
      </c>
      <c r="G104" s="199">
        <v>0</v>
      </c>
      <c r="H104" s="199">
        <v>0</v>
      </c>
      <c r="I104" s="199">
        <v>0</v>
      </c>
      <c r="J104" s="199">
        <v>0</v>
      </c>
      <c r="K104" s="199">
        <v>0</v>
      </c>
      <c r="L104" s="199">
        <v>0</v>
      </c>
      <c r="M104" s="199">
        <v>0</v>
      </c>
      <c r="N104" s="199">
        <v>0</v>
      </c>
      <c r="O104" s="199">
        <v>0</v>
      </c>
      <c r="P104" s="199">
        <v>0</v>
      </c>
      <c r="Q104" s="199">
        <v>0</v>
      </c>
      <c r="R104" s="199">
        <v>0</v>
      </c>
      <c r="S104" s="199">
        <v>0</v>
      </c>
      <c r="T104" s="199">
        <v>0</v>
      </c>
      <c r="U104" s="199">
        <v>0</v>
      </c>
      <c r="V104" s="199">
        <v>0</v>
      </c>
      <c r="W104" s="199">
        <v>0</v>
      </c>
      <c r="X104" s="199">
        <v>0</v>
      </c>
      <c r="Y104" s="199">
        <v>0</v>
      </c>
      <c r="Z104" s="199">
        <v>0</v>
      </c>
      <c r="AA104" s="199">
        <v>0</v>
      </c>
      <c r="AB104" s="199">
        <v>0</v>
      </c>
      <c r="AC104" s="199">
        <v>0</v>
      </c>
      <c r="AD104" s="199">
        <v>0</v>
      </c>
      <c r="AE104" s="199">
        <v>0</v>
      </c>
      <c r="AF104" s="199">
        <v>0</v>
      </c>
      <c r="AG104" s="199">
        <v>0</v>
      </c>
      <c r="AH104" s="199">
        <v>0</v>
      </c>
      <c r="AI104" s="199">
        <v>0</v>
      </c>
      <c r="AJ104" s="199">
        <v>0</v>
      </c>
      <c r="AK104" s="199">
        <v>0</v>
      </c>
      <c r="AL104" s="199">
        <v>0</v>
      </c>
      <c r="AM104" s="199">
        <v>0</v>
      </c>
      <c r="AN104" s="195">
        <f t="shared" si="19"/>
        <v>0</v>
      </c>
      <c r="AP104" s="203"/>
    </row>
    <row r="105" spans="1:42" x14ac:dyDescent="0.25">
      <c r="A105" s="201" t="s">
        <v>125</v>
      </c>
      <c r="B105" s="201" t="s">
        <v>157</v>
      </c>
      <c r="C105" s="211" t="s">
        <v>205</v>
      </c>
      <c r="D105" s="199">
        <v>0</v>
      </c>
      <c r="E105" s="199">
        <v>0</v>
      </c>
      <c r="F105" s="199">
        <v>0</v>
      </c>
      <c r="G105" s="199">
        <v>0</v>
      </c>
      <c r="H105" s="199">
        <v>0</v>
      </c>
      <c r="I105" s="199">
        <v>0</v>
      </c>
      <c r="J105" s="199">
        <v>0</v>
      </c>
      <c r="K105" s="199">
        <v>0</v>
      </c>
      <c r="L105" s="199">
        <v>0</v>
      </c>
      <c r="M105" s="199">
        <v>0</v>
      </c>
      <c r="N105" s="199">
        <v>0</v>
      </c>
      <c r="O105" s="199">
        <v>0</v>
      </c>
      <c r="P105" s="199">
        <v>0</v>
      </c>
      <c r="Q105" s="199">
        <v>0</v>
      </c>
      <c r="R105" s="199">
        <v>0</v>
      </c>
      <c r="S105" s="199">
        <v>0</v>
      </c>
      <c r="T105" s="199">
        <v>0</v>
      </c>
      <c r="U105" s="199">
        <v>0</v>
      </c>
      <c r="V105" s="199">
        <v>0</v>
      </c>
      <c r="W105" s="199">
        <v>0</v>
      </c>
      <c r="X105" s="199">
        <v>0</v>
      </c>
      <c r="Y105" s="199">
        <v>0</v>
      </c>
      <c r="Z105" s="199">
        <v>0</v>
      </c>
      <c r="AA105" s="199">
        <v>0</v>
      </c>
      <c r="AB105" s="199">
        <v>0</v>
      </c>
      <c r="AC105" s="199">
        <v>0</v>
      </c>
      <c r="AD105" s="199">
        <v>0</v>
      </c>
      <c r="AE105" s="199">
        <v>0</v>
      </c>
      <c r="AF105" s="199">
        <v>0</v>
      </c>
      <c r="AG105" s="199">
        <v>0</v>
      </c>
      <c r="AH105" s="199">
        <v>0</v>
      </c>
      <c r="AI105" s="199">
        <v>0</v>
      </c>
      <c r="AJ105" s="199">
        <v>0</v>
      </c>
      <c r="AK105" s="199">
        <v>0</v>
      </c>
      <c r="AL105" s="199">
        <v>0</v>
      </c>
      <c r="AM105" s="199">
        <v>0</v>
      </c>
      <c r="AN105" s="195">
        <f t="shared" si="19"/>
        <v>0</v>
      </c>
      <c r="AP105" s="203"/>
    </row>
    <row r="106" spans="1:42" x14ac:dyDescent="0.25">
      <c r="A106" s="201" t="s">
        <v>125</v>
      </c>
      <c r="B106" s="201" t="s">
        <v>157</v>
      </c>
      <c r="C106" s="211" t="s">
        <v>206</v>
      </c>
      <c r="D106" s="199">
        <v>0</v>
      </c>
      <c r="E106" s="199">
        <v>0</v>
      </c>
      <c r="F106" s="199">
        <v>0</v>
      </c>
      <c r="G106" s="199">
        <v>0</v>
      </c>
      <c r="H106" s="199">
        <v>0</v>
      </c>
      <c r="I106" s="199">
        <v>0</v>
      </c>
      <c r="J106" s="199">
        <v>0</v>
      </c>
      <c r="K106" s="199">
        <v>0</v>
      </c>
      <c r="L106" s="199">
        <v>0</v>
      </c>
      <c r="M106" s="199">
        <v>0</v>
      </c>
      <c r="N106" s="199">
        <v>0</v>
      </c>
      <c r="O106" s="199">
        <v>0</v>
      </c>
      <c r="P106" s="199">
        <v>0</v>
      </c>
      <c r="Q106" s="199">
        <v>0</v>
      </c>
      <c r="R106" s="199">
        <v>0</v>
      </c>
      <c r="S106" s="199">
        <v>0</v>
      </c>
      <c r="T106" s="199">
        <v>0</v>
      </c>
      <c r="U106" s="199">
        <v>0</v>
      </c>
      <c r="V106" s="199">
        <v>0</v>
      </c>
      <c r="W106" s="199">
        <v>0</v>
      </c>
      <c r="X106" s="199">
        <v>0</v>
      </c>
      <c r="Y106" s="199">
        <v>0</v>
      </c>
      <c r="Z106" s="199">
        <v>0</v>
      </c>
      <c r="AA106" s="199">
        <v>0</v>
      </c>
      <c r="AB106" s="199">
        <v>0</v>
      </c>
      <c r="AC106" s="199">
        <v>0</v>
      </c>
      <c r="AD106" s="199">
        <v>0</v>
      </c>
      <c r="AE106" s="199">
        <v>0</v>
      </c>
      <c r="AF106" s="199">
        <v>0</v>
      </c>
      <c r="AG106" s="199">
        <v>0</v>
      </c>
      <c r="AH106" s="199">
        <v>0</v>
      </c>
      <c r="AI106" s="199">
        <v>0</v>
      </c>
      <c r="AJ106" s="199">
        <v>0</v>
      </c>
      <c r="AK106" s="199">
        <v>0</v>
      </c>
      <c r="AL106" s="199">
        <v>0</v>
      </c>
      <c r="AM106" s="199">
        <v>0</v>
      </c>
      <c r="AN106" s="195">
        <f t="shared" si="19"/>
        <v>0</v>
      </c>
      <c r="AP106" s="203"/>
    </row>
    <row r="107" spans="1:42" x14ac:dyDescent="0.25">
      <c r="A107" s="201" t="s">
        <v>125</v>
      </c>
      <c r="B107" s="201" t="s">
        <v>157</v>
      </c>
      <c r="C107" s="211" t="s">
        <v>69</v>
      </c>
      <c r="D107" s="199">
        <v>0</v>
      </c>
      <c r="E107" s="199">
        <v>0</v>
      </c>
      <c r="F107" s="199">
        <v>0</v>
      </c>
      <c r="G107" s="199">
        <v>0</v>
      </c>
      <c r="H107" s="199">
        <v>0</v>
      </c>
      <c r="I107" s="199">
        <v>0</v>
      </c>
      <c r="J107" s="199">
        <v>0</v>
      </c>
      <c r="K107" s="199">
        <v>0</v>
      </c>
      <c r="L107" s="199">
        <v>0</v>
      </c>
      <c r="M107" s="199">
        <v>0</v>
      </c>
      <c r="N107" s="199">
        <v>0</v>
      </c>
      <c r="O107" s="199">
        <v>0</v>
      </c>
      <c r="P107" s="199">
        <v>0</v>
      </c>
      <c r="Q107" s="199">
        <v>0</v>
      </c>
      <c r="R107" s="199">
        <v>0</v>
      </c>
      <c r="S107" s="199">
        <v>0</v>
      </c>
      <c r="T107" s="199">
        <v>0</v>
      </c>
      <c r="U107" s="199">
        <v>0</v>
      </c>
      <c r="V107" s="199">
        <v>0</v>
      </c>
      <c r="W107" s="199">
        <v>0</v>
      </c>
      <c r="X107" s="199">
        <v>0</v>
      </c>
      <c r="Y107" s="199">
        <v>0</v>
      </c>
      <c r="Z107" s="199">
        <v>0</v>
      </c>
      <c r="AA107" s="199">
        <v>0</v>
      </c>
      <c r="AB107" s="199">
        <v>0</v>
      </c>
      <c r="AC107" s="199">
        <v>0</v>
      </c>
      <c r="AD107" s="199">
        <v>0</v>
      </c>
      <c r="AE107" s="199">
        <v>0</v>
      </c>
      <c r="AF107" s="199">
        <v>0</v>
      </c>
      <c r="AG107" s="199">
        <v>0</v>
      </c>
      <c r="AH107" s="199">
        <v>0</v>
      </c>
      <c r="AI107" s="199">
        <v>0</v>
      </c>
      <c r="AJ107" s="199">
        <v>0</v>
      </c>
      <c r="AK107" s="199">
        <v>0</v>
      </c>
      <c r="AL107" s="199">
        <v>0</v>
      </c>
      <c r="AM107" s="199">
        <v>0</v>
      </c>
      <c r="AN107" s="195">
        <f t="shared" si="19"/>
        <v>0</v>
      </c>
      <c r="AP107" s="203"/>
    </row>
    <row r="108" spans="1:42" x14ac:dyDescent="0.25">
      <c r="A108" s="201" t="s">
        <v>125</v>
      </c>
      <c r="B108" s="201" t="s">
        <v>157</v>
      </c>
      <c r="C108" s="211" t="s">
        <v>207</v>
      </c>
      <c r="D108" s="199">
        <v>0</v>
      </c>
      <c r="E108" s="199">
        <v>0</v>
      </c>
      <c r="F108" s="199">
        <v>0</v>
      </c>
      <c r="G108" s="199">
        <v>0</v>
      </c>
      <c r="H108" s="199">
        <v>0</v>
      </c>
      <c r="I108" s="199">
        <v>0</v>
      </c>
      <c r="J108" s="199">
        <v>0</v>
      </c>
      <c r="K108" s="199">
        <v>0</v>
      </c>
      <c r="L108" s="199">
        <v>0</v>
      </c>
      <c r="M108" s="199">
        <v>0</v>
      </c>
      <c r="N108" s="199">
        <v>0</v>
      </c>
      <c r="O108" s="199">
        <v>0</v>
      </c>
      <c r="P108" s="199">
        <v>0</v>
      </c>
      <c r="Q108" s="199">
        <v>0</v>
      </c>
      <c r="R108" s="199">
        <v>0</v>
      </c>
      <c r="S108" s="199">
        <v>0</v>
      </c>
      <c r="T108" s="199">
        <v>0</v>
      </c>
      <c r="U108" s="199">
        <v>0</v>
      </c>
      <c r="V108" s="199">
        <v>0</v>
      </c>
      <c r="W108" s="199">
        <v>0</v>
      </c>
      <c r="X108" s="199">
        <v>0</v>
      </c>
      <c r="Y108" s="199">
        <v>0</v>
      </c>
      <c r="Z108" s="199">
        <v>0</v>
      </c>
      <c r="AA108" s="199">
        <v>0</v>
      </c>
      <c r="AB108" s="199">
        <v>0</v>
      </c>
      <c r="AC108" s="199">
        <v>0</v>
      </c>
      <c r="AD108" s="199">
        <v>0</v>
      </c>
      <c r="AE108" s="199">
        <v>0</v>
      </c>
      <c r="AF108" s="199">
        <v>0</v>
      </c>
      <c r="AG108" s="199">
        <v>0</v>
      </c>
      <c r="AH108" s="199">
        <v>0</v>
      </c>
      <c r="AI108" s="199">
        <v>0</v>
      </c>
      <c r="AJ108" s="199">
        <v>0</v>
      </c>
      <c r="AK108" s="199">
        <v>0</v>
      </c>
      <c r="AL108" s="199">
        <v>0</v>
      </c>
      <c r="AM108" s="199">
        <v>0</v>
      </c>
      <c r="AN108" s="195">
        <f t="shared" si="19"/>
        <v>0</v>
      </c>
      <c r="AP108" s="203"/>
    </row>
    <row r="109" spans="1:42" x14ac:dyDescent="0.25">
      <c r="A109" s="177" t="s">
        <v>253</v>
      </c>
      <c r="B109" s="177" t="s">
        <v>253</v>
      </c>
      <c r="C109" s="209" t="s">
        <v>136</v>
      </c>
      <c r="D109" s="210">
        <f t="shared" ref="D109:AM109" si="24">SUM(D110:D114)</f>
        <v>92.917643902439011</v>
      </c>
      <c r="E109" s="194">
        <f t="shared" si="24"/>
        <v>0</v>
      </c>
      <c r="F109" s="194">
        <f t="shared" si="24"/>
        <v>0</v>
      </c>
      <c r="G109" s="194">
        <f t="shared" si="24"/>
        <v>0</v>
      </c>
      <c r="H109" s="194">
        <f t="shared" si="24"/>
        <v>0</v>
      </c>
      <c r="I109" s="194">
        <f t="shared" si="24"/>
        <v>12.879336585365856</v>
      </c>
      <c r="J109" s="194">
        <f t="shared" si="24"/>
        <v>0</v>
      </c>
      <c r="K109" s="194">
        <f t="shared" si="24"/>
        <v>0</v>
      </c>
      <c r="L109" s="194">
        <f t="shared" si="24"/>
        <v>0</v>
      </c>
      <c r="M109" s="194">
        <f t="shared" si="24"/>
        <v>0</v>
      </c>
      <c r="N109" s="194">
        <f t="shared" si="24"/>
        <v>0</v>
      </c>
      <c r="O109" s="194">
        <f t="shared" si="24"/>
        <v>0</v>
      </c>
      <c r="P109" s="194">
        <f t="shared" si="24"/>
        <v>0</v>
      </c>
      <c r="Q109" s="194">
        <f t="shared" si="24"/>
        <v>0</v>
      </c>
      <c r="R109" s="194">
        <f t="shared" si="24"/>
        <v>0</v>
      </c>
      <c r="S109" s="194">
        <f t="shared" si="24"/>
        <v>0</v>
      </c>
      <c r="T109" s="194">
        <f t="shared" si="24"/>
        <v>0</v>
      </c>
      <c r="U109" s="194">
        <f t="shared" si="24"/>
        <v>0</v>
      </c>
      <c r="V109" s="194">
        <f t="shared" si="24"/>
        <v>0</v>
      </c>
      <c r="W109" s="194">
        <f t="shared" si="24"/>
        <v>0</v>
      </c>
      <c r="X109" s="194">
        <f t="shared" si="24"/>
        <v>0</v>
      </c>
      <c r="Y109" s="194">
        <f t="shared" si="24"/>
        <v>0</v>
      </c>
      <c r="Z109" s="194">
        <f t="shared" si="24"/>
        <v>0</v>
      </c>
      <c r="AA109" s="194">
        <f t="shared" si="24"/>
        <v>0</v>
      </c>
      <c r="AB109" s="194">
        <f t="shared" si="24"/>
        <v>0</v>
      </c>
      <c r="AC109" s="194">
        <f t="shared" si="24"/>
        <v>0</v>
      </c>
      <c r="AD109" s="194">
        <f t="shared" si="24"/>
        <v>0</v>
      </c>
      <c r="AE109" s="194">
        <f t="shared" si="24"/>
        <v>0</v>
      </c>
      <c r="AF109" s="194">
        <f t="shared" ref="AF109" si="25">SUM(AF110:AF114)</f>
        <v>0</v>
      </c>
      <c r="AG109" s="194">
        <f t="shared" si="24"/>
        <v>0</v>
      </c>
      <c r="AH109" s="194">
        <f t="shared" si="24"/>
        <v>0</v>
      </c>
      <c r="AI109" s="194">
        <f t="shared" si="24"/>
        <v>0</v>
      </c>
      <c r="AJ109" s="194">
        <f t="shared" si="24"/>
        <v>0</v>
      </c>
      <c r="AK109" s="194">
        <f t="shared" si="24"/>
        <v>0</v>
      </c>
      <c r="AL109" s="194">
        <f t="shared" si="24"/>
        <v>0</v>
      </c>
      <c r="AM109" s="194">
        <f t="shared" si="24"/>
        <v>0.18414634146341463</v>
      </c>
      <c r="AN109" s="194">
        <f t="shared" si="19"/>
        <v>105.98112682926828</v>
      </c>
      <c r="AP109" s="203"/>
    </row>
    <row r="110" spans="1:42" x14ac:dyDescent="0.25">
      <c r="A110" s="201" t="s">
        <v>125</v>
      </c>
      <c r="B110" s="201" t="s">
        <v>136</v>
      </c>
      <c r="C110" s="211" t="s">
        <v>208</v>
      </c>
      <c r="D110" s="199">
        <v>0</v>
      </c>
      <c r="E110" s="199">
        <v>0</v>
      </c>
      <c r="F110" s="199">
        <v>0</v>
      </c>
      <c r="G110" s="199">
        <v>0</v>
      </c>
      <c r="H110" s="199">
        <v>0</v>
      </c>
      <c r="I110" s="199">
        <v>0</v>
      </c>
      <c r="J110" s="199">
        <v>0</v>
      </c>
      <c r="K110" s="199">
        <v>0</v>
      </c>
      <c r="L110" s="199">
        <v>0</v>
      </c>
      <c r="M110" s="199">
        <v>0</v>
      </c>
      <c r="N110" s="199">
        <v>0</v>
      </c>
      <c r="O110" s="199">
        <v>0</v>
      </c>
      <c r="P110" s="199">
        <v>0</v>
      </c>
      <c r="Q110" s="199">
        <v>0</v>
      </c>
      <c r="R110" s="199">
        <v>0</v>
      </c>
      <c r="S110" s="199">
        <v>0</v>
      </c>
      <c r="T110" s="199">
        <v>0</v>
      </c>
      <c r="U110" s="199">
        <v>0</v>
      </c>
      <c r="V110" s="199">
        <v>0</v>
      </c>
      <c r="W110" s="199">
        <v>0</v>
      </c>
      <c r="X110" s="199">
        <v>0</v>
      </c>
      <c r="Y110" s="199">
        <v>0</v>
      </c>
      <c r="Z110" s="199">
        <v>0</v>
      </c>
      <c r="AA110" s="199">
        <v>0</v>
      </c>
      <c r="AB110" s="199">
        <v>0</v>
      </c>
      <c r="AC110" s="199">
        <v>0</v>
      </c>
      <c r="AD110" s="199">
        <v>0</v>
      </c>
      <c r="AE110" s="199">
        <v>0</v>
      </c>
      <c r="AF110" s="199">
        <v>0</v>
      </c>
      <c r="AG110" s="199">
        <v>0</v>
      </c>
      <c r="AH110" s="199">
        <v>0</v>
      </c>
      <c r="AI110" s="199">
        <v>0</v>
      </c>
      <c r="AJ110" s="199">
        <v>0</v>
      </c>
      <c r="AK110" s="199">
        <v>0</v>
      </c>
      <c r="AL110" s="199">
        <v>0</v>
      </c>
      <c r="AM110" s="199">
        <v>0</v>
      </c>
      <c r="AN110" s="195">
        <f t="shared" si="19"/>
        <v>0</v>
      </c>
      <c r="AP110" s="203"/>
    </row>
    <row r="111" spans="1:42" x14ac:dyDescent="0.25">
      <c r="A111" s="201" t="s">
        <v>125</v>
      </c>
      <c r="B111" s="201" t="s">
        <v>136</v>
      </c>
      <c r="C111" s="211" t="s">
        <v>209</v>
      </c>
      <c r="D111" s="199">
        <v>0</v>
      </c>
      <c r="E111" s="199">
        <v>0</v>
      </c>
      <c r="F111" s="199">
        <v>0</v>
      </c>
      <c r="G111" s="199">
        <v>0</v>
      </c>
      <c r="H111" s="199">
        <v>0</v>
      </c>
      <c r="I111" s="199">
        <v>0</v>
      </c>
      <c r="J111" s="199">
        <v>0</v>
      </c>
      <c r="K111" s="199">
        <v>0</v>
      </c>
      <c r="L111" s="199">
        <v>0</v>
      </c>
      <c r="M111" s="199">
        <v>0</v>
      </c>
      <c r="N111" s="199">
        <v>0</v>
      </c>
      <c r="O111" s="199">
        <v>0</v>
      </c>
      <c r="P111" s="199">
        <v>0</v>
      </c>
      <c r="Q111" s="199">
        <v>0</v>
      </c>
      <c r="R111" s="199">
        <v>0</v>
      </c>
      <c r="S111" s="199">
        <v>0</v>
      </c>
      <c r="T111" s="199">
        <v>0</v>
      </c>
      <c r="U111" s="199">
        <v>0</v>
      </c>
      <c r="V111" s="199">
        <v>0</v>
      </c>
      <c r="W111" s="199">
        <v>0</v>
      </c>
      <c r="X111" s="199">
        <v>0</v>
      </c>
      <c r="Y111" s="199">
        <v>0</v>
      </c>
      <c r="Z111" s="199">
        <v>0</v>
      </c>
      <c r="AA111" s="199">
        <v>0</v>
      </c>
      <c r="AB111" s="199">
        <v>0</v>
      </c>
      <c r="AC111" s="199">
        <v>0</v>
      </c>
      <c r="AD111" s="199">
        <v>0</v>
      </c>
      <c r="AE111" s="199">
        <v>0</v>
      </c>
      <c r="AF111" s="199">
        <v>0</v>
      </c>
      <c r="AG111" s="199">
        <v>0</v>
      </c>
      <c r="AH111" s="199">
        <v>0</v>
      </c>
      <c r="AI111" s="199">
        <v>0</v>
      </c>
      <c r="AJ111" s="199">
        <v>0</v>
      </c>
      <c r="AK111" s="199">
        <v>0</v>
      </c>
      <c r="AL111" s="199">
        <v>0</v>
      </c>
      <c r="AM111" s="199">
        <v>0</v>
      </c>
      <c r="AN111" s="195">
        <f t="shared" si="19"/>
        <v>0</v>
      </c>
      <c r="AP111" s="203"/>
    </row>
    <row r="112" spans="1:42" x14ac:dyDescent="0.25">
      <c r="A112" s="201" t="s">
        <v>125</v>
      </c>
      <c r="B112" s="201" t="s">
        <v>136</v>
      </c>
      <c r="C112" s="211" t="s">
        <v>210</v>
      </c>
      <c r="D112" s="212">
        <v>1</v>
      </c>
      <c r="E112" s="195">
        <v>0</v>
      </c>
      <c r="F112" s="195">
        <v>0</v>
      </c>
      <c r="G112" s="195">
        <v>0</v>
      </c>
      <c r="H112" s="195">
        <v>0</v>
      </c>
      <c r="I112" s="195">
        <v>0</v>
      </c>
      <c r="J112" s="195">
        <v>0</v>
      </c>
      <c r="K112" s="195">
        <v>0</v>
      </c>
      <c r="L112" s="195">
        <v>0</v>
      </c>
      <c r="M112" s="195">
        <v>0</v>
      </c>
      <c r="N112" s="195">
        <v>0</v>
      </c>
      <c r="O112" s="195">
        <v>0</v>
      </c>
      <c r="P112" s="195">
        <v>0</v>
      </c>
      <c r="Q112" s="195">
        <v>0</v>
      </c>
      <c r="R112" s="195">
        <v>0</v>
      </c>
      <c r="S112" s="195">
        <v>0</v>
      </c>
      <c r="T112" s="195">
        <v>0</v>
      </c>
      <c r="U112" s="195">
        <v>0</v>
      </c>
      <c r="V112" s="195">
        <v>0</v>
      </c>
      <c r="W112" s="195">
        <v>0</v>
      </c>
      <c r="X112" s="195">
        <v>0</v>
      </c>
      <c r="Y112" s="195">
        <v>0</v>
      </c>
      <c r="Z112" s="195">
        <v>0</v>
      </c>
      <c r="AA112" s="195">
        <v>0</v>
      </c>
      <c r="AB112" s="195">
        <v>0</v>
      </c>
      <c r="AC112" s="195">
        <v>0</v>
      </c>
      <c r="AD112" s="195">
        <v>0</v>
      </c>
      <c r="AE112" s="195">
        <v>0</v>
      </c>
      <c r="AF112" s="195">
        <v>0</v>
      </c>
      <c r="AG112" s="195">
        <v>0</v>
      </c>
      <c r="AH112" s="195">
        <v>0</v>
      </c>
      <c r="AI112" s="195">
        <v>0</v>
      </c>
      <c r="AJ112" s="195">
        <v>0</v>
      </c>
      <c r="AK112" s="195">
        <v>0</v>
      </c>
      <c r="AL112" s="195">
        <v>0</v>
      </c>
      <c r="AM112" s="199">
        <v>0</v>
      </c>
      <c r="AN112" s="195">
        <f t="shared" si="19"/>
        <v>1</v>
      </c>
      <c r="AP112" s="203"/>
    </row>
    <row r="113" spans="1:42" x14ac:dyDescent="0.25">
      <c r="A113" s="201" t="s">
        <v>125</v>
      </c>
      <c r="B113" s="201" t="s">
        <v>136</v>
      </c>
      <c r="C113" s="211" t="s">
        <v>38</v>
      </c>
      <c r="D113" s="212">
        <v>91.917643902439011</v>
      </c>
      <c r="E113" s="195">
        <v>0</v>
      </c>
      <c r="F113" s="195">
        <v>0</v>
      </c>
      <c r="G113" s="195">
        <v>0</v>
      </c>
      <c r="H113" s="195">
        <v>0</v>
      </c>
      <c r="I113" s="195">
        <v>12.879336585365856</v>
      </c>
      <c r="J113" s="195">
        <v>0</v>
      </c>
      <c r="K113" s="195">
        <v>0</v>
      </c>
      <c r="L113" s="195">
        <v>0</v>
      </c>
      <c r="M113" s="195">
        <v>0</v>
      </c>
      <c r="N113" s="195">
        <v>0</v>
      </c>
      <c r="O113" s="195">
        <v>0</v>
      </c>
      <c r="P113" s="195">
        <v>0</v>
      </c>
      <c r="Q113" s="195">
        <v>0</v>
      </c>
      <c r="R113" s="195">
        <v>0</v>
      </c>
      <c r="S113" s="195">
        <v>0</v>
      </c>
      <c r="T113" s="195">
        <v>0</v>
      </c>
      <c r="U113" s="195">
        <v>0</v>
      </c>
      <c r="V113" s="195">
        <v>0</v>
      </c>
      <c r="W113" s="195">
        <v>0</v>
      </c>
      <c r="X113" s="195">
        <v>0</v>
      </c>
      <c r="Y113" s="195">
        <v>0</v>
      </c>
      <c r="Z113" s="195">
        <v>0</v>
      </c>
      <c r="AA113" s="195">
        <v>0</v>
      </c>
      <c r="AB113" s="195">
        <v>0</v>
      </c>
      <c r="AC113" s="195">
        <v>0</v>
      </c>
      <c r="AD113" s="195">
        <v>0</v>
      </c>
      <c r="AE113" s="195">
        <v>0</v>
      </c>
      <c r="AF113" s="195">
        <v>0</v>
      </c>
      <c r="AG113" s="195">
        <v>0</v>
      </c>
      <c r="AH113" s="195">
        <v>0</v>
      </c>
      <c r="AI113" s="195">
        <v>0</v>
      </c>
      <c r="AJ113" s="195">
        <v>0</v>
      </c>
      <c r="AK113" s="195">
        <v>0</v>
      </c>
      <c r="AL113" s="195">
        <v>0</v>
      </c>
      <c r="AM113" s="195">
        <v>0.18414634146341463</v>
      </c>
      <c r="AN113" s="195">
        <f t="shared" si="19"/>
        <v>104.98112682926828</v>
      </c>
      <c r="AP113" s="203"/>
    </row>
    <row r="114" spans="1:42" x14ac:dyDescent="0.25">
      <c r="A114" s="201" t="s">
        <v>125</v>
      </c>
      <c r="B114" s="201" t="s">
        <v>136</v>
      </c>
      <c r="C114" s="211" t="s">
        <v>211</v>
      </c>
      <c r="D114" s="199">
        <v>0</v>
      </c>
      <c r="E114" s="199">
        <v>0</v>
      </c>
      <c r="F114" s="199">
        <v>0</v>
      </c>
      <c r="G114" s="199">
        <v>0</v>
      </c>
      <c r="H114" s="199">
        <v>0</v>
      </c>
      <c r="I114" s="199">
        <v>0</v>
      </c>
      <c r="J114" s="199">
        <v>0</v>
      </c>
      <c r="K114" s="199">
        <v>0</v>
      </c>
      <c r="L114" s="199">
        <v>0</v>
      </c>
      <c r="M114" s="199">
        <v>0</v>
      </c>
      <c r="N114" s="199">
        <v>0</v>
      </c>
      <c r="O114" s="199">
        <v>0</v>
      </c>
      <c r="P114" s="199">
        <v>0</v>
      </c>
      <c r="Q114" s="199">
        <v>0</v>
      </c>
      <c r="R114" s="199">
        <v>0</v>
      </c>
      <c r="S114" s="199">
        <v>0</v>
      </c>
      <c r="T114" s="199">
        <v>0</v>
      </c>
      <c r="U114" s="199">
        <v>0</v>
      </c>
      <c r="V114" s="199">
        <v>0</v>
      </c>
      <c r="W114" s="199">
        <v>0</v>
      </c>
      <c r="X114" s="199">
        <v>0</v>
      </c>
      <c r="Y114" s="199">
        <v>0</v>
      </c>
      <c r="Z114" s="199">
        <v>0</v>
      </c>
      <c r="AA114" s="199">
        <v>0</v>
      </c>
      <c r="AB114" s="199">
        <v>0</v>
      </c>
      <c r="AC114" s="199">
        <v>0</v>
      </c>
      <c r="AD114" s="199">
        <v>0</v>
      </c>
      <c r="AE114" s="199">
        <v>0</v>
      </c>
      <c r="AF114" s="199">
        <v>0</v>
      </c>
      <c r="AG114" s="199">
        <v>0</v>
      </c>
      <c r="AH114" s="199">
        <v>0</v>
      </c>
      <c r="AI114" s="199">
        <v>0</v>
      </c>
      <c r="AJ114" s="199">
        <v>0</v>
      </c>
      <c r="AK114" s="199">
        <v>0</v>
      </c>
      <c r="AL114" s="199">
        <v>0</v>
      </c>
      <c r="AM114" s="199">
        <v>0</v>
      </c>
      <c r="AN114" s="195">
        <f t="shared" si="19"/>
        <v>0</v>
      </c>
      <c r="AP114" s="203"/>
    </row>
    <row r="115" spans="1:42" x14ac:dyDescent="0.25">
      <c r="A115" s="175" t="s">
        <v>254</v>
      </c>
      <c r="B115" s="175" t="s">
        <v>254</v>
      </c>
      <c r="C115" s="207" t="s">
        <v>137</v>
      </c>
      <c r="D115" s="208">
        <f t="shared" ref="D115:AM115" si="26">+D116</f>
        <v>1518.4415048780488</v>
      </c>
      <c r="E115" s="193">
        <f t="shared" si="26"/>
        <v>0</v>
      </c>
      <c r="F115" s="193">
        <f t="shared" si="26"/>
        <v>0</v>
      </c>
      <c r="G115" s="193">
        <f t="shared" si="26"/>
        <v>25.460948780487819</v>
      </c>
      <c r="H115" s="193">
        <f t="shared" si="26"/>
        <v>955.23536585365878</v>
      </c>
      <c r="I115" s="193">
        <f t="shared" si="26"/>
        <v>0</v>
      </c>
      <c r="J115" s="193">
        <f t="shared" si="26"/>
        <v>0</v>
      </c>
      <c r="K115" s="193">
        <f t="shared" si="26"/>
        <v>0</v>
      </c>
      <c r="L115" s="193">
        <f t="shared" si="26"/>
        <v>0</v>
      </c>
      <c r="M115" s="193">
        <f t="shared" si="26"/>
        <v>0</v>
      </c>
      <c r="N115" s="193">
        <f t="shared" si="26"/>
        <v>0</v>
      </c>
      <c r="O115" s="193">
        <f t="shared" si="26"/>
        <v>0</v>
      </c>
      <c r="P115" s="193">
        <f t="shared" si="26"/>
        <v>0</v>
      </c>
      <c r="Q115" s="193">
        <f t="shared" si="26"/>
        <v>0</v>
      </c>
      <c r="R115" s="193">
        <f t="shared" si="26"/>
        <v>0</v>
      </c>
      <c r="S115" s="193">
        <f t="shared" si="26"/>
        <v>0</v>
      </c>
      <c r="T115" s="193">
        <f t="shared" si="26"/>
        <v>0</v>
      </c>
      <c r="U115" s="193">
        <f t="shared" si="26"/>
        <v>2.3280487804878049</v>
      </c>
      <c r="V115" s="193">
        <f t="shared" si="26"/>
        <v>0</v>
      </c>
      <c r="W115" s="193">
        <f t="shared" si="26"/>
        <v>0</v>
      </c>
      <c r="X115" s="193">
        <f t="shared" si="26"/>
        <v>0</v>
      </c>
      <c r="Y115" s="193">
        <f t="shared" si="26"/>
        <v>0</v>
      </c>
      <c r="Z115" s="193">
        <f t="shared" si="26"/>
        <v>0</v>
      </c>
      <c r="AA115" s="193">
        <f t="shared" si="26"/>
        <v>0</v>
      </c>
      <c r="AB115" s="193">
        <f t="shared" si="26"/>
        <v>0</v>
      </c>
      <c r="AC115" s="193">
        <f t="shared" si="26"/>
        <v>0</v>
      </c>
      <c r="AD115" s="193">
        <f t="shared" si="26"/>
        <v>0</v>
      </c>
      <c r="AE115" s="193">
        <f t="shared" si="26"/>
        <v>0</v>
      </c>
      <c r="AF115" s="193">
        <f t="shared" si="26"/>
        <v>0</v>
      </c>
      <c r="AG115" s="193">
        <f t="shared" si="26"/>
        <v>0</v>
      </c>
      <c r="AH115" s="193">
        <f t="shared" si="26"/>
        <v>0</v>
      </c>
      <c r="AI115" s="193">
        <f t="shared" si="26"/>
        <v>0</v>
      </c>
      <c r="AJ115" s="193">
        <f t="shared" si="26"/>
        <v>0</v>
      </c>
      <c r="AK115" s="193">
        <f t="shared" si="26"/>
        <v>0</v>
      </c>
      <c r="AL115" s="193">
        <f t="shared" si="26"/>
        <v>0</v>
      </c>
      <c r="AM115" s="193">
        <f t="shared" si="26"/>
        <v>0</v>
      </c>
      <c r="AN115" s="193">
        <f t="shared" si="19"/>
        <v>2501.4658682926829</v>
      </c>
      <c r="AP115" s="203"/>
    </row>
    <row r="116" spans="1:42" x14ac:dyDescent="0.25">
      <c r="A116" s="177" t="s">
        <v>254</v>
      </c>
      <c r="B116" s="177" t="s">
        <v>254</v>
      </c>
      <c r="C116" s="209" t="s">
        <v>137</v>
      </c>
      <c r="D116" s="210">
        <f t="shared" ref="D116:AM116" si="27">+D117+D118</f>
        <v>1518.4415048780488</v>
      </c>
      <c r="E116" s="194">
        <f t="shared" si="27"/>
        <v>0</v>
      </c>
      <c r="F116" s="194">
        <f t="shared" si="27"/>
        <v>0</v>
      </c>
      <c r="G116" s="194">
        <f t="shared" si="27"/>
        <v>25.460948780487819</v>
      </c>
      <c r="H116" s="194">
        <f t="shared" si="27"/>
        <v>955.23536585365878</v>
      </c>
      <c r="I116" s="194">
        <f t="shared" si="27"/>
        <v>0</v>
      </c>
      <c r="J116" s="194">
        <f t="shared" si="27"/>
        <v>0</v>
      </c>
      <c r="K116" s="194">
        <f t="shared" si="27"/>
        <v>0</v>
      </c>
      <c r="L116" s="194">
        <f t="shared" si="27"/>
        <v>0</v>
      </c>
      <c r="M116" s="194">
        <f t="shared" si="27"/>
        <v>0</v>
      </c>
      <c r="N116" s="194">
        <f t="shared" si="27"/>
        <v>0</v>
      </c>
      <c r="O116" s="194">
        <f t="shared" si="27"/>
        <v>0</v>
      </c>
      <c r="P116" s="194">
        <f t="shared" si="27"/>
        <v>0</v>
      </c>
      <c r="Q116" s="194">
        <f t="shared" si="27"/>
        <v>0</v>
      </c>
      <c r="R116" s="194">
        <f t="shared" si="27"/>
        <v>0</v>
      </c>
      <c r="S116" s="194">
        <f t="shared" si="27"/>
        <v>0</v>
      </c>
      <c r="T116" s="194">
        <f t="shared" si="27"/>
        <v>0</v>
      </c>
      <c r="U116" s="194">
        <f t="shared" si="27"/>
        <v>2.3280487804878049</v>
      </c>
      <c r="V116" s="194">
        <f t="shared" si="27"/>
        <v>0</v>
      </c>
      <c r="W116" s="194">
        <f t="shared" si="27"/>
        <v>0</v>
      </c>
      <c r="X116" s="194">
        <f t="shared" si="27"/>
        <v>0</v>
      </c>
      <c r="Y116" s="194">
        <f t="shared" si="27"/>
        <v>0</v>
      </c>
      <c r="Z116" s="194">
        <f t="shared" si="27"/>
        <v>0</v>
      </c>
      <c r="AA116" s="194">
        <f t="shared" si="27"/>
        <v>0</v>
      </c>
      <c r="AB116" s="194">
        <f t="shared" si="27"/>
        <v>0</v>
      </c>
      <c r="AC116" s="194">
        <f t="shared" si="27"/>
        <v>0</v>
      </c>
      <c r="AD116" s="194">
        <f t="shared" si="27"/>
        <v>0</v>
      </c>
      <c r="AE116" s="194">
        <f t="shared" si="27"/>
        <v>0</v>
      </c>
      <c r="AF116" s="194">
        <f t="shared" ref="AF116" si="28">+AF117+AF118</f>
        <v>0</v>
      </c>
      <c r="AG116" s="194">
        <f t="shared" si="27"/>
        <v>0</v>
      </c>
      <c r="AH116" s="194">
        <f t="shared" si="27"/>
        <v>0</v>
      </c>
      <c r="AI116" s="194">
        <f t="shared" si="27"/>
        <v>0</v>
      </c>
      <c r="AJ116" s="194">
        <f t="shared" si="27"/>
        <v>0</v>
      </c>
      <c r="AK116" s="194">
        <f t="shared" si="27"/>
        <v>0</v>
      </c>
      <c r="AL116" s="194">
        <f t="shared" si="27"/>
        <v>0</v>
      </c>
      <c r="AM116" s="194">
        <f t="shared" si="27"/>
        <v>0</v>
      </c>
      <c r="AN116" s="194">
        <f t="shared" si="19"/>
        <v>2501.4658682926829</v>
      </c>
      <c r="AP116" s="203"/>
    </row>
    <row r="117" spans="1:42" x14ac:dyDescent="0.25">
      <c r="A117" s="201" t="s">
        <v>137</v>
      </c>
      <c r="B117" s="201" t="s">
        <v>137</v>
      </c>
      <c r="C117" s="211" t="s">
        <v>47</v>
      </c>
      <c r="D117" s="212">
        <v>0</v>
      </c>
      <c r="E117" s="195">
        <v>0</v>
      </c>
      <c r="F117" s="195">
        <v>0</v>
      </c>
      <c r="G117" s="195">
        <v>0</v>
      </c>
      <c r="H117" s="195">
        <v>0</v>
      </c>
      <c r="I117" s="195">
        <v>0</v>
      </c>
      <c r="J117" s="195">
        <v>0</v>
      </c>
      <c r="K117" s="195">
        <v>0</v>
      </c>
      <c r="L117" s="195">
        <v>0</v>
      </c>
      <c r="M117" s="195">
        <v>0</v>
      </c>
      <c r="N117" s="195">
        <v>0</v>
      </c>
      <c r="O117" s="195">
        <v>0</v>
      </c>
      <c r="P117" s="195">
        <v>0</v>
      </c>
      <c r="Q117" s="195">
        <v>0</v>
      </c>
      <c r="R117" s="195">
        <v>0</v>
      </c>
      <c r="S117" s="195">
        <v>0</v>
      </c>
      <c r="T117" s="195">
        <v>0</v>
      </c>
      <c r="U117" s="195">
        <v>2.3280487804878049</v>
      </c>
      <c r="V117" s="195">
        <v>0</v>
      </c>
      <c r="W117" s="195">
        <v>0</v>
      </c>
      <c r="X117" s="195">
        <v>0</v>
      </c>
      <c r="Y117" s="195">
        <v>0</v>
      </c>
      <c r="Z117" s="195">
        <v>0</v>
      </c>
      <c r="AA117" s="195">
        <v>0</v>
      </c>
      <c r="AB117" s="195">
        <v>0</v>
      </c>
      <c r="AC117" s="195">
        <v>0</v>
      </c>
      <c r="AD117" s="195">
        <v>0</v>
      </c>
      <c r="AE117" s="195">
        <v>0</v>
      </c>
      <c r="AF117" s="195">
        <v>0</v>
      </c>
      <c r="AG117" s="195">
        <v>0</v>
      </c>
      <c r="AH117" s="199">
        <v>0</v>
      </c>
      <c r="AI117" s="199">
        <v>0</v>
      </c>
      <c r="AJ117" s="199">
        <v>0</v>
      </c>
      <c r="AK117" s="199">
        <v>0</v>
      </c>
      <c r="AL117" s="199">
        <v>0</v>
      </c>
      <c r="AM117" s="195">
        <v>0</v>
      </c>
      <c r="AN117" s="195">
        <f t="shared" si="19"/>
        <v>2.3280487804878049</v>
      </c>
      <c r="AP117" s="203"/>
    </row>
    <row r="118" spans="1:42" x14ac:dyDescent="0.25">
      <c r="A118" s="201" t="s">
        <v>137</v>
      </c>
      <c r="B118" s="201" t="s">
        <v>137</v>
      </c>
      <c r="C118" s="211" t="s">
        <v>138</v>
      </c>
      <c r="D118" s="212">
        <v>1518.4415048780488</v>
      </c>
      <c r="E118" s="195">
        <v>0</v>
      </c>
      <c r="F118" s="195">
        <v>0</v>
      </c>
      <c r="G118" s="195">
        <v>25.460948780487819</v>
      </c>
      <c r="H118" s="195">
        <v>955.23536585365878</v>
      </c>
      <c r="I118" s="195">
        <v>0</v>
      </c>
      <c r="J118" s="195">
        <v>0</v>
      </c>
      <c r="K118" s="195">
        <v>0</v>
      </c>
      <c r="L118" s="195">
        <v>0</v>
      </c>
      <c r="M118" s="195">
        <v>0</v>
      </c>
      <c r="N118" s="195">
        <v>0</v>
      </c>
      <c r="O118" s="195">
        <v>0</v>
      </c>
      <c r="P118" s="195">
        <v>0</v>
      </c>
      <c r="Q118" s="195">
        <v>0</v>
      </c>
      <c r="R118" s="195">
        <v>0</v>
      </c>
      <c r="S118" s="195">
        <v>0</v>
      </c>
      <c r="T118" s="195">
        <v>0</v>
      </c>
      <c r="U118" s="195">
        <v>0</v>
      </c>
      <c r="V118" s="195">
        <v>0</v>
      </c>
      <c r="W118" s="195">
        <v>0</v>
      </c>
      <c r="X118" s="195">
        <v>0</v>
      </c>
      <c r="Y118" s="195">
        <v>0</v>
      </c>
      <c r="Z118" s="195">
        <v>0</v>
      </c>
      <c r="AA118" s="195">
        <v>0</v>
      </c>
      <c r="AB118" s="195">
        <v>0</v>
      </c>
      <c r="AC118" s="195">
        <v>0</v>
      </c>
      <c r="AD118" s="195">
        <v>0</v>
      </c>
      <c r="AE118" s="195">
        <v>0</v>
      </c>
      <c r="AF118" s="195">
        <v>0</v>
      </c>
      <c r="AG118" s="195">
        <v>0</v>
      </c>
      <c r="AH118" s="195">
        <v>0</v>
      </c>
      <c r="AI118" s="195">
        <v>0</v>
      </c>
      <c r="AJ118" s="195">
        <v>0</v>
      </c>
      <c r="AK118" s="195">
        <v>0</v>
      </c>
      <c r="AL118" s="195">
        <v>0</v>
      </c>
      <c r="AM118" s="195">
        <v>0</v>
      </c>
      <c r="AN118" s="195">
        <f t="shared" si="19"/>
        <v>2499.1378195121952</v>
      </c>
      <c r="AP118" s="203"/>
    </row>
    <row r="119" spans="1:42" x14ac:dyDescent="0.25">
      <c r="A119" s="175" t="s">
        <v>255</v>
      </c>
      <c r="B119" s="175" t="s">
        <v>255</v>
      </c>
      <c r="C119" s="207" t="s">
        <v>257</v>
      </c>
      <c r="D119" s="208">
        <f t="shared" ref="D119:AM119" si="29">+D120+D129+D138</f>
        <v>1196.5663536585364</v>
      </c>
      <c r="E119" s="193">
        <f t="shared" si="29"/>
        <v>0</v>
      </c>
      <c r="F119" s="193">
        <f t="shared" si="29"/>
        <v>0</v>
      </c>
      <c r="G119" s="193">
        <f t="shared" si="29"/>
        <v>21.80605609756098</v>
      </c>
      <c r="H119" s="193">
        <f t="shared" si="29"/>
        <v>0</v>
      </c>
      <c r="I119" s="193">
        <f t="shared" si="29"/>
        <v>0</v>
      </c>
      <c r="J119" s="193">
        <f t="shared" si="29"/>
        <v>0</v>
      </c>
      <c r="K119" s="193">
        <f t="shared" si="29"/>
        <v>0</v>
      </c>
      <c r="L119" s="193">
        <f t="shared" si="29"/>
        <v>0</v>
      </c>
      <c r="M119" s="193">
        <f t="shared" si="29"/>
        <v>0</v>
      </c>
      <c r="N119" s="193">
        <f t="shared" si="29"/>
        <v>0</v>
      </c>
      <c r="O119" s="193">
        <f t="shared" si="29"/>
        <v>0</v>
      </c>
      <c r="P119" s="193">
        <f t="shared" si="29"/>
        <v>0</v>
      </c>
      <c r="Q119" s="193">
        <f t="shared" si="29"/>
        <v>0</v>
      </c>
      <c r="R119" s="193">
        <f t="shared" si="29"/>
        <v>0</v>
      </c>
      <c r="S119" s="193">
        <f t="shared" si="29"/>
        <v>0</v>
      </c>
      <c r="T119" s="193">
        <f t="shared" si="29"/>
        <v>0</v>
      </c>
      <c r="U119" s="193">
        <f t="shared" si="29"/>
        <v>311.89146341463413</v>
      </c>
      <c r="V119" s="193">
        <f t="shared" si="29"/>
        <v>0</v>
      </c>
      <c r="W119" s="193">
        <f t="shared" si="29"/>
        <v>0</v>
      </c>
      <c r="X119" s="193">
        <f t="shared" si="29"/>
        <v>0</v>
      </c>
      <c r="Y119" s="193">
        <f t="shared" si="29"/>
        <v>0</v>
      </c>
      <c r="Z119" s="193">
        <f t="shared" si="29"/>
        <v>0</v>
      </c>
      <c r="AA119" s="193">
        <f t="shared" si="29"/>
        <v>0</v>
      </c>
      <c r="AB119" s="193">
        <f t="shared" si="29"/>
        <v>0</v>
      </c>
      <c r="AC119" s="193">
        <f t="shared" si="29"/>
        <v>0</v>
      </c>
      <c r="AD119" s="193">
        <f t="shared" si="29"/>
        <v>0</v>
      </c>
      <c r="AE119" s="193">
        <f t="shared" si="29"/>
        <v>15.036585365853659</v>
      </c>
      <c r="AF119" s="193">
        <f t="shared" ref="AF119" si="30">+AF120+AF129+AF138</f>
        <v>0</v>
      </c>
      <c r="AG119" s="193">
        <f t="shared" si="29"/>
        <v>0</v>
      </c>
      <c r="AH119" s="193">
        <f t="shared" si="29"/>
        <v>0</v>
      </c>
      <c r="AI119" s="193">
        <f t="shared" si="29"/>
        <v>0</v>
      </c>
      <c r="AJ119" s="193">
        <f t="shared" si="29"/>
        <v>0</v>
      </c>
      <c r="AK119" s="193">
        <f t="shared" si="29"/>
        <v>0.46813902439024391</v>
      </c>
      <c r="AL119" s="193">
        <f t="shared" si="29"/>
        <v>0</v>
      </c>
      <c r="AM119" s="193">
        <f t="shared" si="29"/>
        <v>0.46813902439024391</v>
      </c>
      <c r="AN119" s="193">
        <f t="shared" si="19"/>
        <v>1546.2367365853656</v>
      </c>
      <c r="AP119" s="203"/>
    </row>
    <row r="120" spans="1:42" x14ac:dyDescent="0.25">
      <c r="A120" s="177" t="s">
        <v>256</v>
      </c>
      <c r="B120" s="177" t="s">
        <v>256</v>
      </c>
      <c r="C120" s="209" t="s">
        <v>140</v>
      </c>
      <c r="D120" s="210">
        <f t="shared" ref="D120:AM120" si="31">SUM(D121:D128)</f>
        <v>0</v>
      </c>
      <c r="E120" s="194">
        <f t="shared" si="31"/>
        <v>0</v>
      </c>
      <c r="F120" s="194">
        <f t="shared" si="31"/>
        <v>0</v>
      </c>
      <c r="G120" s="194">
        <f t="shared" si="31"/>
        <v>21.80605609756098</v>
      </c>
      <c r="H120" s="194">
        <f t="shared" si="31"/>
        <v>0</v>
      </c>
      <c r="I120" s="194">
        <f t="shared" si="31"/>
        <v>0</v>
      </c>
      <c r="J120" s="194">
        <f t="shared" si="31"/>
        <v>0</v>
      </c>
      <c r="K120" s="194">
        <f t="shared" si="31"/>
        <v>0</v>
      </c>
      <c r="L120" s="194">
        <f t="shared" si="31"/>
        <v>0</v>
      </c>
      <c r="M120" s="194">
        <f t="shared" si="31"/>
        <v>0</v>
      </c>
      <c r="N120" s="194">
        <f t="shared" si="31"/>
        <v>0</v>
      </c>
      <c r="O120" s="194">
        <f t="shared" si="31"/>
        <v>0</v>
      </c>
      <c r="P120" s="194">
        <f t="shared" si="31"/>
        <v>0</v>
      </c>
      <c r="Q120" s="194">
        <f t="shared" si="31"/>
        <v>0</v>
      </c>
      <c r="R120" s="194">
        <f t="shared" si="31"/>
        <v>0</v>
      </c>
      <c r="S120" s="194">
        <f t="shared" si="31"/>
        <v>0</v>
      </c>
      <c r="T120" s="194">
        <f t="shared" si="31"/>
        <v>0</v>
      </c>
      <c r="U120" s="194">
        <f t="shared" si="31"/>
        <v>0</v>
      </c>
      <c r="V120" s="194">
        <f t="shared" si="31"/>
        <v>0</v>
      </c>
      <c r="W120" s="194">
        <f t="shared" si="31"/>
        <v>0</v>
      </c>
      <c r="X120" s="194">
        <f t="shared" si="31"/>
        <v>0</v>
      </c>
      <c r="Y120" s="194">
        <f t="shared" si="31"/>
        <v>0</v>
      </c>
      <c r="Z120" s="194">
        <f t="shared" si="31"/>
        <v>0</v>
      </c>
      <c r="AA120" s="194">
        <f t="shared" si="31"/>
        <v>0</v>
      </c>
      <c r="AB120" s="194">
        <f t="shared" si="31"/>
        <v>0</v>
      </c>
      <c r="AC120" s="194">
        <f t="shared" si="31"/>
        <v>0</v>
      </c>
      <c r="AD120" s="194">
        <f t="shared" si="31"/>
        <v>0</v>
      </c>
      <c r="AE120" s="194">
        <f t="shared" si="31"/>
        <v>0</v>
      </c>
      <c r="AF120" s="194">
        <f t="shared" ref="AF120" si="32">SUM(AF121:AF128)</f>
        <v>0</v>
      </c>
      <c r="AG120" s="194">
        <f t="shared" si="31"/>
        <v>0</v>
      </c>
      <c r="AH120" s="194">
        <f t="shared" si="31"/>
        <v>0</v>
      </c>
      <c r="AI120" s="194">
        <f t="shared" si="31"/>
        <v>0</v>
      </c>
      <c r="AJ120" s="194">
        <f t="shared" si="31"/>
        <v>0</v>
      </c>
      <c r="AK120" s="194">
        <f t="shared" si="31"/>
        <v>0</v>
      </c>
      <c r="AL120" s="194">
        <f t="shared" si="31"/>
        <v>0</v>
      </c>
      <c r="AM120" s="194">
        <f t="shared" si="31"/>
        <v>0</v>
      </c>
      <c r="AN120" s="194">
        <f t="shared" si="19"/>
        <v>21.80605609756098</v>
      </c>
      <c r="AP120" s="203"/>
    </row>
    <row r="121" spans="1:42" x14ac:dyDescent="0.25">
      <c r="A121" s="201" t="s">
        <v>257</v>
      </c>
      <c r="B121" s="201" t="s">
        <v>140</v>
      </c>
      <c r="C121" s="211" t="s">
        <v>165</v>
      </c>
      <c r="D121" s="199">
        <v>0</v>
      </c>
      <c r="E121" s="199">
        <v>0</v>
      </c>
      <c r="F121" s="199">
        <v>0</v>
      </c>
      <c r="G121" s="199">
        <v>0</v>
      </c>
      <c r="H121" s="199">
        <v>0</v>
      </c>
      <c r="I121" s="199">
        <v>0</v>
      </c>
      <c r="J121" s="199">
        <v>0</v>
      </c>
      <c r="K121" s="199">
        <v>0</v>
      </c>
      <c r="L121" s="199">
        <v>0</v>
      </c>
      <c r="M121" s="199">
        <v>0</v>
      </c>
      <c r="N121" s="199">
        <v>0</v>
      </c>
      <c r="O121" s="199">
        <v>0</v>
      </c>
      <c r="P121" s="199">
        <v>0</v>
      </c>
      <c r="Q121" s="199">
        <v>0</v>
      </c>
      <c r="R121" s="199">
        <v>0</v>
      </c>
      <c r="S121" s="199">
        <v>0</v>
      </c>
      <c r="T121" s="199">
        <v>0</v>
      </c>
      <c r="U121" s="199">
        <v>0</v>
      </c>
      <c r="V121" s="199">
        <v>0</v>
      </c>
      <c r="W121" s="199">
        <v>0</v>
      </c>
      <c r="X121" s="199">
        <v>0</v>
      </c>
      <c r="Y121" s="199">
        <v>0</v>
      </c>
      <c r="Z121" s="199">
        <v>0</v>
      </c>
      <c r="AA121" s="199">
        <v>0</v>
      </c>
      <c r="AB121" s="199">
        <v>0</v>
      </c>
      <c r="AC121" s="199">
        <v>0</v>
      </c>
      <c r="AD121" s="199">
        <v>0</v>
      </c>
      <c r="AE121" s="199">
        <v>0</v>
      </c>
      <c r="AF121" s="199">
        <v>0</v>
      </c>
      <c r="AG121" s="199">
        <v>0</v>
      </c>
      <c r="AH121" s="199">
        <v>0</v>
      </c>
      <c r="AI121" s="199">
        <v>0</v>
      </c>
      <c r="AJ121" s="199">
        <v>0</v>
      </c>
      <c r="AK121" s="199">
        <v>0</v>
      </c>
      <c r="AL121" s="199">
        <v>0</v>
      </c>
      <c r="AM121" s="199">
        <v>0</v>
      </c>
      <c r="AN121" s="195">
        <f t="shared" si="19"/>
        <v>0</v>
      </c>
      <c r="AP121" s="203"/>
    </row>
    <row r="122" spans="1:42" x14ac:dyDescent="0.25">
      <c r="A122" s="201" t="s">
        <v>257</v>
      </c>
      <c r="B122" s="201" t="s">
        <v>140</v>
      </c>
      <c r="C122" s="211" t="s">
        <v>24</v>
      </c>
      <c r="D122" s="212">
        <v>0</v>
      </c>
      <c r="E122" s="195">
        <v>0</v>
      </c>
      <c r="F122" s="195">
        <v>0</v>
      </c>
      <c r="G122" s="195">
        <v>21.80605609756098</v>
      </c>
      <c r="H122" s="195">
        <v>0</v>
      </c>
      <c r="I122" s="195">
        <v>0</v>
      </c>
      <c r="J122" s="195">
        <v>0</v>
      </c>
      <c r="K122" s="195">
        <v>0</v>
      </c>
      <c r="L122" s="195">
        <v>0</v>
      </c>
      <c r="M122" s="195">
        <v>0</v>
      </c>
      <c r="N122" s="195">
        <v>0</v>
      </c>
      <c r="O122" s="195">
        <v>0</v>
      </c>
      <c r="P122" s="195">
        <v>0</v>
      </c>
      <c r="Q122" s="195">
        <v>0</v>
      </c>
      <c r="R122" s="195">
        <v>0</v>
      </c>
      <c r="S122" s="195">
        <v>0</v>
      </c>
      <c r="T122" s="195">
        <v>0</v>
      </c>
      <c r="U122" s="195">
        <v>0</v>
      </c>
      <c r="V122" s="195">
        <v>0</v>
      </c>
      <c r="W122" s="195">
        <v>0</v>
      </c>
      <c r="X122" s="195">
        <v>0</v>
      </c>
      <c r="Y122" s="195">
        <v>0</v>
      </c>
      <c r="Z122" s="195">
        <v>0</v>
      </c>
      <c r="AA122" s="195">
        <v>0</v>
      </c>
      <c r="AB122" s="195">
        <v>0</v>
      </c>
      <c r="AC122" s="195">
        <v>0</v>
      </c>
      <c r="AD122" s="195">
        <v>0</v>
      </c>
      <c r="AE122" s="195">
        <v>0</v>
      </c>
      <c r="AF122" s="195">
        <v>0</v>
      </c>
      <c r="AG122" s="195">
        <v>0</v>
      </c>
      <c r="AH122" s="199">
        <v>0</v>
      </c>
      <c r="AI122" s="199">
        <v>0</v>
      </c>
      <c r="AJ122" s="199">
        <v>0</v>
      </c>
      <c r="AK122" s="199">
        <v>0</v>
      </c>
      <c r="AL122" s="199">
        <v>0</v>
      </c>
      <c r="AM122" s="195">
        <v>0</v>
      </c>
      <c r="AN122" s="195">
        <f t="shared" si="19"/>
        <v>21.80605609756098</v>
      </c>
      <c r="AP122" s="203"/>
    </row>
    <row r="123" spans="1:42" x14ac:dyDescent="0.25">
      <c r="A123" s="201" t="s">
        <v>257</v>
      </c>
      <c r="B123" s="201" t="s">
        <v>140</v>
      </c>
      <c r="C123" s="211" t="s">
        <v>62</v>
      </c>
      <c r="D123" s="199">
        <v>0</v>
      </c>
      <c r="E123" s="199">
        <v>0</v>
      </c>
      <c r="F123" s="199">
        <v>0</v>
      </c>
      <c r="G123" s="199">
        <v>0</v>
      </c>
      <c r="H123" s="199">
        <v>0</v>
      </c>
      <c r="I123" s="199">
        <v>0</v>
      </c>
      <c r="J123" s="199">
        <v>0</v>
      </c>
      <c r="K123" s="199">
        <v>0</v>
      </c>
      <c r="L123" s="199">
        <v>0</v>
      </c>
      <c r="M123" s="199">
        <v>0</v>
      </c>
      <c r="N123" s="199">
        <v>0</v>
      </c>
      <c r="O123" s="199">
        <v>0</v>
      </c>
      <c r="P123" s="199">
        <v>0</v>
      </c>
      <c r="Q123" s="199">
        <v>0</v>
      </c>
      <c r="R123" s="199">
        <v>0</v>
      </c>
      <c r="S123" s="199">
        <v>0</v>
      </c>
      <c r="T123" s="199">
        <v>0</v>
      </c>
      <c r="U123" s="199">
        <v>0</v>
      </c>
      <c r="V123" s="199">
        <v>0</v>
      </c>
      <c r="W123" s="199">
        <v>0</v>
      </c>
      <c r="X123" s="199">
        <v>0</v>
      </c>
      <c r="Y123" s="199">
        <v>0</v>
      </c>
      <c r="Z123" s="199">
        <v>0</v>
      </c>
      <c r="AA123" s="199">
        <v>0</v>
      </c>
      <c r="AB123" s="199">
        <v>0</v>
      </c>
      <c r="AC123" s="199">
        <v>0</v>
      </c>
      <c r="AD123" s="199">
        <v>0</v>
      </c>
      <c r="AE123" s="199">
        <v>0</v>
      </c>
      <c r="AF123" s="199">
        <v>0</v>
      </c>
      <c r="AG123" s="199">
        <v>0</v>
      </c>
      <c r="AH123" s="199">
        <v>0</v>
      </c>
      <c r="AI123" s="199">
        <v>0</v>
      </c>
      <c r="AJ123" s="199">
        <v>0</v>
      </c>
      <c r="AK123" s="199">
        <v>0</v>
      </c>
      <c r="AL123" s="199">
        <v>0</v>
      </c>
      <c r="AM123" s="199">
        <v>0</v>
      </c>
      <c r="AN123" s="195">
        <f t="shared" si="19"/>
        <v>0</v>
      </c>
      <c r="AP123" s="203"/>
    </row>
    <row r="124" spans="1:42" x14ac:dyDescent="0.25">
      <c r="A124" s="201" t="s">
        <v>257</v>
      </c>
      <c r="B124" s="201" t="s">
        <v>140</v>
      </c>
      <c r="C124" s="211" t="s">
        <v>189</v>
      </c>
      <c r="D124" s="199">
        <v>0</v>
      </c>
      <c r="E124" s="199">
        <v>0</v>
      </c>
      <c r="F124" s="199">
        <v>0</v>
      </c>
      <c r="G124" s="199">
        <v>0</v>
      </c>
      <c r="H124" s="199">
        <v>0</v>
      </c>
      <c r="I124" s="199">
        <v>0</v>
      </c>
      <c r="J124" s="199">
        <v>0</v>
      </c>
      <c r="K124" s="199">
        <v>0</v>
      </c>
      <c r="L124" s="199">
        <v>0</v>
      </c>
      <c r="M124" s="199">
        <v>0</v>
      </c>
      <c r="N124" s="199">
        <v>0</v>
      </c>
      <c r="O124" s="199">
        <v>0</v>
      </c>
      <c r="P124" s="199">
        <v>0</v>
      </c>
      <c r="Q124" s="199">
        <v>0</v>
      </c>
      <c r="R124" s="199">
        <v>0</v>
      </c>
      <c r="S124" s="199">
        <v>0</v>
      </c>
      <c r="T124" s="199">
        <v>0</v>
      </c>
      <c r="U124" s="199">
        <v>0</v>
      </c>
      <c r="V124" s="199">
        <v>0</v>
      </c>
      <c r="W124" s="199">
        <v>0</v>
      </c>
      <c r="X124" s="199">
        <v>0</v>
      </c>
      <c r="Y124" s="199">
        <v>0</v>
      </c>
      <c r="Z124" s="199">
        <v>0</v>
      </c>
      <c r="AA124" s="199">
        <v>0</v>
      </c>
      <c r="AB124" s="199">
        <v>0</v>
      </c>
      <c r="AC124" s="199">
        <v>0</v>
      </c>
      <c r="AD124" s="199">
        <v>0</v>
      </c>
      <c r="AE124" s="199">
        <v>0</v>
      </c>
      <c r="AF124" s="199">
        <v>0</v>
      </c>
      <c r="AG124" s="199">
        <v>0</v>
      </c>
      <c r="AH124" s="199">
        <v>0</v>
      </c>
      <c r="AI124" s="199">
        <v>0</v>
      </c>
      <c r="AJ124" s="199">
        <v>0</v>
      </c>
      <c r="AK124" s="199">
        <v>0</v>
      </c>
      <c r="AL124" s="199">
        <v>0</v>
      </c>
      <c r="AM124" s="199">
        <v>0</v>
      </c>
      <c r="AN124" s="195">
        <f t="shared" si="19"/>
        <v>0</v>
      </c>
      <c r="AP124" s="203"/>
    </row>
    <row r="125" spans="1:42" x14ac:dyDescent="0.25">
      <c r="A125" s="201" t="s">
        <v>257</v>
      </c>
      <c r="B125" s="201" t="s">
        <v>140</v>
      </c>
      <c r="C125" s="211" t="s">
        <v>166</v>
      </c>
      <c r="D125" s="199">
        <v>0</v>
      </c>
      <c r="E125" s="199">
        <v>0</v>
      </c>
      <c r="F125" s="199">
        <v>0</v>
      </c>
      <c r="G125" s="199">
        <v>0</v>
      </c>
      <c r="H125" s="199">
        <v>0</v>
      </c>
      <c r="I125" s="199">
        <v>0</v>
      </c>
      <c r="J125" s="199">
        <v>0</v>
      </c>
      <c r="K125" s="199">
        <v>0</v>
      </c>
      <c r="L125" s="199">
        <v>0</v>
      </c>
      <c r="M125" s="199">
        <v>0</v>
      </c>
      <c r="N125" s="199">
        <v>0</v>
      </c>
      <c r="O125" s="199">
        <v>0</v>
      </c>
      <c r="P125" s="199">
        <v>0</v>
      </c>
      <c r="Q125" s="199">
        <v>0</v>
      </c>
      <c r="R125" s="199">
        <v>0</v>
      </c>
      <c r="S125" s="199">
        <v>0</v>
      </c>
      <c r="T125" s="199">
        <v>0</v>
      </c>
      <c r="U125" s="199">
        <v>0</v>
      </c>
      <c r="V125" s="199">
        <v>0</v>
      </c>
      <c r="W125" s="199">
        <v>0</v>
      </c>
      <c r="X125" s="199">
        <v>0</v>
      </c>
      <c r="Y125" s="199">
        <v>0</v>
      </c>
      <c r="Z125" s="199">
        <v>0</v>
      </c>
      <c r="AA125" s="199">
        <v>0</v>
      </c>
      <c r="AB125" s="199">
        <v>0</v>
      </c>
      <c r="AC125" s="199">
        <v>0</v>
      </c>
      <c r="AD125" s="199">
        <v>0</v>
      </c>
      <c r="AE125" s="199">
        <v>0</v>
      </c>
      <c r="AF125" s="199">
        <v>0</v>
      </c>
      <c r="AG125" s="199">
        <v>0</v>
      </c>
      <c r="AH125" s="199">
        <v>0</v>
      </c>
      <c r="AI125" s="199">
        <v>0</v>
      </c>
      <c r="AJ125" s="199">
        <v>0</v>
      </c>
      <c r="AK125" s="199">
        <v>0</v>
      </c>
      <c r="AL125" s="199">
        <v>0</v>
      </c>
      <c r="AM125" s="199">
        <v>0</v>
      </c>
      <c r="AN125" s="195">
        <f t="shared" si="19"/>
        <v>0</v>
      </c>
      <c r="AP125" s="203"/>
    </row>
    <row r="126" spans="1:42" x14ac:dyDescent="0.25">
      <c r="A126" s="201" t="s">
        <v>257</v>
      </c>
      <c r="B126" s="201" t="s">
        <v>140</v>
      </c>
      <c r="C126" s="211" t="s">
        <v>212</v>
      </c>
      <c r="D126" s="199">
        <v>0</v>
      </c>
      <c r="E126" s="199">
        <v>0</v>
      </c>
      <c r="F126" s="199">
        <v>0</v>
      </c>
      <c r="G126" s="199">
        <v>0</v>
      </c>
      <c r="H126" s="199">
        <v>0</v>
      </c>
      <c r="I126" s="199">
        <v>0</v>
      </c>
      <c r="J126" s="199">
        <v>0</v>
      </c>
      <c r="K126" s="199">
        <v>0</v>
      </c>
      <c r="L126" s="199">
        <v>0</v>
      </c>
      <c r="M126" s="199">
        <v>0</v>
      </c>
      <c r="N126" s="199">
        <v>0</v>
      </c>
      <c r="O126" s="199">
        <v>0</v>
      </c>
      <c r="P126" s="199">
        <v>0</v>
      </c>
      <c r="Q126" s="199">
        <v>0</v>
      </c>
      <c r="R126" s="199">
        <v>0</v>
      </c>
      <c r="S126" s="199">
        <v>0</v>
      </c>
      <c r="T126" s="199">
        <v>0</v>
      </c>
      <c r="U126" s="199">
        <v>0</v>
      </c>
      <c r="V126" s="199">
        <v>0</v>
      </c>
      <c r="W126" s="199">
        <v>0</v>
      </c>
      <c r="X126" s="199">
        <v>0</v>
      </c>
      <c r="Y126" s="199">
        <v>0</v>
      </c>
      <c r="Z126" s="199">
        <v>0</v>
      </c>
      <c r="AA126" s="199">
        <v>0</v>
      </c>
      <c r="AB126" s="199">
        <v>0</v>
      </c>
      <c r="AC126" s="199">
        <v>0</v>
      </c>
      <c r="AD126" s="199">
        <v>0</v>
      </c>
      <c r="AE126" s="199">
        <v>0</v>
      </c>
      <c r="AF126" s="199">
        <v>0</v>
      </c>
      <c r="AG126" s="199">
        <v>0</v>
      </c>
      <c r="AH126" s="199">
        <v>0</v>
      </c>
      <c r="AI126" s="199">
        <v>0</v>
      </c>
      <c r="AJ126" s="199">
        <v>0</v>
      </c>
      <c r="AK126" s="199">
        <v>0</v>
      </c>
      <c r="AL126" s="199">
        <v>0</v>
      </c>
      <c r="AM126" s="199">
        <v>0</v>
      </c>
      <c r="AN126" s="195">
        <f t="shared" si="19"/>
        <v>0</v>
      </c>
      <c r="AP126" s="203"/>
    </row>
    <row r="127" spans="1:42" x14ac:dyDescent="0.25">
      <c r="A127" s="201" t="s">
        <v>257</v>
      </c>
      <c r="B127" s="201" t="s">
        <v>140</v>
      </c>
      <c r="C127" s="211" t="s">
        <v>213</v>
      </c>
      <c r="D127" s="199">
        <v>0</v>
      </c>
      <c r="E127" s="199">
        <v>0</v>
      </c>
      <c r="F127" s="199">
        <v>0</v>
      </c>
      <c r="G127" s="199">
        <v>0</v>
      </c>
      <c r="H127" s="199">
        <v>0</v>
      </c>
      <c r="I127" s="199">
        <v>0</v>
      </c>
      <c r="J127" s="199">
        <v>0</v>
      </c>
      <c r="K127" s="199">
        <v>0</v>
      </c>
      <c r="L127" s="199">
        <v>0</v>
      </c>
      <c r="M127" s="199">
        <v>0</v>
      </c>
      <c r="N127" s="199">
        <v>0</v>
      </c>
      <c r="O127" s="199">
        <v>0</v>
      </c>
      <c r="P127" s="199">
        <v>0</v>
      </c>
      <c r="Q127" s="199">
        <v>0</v>
      </c>
      <c r="R127" s="199">
        <v>0</v>
      </c>
      <c r="S127" s="199">
        <v>0</v>
      </c>
      <c r="T127" s="199">
        <v>0</v>
      </c>
      <c r="U127" s="199">
        <v>0</v>
      </c>
      <c r="V127" s="199">
        <v>0</v>
      </c>
      <c r="W127" s="199">
        <v>0</v>
      </c>
      <c r="X127" s="199">
        <v>0</v>
      </c>
      <c r="Y127" s="199">
        <v>0</v>
      </c>
      <c r="Z127" s="199">
        <v>0</v>
      </c>
      <c r="AA127" s="199">
        <v>0</v>
      </c>
      <c r="AB127" s="199">
        <v>0</v>
      </c>
      <c r="AC127" s="199">
        <v>0</v>
      </c>
      <c r="AD127" s="199">
        <v>0</v>
      </c>
      <c r="AE127" s="199">
        <v>0</v>
      </c>
      <c r="AF127" s="199">
        <v>0</v>
      </c>
      <c r="AG127" s="199">
        <v>0</v>
      </c>
      <c r="AH127" s="199">
        <v>0</v>
      </c>
      <c r="AI127" s="199">
        <v>0</v>
      </c>
      <c r="AJ127" s="199">
        <v>0</v>
      </c>
      <c r="AK127" s="199">
        <v>0</v>
      </c>
      <c r="AL127" s="199">
        <v>0</v>
      </c>
      <c r="AM127" s="199">
        <v>0</v>
      </c>
      <c r="AN127" s="195">
        <f t="shared" si="19"/>
        <v>0</v>
      </c>
      <c r="AP127" s="203"/>
    </row>
    <row r="128" spans="1:42" x14ac:dyDescent="0.25">
      <c r="A128" s="201" t="s">
        <v>257</v>
      </c>
      <c r="B128" s="201" t="s">
        <v>140</v>
      </c>
      <c r="C128" s="211" t="s">
        <v>97</v>
      </c>
      <c r="D128" s="199">
        <v>0</v>
      </c>
      <c r="E128" s="199">
        <v>0</v>
      </c>
      <c r="F128" s="199">
        <v>0</v>
      </c>
      <c r="G128" s="199">
        <v>0</v>
      </c>
      <c r="H128" s="199">
        <v>0</v>
      </c>
      <c r="I128" s="199">
        <v>0</v>
      </c>
      <c r="J128" s="199">
        <v>0</v>
      </c>
      <c r="K128" s="199">
        <v>0</v>
      </c>
      <c r="L128" s="199">
        <v>0</v>
      </c>
      <c r="M128" s="199">
        <v>0</v>
      </c>
      <c r="N128" s="199">
        <v>0</v>
      </c>
      <c r="O128" s="199">
        <v>0</v>
      </c>
      <c r="P128" s="199">
        <v>0</v>
      </c>
      <c r="Q128" s="199">
        <v>0</v>
      </c>
      <c r="R128" s="199">
        <v>0</v>
      </c>
      <c r="S128" s="199">
        <v>0</v>
      </c>
      <c r="T128" s="199">
        <v>0</v>
      </c>
      <c r="U128" s="199">
        <v>0</v>
      </c>
      <c r="V128" s="199">
        <v>0</v>
      </c>
      <c r="W128" s="199">
        <v>0</v>
      </c>
      <c r="X128" s="199">
        <v>0</v>
      </c>
      <c r="Y128" s="199">
        <v>0</v>
      </c>
      <c r="Z128" s="199">
        <v>0</v>
      </c>
      <c r="AA128" s="199">
        <v>0</v>
      </c>
      <c r="AB128" s="199">
        <v>0</v>
      </c>
      <c r="AC128" s="199">
        <v>0</v>
      </c>
      <c r="AD128" s="199">
        <v>0</v>
      </c>
      <c r="AE128" s="199">
        <v>0</v>
      </c>
      <c r="AF128" s="199">
        <v>0</v>
      </c>
      <c r="AG128" s="199">
        <v>0</v>
      </c>
      <c r="AH128" s="199">
        <v>0</v>
      </c>
      <c r="AI128" s="199">
        <v>0</v>
      </c>
      <c r="AJ128" s="199">
        <v>0</v>
      </c>
      <c r="AK128" s="199">
        <v>0</v>
      </c>
      <c r="AL128" s="199">
        <v>0</v>
      </c>
      <c r="AM128" s="199">
        <v>0</v>
      </c>
      <c r="AN128" s="195">
        <f t="shared" si="19"/>
        <v>0</v>
      </c>
      <c r="AP128" s="203"/>
    </row>
    <row r="129" spans="1:42" x14ac:dyDescent="0.25">
      <c r="A129" s="177" t="s">
        <v>258</v>
      </c>
      <c r="B129" s="177" t="s">
        <v>258</v>
      </c>
      <c r="C129" s="209" t="s">
        <v>139</v>
      </c>
      <c r="D129" s="210">
        <f t="shared" ref="D129:AM129" si="33">SUM(D130:D137)</f>
        <v>641.80356585365837</v>
      </c>
      <c r="E129" s="194">
        <f t="shared" si="33"/>
        <v>0</v>
      </c>
      <c r="F129" s="194">
        <f t="shared" si="33"/>
        <v>0</v>
      </c>
      <c r="G129" s="194">
        <f t="shared" si="33"/>
        <v>0</v>
      </c>
      <c r="H129" s="194">
        <f t="shared" si="33"/>
        <v>0</v>
      </c>
      <c r="I129" s="194">
        <f t="shared" si="33"/>
        <v>0</v>
      </c>
      <c r="J129" s="194">
        <f t="shared" si="33"/>
        <v>0</v>
      </c>
      <c r="K129" s="194">
        <f t="shared" si="33"/>
        <v>0</v>
      </c>
      <c r="L129" s="194">
        <f t="shared" si="33"/>
        <v>0</v>
      </c>
      <c r="M129" s="194">
        <f t="shared" si="33"/>
        <v>0</v>
      </c>
      <c r="N129" s="194">
        <f t="shared" si="33"/>
        <v>0</v>
      </c>
      <c r="O129" s="194">
        <f t="shared" si="33"/>
        <v>0</v>
      </c>
      <c r="P129" s="194">
        <f t="shared" si="33"/>
        <v>0</v>
      </c>
      <c r="Q129" s="194">
        <f t="shared" si="33"/>
        <v>0</v>
      </c>
      <c r="R129" s="194">
        <f t="shared" si="33"/>
        <v>0</v>
      </c>
      <c r="S129" s="194">
        <f t="shared" si="33"/>
        <v>0</v>
      </c>
      <c r="T129" s="194">
        <f t="shared" si="33"/>
        <v>0</v>
      </c>
      <c r="U129" s="194">
        <f t="shared" si="33"/>
        <v>159.01829268292684</v>
      </c>
      <c r="V129" s="194">
        <f t="shared" si="33"/>
        <v>0</v>
      </c>
      <c r="W129" s="194">
        <f t="shared" si="33"/>
        <v>0</v>
      </c>
      <c r="X129" s="194">
        <f t="shared" si="33"/>
        <v>0</v>
      </c>
      <c r="Y129" s="194">
        <f t="shared" si="33"/>
        <v>0</v>
      </c>
      <c r="Z129" s="194">
        <f t="shared" si="33"/>
        <v>0</v>
      </c>
      <c r="AA129" s="194">
        <f t="shared" si="33"/>
        <v>0</v>
      </c>
      <c r="AB129" s="194">
        <f t="shared" si="33"/>
        <v>0</v>
      </c>
      <c r="AC129" s="194">
        <f t="shared" si="33"/>
        <v>0</v>
      </c>
      <c r="AD129" s="194">
        <f t="shared" si="33"/>
        <v>0</v>
      </c>
      <c r="AE129" s="194">
        <f t="shared" si="33"/>
        <v>0</v>
      </c>
      <c r="AF129" s="194">
        <f t="shared" ref="AF129" si="34">SUM(AF130:AF137)</f>
        <v>0</v>
      </c>
      <c r="AG129" s="194">
        <f t="shared" si="33"/>
        <v>0</v>
      </c>
      <c r="AH129" s="194">
        <f t="shared" si="33"/>
        <v>0</v>
      </c>
      <c r="AI129" s="194">
        <f t="shared" si="33"/>
        <v>0</v>
      </c>
      <c r="AJ129" s="194">
        <f t="shared" si="33"/>
        <v>0</v>
      </c>
      <c r="AK129" s="194">
        <f t="shared" si="33"/>
        <v>0</v>
      </c>
      <c r="AL129" s="194">
        <f t="shared" si="33"/>
        <v>0</v>
      </c>
      <c r="AM129" s="194">
        <f t="shared" si="33"/>
        <v>0</v>
      </c>
      <c r="AN129" s="194">
        <f t="shared" si="19"/>
        <v>800.82185853658518</v>
      </c>
      <c r="AP129" s="203"/>
    </row>
    <row r="130" spans="1:42" x14ac:dyDescent="0.25">
      <c r="A130" s="201" t="s">
        <v>257</v>
      </c>
      <c r="B130" s="201" t="s">
        <v>139</v>
      </c>
      <c r="C130" s="211" t="s">
        <v>163</v>
      </c>
      <c r="D130" s="199">
        <v>0</v>
      </c>
      <c r="E130" s="199">
        <v>0</v>
      </c>
      <c r="F130" s="199">
        <v>0</v>
      </c>
      <c r="G130" s="199">
        <v>0</v>
      </c>
      <c r="H130" s="199">
        <v>0</v>
      </c>
      <c r="I130" s="199">
        <v>0</v>
      </c>
      <c r="J130" s="199">
        <v>0</v>
      </c>
      <c r="K130" s="199">
        <v>0</v>
      </c>
      <c r="L130" s="199">
        <v>0</v>
      </c>
      <c r="M130" s="199">
        <v>0</v>
      </c>
      <c r="N130" s="199">
        <v>0</v>
      </c>
      <c r="O130" s="199">
        <v>0</v>
      </c>
      <c r="P130" s="199">
        <v>0</v>
      </c>
      <c r="Q130" s="199">
        <v>0</v>
      </c>
      <c r="R130" s="199">
        <v>0</v>
      </c>
      <c r="S130" s="199">
        <v>0</v>
      </c>
      <c r="T130" s="199">
        <v>0</v>
      </c>
      <c r="U130" s="199">
        <v>0</v>
      </c>
      <c r="V130" s="199">
        <v>0</v>
      </c>
      <c r="W130" s="199">
        <v>0</v>
      </c>
      <c r="X130" s="199">
        <v>0</v>
      </c>
      <c r="Y130" s="199">
        <v>0</v>
      </c>
      <c r="Z130" s="199">
        <v>0</v>
      </c>
      <c r="AA130" s="199">
        <v>0</v>
      </c>
      <c r="AB130" s="199">
        <v>0</v>
      </c>
      <c r="AC130" s="199">
        <v>0</v>
      </c>
      <c r="AD130" s="199">
        <v>0</v>
      </c>
      <c r="AE130" s="199">
        <v>0</v>
      </c>
      <c r="AF130" s="199">
        <v>0</v>
      </c>
      <c r="AG130" s="199">
        <v>0</v>
      </c>
      <c r="AH130" s="199">
        <v>0</v>
      </c>
      <c r="AI130" s="199">
        <v>0</v>
      </c>
      <c r="AJ130" s="199">
        <v>0</v>
      </c>
      <c r="AK130" s="199">
        <v>0</v>
      </c>
      <c r="AL130" s="199">
        <v>0</v>
      </c>
      <c r="AM130" s="199">
        <v>0</v>
      </c>
      <c r="AN130" s="195">
        <f t="shared" si="19"/>
        <v>0</v>
      </c>
      <c r="AP130" s="203"/>
    </row>
    <row r="131" spans="1:42" x14ac:dyDescent="0.25">
      <c r="A131" s="201" t="s">
        <v>257</v>
      </c>
      <c r="B131" s="201" t="s">
        <v>139</v>
      </c>
      <c r="C131" s="211" t="s">
        <v>34</v>
      </c>
      <c r="D131" s="199">
        <v>0</v>
      </c>
      <c r="E131" s="199">
        <v>0</v>
      </c>
      <c r="F131" s="199">
        <v>0</v>
      </c>
      <c r="G131" s="199">
        <v>0</v>
      </c>
      <c r="H131" s="199">
        <v>0</v>
      </c>
      <c r="I131" s="199">
        <v>0</v>
      </c>
      <c r="J131" s="199">
        <v>0</v>
      </c>
      <c r="K131" s="199">
        <v>0</v>
      </c>
      <c r="L131" s="199">
        <v>0</v>
      </c>
      <c r="M131" s="199">
        <v>0</v>
      </c>
      <c r="N131" s="199">
        <v>0</v>
      </c>
      <c r="O131" s="199">
        <v>0</v>
      </c>
      <c r="P131" s="199">
        <v>0</v>
      </c>
      <c r="Q131" s="199">
        <v>0</v>
      </c>
      <c r="R131" s="199">
        <v>0</v>
      </c>
      <c r="S131" s="199">
        <v>0</v>
      </c>
      <c r="T131" s="199">
        <v>0</v>
      </c>
      <c r="U131" s="199">
        <v>0</v>
      </c>
      <c r="V131" s="199">
        <v>0</v>
      </c>
      <c r="W131" s="199">
        <v>0</v>
      </c>
      <c r="X131" s="199">
        <v>0</v>
      </c>
      <c r="Y131" s="199">
        <v>0</v>
      </c>
      <c r="Z131" s="199">
        <v>0</v>
      </c>
      <c r="AA131" s="199">
        <v>0</v>
      </c>
      <c r="AB131" s="199">
        <v>0</v>
      </c>
      <c r="AC131" s="199">
        <v>0</v>
      </c>
      <c r="AD131" s="199">
        <v>0</v>
      </c>
      <c r="AE131" s="199">
        <v>0</v>
      </c>
      <c r="AF131" s="199">
        <v>0</v>
      </c>
      <c r="AG131" s="199">
        <v>0</v>
      </c>
      <c r="AH131" s="199">
        <v>0</v>
      </c>
      <c r="AI131" s="199">
        <v>0</v>
      </c>
      <c r="AJ131" s="199">
        <v>0</v>
      </c>
      <c r="AK131" s="199">
        <v>0</v>
      </c>
      <c r="AL131" s="199">
        <v>0</v>
      </c>
      <c r="AM131" s="199">
        <v>0</v>
      </c>
      <c r="AN131" s="195">
        <f t="shared" si="19"/>
        <v>0</v>
      </c>
      <c r="AP131" s="203"/>
    </row>
    <row r="132" spans="1:42" x14ac:dyDescent="0.25">
      <c r="A132" s="201" t="s">
        <v>257</v>
      </c>
      <c r="B132" s="201" t="s">
        <v>139</v>
      </c>
      <c r="C132" s="211" t="s">
        <v>31</v>
      </c>
      <c r="D132" s="199">
        <v>0</v>
      </c>
      <c r="E132" s="199">
        <v>0</v>
      </c>
      <c r="F132" s="199">
        <v>0</v>
      </c>
      <c r="G132" s="199">
        <v>0</v>
      </c>
      <c r="H132" s="199">
        <v>0</v>
      </c>
      <c r="I132" s="199">
        <v>0</v>
      </c>
      <c r="J132" s="199">
        <v>0</v>
      </c>
      <c r="K132" s="199">
        <v>0</v>
      </c>
      <c r="L132" s="199">
        <v>0</v>
      </c>
      <c r="M132" s="199">
        <v>0</v>
      </c>
      <c r="N132" s="199">
        <v>0</v>
      </c>
      <c r="O132" s="199">
        <v>0</v>
      </c>
      <c r="P132" s="199">
        <v>0</v>
      </c>
      <c r="Q132" s="199">
        <v>0</v>
      </c>
      <c r="R132" s="199">
        <v>0</v>
      </c>
      <c r="S132" s="199">
        <v>0</v>
      </c>
      <c r="T132" s="199">
        <v>0</v>
      </c>
      <c r="U132" s="199">
        <v>0</v>
      </c>
      <c r="V132" s="199">
        <v>0</v>
      </c>
      <c r="W132" s="199">
        <v>0</v>
      </c>
      <c r="X132" s="199">
        <v>0</v>
      </c>
      <c r="Y132" s="199">
        <v>0</v>
      </c>
      <c r="Z132" s="199">
        <v>0</v>
      </c>
      <c r="AA132" s="199">
        <v>0</v>
      </c>
      <c r="AB132" s="199">
        <v>0</v>
      </c>
      <c r="AC132" s="199">
        <v>0</v>
      </c>
      <c r="AD132" s="199">
        <v>0</v>
      </c>
      <c r="AE132" s="199">
        <v>0</v>
      </c>
      <c r="AF132" s="199">
        <v>0</v>
      </c>
      <c r="AG132" s="199">
        <v>0</v>
      </c>
      <c r="AH132" s="199">
        <v>0</v>
      </c>
      <c r="AI132" s="199">
        <v>0</v>
      </c>
      <c r="AJ132" s="199">
        <v>0</v>
      </c>
      <c r="AK132" s="199">
        <v>0</v>
      </c>
      <c r="AL132" s="199">
        <v>0</v>
      </c>
      <c r="AM132" s="199">
        <v>0</v>
      </c>
      <c r="AN132" s="195">
        <f t="shared" si="19"/>
        <v>0</v>
      </c>
      <c r="AP132" s="203"/>
    </row>
    <row r="133" spans="1:42" x14ac:dyDescent="0.25">
      <c r="A133" s="201" t="s">
        <v>257</v>
      </c>
      <c r="B133" s="201" t="s">
        <v>139</v>
      </c>
      <c r="C133" s="211" t="s">
        <v>32</v>
      </c>
      <c r="D133" s="199">
        <v>0</v>
      </c>
      <c r="E133" s="199">
        <v>0</v>
      </c>
      <c r="F133" s="199">
        <v>0</v>
      </c>
      <c r="G133" s="199">
        <v>0</v>
      </c>
      <c r="H133" s="199">
        <v>0</v>
      </c>
      <c r="I133" s="199">
        <v>0</v>
      </c>
      <c r="J133" s="199">
        <v>0</v>
      </c>
      <c r="K133" s="199">
        <v>0</v>
      </c>
      <c r="L133" s="199">
        <v>0</v>
      </c>
      <c r="M133" s="199">
        <v>0</v>
      </c>
      <c r="N133" s="199">
        <v>0</v>
      </c>
      <c r="O133" s="199">
        <v>0</v>
      </c>
      <c r="P133" s="199">
        <v>0</v>
      </c>
      <c r="Q133" s="199">
        <v>0</v>
      </c>
      <c r="R133" s="199">
        <v>0</v>
      </c>
      <c r="S133" s="199">
        <v>0</v>
      </c>
      <c r="T133" s="199">
        <v>0</v>
      </c>
      <c r="U133" s="199">
        <v>0</v>
      </c>
      <c r="V133" s="199">
        <v>0</v>
      </c>
      <c r="W133" s="199">
        <v>0</v>
      </c>
      <c r="X133" s="199">
        <v>0</v>
      </c>
      <c r="Y133" s="199">
        <v>0</v>
      </c>
      <c r="Z133" s="199">
        <v>0</v>
      </c>
      <c r="AA133" s="199">
        <v>0</v>
      </c>
      <c r="AB133" s="199">
        <v>0</v>
      </c>
      <c r="AC133" s="199">
        <v>0</v>
      </c>
      <c r="AD133" s="199">
        <v>0</v>
      </c>
      <c r="AE133" s="199">
        <v>0</v>
      </c>
      <c r="AF133" s="199">
        <v>0</v>
      </c>
      <c r="AG133" s="199">
        <v>0</v>
      </c>
      <c r="AH133" s="199">
        <v>0</v>
      </c>
      <c r="AI133" s="199">
        <v>0</v>
      </c>
      <c r="AJ133" s="199">
        <v>0</v>
      </c>
      <c r="AK133" s="199">
        <v>0</v>
      </c>
      <c r="AL133" s="199">
        <v>0</v>
      </c>
      <c r="AM133" s="199">
        <v>0</v>
      </c>
      <c r="AN133" s="195">
        <f t="shared" si="19"/>
        <v>0</v>
      </c>
      <c r="AP133" s="203"/>
    </row>
    <row r="134" spans="1:42" x14ac:dyDescent="0.25">
      <c r="A134" s="201" t="s">
        <v>257</v>
      </c>
      <c r="B134" s="201" t="s">
        <v>139</v>
      </c>
      <c r="C134" s="211" t="s">
        <v>164</v>
      </c>
      <c r="D134" s="199">
        <v>0</v>
      </c>
      <c r="E134" s="199">
        <v>0</v>
      </c>
      <c r="F134" s="199">
        <v>0</v>
      </c>
      <c r="G134" s="199">
        <v>0</v>
      </c>
      <c r="H134" s="199">
        <v>0</v>
      </c>
      <c r="I134" s="199">
        <v>0</v>
      </c>
      <c r="J134" s="199">
        <v>0</v>
      </c>
      <c r="K134" s="199">
        <v>0</v>
      </c>
      <c r="L134" s="199">
        <v>0</v>
      </c>
      <c r="M134" s="199">
        <v>0</v>
      </c>
      <c r="N134" s="199">
        <v>0</v>
      </c>
      <c r="O134" s="199">
        <v>0</v>
      </c>
      <c r="P134" s="199">
        <v>0</v>
      </c>
      <c r="Q134" s="199">
        <v>0</v>
      </c>
      <c r="R134" s="199">
        <v>0</v>
      </c>
      <c r="S134" s="199">
        <v>0</v>
      </c>
      <c r="T134" s="199">
        <v>0</v>
      </c>
      <c r="U134" s="199">
        <v>0</v>
      </c>
      <c r="V134" s="199">
        <v>0</v>
      </c>
      <c r="W134" s="199">
        <v>0</v>
      </c>
      <c r="X134" s="199">
        <v>0</v>
      </c>
      <c r="Y134" s="199">
        <v>0</v>
      </c>
      <c r="Z134" s="199">
        <v>0</v>
      </c>
      <c r="AA134" s="199">
        <v>0</v>
      </c>
      <c r="AB134" s="199">
        <v>0</v>
      </c>
      <c r="AC134" s="199">
        <v>0</v>
      </c>
      <c r="AD134" s="199">
        <v>0</v>
      </c>
      <c r="AE134" s="199">
        <v>0</v>
      </c>
      <c r="AF134" s="199">
        <v>0</v>
      </c>
      <c r="AG134" s="199">
        <v>0</v>
      </c>
      <c r="AH134" s="199">
        <v>0</v>
      </c>
      <c r="AI134" s="199">
        <v>0</v>
      </c>
      <c r="AJ134" s="199">
        <v>0</v>
      </c>
      <c r="AK134" s="199">
        <v>0</v>
      </c>
      <c r="AL134" s="199">
        <v>0</v>
      </c>
      <c r="AM134" s="199">
        <v>0</v>
      </c>
      <c r="AN134" s="195">
        <f t="shared" si="19"/>
        <v>0</v>
      </c>
      <c r="AP134" s="203"/>
    </row>
    <row r="135" spans="1:42" x14ac:dyDescent="0.25">
      <c r="A135" s="201" t="s">
        <v>257</v>
      </c>
      <c r="B135" s="201" t="s">
        <v>139</v>
      </c>
      <c r="C135" s="211" t="s">
        <v>3</v>
      </c>
      <c r="D135" s="212">
        <v>641.30234634146325</v>
      </c>
      <c r="E135" s="195">
        <v>0</v>
      </c>
      <c r="F135" s="195">
        <v>0</v>
      </c>
      <c r="G135" s="195">
        <v>0</v>
      </c>
      <c r="H135" s="195">
        <v>0</v>
      </c>
      <c r="I135" s="195">
        <v>0</v>
      </c>
      <c r="J135" s="195">
        <v>0</v>
      </c>
      <c r="K135" s="195">
        <v>0</v>
      </c>
      <c r="L135" s="195">
        <v>0</v>
      </c>
      <c r="M135" s="195">
        <v>0</v>
      </c>
      <c r="N135" s="195">
        <v>0</v>
      </c>
      <c r="O135" s="195">
        <v>0</v>
      </c>
      <c r="P135" s="195">
        <v>0</v>
      </c>
      <c r="Q135" s="195">
        <v>0</v>
      </c>
      <c r="R135" s="195">
        <v>0</v>
      </c>
      <c r="S135" s="195">
        <v>0</v>
      </c>
      <c r="T135" s="195">
        <v>0</v>
      </c>
      <c r="U135" s="195">
        <v>159.01829268292684</v>
      </c>
      <c r="V135" s="195">
        <v>0</v>
      </c>
      <c r="W135" s="195">
        <v>0</v>
      </c>
      <c r="X135" s="195">
        <v>0</v>
      </c>
      <c r="Y135" s="195">
        <v>0</v>
      </c>
      <c r="Z135" s="195">
        <v>0</v>
      </c>
      <c r="AA135" s="195">
        <v>0</v>
      </c>
      <c r="AB135" s="195">
        <v>0</v>
      </c>
      <c r="AC135" s="195">
        <v>0</v>
      </c>
      <c r="AD135" s="195">
        <v>0</v>
      </c>
      <c r="AE135" s="195">
        <v>0</v>
      </c>
      <c r="AF135" s="195">
        <v>0</v>
      </c>
      <c r="AG135" s="195">
        <v>0</v>
      </c>
      <c r="AH135" s="199">
        <v>0</v>
      </c>
      <c r="AI135" s="199">
        <v>0</v>
      </c>
      <c r="AJ135" s="199">
        <v>0</v>
      </c>
      <c r="AK135" s="199">
        <v>0</v>
      </c>
      <c r="AL135" s="199">
        <v>0</v>
      </c>
      <c r="AM135" s="195">
        <v>0</v>
      </c>
      <c r="AN135" s="195">
        <f t="shared" ref="AN135:AN175" si="35">(SUM(D135:AM135))</f>
        <v>800.32063902439006</v>
      </c>
      <c r="AP135" s="203"/>
    </row>
    <row r="136" spans="1:42" x14ac:dyDescent="0.25">
      <c r="A136" s="201" t="s">
        <v>257</v>
      </c>
      <c r="B136" s="201" t="s">
        <v>139</v>
      </c>
      <c r="C136" s="211" t="s">
        <v>39</v>
      </c>
      <c r="D136" s="199">
        <v>0</v>
      </c>
      <c r="E136" s="199">
        <v>0</v>
      </c>
      <c r="F136" s="199">
        <v>0</v>
      </c>
      <c r="G136" s="199">
        <v>0</v>
      </c>
      <c r="H136" s="199">
        <v>0</v>
      </c>
      <c r="I136" s="199">
        <v>0</v>
      </c>
      <c r="J136" s="199">
        <v>0</v>
      </c>
      <c r="K136" s="199">
        <v>0</v>
      </c>
      <c r="L136" s="199">
        <v>0</v>
      </c>
      <c r="M136" s="199">
        <v>0</v>
      </c>
      <c r="N136" s="199">
        <v>0</v>
      </c>
      <c r="O136" s="199">
        <v>0</v>
      </c>
      <c r="P136" s="199">
        <v>0</v>
      </c>
      <c r="Q136" s="199">
        <v>0</v>
      </c>
      <c r="R136" s="199">
        <v>0</v>
      </c>
      <c r="S136" s="199">
        <v>0</v>
      </c>
      <c r="T136" s="199">
        <v>0</v>
      </c>
      <c r="U136" s="199">
        <v>0</v>
      </c>
      <c r="V136" s="199">
        <v>0</v>
      </c>
      <c r="W136" s="199">
        <v>0</v>
      </c>
      <c r="X136" s="199">
        <v>0</v>
      </c>
      <c r="Y136" s="199">
        <v>0</v>
      </c>
      <c r="Z136" s="199">
        <v>0</v>
      </c>
      <c r="AA136" s="199">
        <v>0</v>
      </c>
      <c r="AB136" s="199">
        <v>0</v>
      </c>
      <c r="AC136" s="199">
        <v>0</v>
      </c>
      <c r="AD136" s="199">
        <v>0</v>
      </c>
      <c r="AE136" s="199">
        <v>0</v>
      </c>
      <c r="AF136" s="199">
        <v>0</v>
      </c>
      <c r="AG136" s="199">
        <v>0</v>
      </c>
      <c r="AH136" s="199">
        <v>0</v>
      </c>
      <c r="AI136" s="199">
        <v>0</v>
      </c>
      <c r="AJ136" s="199">
        <v>0</v>
      </c>
      <c r="AK136" s="199">
        <v>0</v>
      </c>
      <c r="AL136" s="199">
        <v>0</v>
      </c>
      <c r="AM136" s="199">
        <v>0</v>
      </c>
      <c r="AN136" s="195">
        <f t="shared" si="35"/>
        <v>0</v>
      </c>
      <c r="AP136" s="203"/>
    </row>
    <row r="137" spans="1:42" x14ac:dyDescent="0.25">
      <c r="A137" s="201" t="s">
        <v>257</v>
      </c>
      <c r="B137" s="201" t="s">
        <v>139</v>
      </c>
      <c r="C137" s="211" t="s">
        <v>46</v>
      </c>
      <c r="D137" s="212">
        <v>0.50121951219512195</v>
      </c>
      <c r="E137" s="195">
        <v>0</v>
      </c>
      <c r="F137" s="195">
        <v>0</v>
      </c>
      <c r="G137" s="195">
        <v>0</v>
      </c>
      <c r="H137" s="195">
        <v>0</v>
      </c>
      <c r="I137" s="195">
        <v>0</v>
      </c>
      <c r="J137" s="195">
        <v>0</v>
      </c>
      <c r="K137" s="195">
        <v>0</v>
      </c>
      <c r="L137" s="195">
        <v>0</v>
      </c>
      <c r="M137" s="195">
        <v>0</v>
      </c>
      <c r="N137" s="195">
        <v>0</v>
      </c>
      <c r="O137" s="195">
        <v>0</v>
      </c>
      <c r="P137" s="195">
        <v>0</v>
      </c>
      <c r="Q137" s="195">
        <v>0</v>
      </c>
      <c r="R137" s="195">
        <v>0</v>
      </c>
      <c r="S137" s="195">
        <v>0</v>
      </c>
      <c r="T137" s="195">
        <v>0</v>
      </c>
      <c r="U137" s="195">
        <v>0</v>
      </c>
      <c r="V137" s="195">
        <v>0</v>
      </c>
      <c r="W137" s="195">
        <v>0</v>
      </c>
      <c r="X137" s="195">
        <v>0</v>
      </c>
      <c r="Y137" s="195">
        <v>0</v>
      </c>
      <c r="Z137" s="195">
        <v>0</v>
      </c>
      <c r="AA137" s="195">
        <v>0</v>
      </c>
      <c r="AB137" s="195">
        <v>0</v>
      </c>
      <c r="AC137" s="195">
        <v>0</v>
      </c>
      <c r="AD137" s="195">
        <v>0</v>
      </c>
      <c r="AE137" s="195">
        <v>0</v>
      </c>
      <c r="AF137" s="195">
        <v>0</v>
      </c>
      <c r="AG137" s="195">
        <v>0</v>
      </c>
      <c r="AH137" s="195">
        <v>0</v>
      </c>
      <c r="AI137" s="195">
        <v>0</v>
      </c>
      <c r="AJ137" s="195">
        <v>0</v>
      </c>
      <c r="AK137" s="195">
        <v>0</v>
      </c>
      <c r="AL137" s="195">
        <v>0</v>
      </c>
      <c r="AM137" s="199">
        <v>0</v>
      </c>
      <c r="AN137" s="195">
        <f t="shared" si="35"/>
        <v>0.50121951219512195</v>
      </c>
      <c r="AP137" s="203"/>
    </row>
    <row r="138" spans="1:42" x14ac:dyDescent="0.25">
      <c r="A138" s="177" t="s">
        <v>259</v>
      </c>
      <c r="B138" s="177" t="s">
        <v>259</v>
      </c>
      <c r="C138" s="209" t="s">
        <v>141</v>
      </c>
      <c r="D138" s="210">
        <f t="shared" ref="D138:AM138" si="36">SUM(D139:D151)</f>
        <v>554.76278780487803</v>
      </c>
      <c r="E138" s="194">
        <f t="shared" si="36"/>
        <v>0</v>
      </c>
      <c r="F138" s="194">
        <f t="shared" si="36"/>
        <v>0</v>
      </c>
      <c r="G138" s="194">
        <f t="shared" si="36"/>
        <v>0</v>
      </c>
      <c r="H138" s="194">
        <f t="shared" si="36"/>
        <v>0</v>
      </c>
      <c r="I138" s="194">
        <f t="shared" si="36"/>
        <v>0</v>
      </c>
      <c r="J138" s="194">
        <f t="shared" si="36"/>
        <v>0</v>
      </c>
      <c r="K138" s="194">
        <f t="shared" si="36"/>
        <v>0</v>
      </c>
      <c r="L138" s="194">
        <f t="shared" si="36"/>
        <v>0</v>
      </c>
      <c r="M138" s="194">
        <f t="shared" si="36"/>
        <v>0</v>
      </c>
      <c r="N138" s="194">
        <f t="shared" si="36"/>
        <v>0</v>
      </c>
      <c r="O138" s="194">
        <f t="shared" si="36"/>
        <v>0</v>
      </c>
      <c r="P138" s="194">
        <f t="shared" si="36"/>
        <v>0</v>
      </c>
      <c r="Q138" s="194">
        <f t="shared" si="36"/>
        <v>0</v>
      </c>
      <c r="R138" s="194">
        <f t="shared" si="36"/>
        <v>0</v>
      </c>
      <c r="S138" s="194">
        <f t="shared" si="36"/>
        <v>0</v>
      </c>
      <c r="T138" s="194">
        <f t="shared" si="36"/>
        <v>0</v>
      </c>
      <c r="U138" s="194">
        <f t="shared" si="36"/>
        <v>152.87317073170732</v>
      </c>
      <c r="V138" s="194">
        <f t="shared" si="36"/>
        <v>0</v>
      </c>
      <c r="W138" s="194">
        <f t="shared" si="36"/>
        <v>0</v>
      </c>
      <c r="X138" s="194">
        <f t="shared" si="36"/>
        <v>0</v>
      </c>
      <c r="Y138" s="194">
        <f t="shared" si="36"/>
        <v>0</v>
      </c>
      <c r="Z138" s="194">
        <f t="shared" si="36"/>
        <v>0</v>
      </c>
      <c r="AA138" s="194">
        <f t="shared" si="36"/>
        <v>0</v>
      </c>
      <c r="AB138" s="194">
        <f t="shared" si="36"/>
        <v>0</v>
      </c>
      <c r="AC138" s="194">
        <f t="shared" si="36"/>
        <v>0</v>
      </c>
      <c r="AD138" s="194">
        <f t="shared" si="36"/>
        <v>0</v>
      </c>
      <c r="AE138" s="194">
        <f t="shared" si="36"/>
        <v>15.036585365853659</v>
      </c>
      <c r="AF138" s="194">
        <f t="shared" ref="AF138" si="37">SUM(AF139:AF151)</f>
        <v>0</v>
      </c>
      <c r="AG138" s="194">
        <f t="shared" si="36"/>
        <v>0</v>
      </c>
      <c r="AH138" s="194">
        <f t="shared" si="36"/>
        <v>0</v>
      </c>
      <c r="AI138" s="194">
        <f t="shared" si="36"/>
        <v>0</v>
      </c>
      <c r="AJ138" s="194">
        <f t="shared" si="36"/>
        <v>0</v>
      </c>
      <c r="AK138" s="194">
        <f t="shared" si="36"/>
        <v>0.46813902439024391</v>
      </c>
      <c r="AL138" s="194">
        <f t="shared" si="36"/>
        <v>0</v>
      </c>
      <c r="AM138" s="194">
        <f t="shared" si="36"/>
        <v>0.46813902439024391</v>
      </c>
      <c r="AN138" s="194">
        <f t="shared" si="35"/>
        <v>723.6088219512194</v>
      </c>
      <c r="AP138" s="203"/>
    </row>
    <row r="139" spans="1:42" x14ac:dyDescent="0.25">
      <c r="A139" s="201" t="s">
        <v>257</v>
      </c>
      <c r="B139" s="201" t="s">
        <v>141</v>
      </c>
      <c r="C139" s="211" t="s">
        <v>61</v>
      </c>
      <c r="D139" s="199">
        <v>0</v>
      </c>
      <c r="E139" s="199">
        <v>0</v>
      </c>
      <c r="F139" s="199">
        <v>0</v>
      </c>
      <c r="G139" s="199">
        <v>0</v>
      </c>
      <c r="H139" s="199">
        <v>0</v>
      </c>
      <c r="I139" s="199">
        <v>0</v>
      </c>
      <c r="J139" s="199">
        <v>0</v>
      </c>
      <c r="K139" s="199">
        <v>0</v>
      </c>
      <c r="L139" s="199">
        <v>0</v>
      </c>
      <c r="M139" s="199">
        <v>0</v>
      </c>
      <c r="N139" s="199">
        <v>0</v>
      </c>
      <c r="O139" s="199">
        <v>0</v>
      </c>
      <c r="P139" s="199">
        <v>0</v>
      </c>
      <c r="Q139" s="199">
        <v>0</v>
      </c>
      <c r="R139" s="199">
        <v>0</v>
      </c>
      <c r="S139" s="199">
        <v>0</v>
      </c>
      <c r="T139" s="199">
        <v>0</v>
      </c>
      <c r="U139" s="199">
        <v>0</v>
      </c>
      <c r="V139" s="199">
        <v>0</v>
      </c>
      <c r="W139" s="199">
        <v>0</v>
      </c>
      <c r="X139" s="199">
        <v>0</v>
      </c>
      <c r="Y139" s="199">
        <v>0</v>
      </c>
      <c r="Z139" s="199">
        <v>0</v>
      </c>
      <c r="AA139" s="199">
        <v>0</v>
      </c>
      <c r="AB139" s="199">
        <v>0</v>
      </c>
      <c r="AC139" s="199">
        <v>0</v>
      </c>
      <c r="AD139" s="199">
        <v>0</v>
      </c>
      <c r="AE139" s="199">
        <v>0</v>
      </c>
      <c r="AF139" s="199">
        <v>0</v>
      </c>
      <c r="AG139" s="199">
        <v>0</v>
      </c>
      <c r="AH139" s="199">
        <v>0</v>
      </c>
      <c r="AI139" s="199">
        <v>0</v>
      </c>
      <c r="AJ139" s="199">
        <v>0</v>
      </c>
      <c r="AK139" s="199">
        <v>0</v>
      </c>
      <c r="AL139" s="199">
        <v>0</v>
      </c>
      <c r="AM139" s="199">
        <v>0</v>
      </c>
      <c r="AN139" s="195">
        <f t="shared" si="35"/>
        <v>0</v>
      </c>
      <c r="AP139" s="203"/>
    </row>
    <row r="140" spans="1:42" x14ac:dyDescent="0.25">
      <c r="A140" s="201" t="s">
        <v>257</v>
      </c>
      <c r="B140" s="201" t="s">
        <v>141</v>
      </c>
      <c r="C140" s="211" t="s">
        <v>167</v>
      </c>
      <c r="D140" s="199">
        <v>0</v>
      </c>
      <c r="E140" s="199">
        <v>0</v>
      </c>
      <c r="F140" s="199">
        <v>0</v>
      </c>
      <c r="G140" s="199">
        <v>0</v>
      </c>
      <c r="H140" s="199">
        <v>0</v>
      </c>
      <c r="I140" s="199">
        <v>0</v>
      </c>
      <c r="J140" s="199">
        <v>0</v>
      </c>
      <c r="K140" s="199">
        <v>0</v>
      </c>
      <c r="L140" s="199">
        <v>0</v>
      </c>
      <c r="M140" s="199">
        <v>0</v>
      </c>
      <c r="N140" s="199">
        <v>0</v>
      </c>
      <c r="O140" s="199">
        <v>0</v>
      </c>
      <c r="P140" s="199">
        <v>0</v>
      </c>
      <c r="Q140" s="199">
        <v>0</v>
      </c>
      <c r="R140" s="199">
        <v>0</v>
      </c>
      <c r="S140" s="199">
        <v>0</v>
      </c>
      <c r="T140" s="199">
        <v>0</v>
      </c>
      <c r="U140" s="199">
        <v>0</v>
      </c>
      <c r="V140" s="199">
        <v>0</v>
      </c>
      <c r="W140" s="199">
        <v>0</v>
      </c>
      <c r="X140" s="199">
        <v>0</v>
      </c>
      <c r="Y140" s="199">
        <v>0</v>
      </c>
      <c r="Z140" s="199">
        <v>0</v>
      </c>
      <c r="AA140" s="199">
        <v>0</v>
      </c>
      <c r="AB140" s="199">
        <v>0</v>
      </c>
      <c r="AC140" s="199">
        <v>0</v>
      </c>
      <c r="AD140" s="199">
        <v>0</v>
      </c>
      <c r="AE140" s="199">
        <v>0</v>
      </c>
      <c r="AF140" s="199">
        <v>0</v>
      </c>
      <c r="AG140" s="199">
        <v>0</v>
      </c>
      <c r="AH140" s="199">
        <v>0</v>
      </c>
      <c r="AI140" s="199">
        <v>0</v>
      </c>
      <c r="AJ140" s="199">
        <v>0</v>
      </c>
      <c r="AK140" s="199">
        <v>0</v>
      </c>
      <c r="AL140" s="199">
        <v>0</v>
      </c>
      <c r="AM140" s="199">
        <v>0</v>
      </c>
      <c r="AN140" s="195">
        <f t="shared" si="35"/>
        <v>0</v>
      </c>
      <c r="AP140" s="203"/>
    </row>
    <row r="141" spans="1:42" x14ac:dyDescent="0.25">
      <c r="A141" s="201" t="s">
        <v>257</v>
      </c>
      <c r="B141" s="201" t="s">
        <v>141</v>
      </c>
      <c r="C141" s="211" t="s">
        <v>48</v>
      </c>
      <c r="D141" s="212">
        <v>366.53280731707315</v>
      </c>
      <c r="E141" s="195">
        <v>0</v>
      </c>
      <c r="F141" s="195">
        <v>0</v>
      </c>
      <c r="G141" s="195">
        <v>0</v>
      </c>
      <c r="H141" s="195">
        <v>0</v>
      </c>
      <c r="I141" s="195">
        <v>0</v>
      </c>
      <c r="J141" s="195">
        <v>0</v>
      </c>
      <c r="K141" s="195">
        <v>0</v>
      </c>
      <c r="L141" s="195">
        <v>0</v>
      </c>
      <c r="M141" s="195">
        <v>0</v>
      </c>
      <c r="N141" s="195">
        <v>0</v>
      </c>
      <c r="O141" s="195">
        <v>0</v>
      </c>
      <c r="P141" s="195">
        <v>0</v>
      </c>
      <c r="Q141" s="195">
        <v>0</v>
      </c>
      <c r="R141" s="195">
        <v>0</v>
      </c>
      <c r="S141" s="195">
        <v>0</v>
      </c>
      <c r="T141" s="195">
        <v>0</v>
      </c>
      <c r="U141" s="195">
        <v>0</v>
      </c>
      <c r="V141" s="195">
        <v>0</v>
      </c>
      <c r="W141" s="195">
        <v>0</v>
      </c>
      <c r="X141" s="195">
        <v>0</v>
      </c>
      <c r="Y141" s="195">
        <v>0</v>
      </c>
      <c r="Z141" s="195">
        <v>0</v>
      </c>
      <c r="AA141" s="195">
        <v>0</v>
      </c>
      <c r="AB141" s="195">
        <v>0</v>
      </c>
      <c r="AC141" s="195">
        <v>0</v>
      </c>
      <c r="AD141" s="195">
        <v>0</v>
      </c>
      <c r="AE141" s="195">
        <v>15.036585365853659</v>
      </c>
      <c r="AF141" s="195">
        <v>0</v>
      </c>
      <c r="AG141" s="195">
        <v>0</v>
      </c>
      <c r="AH141" s="199">
        <v>0</v>
      </c>
      <c r="AI141" s="199">
        <v>0</v>
      </c>
      <c r="AJ141" s="199">
        <v>0</v>
      </c>
      <c r="AK141" s="199">
        <v>0</v>
      </c>
      <c r="AL141" s="199">
        <v>0</v>
      </c>
      <c r="AM141" s="195">
        <v>0</v>
      </c>
      <c r="AN141" s="195">
        <f t="shared" si="35"/>
        <v>381.56939268292683</v>
      </c>
      <c r="AP141" s="203"/>
    </row>
    <row r="142" spans="1:42" ht="15" customHeight="1" x14ac:dyDescent="0.25">
      <c r="A142" s="201" t="s">
        <v>257</v>
      </c>
      <c r="B142" s="201" t="s">
        <v>141</v>
      </c>
      <c r="C142" s="211" t="s">
        <v>8</v>
      </c>
      <c r="D142" s="212">
        <v>126.57998048780489</v>
      </c>
      <c r="E142" s="195">
        <v>0</v>
      </c>
      <c r="F142" s="195">
        <v>0</v>
      </c>
      <c r="G142" s="195">
        <v>0</v>
      </c>
      <c r="H142" s="195">
        <v>0</v>
      </c>
      <c r="I142" s="195">
        <v>0</v>
      </c>
      <c r="J142" s="195">
        <v>0</v>
      </c>
      <c r="K142" s="195">
        <v>0</v>
      </c>
      <c r="L142" s="195">
        <v>0</v>
      </c>
      <c r="M142" s="195">
        <v>0</v>
      </c>
      <c r="N142" s="195">
        <v>0</v>
      </c>
      <c r="O142" s="195">
        <v>0</v>
      </c>
      <c r="P142" s="195">
        <v>0</v>
      </c>
      <c r="Q142" s="195">
        <v>0</v>
      </c>
      <c r="R142" s="195">
        <v>0</v>
      </c>
      <c r="S142" s="195">
        <v>0</v>
      </c>
      <c r="T142" s="195">
        <v>0</v>
      </c>
      <c r="U142" s="195">
        <v>152.87317073170732</v>
      </c>
      <c r="V142" s="195">
        <v>0</v>
      </c>
      <c r="W142" s="195">
        <v>0</v>
      </c>
      <c r="X142" s="195">
        <v>0</v>
      </c>
      <c r="Y142" s="195">
        <v>0</v>
      </c>
      <c r="Z142" s="195">
        <v>0</v>
      </c>
      <c r="AA142" s="195">
        <v>0</v>
      </c>
      <c r="AB142" s="195">
        <v>0</v>
      </c>
      <c r="AC142" s="195">
        <v>0</v>
      </c>
      <c r="AD142" s="195">
        <v>0</v>
      </c>
      <c r="AE142" s="195">
        <v>0</v>
      </c>
      <c r="AF142" s="195">
        <v>0</v>
      </c>
      <c r="AG142" s="195">
        <v>0</v>
      </c>
      <c r="AH142" s="195">
        <v>0</v>
      </c>
      <c r="AI142" s="195">
        <v>0</v>
      </c>
      <c r="AJ142" s="195">
        <v>0</v>
      </c>
      <c r="AK142" s="195">
        <v>0</v>
      </c>
      <c r="AL142" s="195">
        <v>0</v>
      </c>
      <c r="AM142" s="195">
        <v>0</v>
      </c>
      <c r="AN142" s="195">
        <f t="shared" si="35"/>
        <v>279.45315121951222</v>
      </c>
      <c r="AP142" s="203"/>
    </row>
    <row r="143" spans="1:42" x14ac:dyDescent="0.25">
      <c r="A143" s="201" t="s">
        <v>257</v>
      </c>
      <c r="B143" s="201" t="s">
        <v>141</v>
      </c>
      <c r="C143" s="211" t="s">
        <v>20</v>
      </c>
      <c r="D143" s="212">
        <v>61.65</v>
      </c>
      <c r="E143" s="195">
        <v>0</v>
      </c>
      <c r="F143" s="195">
        <v>0</v>
      </c>
      <c r="G143" s="195">
        <v>0</v>
      </c>
      <c r="H143" s="195">
        <v>0</v>
      </c>
      <c r="I143" s="195">
        <v>0</v>
      </c>
      <c r="J143" s="195">
        <v>0</v>
      </c>
      <c r="K143" s="195">
        <v>0</v>
      </c>
      <c r="L143" s="195">
        <v>0</v>
      </c>
      <c r="M143" s="195">
        <v>0</v>
      </c>
      <c r="N143" s="195">
        <v>0</v>
      </c>
      <c r="O143" s="195">
        <v>0</v>
      </c>
      <c r="P143" s="195">
        <v>0</v>
      </c>
      <c r="Q143" s="195">
        <v>0</v>
      </c>
      <c r="R143" s="195">
        <v>0</v>
      </c>
      <c r="S143" s="195">
        <v>0</v>
      </c>
      <c r="T143" s="195">
        <v>0</v>
      </c>
      <c r="U143" s="195">
        <v>0</v>
      </c>
      <c r="V143" s="195">
        <v>0</v>
      </c>
      <c r="W143" s="195">
        <v>0</v>
      </c>
      <c r="X143" s="195">
        <v>0</v>
      </c>
      <c r="Y143" s="195">
        <v>0</v>
      </c>
      <c r="Z143" s="195">
        <v>0</v>
      </c>
      <c r="AA143" s="195">
        <v>0</v>
      </c>
      <c r="AB143" s="195">
        <v>0</v>
      </c>
      <c r="AC143" s="195">
        <v>0</v>
      </c>
      <c r="AD143" s="195">
        <v>0</v>
      </c>
      <c r="AE143" s="195">
        <v>0</v>
      </c>
      <c r="AF143" s="195">
        <v>0</v>
      </c>
      <c r="AG143" s="195">
        <v>0</v>
      </c>
      <c r="AH143" s="199">
        <v>0</v>
      </c>
      <c r="AI143" s="199">
        <v>0</v>
      </c>
      <c r="AJ143" s="199">
        <v>0</v>
      </c>
      <c r="AK143" s="199">
        <v>0</v>
      </c>
      <c r="AL143" s="199">
        <v>0</v>
      </c>
      <c r="AM143" s="195">
        <v>0</v>
      </c>
      <c r="AN143" s="195">
        <f t="shared" si="35"/>
        <v>61.65</v>
      </c>
      <c r="AP143" s="203"/>
    </row>
    <row r="144" spans="1:42" x14ac:dyDescent="0.25">
      <c r="A144" s="201" t="s">
        <v>257</v>
      </c>
      <c r="B144" s="201" t="s">
        <v>141</v>
      </c>
      <c r="C144" s="211" t="s">
        <v>16</v>
      </c>
      <c r="D144" s="212">
        <v>0</v>
      </c>
      <c r="E144" s="195">
        <v>0</v>
      </c>
      <c r="F144" s="195">
        <v>0</v>
      </c>
      <c r="G144" s="195">
        <v>0</v>
      </c>
      <c r="H144" s="195">
        <v>0</v>
      </c>
      <c r="I144" s="195">
        <v>0</v>
      </c>
      <c r="J144" s="195">
        <v>0</v>
      </c>
      <c r="K144" s="195">
        <v>0</v>
      </c>
      <c r="L144" s="195">
        <v>0</v>
      </c>
      <c r="M144" s="195">
        <v>0</v>
      </c>
      <c r="N144" s="195">
        <v>0</v>
      </c>
      <c r="O144" s="195">
        <v>0</v>
      </c>
      <c r="P144" s="195">
        <v>0</v>
      </c>
      <c r="Q144" s="195">
        <v>0</v>
      </c>
      <c r="R144" s="195">
        <v>0</v>
      </c>
      <c r="S144" s="195">
        <v>0</v>
      </c>
      <c r="T144" s="195">
        <v>0</v>
      </c>
      <c r="U144" s="195">
        <v>0</v>
      </c>
      <c r="V144" s="195">
        <v>0</v>
      </c>
      <c r="W144" s="195">
        <v>0</v>
      </c>
      <c r="X144" s="195">
        <v>0</v>
      </c>
      <c r="Y144" s="195">
        <v>0</v>
      </c>
      <c r="Z144" s="195">
        <v>0</v>
      </c>
      <c r="AA144" s="195">
        <v>0</v>
      </c>
      <c r="AB144" s="195">
        <v>0</v>
      </c>
      <c r="AC144" s="195">
        <v>0</v>
      </c>
      <c r="AD144" s="195">
        <v>0</v>
      </c>
      <c r="AE144" s="195">
        <v>0</v>
      </c>
      <c r="AF144" s="195">
        <v>0</v>
      </c>
      <c r="AG144" s="195">
        <v>0</v>
      </c>
      <c r="AH144" s="195">
        <v>0</v>
      </c>
      <c r="AI144" s="195">
        <v>0</v>
      </c>
      <c r="AJ144" s="195">
        <v>0</v>
      </c>
      <c r="AK144" s="195">
        <v>0</v>
      </c>
      <c r="AL144" s="195">
        <v>0</v>
      </c>
      <c r="AM144" s="199">
        <v>0</v>
      </c>
      <c r="AN144" s="195">
        <f t="shared" si="35"/>
        <v>0</v>
      </c>
      <c r="AP144" s="203"/>
    </row>
    <row r="145" spans="1:42" x14ac:dyDescent="0.25">
      <c r="A145" s="201" t="s">
        <v>257</v>
      </c>
      <c r="B145" s="201" t="s">
        <v>141</v>
      </c>
      <c r="C145" s="211" t="s">
        <v>214</v>
      </c>
      <c r="D145" s="199">
        <v>0</v>
      </c>
      <c r="E145" s="199">
        <v>0</v>
      </c>
      <c r="F145" s="199">
        <v>0</v>
      </c>
      <c r="G145" s="199">
        <v>0</v>
      </c>
      <c r="H145" s="199">
        <v>0</v>
      </c>
      <c r="I145" s="199">
        <v>0</v>
      </c>
      <c r="J145" s="199">
        <v>0</v>
      </c>
      <c r="K145" s="199">
        <v>0</v>
      </c>
      <c r="L145" s="199">
        <v>0</v>
      </c>
      <c r="M145" s="199">
        <v>0</v>
      </c>
      <c r="N145" s="199">
        <v>0</v>
      </c>
      <c r="O145" s="199">
        <v>0</v>
      </c>
      <c r="P145" s="199">
        <v>0</v>
      </c>
      <c r="Q145" s="199">
        <v>0</v>
      </c>
      <c r="R145" s="199">
        <v>0</v>
      </c>
      <c r="S145" s="199">
        <v>0</v>
      </c>
      <c r="T145" s="199">
        <v>0</v>
      </c>
      <c r="U145" s="199">
        <v>0</v>
      </c>
      <c r="V145" s="199">
        <v>0</v>
      </c>
      <c r="W145" s="199">
        <v>0</v>
      </c>
      <c r="X145" s="199">
        <v>0</v>
      </c>
      <c r="Y145" s="199">
        <v>0</v>
      </c>
      <c r="Z145" s="199">
        <v>0</v>
      </c>
      <c r="AA145" s="199">
        <v>0</v>
      </c>
      <c r="AB145" s="199">
        <v>0</v>
      </c>
      <c r="AC145" s="199">
        <v>0</v>
      </c>
      <c r="AD145" s="199">
        <v>0</v>
      </c>
      <c r="AE145" s="199">
        <v>0</v>
      </c>
      <c r="AF145" s="199">
        <v>0</v>
      </c>
      <c r="AG145" s="199">
        <v>0</v>
      </c>
      <c r="AH145" s="199">
        <v>0</v>
      </c>
      <c r="AI145" s="199">
        <v>0</v>
      </c>
      <c r="AJ145" s="199">
        <v>0</v>
      </c>
      <c r="AK145" s="199">
        <v>0</v>
      </c>
      <c r="AL145" s="199">
        <v>0</v>
      </c>
      <c r="AM145" s="199">
        <v>0</v>
      </c>
      <c r="AN145" s="195">
        <f t="shared" si="35"/>
        <v>0</v>
      </c>
      <c r="AP145" s="203"/>
    </row>
    <row r="146" spans="1:42" x14ac:dyDescent="0.25">
      <c r="A146" s="201" t="s">
        <v>257</v>
      </c>
      <c r="B146" s="201" t="s">
        <v>141</v>
      </c>
      <c r="C146" s="211" t="s">
        <v>60</v>
      </c>
      <c r="D146" s="199">
        <v>0</v>
      </c>
      <c r="E146" s="199">
        <v>0</v>
      </c>
      <c r="F146" s="199">
        <v>0</v>
      </c>
      <c r="G146" s="199">
        <v>0</v>
      </c>
      <c r="H146" s="199">
        <v>0</v>
      </c>
      <c r="I146" s="199">
        <v>0</v>
      </c>
      <c r="J146" s="199">
        <v>0</v>
      </c>
      <c r="K146" s="199">
        <v>0</v>
      </c>
      <c r="L146" s="199">
        <v>0</v>
      </c>
      <c r="M146" s="199">
        <v>0</v>
      </c>
      <c r="N146" s="199">
        <v>0</v>
      </c>
      <c r="O146" s="199">
        <v>0</v>
      </c>
      <c r="P146" s="199">
        <v>0</v>
      </c>
      <c r="Q146" s="199">
        <v>0</v>
      </c>
      <c r="R146" s="199">
        <v>0</v>
      </c>
      <c r="S146" s="199">
        <v>0</v>
      </c>
      <c r="T146" s="199">
        <v>0</v>
      </c>
      <c r="U146" s="199">
        <v>0</v>
      </c>
      <c r="V146" s="199">
        <v>0</v>
      </c>
      <c r="W146" s="199">
        <v>0</v>
      </c>
      <c r="X146" s="199">
        <v>0</v>
      </c>
      <c r="Y146" s="199">
        <v>0</v>
      </c>
      <c r="Z146" s="199">
        <v>0</v>
      </c>
      <c r="AA146" s="199">
        <v>0</v>
      </c>
      <c r="AB146" s="199">
        <v>0</v>
      </c>
      <c r="AC146" s="199">
        <v>0</v>
      </c>
      <c r="AD146" s="199">
        <v>0</v>
      </c>
      <c r="AE146" s="199">
        <v>0</v>
      </c>
      <c r="AF146" s="199">
        <v>0</v>
      </c>
      <c r="AG146" s="199">
        <v>0</v>
      </c>
      <c r="AH146" s="199">
        <v>0</v>
      </c>
      <c r="AI146" s="199">
        <v>0</v>
      </c>
      <c r="AJ146" s="199">
        <v>0</v>
      </c>
      <c r="AK146" s="199">
        <v>0</v>
      </c>
      <c r="AL146" s="199">
        <v>0</v>
      </c>
      <c r="AM146" s="199">
        <v>0</v>
      </c>
      <c r="AN146" s="195">
        <f t="shared" si="35"/>
        <v>0</v>
      </c>
      <c r="AP146" s="203"/>
    </row>
    <row r="147" spans="1:42" x14ac:dyDescent="0.25">
      <c r="A147" s="201" t="s">
        <v>257</v>
      </c>
      <c r="B147" s="201" t="s">
        <v>141</v>
      </c>
      <c r="C147" s="211" t="s">
        <v>123</v>
      </c>
      <c r="D147" s="212">
        <v>0</v>
      </c>
      <c r="E147" s="195">
        <v>0</v>
      </c>
      <c r="F147" s="195">
        <v>0</v>
      </c>
      <c r="G147" s="195">
        <v>0</v>
      </c>
      <c r="H147" s="195">
        <v>0</v>
      </c>
      <c r="I147" s="195">
        <v>0</v>
      </c>
      <c r="J147" s="195">
        <v>0</v>
      </c>
      <c r="K147" s="195">
        <v>0</v>
      </c>
      <c r="L147" s="195">
        <v>0</v>
      </c>
      <c r="M147" s="195">
        <v>0</v>
      </c>
      <c r="N147" s="195">
        <v>0</v>
      </c>
      <c r="O147" s="195">
        <v>0</v>
      </c>
      <c r="P147" s="195">
        <v>0</v>
      </c>
      <c r="Q147" s="195">
        <v>0</v>
      </c>
      <c r="R147" s="195">
        <v>0</v>
      </c>
      <c r="S147" s="195">
        <v>0</v>
      </c>
      <c r="T147" s="195">
        <v>0</v>
      </c>
      <c r="U147" s="195">
        <v>0</v>
      </c>
      <c r="V147" s="195">
        <v>0</v>
      </c>
      <c r="W147" s="195">
        <v>0</v>
      </c>
      <c r="X147" s="195">
        <v>0</v>
      </c>
      <c r="Y147" s="195">
        <v>0</v>
      </c>
      <c r="Z147" s="195">
        <v>0</v>
      </c>
      <c r="AA147" s="195">
        <v>0</v>
      </c>
      <c r="AB147" s="195">
        <v>0</v>
      </c>
      <c r="AC147" s="195">
        <v>0</v>
      </c>
      <c r="AD147" s="195">
        <v>0</v>
      </c>
      <c r="AE147" s="195">
        <v>0</v>
      </c>
      <c r="AF147" s="195">
        <v>0</v>
      </c>
      <c r="AG147" s="195">
        <v>0</v>
      </c>
      <c r="AH147" s="195">
        <v>0</v>
      </c>
      <c r="AI147" s="195">
        <v>0</v>
      </c>
      <c r="AJ147" s="195">
        <v>0</v>
      </c>
      <c r="AK147" s="195">
        <v>0.13031707317073171</v>
      </c>
      <c r="AL147" s="195">
        <v>0</v>
      </c>
      <c r="AM147" s="195">
        <v>0.13031707317073171</v>
      </c>
      <c r="AN147" s="195">
        <f t="shared" si="35"/>
        <v>0.26063414634146342</v>
      </c>
      <c r="AP147" s="203"/>
    </row>
    <row r="148" spans="1:42" x14ac:dyDescent="0.25">
      <c r="A148" s="201" t="s">
        <v>257</v>
      </c>
      <c r="B148" s="201" t="s">
        <v>141</v>
      </c>
      <c r="C148" s="211" t="s">
        <v>23</v>
      </c>
      <c r="D148" s="199">
        <v>0</v>
      </c>
      <c r="E148" s="199">
        <v>0</v>
      </c>
      <c r="F148" s="199">
        <v>0</v>
      </c>
      <c r="G148" s="199">
        <v>0</v>
      </c>
      <c r="H148" s="199">
        <v>0</v>
      </c>
      <c r="I148" s="199">
        <v>0</v>
      </c>
      <c r="J148" s="199">
        <v>0</v>
      </c>
      <c r="K148" s="199">
        <v>0</v>
      </c>
      <c r="L148" s="199">
        <v>0</v>
      </c>
      <c r="M148" s="199">
        <v>0</v>
      </c>
      <c r="N148" s="199">
        <v>0</v>
      </c>
      <c r="O148" s="199">
        <v>0</v>
      </c>
      <c r="P148" s="199">
        <v>0</v>
      </c>
      <c r="Q148" s="199">
        <v>0</v>
      </c>
      <c r="R148" s="199">
        <v>0</v>
      </c>
      <c r="S148" s="199">
        <v>0</v>
      </c>
      <c r="T148" s="199">
        <v>0</v>
      </c>
      <c r="U148" s="199">
        <v>0</v>
      </c>
      <c r="V148" s="199">
        <v>0</v>
      </c>
      <c r="W148" s="199">
        <v>0</v>
      </c>
      <c r="X148" s="199">
        <v>0</v>
      </c>
      <c r="Y148" s="199">
        <v>0</v>
      </c>
      <c r="Z148" s="199">
        <v>0</v>
      </c>
      <c r="AA148" s="199">
        <v>0</v>
      </c>
      <c r="AB148" s="199">
        <v>0</v>
      </c>
      <c r="AC148" s="199">
        <v>0</v>
      </c>
      <c r="AD148" s="199">
        <v>0</v>
      </c>
      <c r="AE148" s="199">
        <v>0</v>
      </c>
      <c r="AF148" s="199">
        <v>0</v>
      </c>
      <c r="AG148" s="199">
        <v>0</v>
      </c>
      <c r="AH148" s="199">
        <v>0</v>
      </c>
      <c r="AI148" s="199">
        <v>0</v>
      </c>
      <c r="AJ148" s="199">
        <v>0</v>
      </c>
      <c r="AK148" s="199">
        <v>0</v>
      </c>
      <c r="AL148" s="199">
        <v>0</v>
      </c>
      <c r="AM148" s="199">
        <v>0</v>
      </c>
      <c r="AN148" s="195">
        <f t="shared" si="35"/>
        <v>0</v>
      </c>
      <c r="AP148" s="203"/>
    </row>
    <row r="149" spans="1:42" x14ac:dyDescent="0.25">
      <c r="A149" s="201" t="s">
        <v>257</v>
      </c>
      <c r="B149" s="201" t="s">
        <v>141</v>
      </c>
      <c r="C149" s="211" t="s">
        <v>96</v>
      </c>
      <c r="D149" s="199">
        <v>0</v>
      </c>
      <c r="E149" s="199">
        <v>0</v>
      </c>
      <c r="F149" s="199">
        <v>0</v>
      </c>
      <c r="G149" s="199">
        <v>0</v>
      </c>
      <c r="H149" s="199">
        <v>0</v>
      </c>
      <c r="I149" s="199">
        <v>0</v>
      </c>
      <c r="J149" s="199">
        <v>0</v>
      </c>
      <c r="K149" s="199">
        <v>0</v>
      </c>
      <c r="L149" s="199">
        <v>0</v>
      </c>
      <c r="M149" s="199">
        <v>0</v>
      </c>
      <c r="N149" s="199">
        <v>0</v>
      </c>
      <c r="O149" s="199">
        <v>0</v>
      </c>
      <c r="P149" s="199">
        <v>0</v>
      </c>
      <c r="Q149" s="199">
        <v>0</v>
      </c>
      <c r="R149" s="199">
        <v>0</v>
      </c>
      <c r="S149" s="199">
        <v>0</v>
      </c>
      <c r="T149" s="199">
        <v>0</v>
      </c>
      <c r="U149" s="199">
        <v>0</v>
      </c>
      <c r="V149" s="199">
        <v>0</v>
      </c>
      <c r="W149" s="199">
        <v>0</v>
      </c>
      <c r="X149" s="199">
        <v>0</v>
      </c>
      <c r="Y149" s="199">
        <v>0</v>
      </c>
      <c r="Z149" s="199">
        <v>0</v>
      </c>
      <c r="AA149" s="199">
        <v>0</v>
      </c>
      <c r="AB149" s="199">
        <v>0</v>
      </c>
      <c r="AC149" s="199">
        <v>0</v>
      </c>
      <c r="AD149" s="199">
        <v>0</v>
      </c>
      <c r="AE149" s="199">
        <v>0</v>
      </c>
      <c r="AF149" s="199">
        <v>0</v>
      </c>
      <c r="AG149" s="199">
        <v>0</v>
      </c>
      <c r="AH149" s="199">
        <v>0</v>
      </c>
      <c r="AI149" s="199">
        <v>0</v>
      </c>
      <c r="AJ149" s="199">
        <v>0</v>
      </c>
      <c r="AK149" s="199">
        <v>0</v>
      </c>
      <c r="AL149" s="199">
        <v>0</v>
      </c>
      <c r="AM149" s="199">
        <v>0</v>
      </c>
      <c r="AN149" s="195">
        <f t="shared" si="35"/>
        <v>0</v>
      </c>
      <c r="AP149" s="203"/>
    </row>
    <row r="150" spans="1:42" x14ac:dyDescent="0.25">
      <c r="A150" s="201" t="s">
        <v>257</v>
      </c>
      <c r="B150" s="201" t="s">
        <v>141</v>
      </c>
      <c r="C150" s="211" t="s">
        <v>36</v>
      </c>
      <c r="D150" s="212">
        <v>0</v>
      </c>
      <c r="E150" s="195">
        <v>0</v>
      </c>
      <c r="F150" s="195">
        <v>0</v>
      </c>
      <c r="G150" s="195">
        <v>0</v>
      </c>
      <c r="H150" s="195">
        <v>0</v>
      </c>
      <c r="I150" s="195">
        <v>0</v>
      </c>
      <c r="J150" s="195">
        <v>0</v>
      </c>
      <c r="K150" s="195">
        <v>0</v>
      </c>
      <c r="L150" s="195">
        <v>0</v>
      </c>
      <c r="M150" s="195">
        <v>0</v>
      </c>
      <c r="N150" s="195">
        <v>0</v>
      </c>
      <c r="O150" s="195">
        <v>0</v>
      </c>
      <c r="P150" s="195">
        <v>0</v>
      </c>
      <c r="Q150" s="195">
        <v>0</v>
      </c>
      <c r="R150" s="195">
        <v>0</v>
      </c>
      <c r="S150" s="195">
        <v>0</v>
      </c>
      <c r="T150" s="195">
        <v>0</v>
      </c>
      <c r="U150" s="195">
        <v>0</v>
      </c>
      <c r="V150" s="195">
        <v>0</v>
      </c>
      <c r="W150" s="195">
        <v>0</v>
      </c>
      <c r="X150" s="195">
        <v>0</v>
      </c>
      <c r="Y150" s="195">
        <v>0</v>
      </c>
      <c r="Z150" s="195">
        <v>0</v>
      </c>
      <c r="AA150" s="195">
        <v>0</v>
      </c>
      <c r="AB150" s="195">
        <v>0</v>
      </c>
      <c r="AC150" s="195">
        <v>0</v>
      </c>
      <c r="AD150" s="195">
        <v>0</v>
      </c>
      <c r="AE150" s="195">
        <v>0</v>
      </c>
      <c r="AF150" s="195">
        <v>0</v>
      </c>
      <c r="AG150" s="195">
        <v>0</v>
      </c>
      <c r="AH150" s="195">
        <v>0</v>
      </c>
      <c r="AI150" s="195">
        <v>0</v>
      </c>
      <c r="AJ150" s="195">
        <v>0</v>
      </c>
      <c r="AK150" s="195">
        <v>0.3378219512195122</v>
      </c>
      <c r="AL150" s="195">
        <v>0</v>
      </c>
      <c r="AM150" s="195">
        <v>0.3378219512195122</v>
      </c>
      <c r="AN150" s="195">
        <f t="shared" si="35"/>
        <v>0.67564390243902439</v>
      </c>
      <c r="AP150" s="203"/>
    </row>
    <row r="151" spans="1:42" x14ac:dyDescent="0.25">
      <c r="A151" s="201" t="s">
        <v>257</v>
      </c>
      <c r="B151" s="201" t="s">
        <v>141</v>
      </c>
      <c r="C151" s="211" t="s">
        <v>95</v>
      </c>
      <c r="D151" s="212">
        <v>0</v>
      </c>
      <c r="E151" s="195">
        <v>0</v>
      </c>
      <c r="F151" s="195">
        <v>0</v>
      </c>
      <c r="G151" s="195">
        <v>0</v>
      </c>
      <c r="H151" s="195">
        <v>0</v>
      </c>
      <c r="I151" s="195">
        <v>0</v>
      </c>
      <c r="J151" s="195">
        <v>0</v>
      </c>
      <c r="K151" s="195">
        <v>0</v>
      </c>
      <c r="L151" s="195">
        <v>0</v>
      </c>
      <c r="M151" s="195">
        <v>0</v>
      </c>
      <c r="N151" s="195">
        <v>0</v>
      </c>
      <c r="O151" s="195">
        <v>0</v>
      </c>
      <c r="P151" s="195">
        <v>0</v>
      </c>
      <c r="Q151" s="195">
        <v>0</v>
      </c>
      <c r="R151" s="195">
        <v>0</v>
      </c>
      <c r="S151" s="195">
        <v>0</v>
      </c>
      <c r="T151" s="195">
        <v>0</v>
      </c>
      <c r="U151" s="195">
        <v>0</v>
      </c>
      <c r="V151" s="195">
        <v>0</v>
      </c>
      <c r="W151" s="195">
        <v>0</v>
      </c>
      <c r="X151" s="195">
        <v>0</v>
      </c>
      <c r="Y151" s="195">
        <v>0</v>
      </c>
      <c r="Z151" s="195">
        <v>0</v>
      </c>
      <c r="AA151" s="195">
        <v>0</v>
      </c>
      <c r="AB151" s="195">
        <v>0</v>
      </c>
      <c r="AC151" s="195">
        <v>0</v>
      </c>
      <c r="AD151" s="195">
        <v>0</v>
      </c>
      <c r="AE151" s="195">
        <v>0</v>
      </c>
      <c r="AF151" s="195">
        <v>0</v>
      </c>
      <c r="AG151" s="195">
        <v>0</v>
      </c>
      <c r="AH151" s="195">
        <v>0</v>
      </c>
      <c r="AI151" s="195">
        <v>0</v>
      </c>
      <c r="AJ151" s="195">
        <v>0</v>
      </c>
      <c r="AK151" s="195">
        <v>0</v>
      </c>
      <c r="AL151" s="195">
        <v>0</v>
      </c>
      <c r="AM151" s="195">
        <v>0</v>
      </c>
      <c r="AN151" s="195">
        <f t="shared" si="35"/>
        <v>0</v>
      </c>
      <c r="AP151" s="203"/>
    </row>
    <row r="152" spans="1:42" x14ac:dyDescent="0.25">
      <c r="A152" s="175" t="s">
        <v>260</v>
      </c>
      <c r="B152" s="175" t="s">
        <v>260</v>
      </c>
      <c r="C152" s="207" t="s">
        <v>188</v>
      </c>
      <c r="D152" s="208">
        <f t="shared" ref="D152:AM152" si="38">+D153+D168+D177+D189</f>
        <v>546.12838536585377</v>
      </c>
      <c r="E152" s="193">
        <f t="shared" si="38"/>
        <v>831.39686341463425</v>
      </c>
      <c r="F152" s="193">
        <f t="shared" si="38"/>
        <v>1618.939024390244</v>
      </c>
      <c r="G152" s="193">
        <f t="shared" si="38"/>
        <v>185.96446829268297</v>
      </c>
      <c r="H152" s="193">
        <f t="shared" si="38"/>
        <v>0</v>
      </c>
      <c r="I152" s="193">
        <f t="shared" si="38"/>
        <v>754.43460731707307</v>
      </c>
      <c r="J152" s="193">
        <f t="shared" si="38"/>
        <v>331.93061707317077</v>
      </c>
      <c r="K152" s="193">
        <f t="shared" si="38"/>
        <v>9.3719512195121943</v>
      </c>
      <c r="L152" s="193">
        <f t="shared" si="38"/>
        <v>1736.0469585365854</v>
      </c>
      <c r="M152" s="193">
        <f t="shared" si="38"/>
        <v>0</v>
      </c>
      <c r="N152" s="193">
        <f t="shared" si="38"/>
        <v>302.08902439024394</v>
      </c>
      <c r="O152" s="193">
        <f t="shared" si="38"/>
        <v>351.26766585365851</v>
      </c>
      <c r="P152" s="193">
        <f t="shared" si="38"/>
        <v>0</v>
      </c>
      <c r="Q152" s="193">
        <f t="shared" si="38"/>
        <v>0.2353658536585366</v>
      </c>
      <c r="R152" s="193">
        <f t="shared" si="38"/>
        <v>0</v>
      </c>
      <c r="S152" s="193">
        <f t="shared" si="38"/>
        <v>590.8596146341464</v>
      </c>
      <c r="T152" s="193">
        <f t="shared" si="38"/>
        <v>3.0073170731707322</v>
      </c>
      <c r="U152" s="193">
        <f t="shared" si="38"/>
        <v>43.18292682926829</v>
      </c>
      <c r="V152" s="193">
        <f t="shared" si="38"/>
        <v>0</v>
      </c>
      <c r="W152" s="193">
        <f t="shared" si="38"/>
        <v>0</v>
      </c>
      <c r="X152" s="193">
        <f t="shared" si="38"/>
        <v>194.63556585365856</v>
      </c>
      <c r="Y152" s="193">
        <f t="shared" si="38"/>
        <v>0</v>
      </c>
      <c r="Z152" s="193">
        <f t="shared" si="38"/>
        <v>0</v>
      </c>
      <c r="AA152" s="193">
        <f t="shared" si="38"/>
        <v>43.705339024390241</v>
      </c>
      <c r="AB152" s="193">
        <f t="shared" si="38"/>
        <v>0</v>
      </c>
      <c r="AC152" s="193">
        <f t="shared" si="38"/>
        <v>0</v>
      </c>
      <c r="AD152" s="193">
        <f t="shared" si="38"/>
        <v>0</v>
      </c>
      <c r="AE152" s="193">
        <f t="shared" si="38"/>
        <v>0</v>
      </c>
      <c r="AF152" s="193">
        <f t="shared" ref="AF152" si="39">+AF153+AF168+AF177+AF189</f>
        <v>0</v>
      </c>
      <c r="AG152" s="193">
        <f t="shared" si="38"/>
        <v>23.373870731707321</v>
      </c>
      <c r="AH152" s="193">
        <f t="shared" si="38"/>
        <v>0</v>
      </c>
      <c r="AI152" s="193">
        <f t="shared" si="38"/>
        <v>0</v>
      </c>
      <c r="AJ152" s="193">
        <f t="shared" si="38"/>
        <v>0</v>
      </c>
      <c r="AK152" s="193">
        <f t="shared" si="38"/>
        <v>0</v>
      </c>
      <c r="AL152" s="193">
        <f t="shared" si="38"/>
        <v>0</v>
      </c>
      <c r="AM152" s="193">
        <f t="shared" si="38"/>
        <v>277.14024390243901</v>
      </c>
      <c r="AN152" s="193">
        <f t="shared" si="35"/>
        <v>7843.7098097560975</v>
      </c>
      <c r="AP152" s="203"/>
    </row>
    <row r="153" spans="1:42" x14ac:dyDescent="0.25">
      <c r="A153" s="177" t="s">
        <v>261</v>
      </c>
      <c r="B153" s="177" t="s">
        <v>261</v>
      </c>
      <c r="C153" s="209" t="s">
        <v>142</v>
      </c>
      <c r="D153" s="210">
        <f t="shared" ref="D153:AM153" si="40">SUM(D154:D167)</f>
        <v>130.54562926829269</v>
      </c>
      <c r="E153" s="194">
        <f t="shared" si="40"/>
        <v>591.04506585365857</v>
      </c>
      <c r="F153" s="194">
        <f t="shared" si="40"/>
        <v>140.34146341463415</v>
      </c>
      <c r="G153" s="194">
        <f t="shared" si="40"/>
        <v>185.96446829268297</v>
      </c>
      <c r="H153" s="194">
        <f t="shared" si="40"/>
        <v>0</v>
      </c>
      <c r="I153" s="194">
        <f t="shared" si="40"/>
        <v>70.530607317073176</v>
      </c>
      <c r="J153" s="194">
        <f t="shared" si="40"/>
        <v>10.058473170731705</v>
      </c>
      <c r="K153" s="194">
        <f t="shared" si="40"/>
        <v>9.3719512195121943</v>
      </c>
      <c r="L153" s="194">
        <f t="shared" si="40"/>
        <v>0</v>
      </c>
      <c r="M153" s="194">
        <f t="shared" si="40"/>
        <v>0</v>
      </c>
      <c r="N153" s="194">
        <f t="shared" si="40"/>
        <v>0</v>
      </c>
      <c r="O153" s="194">
        <f t="shared" si="40"/>
        <v>0</v>
      </c>
      <c r="P153" s="194">
        <f t="shared" si="40"/>
        <v>0</v>
      </c>
      <c r="Q153" s="194">
        <f t="shared" si="40"/>
        <v>0.11585365853658537</v>
      </c>
      <c r="R153" s="194">
        <f t="shared" si="40"/>
        <v>0</v>
      </c>
      <c r="S153" s="194">
        <f t="shared" si="40"/>
        <v>200.65220487804879</v>
      </c>
      <c r="T153" s="194">
        <f t="shared" si="40"/>
        <v>3.0073170731707322</v>
      </c>
      <c r="U153" s="194">
        <f t="shared" si="40"/>
        <v>1.8195121951219513</v>
      </c>
      <c r="V153" s="194">
        <f t="shared" si="40"/>
        <v>0</v>
      </c>
      <c r="W153" s="194">
        <f t="shared" si="40"/>
        <v>0</v>
      </c>
      <c r="X153" s="194">
        <f t="shared" si="40"/>
        <v>0</v>
      </c>
      <c r="Y153" s="194">
        <f t="shared" si="40"/>
        <v>0</v>
      </c>
      <c r="Z153" s="194">
        <f t="shared" si="40"/>
        <v>0</v>
      </c>
      <c r="AA153" s="194">
        <f t="shared" si="40"/>
        <v>0</v>
      </c>
      <c r="AB153" s="194">
        <f t="shared" si="40"/>
        <v>0</v>
      </c>
      <c r="AC153" s="194">
        <f t="shared" si="40"/>
        <v>0</v>
      </c>
      <c r="AD153" s="194">
        <f t="shared" si="40"/>
        <v>0</v>
      </c>
      <c r="AE153" s="194">
        <f t="shared" si="40"/>
        <v>0</v>
      </c>
      <c r="AF153" s="194">
        <f t="shared" ref="AF153" si="41">SUM(AF154:AF167)</f>
        <v>0</v>
      </c>
      <c r="AG153" s="194">
        <f t="shared" si="40"/>
        <v>0</v>
      </c>
      <c r="AH153" s="194">
        <f t="shared" si="40"/>
        <v>0</v>
      </c>
      <c r="AI153" s="194">
        <f t="shared" si="40"/>
        <v>0</v>
      </c>
      <c r="AJ153" s="194">
        <f t="shared" si="40"/>
        <v>0</v>
      </c>
      <c r="AK153" s="194">
        <f t="shared" si="40"/>
        <v>0</v>
      </c>
      <c r="AL153" s="194">
        <f t="shared" si="40"/>
        <v>0</v>
      </c>
      <c r="AM153" s="194">
        <f t="shared" si="40"/>
        <v>0</v>
      </c>
      <c r="AN153" s="194">
        <f t="shared" si="35"/>
        <v>1343.4525463414632</v>
      </c>
      <c r="AP153" s="203"/>
    </row>
    <row r="154" spans="1:42" x14ac:dyDescent="0.25">
      <c r="A154" s="201" t="s">
        <v>188</v>
      </c>
      <c r="B154" s="201" t="s">
        <v>142</v>
      </c>
      <c r="C154" s="211" t="s">
        <v>102</v>
      </c>
      <c r="D154" s="199">
        <v>0</v>
      </c>
      <c r="E154" s="199">
        <v>0</v>
      </c>
      <c r="F154" s="199">
        <v>0</v>
      </c>
      <c r="G154" s="199">
        <v>0</v>
      </c>
      <c r="H154" s="199">
        <v>0</v>
      </c>
      <c r="I154" s="199">
        <v>0</v>
      </c>
      <c r="J154" s="199">
        <v>0</v>
      </c>
      <c r="K154" s="199">
        <v>0</v>
      </c>
      <c r="L154" s="199">
        <v>0</v>
      </c>
      <c r="M154" s="199">
        <v>0</v>
      </c>
      <c r="N154" s="199">
        <v>0</v>
      </c>
      <c r="O154" s="199">
        <v>0</v>
      </c>
      <c r="P154" s="199">
        <v>0</v>
      </c>
      <c r="Q154" s="199">
        <v>0</v>
      </c>
      <c r="R154" s="199">
        <v>0</v>
      </c>
      <c r="S154" s="199">
        <v>0</v>
      </c>
      <c r="T154" s="199">
        <v>0</v>
      </c>
      <c r="U154" s="199">
        <v>0</v>
      </c>
      <c r="V154" s="199">
        <v>0</v>
      </c>
      <c r="W154" s="199">
        <v>0</v>
      </c>
      <c r="X154" s="199">
        <v>0</v>
      </c>
      <c r="Y154" s="199">
        <v>0</v>
      </c>
      <c r="Z154" s="199">
        <v>0</v>
      </c>
      <c r="AA154" s="199">
        <v>0</v>
      </c>
      <c r="AB154" s="199">
        <v>0</v>
      </c>
      <c r="AC154" s="199">
        <v>0</v>
      </c>
      <c r="AD154" s="199">
        <v>0</v>
      </c>
      <c r="AE154" s="199">
        <v>0</v>
      </c>
      <c r="AF154" s="199">
        <v>0</v>
      </c>
      <c r="AG154" s="199">
        <v>0</v>
      </c>
      <c r="AH154" s="199">
        <v>0</v>
      </c>
      <c r="AI154" s="199">
        <v>0</v>
      </c>
      <c r="AJ154" s="199">
        <v>0</v>
      </c>
      <c r="AK154" s="199">
        <v>0</v>
      </c>
      <c r="AL154" s="199">
        <v>0</v>
      </c>
      <c r="AM154" s="199">
        <v>0</v>
      </c>
      <c r="AN154" s="195">
        <f t="shared" si="35"/>
        <v>0</v>
      </c>
      <c r="AP154" s="203"/>
    </row>
    <row r="155" spans="1:42" x14ac:dyDescent="0.25">
      <c r="A155" s="201" t="s">
        <v>188</v>
      </c>
      <c r="B155" s="201" t="s">
        <v>142</v>
      </c>
      <c r="C155" s="211" t="s">
        <v>90</v>
      </c>
      <c r="D155" s="199">
        <v>0</v>
      </c>
      <c r="E155" s="199">
        <v>0</v>
      </c>
      <c r="F155" s="199">
        <v>0</v>
      </c>
      <c r="G155" s="199">
        <v>0</v>
      </c>
      <c r="H155" s="199">
        <v>0</v>
      </c>
      <c r="I155" s="199">
        <v>0</v>
      </c>
      <c r="J155" s="199">
        <v>0</v>
      </c>
      <c r="K155" s="199">
        <v>0</v>
      </c>
      <c r="L155" s="199">
        <v>0</v>
      </c>
      <c r="M155" s="199">
        <v>0</v>
      </c>
      <c r="N155" s="199">
        <v>0</v>
      </c>
      <c r="O155" s="199">
        <v>0</v>
      </c>
      <c r="P155" s="199">
        <v>0</v>
      </c>
      <c r="Q155" s="199">
        <v>0</v>
      </c>
      <c r="R155" s="199">
        <v>0</v>
      </c>
      <c r="S155" s="199">
        <v>0</v>
      </c>
      <c r="T155" s="199">
        <v>0</v>
      </c>
      <c r="U155" s="199">
        <v>0</v>
      </c>
      <c r="V155" s="199">
        <v>0</v>
      </c>
      <c r="W155" s="199">
        <v>0</v>
      </c>
      <c r="X155" s="199">
        <v>0</v>
      </c>
      <c r="Y155" s="199">
        <v>0</v>
      </c>
      <c r="Z155" s="199">
        <v>0</v>
      </c>
      <c r="AA155" s="199">
        <v>0</v>
      </c>
      <c r="AB155" s="199">
        <v>0</v>
      </c>
      <c r="AC155" s="199">
        <v>0</v>
      </c>
      <c r="AD155" s="199">
        <v>0</v>
      </c>
      <c r="AE155" s="199">
        <v>0</v>
      </c>
      <c r="AF155" s="199">
        <v>0</v>
      </c>
      <c r="AG155" s="199">
        <v>0</v>
      </c>
      <c r="AH155" s="199">
        <v>0</v>
      </c>
      <c r="AI155" s="199">
        <v>0</v>
      </c>
      <c r="AJ155" s="199">
        <v>0</v>
      </c>
      <c r="AK155" s="199">
        <v>0</v>
      </c>
      <c r="AL155" s="199">
        <v>0</v>
      </c>
      <c r="AM155" s="199">
        <v>0</v>
      </c>
      <c r="AN155" s="195">
        <f t="shared" si="35"/>
        <v>0</v>
      </c>
      <c r="AP155" s="203"/>
    </row>
    <row r="156" spans="1:42" x14ac:dyDescent="0.25">
      <c r="A156" s="201" t="s">
        <v>188</v>
      </c>
      <c r="B156" s="201" t="s">
        <v>142</v>
      </c>
      <c r="C156" s="211" t="s">
        <v>92</v>
      </c>
      <c r="D156" s="199">
        <v>0</v>
      </c>
      <c r="E156" s="199">
        <v>0</v>
      </c>
      <c r="F156" s="199">
        <v>0</v>
      </c>
      <c r="G156" s="199">
        <v>0</v>
      </c>
      <c r="H156" s="199">
        <v>0</v>
      </c>
      <c r="I156" s="199">
        <v>0</v>
      </c>
      <c r="J156" s="199">
        <v>0</v>
      </c>
      <c r="K156" s="199">
        <v>0</v>
      </c>
      <c r="L156" s="199">
        <v>0</v>
      </c>
      <c r="M156" s="199">
        <v>0</v>
      </c>
      <c r="N156" s="199">
        <v>0</v>
      </c>
      <c r="O156" s="199">
        <v>0</v>
      </c>
      <c r="P156" s="199">
        <v>0</v>
      </c>
      <c r="Q156" s="199">
        <v>0</v>
      </c>
      <c r="R156" s="199">
        <v>0</v>
      </c>
      <c r="S156" s="199">
        <v>0</v>
      </c>
      <c r="T156" s="199">
        <v>0</v>
      </c>
      <c r="U156" s="199">
        <v>0</v>
      </c>
      <c r="V156" s="199">
        <v>0</v>
      </c>
      <c r="W156" s="199">
        <v>0</v>
      </c>
      <c r="X156" s="199">
        <v>0</v>
      </c>
      <c r="Y156" s="199">
        <v>0</v>
      </c>
      <c r="Z156" s="199">
        <v>0</v>
      </c>
      <c r="AA156" s="199">
        <v>0</v>
      </c>
      <c r="AB156" s="199">
        <v>0</v>
      </c>
      <c r="AC156" s="199">
        <v>0</v>
      </c>
      <c r="AD156" s="199">
        <v>0</v>
      </c>
      <c r="AE156" s="199">
        <v>0</v>
      </c>
      <c r="AF156" s="199">
        <v>0</v>
      </c>
      <c r="AG156" s="199">
        <v>0</v>
      </c>
      <c r="AH156" s="199">
        <v>0</v>
      </c>
      <c r="AI156" s="199">
        <v>0</v>
      </c>
      <c r="AJ156" s="199">
        <v>0</v>
      </c>
      <c r="AK156" s="199">
        <v>0</v>
      </c>
      <c r="AL156" s="199">
        <v>0</v>
      </c>
      <c r="AM156" s="199">
        <v>0</v>
      </c>
      <c r="AN156" s="195">
        <f t="shared" si="35"/>
        <v>0</v>
      </c>
      <c r="AP156" s="203"/>
    </row>
    <row r="157" spans="1:42" x14ac:dyDescent="0.25">
      <c r="A157" s="201" t="s">
        <v>188</v>
      </c>
      <c r="B157" s="201" t="s">
        <v>142</v>
      </c>
      <c r="C157" s="211" t="s">
        <v>35</v>
      </c>
      <c r="D157" s="212">
        <v>0</v>
      </c>
      <c r="E157" s="195">
        <v>0</v>
      </c>
      <c r="F157" s="195">
        <v>0</v>
      </c>
      <c r="G157" s="195">
        <v>0</v>
      </c>
      <c r="H157" s="195">
        <v>0</v>
      </c>
      <c r="I157" s="195">
        <v>0</v>
      </c>
      <c r="J157" s="195">
        <v>0</v>
      </c>
      <c r="K157" s="195">
        <v>0</v>
      </c>
      <c r="L157" s="195">
        <v>0</v>
      </c>
      <c r="M157" s="195">
        <v>0</v>
      </c>
      <c r="N157" s="195">
        <v>0</v>
      </c>
      <c r="O157" s="195">
        <v>0</v>
      </c>
      <c r="P157" s="195">
        <v>0</v>
      </c>
      <c r="Q157" s="195">
        <v>0.11585365853658537</v>
      </c>
      <c r="R157" s="195">
        <v>0</v>
      </c>
      <c r="S157" s="195">
        <v>0</v>
      </c>
      <c r="T157" s="195">
        <v>0</v>
      </c>
      <c r="U157" s="195">
        <v>1.8195121951219513</v>
      </c>
      <c r="V157" s="195">
        <v>0</v>
      </c>
      <c r="W157" s="195">
        <v>0</v>
      </c>
      <c r="X157" s="195">
        <v>0</v>
      </c>
      <c r="Y157" s="195">
        <v>0</v>
      </c>
      <c r="Z157" s="195">
        <v>0</v>
      </c>
      <c r="AA157" s="195">
        <v>0</v>
      </c>
      <c r="AB157" s="195">
        <v>0</v>
      </c>
      <c r="AC157" s="195">
        <v>0</v>
      </c>
      <c r="AD157" s="195">
        <v>0</v>
      </c>
      <c r="AE157" s="195">
        <v>0</v>
      </c>
      <c r="AF157" s="195">
        <v>0</v>
      </c>
      <c r="AG157" s="195">
        <v>0</v>
      </c>
      <c r="AH157" s="195">
        <v>0</v>
      </c>
      <c r="AI157" s="195">
        <v>0</v>
      </c>
      <c r="AJ157" s="195">
        <v>0</v>
      </c>
      <c r="AK157" s="195">
        <v>0</v>
      </c>
      <c r="AL157" s="195">
        <v>0</v>
      </c>
      <c r="AM157" s="195">
        <v>0</v>
      </c>
      <c r="AN157" s="195">
        <f t="shared" si="35"/>
        <v>1.9353658536585368</v>
      </c>
      <c r="AP157" s="203"/>
    </row>
    <row r="158" spans="1:42" x14ac:dyDescent="0.25">
      <c r="A158" s="201" t="s">
        <v>188</v>
      </c>
      <c r="B158" s="201" t="s">
        <v>142</v>
      </c>
      <c r="C158" s="213" t="s">
        <v>58</v>
      </c>
      <c r="D158" s="212">
        <v>0</v>
      </c>
      <c r="E158" s="195">
        <v>0</v>
      </c>
      <c r="F158" s="195">
        <v>140.34146341463415</v>
      </c>
      <c r="G158" s="195">
        <v>23.557317073170733</v>
      </c>
      <c r="H158" s="195">
        <v>0</v>
      </c>
      <c r="I158" s="195">
        <v>70.530607317073176</v>
      </c>
      <c r="J158" s="195">
        <v>0</v>
      </c>
      <c r="K158" s="195">
        <v>0</v>
      </c>
      <c r="L158" s="195">
        <v>0</v>
      </c>
      <c r="M158" s="195">
        <v>0</v>
      </c>
      <c r="N158" s="195">
        <v>0</v>
      </c>
      <c r="O158" s="195">
        <v>0</v>
      </c>
      <c r="P158" s="195">
        <v>0</v>
      </c>
      <c r="Q158" s="195">
        <v>0</v>
      </c>
      <c r="R158" s="195">
        <v>0</v>
      </c>
      <c r="S158" s="195">
        <v>72.805141463414643</v>
      </c>
      <c r="T158" s="195">
        <v>0</v>
      </c>
      <c r="U158" s="195">
        <v>0</v>
      </c>
      <c r="V158" s="195">
        <v>0</v>
      </c>
      <c r="W158" s="195">
        <v>0</v>
      </c>
      <c r="X158" s="195">
        <v>0</v>
      </c>
      <c r="Y158" s="195">
        <v>0</v>
      </c>
      <c r="Z158" s="195">
        <v>0</v>
      </c>
      <c r="AA158" s="195">
        <v>0</v>
      </c>
      <c r="AB158" s="195">
        <v>0</v>
      </c>
      <c r="AC158" s="195">
        <v>0</v>
      </c>
      <c r="AD158" s="195">
        <v>0</v>
      </c>
      <c r="AE158" s="195">
        <v>0</v>
      </c>
      <c r="AF158" s="195">
        <v>0</v>
      </c>
      <c r="AG158" s="195">
        <v>0</v>
      </c>
      <c r="AH158" s="195">
        <v>0</v>
      </c>
      <c r="AI158" s="195">
        <v>0</v>
      </c>
      <c r="AJ158" s="195">
        <v>0</v>
      </c>
      <c r="AK158" s="195">
        <v>0</v>
      </c>
      <c r="AL158" s="195">
        <v>0</v>
      </c>
      <c r="AM158" s="195">
        <v>0</v>
      </c>
      <c r="AN158" s="195">
        <f t="shared" si="35"/>
        <v>307.2345292682927</v>
      </c>
      <c r="AP158" s="203"/>
    </row>
    <row r="159" spans="1:42" x14ac:dyDescent="0.25">
      <c r="A159" s="201" t="s">
        <v>188</v>
      </c>
      <c r="B159" s="201" t="s">
        <v>142</v>
      </c>
      <c r="C159" s="211" t="s">
        <v>100</v>
      </c>
      <c r="D159" s="199">
        <v>0</v>
      </c>
      <c r="E159" s="199">
        <v>0</v>
      </c>
      <c r="F159" s="199">
        <v>0</v>
      </c>
      <c r="G159" s="199">
        <v>0</v>
      </c>
      <c r="H159" s="199">
        <v>0</v>
      </c>
      <c r="I159" s="199">
        <v>0</v>
      </c>
      <c r="J159" s="199">
        <v>0</v>
      </c>
      <c r="K159" s="199">
        <v>0</v>
      </c>
      <c r="L159" s="199">
        <v>0</v>
      </c>
      <c r="M159" s="199">
        <v>0</v>
      </c>
      <c r="N159" s="199">
        <v>0</v>
      </c>
      <c r="O159" s="199">
        <v>0</v>
      </c>
      <c r="P159" s="199">
        <v>0</v>
      </c>
      <c r="Q159" s="199">
        <v>0</v>
      </c>
      <c r="R159" s="199">
        <v>0</v>
      </c>
      <c r="S159" s="199">
        <v>0</v>
      </c>
      <c r="T159" s="199">
        <v>0</v>
      </c>
      <c r="U159" s="199">
        <v>0</v>
      </c>
      <c r="V159" s="199">
        <v>0</v>
      </c>
      <c r="W159" s="199">
        <v>0</v>
      </c>
      <c r="X159" s="199">
        <v>0</v>
      </c>
      <c r="Y159" s="199">
        <v>0</v>
      </c>
      <c r="Z159" s="199">
        <v>0</v>
      </c>
      <c r="AA159" s="199">
        <v>0</v>
      </c>
      <c r="AB159" s="199">
        <v>0</v>
      </c>
      <c r="AC159" s="199">
        <v>0</v>
      </c>
      <c r="AD159" s="199">
        <v>0</v>
      </c>
      <c r="AE159" s="199">
        <v>0</v>
      </c>
      <c r="AF159" s="199">
        <v>0</v>
      </c>
      <c r="AG159" s="199">
        <v>0</v>
      </c>
      <c r="AH159" s="199">
        <v>0</v>
      </c>
      <c r="AI159" s="199">
        <v>0</v>
      </c>
      <c r="AJ159" s="199">
        <v>0</v>
      </c>
      <c r="AK159" s="199">
        <v>0</v>
      </c>
      <c r="AL159" s="199">
        <v>0</v>
      </c>
      <c r="AM159" s="199">
        <v>0</v>
      </c>
      <c r="AN159" s="195">
        <f t="shared" si="35"/>
        <v>0</v>
      </c>
      <c r="AP159" s="203"/>
    </row>
    <row r="160" spans="1:42" x14ac:dyDescent="0.25">
      <c r="A160" s="201" t="s">
        <v>188</v>
      </c>
      <c r="B160" s="201" t="s">
        <v>142</v>
      </c>
      <c r="C160" s="211" t="s">
        <v>88</v>
      </c>
      <c r="D160" s="199">
        <v>0</v>
      </c>
      <c r="E160" s="199">
        <v>0</v>
      </c>
      <c r="F160" s="199">
        <v>0</v>
      </c>
      <c r="G160" s="199">
        <v>0</v>
      </c>
      <c r="H160" s="199">
        <v>0</v>
      </c>
      <c r="I160" s="199">
        <v>0</v>
      </c>
      <c r="J160" s="199">
        <v>0</v>
      </c>
      <c r="K160" s="199">
        <v>0</v>
      </c>
      <c r="L160" s="199">
        <v>0</v>
      </c>
      <c r="M160" s="199">
        <v>0</v>
      </c>
      <c r="N160" s="199">
        <v>0</v>
      </c>
      <c r="O160" s="199">
        <v>0</v>
      </c>
      <c r="P160" s="199">
        <v>0</v>
      </c>
      <c r="Q160" s="199">
        <v>0</v>
      </c>
      <c r="R160" s="199">
        <v>0</v>
      </c>
      <c r="S160" s="199">
        <v>0</v>
      </c>
      <c r="T160" s="199">
        <v>0</v>
      </c>
      <c r="U160" s="199">
        <v>0</v>
      </c>
      <c r="V160" s="199">
        <v>0</v>
      </c>
      <c r="W160" s="199">
        <v>0</v>
      </c>
      <c r="X160" s="199">
        <v>0</v>
      </c>
      <c r="Y160" s="199">
        <v>0</v>
      </c>
      <c r="Z160" s="199">
        <v>0</v>
      </c>
      <c r="AA160" s="199">
        <v>0</v>
      </c>
      <c r="AB160" s="199">
        <v>0</v>
      </c>
      <c r="AC160" s="199">
        <v>0</v>
      </c>
      <c r="AD160" s="199">
        <v>0</v>
      </c>
      <c r="AE160" s="199">
        <v>0</v>
      </c>
      <c r="AF160" s="199">
        <v>0</v>
      </c>
      <c r="AG160" s="199">
        <v>0</v>
      </c>
      <c r="AH160" s="199">
        <v>0</v>
      </c>
      <c r="AI160" s="199">
        <v>0</v>
      </c>
      <c r="AJ160" s="199">
        <v>0</v>
      </c>
      <c r="AK160" s="199">
        <v>0</v>
      </c>
      <c r="AL160" s="199">
        <v>0</v>
      </c>
      <c r="AM160" s="199">
        <v>0</v>
      </c>
      <c r="AN160" s="195">
        <f t="shared" si="35"/>
        <v>0</v>
      </c>
      <c r="AP160" s="203"/>
    </row>
    <row r="161" spans="1:42" x14ac:dyDescent="0.25">
      <c r="A161" s="201" t="s">
        <v>188</v>
      </c>
      <c r="B161" s="201" t="s">
        <v>142</v>
      </c>
      <c r="C161" s="211" t="s">
        <v>66</v>
      </c>
      <c r="D161" s="199">
        <v>0</v>
      </c>
      <c r="E161" s="199">
        <v>0</v>
      </c>
      <c r="F161" s="199">
        <v>0</v>
      </c>
      <c r="G161" s="199">
        <v>0</v>
      </c>
      <c r="H161" s="199">
        <v>0</v>
      </c>
      <c r="I161" s="199">
        <v>0</v>
      </c>
      <c r="J161" s="199">
        <v>0</v>
      </c>
      <c r="K161" s="199">
        <v>0</v>
      </c>
      <c r="L161" s="199">
        <v>0</v>
      </c>
      <c r="M161" s="199">
        <v>0</v>
      </c>
      <c r="N161" s="199">
        <v>0</v>
      </c>
      <c r="O161" s="199">
        <v>0</v>
      </c>
      <c r="P161" s="199">
        <v>0</v>
      </c>
      <c r="Q161" s="199">
        <v>0</v>
      </c>
      <c r="R161" s="199">
        <v>0</v>
      </c>
      <c r="S161" s="199">
        <v>0</v>
      </c>
      <c r="T161" s="199">
        <v>0</v>
      </c>
      <c r="U161" s="199">
        <v>0</v>
      </c>
      <c r="V161" s="199">
        <v>0</v>
      </c>
      <c r="W161" s="199">
        <v>0</v>
      </c>
      <c r="X161" s="199">
        <v>0</v>
      </c>
      <c r="Y161" s="199">
        <v>0</v>
      </c>
      <c r="Z161" s="199">
        <v>0</v>
      </c>
      <c r="AA161" s="199">
        <v>0</v>
      </c>
      <c r="AB161" s="199">
        <v>0</v>
      </c>
      <c r="AC161" s="199">
        <v>0</v>
      </c>
      <c r="AD161" s="199">
        <v>0</v>
      </c>
      <c r="AE161" s="199">
        <v>0</v>
      </c>
      <c r="AF161" s="199">
        <v>0</v>
      </c>
      <c r="AG161" s="199">
        <v>0</v>
      </c>
      <c r="AH161" s="199">
        <v>0</v>
      </c>
      <c r="AI161" s="199">
        <v>0</v>
      </c>
      <c r="AJ161" s="199">
        <v>0</v>
      </c>
      <c r="AK161" s="199">
        <v>0</v>
      </c>
      <c r="AL161" s="199">
        <v>0</v>
      </c>
      <c r="AM161" s="199">
        <v>0</v>
      </c>
      <c r="AN161" s="195">
        <f t="shared" si="35"/>
        <v>0</v>
      </c>
      <c r="AP161" s="203"/>
    </row>
    <row r="162" spans="1:42" x14ac:dyDescent="0.25">
      <c r="A162" s="201" t="s">
        <v>188</v>
      </c>
      <c r="B162" s="201" t="s">
        <v>142</v>
      </c>
      <c r="C162" s="211" t="s">
        <v>98</v>
      </c>
      <c r="D162" s="199">
        <v>0</v>
      </c>
      <c r="E162" s="199">
        <v>0</v>
      </c>
      <c r="F162" s="199">
        <v>0</v>
      </c>
      <c r="G162" s="199">
        <v>0</v>
      </c>
      <c r="H162" s="199">
        <v>0</v>
      </c>
      <c r="I162" s="199">
        <v>0</v>
      </c>
      <c r="J162" s="199">
        <v>0</v>
      </c>
      <c r="K162" s="199">
        <v>0</v>
      </c>
      <c r="L162" s="199">
        <v>0</v>
      </c>
      <c r="M162" s="199">
        <v>0</v>
      </c>
      <c r="N162" s="199">
        <v>0</v>
      </c>
      <c r="O162" s="199">
        <v>0</v>
      </c>
      <c r="P162" s="199">
        <v>0</v>
      </c>
      <c r="Q162" s="199">
        <v>0</v>
      </c>
      <c r="R162" s="199">
        <v>0</v>
      </c>
      <c r="S162" s="199">
        <v>0</v>
      </c>
      <c r="T162" s="199">
        <v>0</v>
      </c>
      <c r="U162" s="199">
        <v>0</v>
      </c>
      <c r="V162" s="199">
        <v>0</v>
      </c>
      <c r="W162" s="199">
        <v>0</v>
      </c>
      <c r="X162" s="199">
        <v>0</v>
      </c>
      <c r="Y162" s="199">
        <v>0</v>
      </c>
      <c r="Z162" s="199">
        <v>0</v>
      </c>
      <c r="AA162" s="199">
        <v>0</v>
      </c>
      <c r="AB162" s="199">
        <v>0</v>
      </c>
      <c r="AC162" s="199">
        <v>0</v>
      </c>
      <c r="AD162" s="199">
        <v>0</v>
      </c>
      <c r="AE162" s="199">
        <v>0</v>
      </c>
      <c r="AF162" s="199">
        <v>0</v>
      </c>
      <c r="AG162" s="199">
        <v>0</v>
      </c>
      <c r="AH162" s="199">
        <v>0</v>
      </c>
      <c r="AI162" s="199">
        <v>0</v>
      </c>
      <c r="AJ162" s="199">
        <v>0</v>
      </c>
      <c r="AK162" s="199">
        <v>0</v>
      </c>
      <c r="AL162" s="199">
        <v>0</v>
      </c>
      <c r="AM162" s="199">
        <v>0</v>
      </c>
      <c r="AN162" s="195">
        <f t="shared" si="35"/>
        <v>0</v>
      </c>
      <c r="AP162" s="203"/>
    </row>
    <row r="163" spans="1:42" x14ac:dyDescent="0.25">
      <c r="A163" s="201" t="s">
        <v>188</v>
      </c>
      <c r="B163" s="201" t="s">
        <v>142</v>
      </c>
      <c r="C163" s="211" t="s">
        <v>99</v>
      </c>
      <c r="D163" s="199">
        <v>0</v>
      </c>
      <c r="E163" s="199">
        <v>0</v>
      </c>
      <c r="F163" s="199">
        <v>0</v>
      </c>
      <c r="G163" s="199">
        <v>0</v>
      </c>
      <c r="H163" s="199">
        <v>0</v>
      </c>
      <c r="I163" s="199">
        <v>0</v>
      </c>
      <c r="J163" s="199">
        <v>0</v>
      </c>
      <c r="K163" s="199">
        <v>0</v>
      </c>
      <c r="L163" s="199">
        <v>0</v>
      </c>
      <c r="M163" s="199">
        <v>0</v>
      </c>
      <c r="N163" s="199">
        <v>0</v>
      </c>
      <c r="O163" s="199">
        <v>0</v>
      </c>
      <c r="P163" s="199">
        <v>0</v>
      </c>
      <c r="Q163" s="199">
        <v>0</v>
      </c>
      <c r="R163" s="199">
        <v>0</v>
      </c>
      <c r="S163" s="199">
        <v>0</v>
      </c>
      <c r="T163" s="199">
        <v>0</v>
      </c>
      <c r="U163" s="199">
        <v>0</v>
      </c>
      <c r="V163" s="199">
        <v>0</v>
      </c>
      <c r="W163" s="199">
        <v>0</v>
      </c>
      <c r="X163" s="199">
        <v>0</v>
      </c>
      <c r="Y163" s="199">
        <v>0</v>
      </c>
      <c r="Z163" s="199">
        <v>0</v>
      </c>
      <c r="AA163" s="199">
        <v>0</v>
      </c>
      <c r="AB163" s="199">
        <v>0</v>
      </c>
      <c r="AC163" s="199">
        <v>0</v>
      </c>
      <c r="AD163" s="199">
        <v>0</v>
      </c>
      <c r="AE163" s="199">
        <v>0</v>
      </c>
      <c r="AF163" s="199">
        <v>0</v>
      </c>
      <c r="AG163" s="199">
        <v>0</v>
      </c>
      <c r="AH163" s="199">
        <v>0</v>
      </c>
      <c r="AI163" s="199">
        <v>0</v>
      </c>
      <c r="AJ163" s="199">
        <v>0</v>
      </c>
      <c r="AK163" s="199">
        <v>0</v>
      </c>
      <c r="AL163" s="199">
        <v>0</v>
      </c>
      <c r="AM163" s="199">
        <v>0</v>
      </c>
      <c r="AN163" s="195">
        <f t="shared" si="35"/>
        <v>0</v>
      </c>
      <c r="AP163" s="203"/>
    </row>
    <row r="164" spans="1:42" x14ac:dyDescent="0.25">
      <c r="A164" s="201" t="s">
        <v>188</v>
      </c>
      <c r="B164" s="201" t="s">
        <v>142</v>
      </c>
      <c r="C164" s="211" t="s">
        <v>177</v>
      </c>
      <c r="D164" s="199">
        <v>0</v>
      </c>
      <c r="E164" s="199">
        <v>0</v>
      </c>
      <c r="F164" s="199">
        <v>0</v>
      </c>
      <c r="G164" s="199">
        <v>0</v>
      </c>
      <c r="H164" s="199">
        <v>0</v>
      </c>
      <c r="I164" s="199">
        <v>0</v>
      </c>
      <c r="J164" s="199">
        <v>0</v>
      </c>
      <c r="K164" s="199">
        <v>0</v>
      </c>
      <c r="L164" s="199">
        <v>0</v>
      </c>
      <c r="M164" s="199">
        <v>0</v>
      </c>
      <c r="N164" s="199">
        <v>0</v>
      </c>
      <c r="O164" s="199">
        <v>0</v>
      </c>
      <c r="P164" s="199">
        <v>0</v>
      </c>
      <c r="Q164" s="199">
        <v>0</v>
      </c>
      <c r="R164" s="199">
        <v>0</v>
      </c>
      <c r="S164" s="199">
        <v>0</v>
      </c>
      <c r="T164" s="199">
        <v>0</v>
      </c>
      <c r="U164" s="199">
        <v>0</v>
      </c>
      <c r="V164" s="199">
        <v>0</v>
      </c>
      <c r="W164" s="199">
        <v>0</v>
      </c>
      <c r="X164" s="199">
        <v>0</v>
      </c>
      <c r="Y164" s="199">
        <v>0</v>
      </c>
      <c r="Z164" s="199">
        <v>0</v>
      </c>
      <c r="AA164" s="199">
        <v>0</v>
      </c>
      <c r="AB164" s="199">
        <v>0</v>
      </c>
      <c r="AC164" s="199">
        <v>0</v>
      </c>
      <c r="AD164" s="199">
        <v>0</v>
      </c>
      <c r="AE164" s="199">
        <v>0</v>
      </c>
      <c r="AF164" s="199">
        <v>0</v>
      </c>
      <c r="AG164" s="199">
        <v>0</v>
      </c>
      <c r="AH164" s="199">
        <v>0</v>
      </c>
      <c r="AI164" s="199">
        <v>0</v>
      </c>
      <c r="AJ164" s="199">
        <v>0</v>
      </c>
      <c r="AK164" s="199">
        <v>0</v>
      </c>
      <c r="AL164" s="199">
        <v>0</v>
      </c>
      <c r="AM164" s="199">
        <v>0</v>
      </c>
      <c r="AN164" s="195">
        <f t="shared" si="35"/>
        <v>0</v>
      </c>
      <c r="AP164" s="203"/>
    </row>
    <row r="165" spans="1:42" x14ac:dyDescent="0.25">
      <c r="A165" s="201" t="s">
        <v>188</v>
      </c>
      <c r="B165" s="201" t="s">
        <v>142</v>
      </c>
      <c r="C165" s="211" t="s">
        <v>64</v>
      </c>
      <c r="D165" s="212">
        <v>130.54562926829269</v>
      </c>
      <c r="E165" s="195">
        <v>591.04506585365857</v>
      </c>
      <c r="F165" s="195">
        <v>0</v>
      </c>
      <c r="G165" s="195">
        <v>162.40715121951223</v>
      </c>
      <c r="H165" s="195">
        <v>0</v>
      </c>
      <c r="I165" s="195">
        <v>0</v>
      </c>
      <c r="J165" s="195">
        <v>10.058473170731705</v>
      </c>
      <c r="K165" s="195">
        <v>9.3719512195121943</v>
      </c>
      <c r="L165" s="195">
        <v>0</v>
      </c>
      <c r="M165" s="195">
        <v>0</v>
      </c>
      <c r="N165" s="195">
        <v>0</v>
      </c>
      <c r="O165" s="195">
        <v>0</v>
      </c>
      <c r="P165" s="195">
        <v>0</v>
      </c>
      <c r="Q165" s="195">
        <v>0</v>
      </c>
      <c r="R165" s="195">
        <v>0</v>
      </c>
      <c r="S165" s="195">
        <v>127.84706341463415</v>
      </c>
      <c r="T165" s="195">
        <v>3.0073170731707322</v>
      </c>
      <c r="U165" s="195">
        <v>0</v>
      </c>
      <c r="V165" s="195">
        <v>0</v>
      </c>
      <c r="W165" s="195">
        <v>0</v>
      </c>
      <c r="X165" s="195">
        <v>0</v>
      </c>
      <c r="Y165" s="195">
        <v>0</v>
      </c>
      <c r="Z165" s="195">
        <v>0</v>
      </c>
      <c r="AA165" s="195">
        <v>0</v>
      </c>
      <c r="AB165" s="195">
        <v>0</v>
      </c>
      <c r="AC165" s="195">
        <v>0</v>
      </c>
      <c r="AD165" s="195">
        <v>0</v>
      </c>
      <c r="AE165" s="195">
        <v>0</v>
      </c>
      <c r="AF165" s="195">
        <v>0</v>
      </c>
      <c r="AG165" s="195">
        <v>0</v>
      </c>
      <c r="AH165" s="195">
        <v>0</v>
      </c>
      <c r="AI165" s="195">
        <v>0</v>
      </c>
      <c r="AJ165" s="195">
        <v>0</v>
      </c>
      <c r="AK165" s="195">
        <v>0</v>
      </c>
      <c r="AL165" s="195">
        <v>0</v>
      </c>
      <c r="AM165" s="195">
        <v>0</v>
      </c>
      <c r="AN165" s="195">
        <f t="shared" si="35"/>
        <v>1034.2826512195124</v>
      </c>
      <c r="AP165" s="203"/>
    </row>
    <row r="166" spans="1:42" x14ac:dyDescent="0.25">
      <c r="A166" s="201" t="s">
        <v>188</v>
      </c>
      <c r="B166" s="201" t="s">
        <v>142</v>
      </c>
      <c r="C166" s="211" t="s">
        <v>143</v>
      </c>
      <c r="D166" s="199">
        <v>0</v>
      </c>
      <c r="E166" s="199">
        <v>0</v>
      </c>
      <c r="F166" s="199">
        <v>0</v>
      </c>
      <c r="G166" s="199">
        <v>0</v>
      </c>
      <c r="H166" s="199">
        <v>0</v>
      </c>
      <c r="I166" s="199">
        <v>0</v>
      </c>
      <c r="J166" s="199">
        <v>0</v>
      </c>
      <c r="K166" s="199">
        <v>0</v>
      </c>
      <c r="L166" s="199">
        <v>0</v>
      </c>
      <c r="M166" s="199">
        <v>0</v>
      </c>
      <c r="N166" s="199">
        <v>0</v>
      </c>
      <c r="O166" s="199">
        <v>0</v>
      </c>
      <c r="P166" s="199">
        <v>0</v>
      </c>
      <c r="Q166" s="199">
        <v>0</v>
      </c>
      <c r="R166" s="199">
        <v>0</v>
      </c>
      <c r="S166" s="199">
        <v>0</v>
      </c>
      <c r="T166" s="199">
        <v>0</v>
      </c>
      <c r="U166" s="199">
        <v>0</v>
      </c>
      <c r="V166" s="199">
        <v>0</v>
      </c>
      <c r="W166" s="199">
        <v>0</v>
      </c>
      <c r="X166" s="199">
        <v>0</v>
      </c>
      <c r="Y166" s="199">
        <v>0</v>
      </c>
      <c r="Z166" s="199">
        <v>0</v>
      </c>
      <c r="AA166" s="199">
        <v>0</v>
      </c>
      <c r="AB166" s="199">
        <v>0</v>
      </c>
      <c r="AC166" s="199">
        <v>0</v>
      </c>
      <c r="AD166" s="199">
        <v>0</v>
      </c>
      <c r="AE166" s="199">
        <v>0</v>
      </c>
      <c r="AF166" s="199">
        <v>0</v>
      </c>
      <c r="AG166" s="199">
        <v>0</v>
      </c>
      <c r="AH166" s="199">
        <v>0</v>
      </c>
      <c r="AI166" s="199">
        <v>0</v>
      </c>
      <c r="AJ166" s="199">
        <v>0</v>
      </c>
      <c r="AK166" s="199">
        <v>0</v>
      </c>
      <c r="AL166" s="199">
        <v>0</v>
      </c>
      <c r="AM166" s="199">
        <v>0</v>
      </c>
      <c r="AN166" s="195">
        <f t="shared" si="35"/>
        <v>0</v>
      </c>
      <c r="AP166" s="203"/>
    </row>
    <row r="167" spans="1:42" x14ac:dyDescent="0.25">
      <c r="A167" s="201" t="s">
        <v>188</v>
      </c>
      <c r="B167" s="201" t="s">
        <v>142</v>
      </c>
      <c r="C167" s="211" t="s">
        <v>37</v>
      </c>
      <c r="D167" s="199">
        <v>0</v>
      </c>
      <c r="E167" s="199">
        <v>0</v>
      </c>
      <c r="F167" s="199">
        <v>0</v>
      </c>
      <c r="G167" s="199">
        <v>0</v>
      </c>
      <c r="H167" s="199">
        <v>0</v>
      </c>
      <c r="I167" s="199">
        <v>0</v>
      </c>
      <c r="J167" s="199">
        <v>0</v>
      </c>
      <c r="K167" s="199">
        <v>0</v>
      </c>
      <c r="L167" s="199">
        <v>0</v>
      </c>
      <c r="M167" s="199">
        <v>0</v>
      </c>
      <c r="N167" s="199">
        <v>0</v>
      </c>
      <c r="O167" s="199">
        <v>0</v>
      </c>
      <c r="P167" s="199">
        <v>0</v>
      </c>
      <c r="Q167" s="199">
        <v>0</v>
      </c>
      <c r="R167" s="199">
        <v>0</v>
      </c>
      <c r="S167" s="199">
        <v>0</v>
      </c>
      <c r="T167" s="199">
        <v>0</v>
      </c>
      <c r="U167" s="199">
        <v>0</v>
      </c>
      <c r="V167" s="199">
        <v>0</v>
      </c>
      <c r="W167" s="199">
        <v>0</v>
      </c>
      <c r="X167" s="199">
        <v>0</v>
      </c>
      <c r="Y167" s="199">
        <v>0</v>
      </c>
      <c r="Z167" s="199">
        <v>0</v>
      </c>
      <c r="AA167" s="199">
        <v>0</v>
      </c>
      <c r="AB167" s="199">
        <v>0</v>
      </c>
      <c r="AC167" s="199">
        <v>0</v>
      </c>
      <c r="AD167" s="199">
        <v>0</v>
      </c>
      <c r="AE167" s="199">
        <v>0</v>
      </c>
      <c r="AF167" s="199">
        <v>0</v>
      </c>
      <c r="AG167" s="199">
        <v>0</v>
      </c>
      <c r="AH167" s="199">
        <v>0</v>
      </c>
      <c r="AI167" s="199">
        <v>0</v>
      </c>
      <c r="AJ167" s="199">
        <v>0</v>
      </c>
      <c r="AK167" s="199">
        <v>0</v>
      </c>
      <c r="AL167" s="199">
        <v>0</v>
      </c>
      <c r="AM167" s="199">
        <v>0</v>
      </c>
      <c r="AN167" s="195">
        <f t="shared" si="35"/>
        <v>0</v>
      </c>
      <c r="AP167" s="203"/>
    </row>
    <row r="168" spans="1:42" x14ac:dyDescent="0.25">
      <c r="A168" s="177" t="s">
        <v>262</v>
      </c>
      <c r="B168" s="177" t="s">
        <v>262</v>
      </c>
      <c r="C168" s="209" t="s">
        <v>145</v>
      </c>
      <c r="D168" s="210">
        <f t="shared" ref="D168:AM168" si="42">SUM(D169:D176)</f>
        <v>24</v>
      </c>
      <c r="E168" s="194">
        <f t="shared" si="42"/>
        <v>240.35179756097563</v>
      </c>
      <c r="F168" s="194">
        <f t="shared" si="42"/>
        <v>761.8536585365855</v>
      </c>
      <c r="G168" s="194">
        <f t="shared" si="42"/>
        <v>0</v>
      </c>
      <c r="H168" s="194">
        <f t="shared" si="42"/>
        <v>0</v>
      </c>
      <c r="I168" s="194">
        <f t="shared" si="42"/>
        <v>683.90399999999988</v>
      </c>
      <c r="J168" s="194">
        <f t="shared" si="42"/>
        <v>192.26078780487805</v>
      </c>
      <c r="K168" s="194">
        <f t="shared" si="42"/>
        <v>0</v>
      </c>
      <c r="L168" s="194">
        <f t="shared" si="42"/>
        <v>333.8041756097561</v>
      </c>
      <c r="M168" s="194">
        <f t="shared" si="42"/>
        <v>0</v>
      </c>
      <c r="N168" s="194">
        <f t="shared" si="42"/>
        <v>0</v>
      </c>
      <c r="O168" s="194">
        <f t="shared" si="42"/>
        <v>0.30073170731707322</v>
      </c>
      <c r="P168" s="194">
        <f t="shared" si="42"/>
        <v>0</v>
      </c>
      <c r="Q168" s="194">
        <f t="shared" si="42"/>
        <v>0</v>
      </c>
      <c r="R168" s="194">
        <f t="shared" si="42"/>
        <v>0</v>
      </c>
      <c r="S168" s="194">
        <f t="shared" si="42"/>
        <v>292.65004390243905</v>
      </c>
      <c r="T168" s="194">
        <f t="shared" si="42"/>
        <v>0</v>
      </c>
      <c r="U168" s="194">
        <f t="shared" si="42"/>
        <v>0.59390243902439022</v>
      </c>
      <c r="V168" s="194">
        <f t="shared" si="42"/>
        <v>0</v>
      </c>
      <c r="W168" s="194">
        <f t="shared" si="42"/>
        <v>0</v>
      </c>
      <c r="X168" s="194">
        <f t="shared" si="42"/>
        <v>194.63556585365856</v>
      </c>
      <c r="Y168" s="194">
        <f t="shared" si="42"/>
        <v>0</v>
      </c>
      <c r="Z168" s="194">
        <f t="shared" si="42"/>
        <v>0</v>
      </c>
      <c r="AA168" s="194">
        <f t="shared" si="42"/>
        <v>25.259458536585367</v>
      </c>
      <c r="AB168" s="194">
        <f t="shared" si="42"/>
        <v>0</v>
      </c>
      <c r="AC168" s="194">
        <f t="shared" si="42"/>
        <v>0</v>
      </c>
      <c r="AD168" s="194">
        <f t="shared" si="42"/>
        <v>0</v>
      </c>
      <c r="AE168" s="194">
        <f t="shared" si="42"/>
        <v>0</v>
      </c>
      <c r="AF168" s="194">
        <f t="shared" ref="AF168" si="43">SUM(AF169:AF176)</f>
        <v>0</v>
      </c>
      <c r="AG168" s="194">
        <f t="shared" si="42"/>
        <v>23.373870731707321</v>
      </c>
      <c r="AH168" s="194">
        <f t="shared" si="42"/>
        <v>0</v>
      </c>
      <c r="AI168" s="194">
        <f t="shared" si="42"/>
        <v>0</v>
      </c>
      <c r="AJ168" s="194">
        <f t="shared" si="42"/>
        <v>0</v>
      </c>
      <c r="AK168" s="194">
        <f t="shared" si="42"/>
        <v>0</v>
      </c>
      <c r="AL168" s="194">
        <f t="shared" si="42"/>
        <v>0</v>
      </c>
      <c r="AM168" s="194">
        <f t="shared" si="42"/>
        <v>19</v>
      </c>
      <c r="AN168" s="194">
        <f t="shared" si="35"/>
        <v>2791.9879926829271</v>
      </c>
      <c r="AP168" s="203"/>
    </row>
    <row r="169" spans="1:42" x14ac:dyDescent="0.25">
      <c r="A169" s="201" t="s">
        <v>188</v>
      </c>
      <c r="B169" s="201" t="s">
        <v>145</v>
      </c>
      <c r="C169" s="211" t="s">
        <v>93</v>
      </c>
      <c r="D169" s="212">
        <v>0</v>
      </c>
      <c r="E169" s="195">
        <v>0</v>
      </c>
      <c r="F169" s="195">
        <v>0</v>
      </c>
      <c r="G169" s="195">
        <v>0</v>
      </c>
      <c r="H169" s="195">
        <v>0</v>
      </c>
      <c r="I169" s="195">
        <v>0</v>
      </c>
      <c r="J169" s="195">
        <v>2.0048780487804879E-2</v>
      </c>
      <c r="K169" s="195">
        <v>0</v>
      </c>
      <c r="L169" s="195">
        <v>0</v>
      </c>
      <c r="M169" s="195">
        <v>0</v>
      </c>
      <c r="N169" s="195">
        <v>0</v>
      </c>
      <c r="O169" s="195">
        <v>0</v>
      </c>
      <c r="P169" s="195">
        <v>0</v>
      </c>
      <c r="Q169" s="195">
        <v>0</v>
      </c>
      <c r="R169" s="195">
        <v>0</v>
      </c>
      <c r="S169" s="195">
        <v>0</v>
      </c>
      <c r="T169" s="195">
        <v>0</v>
      </c>
      <c r="U169" s="195">
        <v>0</v>
      </c>
      <c r="V169" s="195">
        <v>0</v>
      </c>
      <c r="W169" s="195">
        <v>0</v>
      </c>
      <c r="X169" s="195">
        <v>0</v>
      </c>
      <c r="Y169" s="195">
        <v>0</v>
      </c>
      <c r="Z169" s="195">
        <v>0</v>
      </c>
      <c r="AA169" s="195">
        <v>0</v>
      </c>
      <c r="AB169" s="195">
        <v>0</v>
      </c>
      <c r="AC169" s="195">
        <v>0</v>
      </c>
      <c r="AD169" s="195">
        <v>0</v>
      </c>
      <c r="AE169" s="195">
        <v>0</v>
      </c>
      <c r="AF169" s="195">
        <v>0</v>
      </c>
      <c r="AG169" s="195">
        <v>0</v>
      </c>
      <c r="AH169" s="195">
        <v>0</v>
      </c>
      <c r="AI169" s="195">
        <v>0</v>
      </c>
      <c r="AJ169" s="195">
        <v>0</v>
      </c>
      <c r="AK169" s="195">
        <v>0</v>
      </c>
      <c r="AL169" s="195">
        <v>0</v>
      </c>
      <c r="AM169" s="195">
        <v>0</v>
      </c>
      <c r="AN169" s="195">
        <f t="shared" si="35"/>
        <v>2.0048780487804879E-2</v>
      </c>
      <c r="AP169" s="203"/>
    </row>
    <row r="170" spans="1:42" x14ac:dyDescent="0.25">
      <c r="A170" s="201" t="s">
        <v>188</v>
      </c>
      <c r="B170" s="201" t="s">
        <v>145</v>
      </c>
      <c r="C170" s="211" t="s">
        <v>9</v>
      </c>
      <c r="D170" s="199">
        <v>0</v>
      </c>
      <c r="E170" s="199">
        <v>0</v>
      </c>
      <c r="F170" s="199">
        <v>0</v>
      </c>
      <c r="G170" s="199">
        <v>0</v>
      </c>
      <c r="H170" s="199">
        <v>0</v>
      </c>
      <c r="I170" s="199">
        <v>0</v>
      </c>
      <c r="J170" s="199">
        <v>0</v>
      </c>
      <c r="K170" s="199">
        <v>0</v>
      </c>
      <c r="L170" s="199">
        <v>0</v>
      </c>
      <c r="M170" s="199">
        <v>0</v>
      </c>
      <c r="N170" s="199">
        <v>0</v>
      </c>
      <c r="O170" s="199">
        <v>0</v>
      </c>
      <c r="P170" s="199">
        <v>0</v>
      </c>
      <c r="Q170" s="199">
        <v>0</v>
      </c>
      <c r="R170" s="199">
        <v>0</v>
      </c>
      <c r="S170" s="199">
        <v>0</v>
      </c>
      <c r="T170" s="199">
        <v>0</v>
      </c>
      <c r="U170" s="199">
        <v>0</v>
      </c>
      <c r="V170" s="199">
        <v>0</v>
      </c>
      <c r="W170" s="199">
        <v>0</v>
      </c>
      <c r="X170" s="199">
        <v>0</v>
      </c>
      <c r="Y170" s="199">
        <v>0</v>
      </c>
      <c r="Z170" s="199">
        <v>0</v>
      </c>
      <c r="AA170" s="199">
        <v>0</v>
      </c>
      <c r="AB170" s="199">
        <v>0</v>
      </c>
      <c r="AC170" s="199">
        <v>0</v>
      </c>
      <c r="AD170" s="199">
        <v>0</v>
      </c>
      <c r="AE170" s="199">
        <v>0</v>
      </c>
      <c r="AF170" s="199">
        <v>0</v>
      </c>
      <c r="AG170" s="199">
        <v>0</v>
      </c>
      <c r="AH170" s="199">
        <v>0</v>
      </c>
      <c r="AI170" s="199">
        <v>0</v>
      </c>
      <c r="AJ170" s="199">
        <v>0</v>
      </c>
      <c r="AK170" s="199">
        <v>0</v>
      </c>
      <c r="AL170" s="199">
        <v>0</v>
      </c>
      <c r="AM170" s="199">
        <v>0</v>
      </c>
      <c r="AN170" s="195">
        <f t="shared" si="35"/>
        <v>0</v>
      </c>
      <c r="AP170" s="203"/>
    </row>
    <row r="171" spans="1:42" x14ac:dyDescent="0.25">
      <c r="A171" s="201" t="s">
        <v>188</v>
      </c>
      <c r="B171" s="201" t="s">
        <v>145</v>
      </c>
      <c r="C171" s="211" t="s">
        <v>215</v>
      </c>
      <c r="D171" s="199">
        <v>0</v>
      </c>
      <c r="E171" s="199">
        <v>0</v>
      </c>
      <c r="F171" s="199">
        <v>0</v>
      </c>
      <c r="G171" s="199">
        <v>0</v>
      </c>
      <c r="H171" s="199">
        <v>0</v>
      </c>
      <c r="I171" s="199">
        <v>0</v>
      </c>
      <c r="J171" s="199">
        <v>0</v>
      </c>
      <c r="K171" s="199">
        <v>0</v>
      </c>
      <c r="L171" s="199">
        <v>0</v>
      </c>
      <c r="M171" s="199">
        <v>0</v>
      </c>
      <c r="N171" s="199">
        <v>0</v>
      </c>
      <c r="O171" s="199">
        <v>0</v>
      </c>
      <c r="P171" s="199">
        <v>0</v>
      </c>
      <c r="Q171" s="199">
        <v>0</v>
      </c>
      <c r="R171" s="199">
        <v>0</v>
      </c>
      <c r="S171" s="199">
        <v>0</v>
      </c>
      <c r="T171" s="199">
        <v>0</v>
      </c>
      <c r="U171" s="199">
        <v>0</v>
      </c>
      <c r="V171" s="199">
        <v>0</v>
      </c>
      <c r="W171" s="199">
        <v>0</v>
      </c>
      <c r="X171" s="199">
        <v>0</v>
      </c>
      <c r="Y171" s="199">
        <v>0</v>
      </c>
      <c r="Z171" s="199">
        <v>0</v>
      </c>
      <c r="AA171" s="199">
        <v>0</v>
      </c>
      <c r="AB171" s="199">
        <v>0</v>
      </c>
      <c r="AC171" s="199">
        <v>0</v>
      </c>
      <c r="AD171" s="199">
        <v>0</v>
      </c>
      <c r="AE171" s="199">
        <v>0</v>
      </c>
      <c r="AF171" s="199">
        <v>0</v>
      </c>
      <c r="AG171" s="199">
        <v>0</v>
      </c>
      <c r="AH171" s="199">
        <v>0</v>
      </c>
      <c r="AI171" s="199">
        <v>0</v>
      </c>
      <c r="AJ171" s="199">
        <v>0</v>
      </c>
      <c r="AK171" s="199">
        <v>0</v>
      </c>
      <c r="AL171" s="199">
        <v>0</v>
      </c>
      <c r="AM171" s="199">
        <v>0</v>
      </c>
      <c r="AN171" s="195">
        <f t="shared" si="35"/>
        <v>0</v>
      </c>
      <c r="AP171" s="203"/>
    </row>
    <row r="172" spans="1:42" x14ac:dyDescent="0.25">
      <c r="A172" s="201" t="s">
        <v>188</v>
      </c>
      <c r="B172" s="201" t="s">
        <v>145</v>
      </c>
      <c r="C172" s="211" t="s">
        <v>2</v>
      </c>
      <c r="D172" s="212">
        <v>24</v>
      </c>
      <c r="E172" s="195">
        <v>240.35179756097563</v>
      </c>
      <c r="F172" s="195">
        <v>761.8536585365855</v>
      </c>
      <c r="G172" s="195">
        <v>0</v>
      </c>
      <c r="H172" s="195">
        <v>0</v>
      </c>
      <c r="I172" s="195">
        <v>683.90399999999988</v>
      </c>
      <c r="J172" s="195">
        <v>191.02077073170733</v>
      </c>
      <c r="K172" s="195">
        <v>0</v>
      </c>
      <c r="L172" s="195">
        <v>333.8041756097561</v>
      </c>
      <c r="M172" s="195">
        <v>0</v>
      </c>
      <c r="N172" s="195">
        <v>0</v>
      </c>
      <c r="O172" s="195">
        <v>0.30073170731707322</v>
      </c>
      <c r="P172" s="195">
        <v>0</v>
      </c>
      <c r="Q172" s="195">
        <v>0</v>
      </c>
      <c r="R172" s="195">
        <v>0</v>
      </c>
      <c r="S172" s="195">
        <v>292.65004390243905</v>
      </c>
      <c r="T172" s="195">
        <v>0</v>
      </c>
      <c r="U172" s="195">
        <v>0.59390243902439022</v>
      </c>
      <c r="V172" s="195">
        <v>0</v>
      </c>
      <c r="W172" s="195">
        <v>0</v>
      </c>
      <c r="X172" s="195">
        <v>194.63556585365856</v>
      </c>
      <c r="Y172" s="195">
        <v>0</v>
      </c>
      <c r="Z172" s="195">
        <v>0</v>
      </c>
      <c r="AA172" s="195">
        <v>25.259458536585367</v>
      </c>
      <c r="AB172" s="195">
        <v>0</v>
      </c>
      <c r="AC172" s="195">
        <v>0</v>
      </c>
      <c r="AD172" s="195">
        <v>0</v>
      </c>
      <c r="AE172" s="195">
        <v>0</v>
      </c>
      <c r="AF172" s="195">
        <v>0</v>
      </c>
      <c r="AG172" s="195">
        <v>23.373870731707321</v>
      </c>
      <c r="AH172" s="195">
        <v>0</v>
      </c>
      <c r="AI172" s="195">
        <v>0</v>
      </c>
      <c r="AJ172" s="195">
        <v>0</v>
      </c>
      <c r="AK172" s="195">
        <v>0</v>
      </c>
      <c r="AL172" s="195">
        <v>0</v>
      </c>
      <c r="AM172" s="195">
        <v>19</v>
      </c>
      <c r="AN172" s="195">
        <f t="shared" si="35"/>
        <v>2790.7479756097564</v>
      </c>
      <c r="AP172" s="203"/>
    </row>
    <row r="173" spans="1:42" x14ac:dyDescent="0.25">
      <c r="A173" s="201" t="s">
        <v>188</v>
      </c>
      <c r="B173" s="201" t="s">
        <v>145</v>
      </c>
      <c r="C173" s="211" t="s">
        <v>169</v>
      </c>
      <c r="D173" s="199">
        <v>0</v>
      </c>
      <c r="E173" s="199">
        <v>0</v>
      </c>
      <c r="F173" s="199">
        <v>0</v>
      </c>
      <c r="G173" s="199">
        <v>0</v>
      </c>
      <c r="H173" s="199">
        <v>0</v>
      </c>
      <c r="I173" s="199">
        <v>0</v>
      </c>
      <c r="J173" s="199">
        <v>0</v>
      </c>
      <c r="K173" s="199">
        <v>0</v>
      </c>
      <c r="L173" s="199">
        <v>0</v>
      </c>
      <c r="M173" s="199">
        <v>0</v>
      </c>
      <c r="N173" s="199">
        <v>0</v>
      </c>
      <c r="O173" s="199">
        <v>0</v>
      </c>
      <c r="P173" s="199">
        <v>0</v>
      </c>
      <c r="Q173" s="199">
        <v>0</v>
      </c>
      <c r="R173" s="199">
        <v>0</v>
      </c>
      <c r="S173" s="199">
        <v>0</v>
      </c>
      <c r="T173" s="199">
        <v>0</v>
      </c>
      <c r="U173" s="199">
        <v>0</v>
      </c>
      <c r="V173" s="199">
        <v>0</v>
      </c>
      <c r="W173" s="199">
        <v>0</v>
      </c>
      <c r="X173" s="199">
        <v>0</v>
      </c>
      <c r="Y173" s="199">
        <v>0</v>
      </c>
      <c r="Z173" s="199">
        <v>0</v>
      </c>
      <c r="AA173" s="199">
        <v>0</v>
      </c>
      <c r="AB173" s="199">
        <v>0</v>
      </c>
      <c r="AC173" s="199">
        <v>0</v>
      </c>
      <c r="AD173" s="199">
        <v>0</v>
      </c>
      <c r="AE173" s="199">
        <v>0</v>
      </c>
      <c r="AF173" s="199">
        <v>0</v>
      </c>
      <c r="AG173" s="199">
        <v>0</v>
      </c>
      <c r="AH173" s="199">
        <v>0</v>
      </c>
      <c r="AI173" s="199">
        <v>0</v>
      </c>
      <c r="AJ173" s="199">
        <v>0</v>
      </c>
      <c r="AK173" s="199">
        <v>0</v>
      </c>
      <c r="AL173" s="199">
        <v>0</v>
      </c>
      <c r="AM173" s="199">
        <v>0</v>
      </c>
      <c r="AN173" s="195">
        <f t="shared" si="35"/>
        <v>0</v>
      </c>
      <c r="AP173" s="203"/>
    </row>
    <row r="174" spans="1:42" x14ac:dyDescent="0.25">
      <c r="A174" s="201" t="s">
        <v>188</v>
      </c>
      <c r="B174" s="201" t="s">
        <v>145</v>
      </c>
      <c r="C174" s="211" t="s">
        <v>29</v>
      </c>
      <c r="D174" s="199">
        <v>0</v>
      </c>
      <c r="E174" s="199">
        <v>0</v>
      </c>
      <c r="F174" s="199">
        <v>0</v>
      </c>
      <c r="G174" s="199">
        <v>0</v>
      </c>
      <c r="H174" s="199">
        <v>0</v>
      </c>
      <c r="I174" s="199">
        <v>0</v>
      </c>
      <c r="J174" s="199">
        <v>0</v>
      </c>
      <c r="K174" s="199">
        <v>0</v>
      </c>
      <c r="L174" s="199">
        <v>0</v>
      </c>
      <c r="M174" s="199">
        <v>0</v>
      </c>
      <c r="N174" s="199">
        <v>0</v>
      </c>
      <c r="O174" s="199">
        <v>0</v>
      </c>
      <c r="P174" s="199">
        <v>0</v>
      </c>
      <c r="Q174" s="199">
        <v>0</v>
      </c>
      <c r="R174" s="199">
        <v>0</v>
      </c>
      <c r="S174" s="199">
        <v>0</v>
      </c>
      <c r="T174" s="199">
        <v>0</v>
      </c>
      <c r="U174" s="199">
        <v>0</v>
      </c>
      <c r="V174" s="199">
        <v>0</v>
      </c>
      <c r="W174" s="199">
        <v>0</v>
      </c>
      <c r="X174" s="199">
        <v>0</v>
      </c>
      <c r="Y174" s="199">
        <v>0</v>
      </c>
      <c r="Z174" s="199">
        <v>0</v>
      </c>
      <c r="AA174" s="199">
        <v>0</v>
      </c>
      <c r="AB174" s="199">
        <v>0</v>
      </c>
      <c r="AC174" s="199">
        <v>0</v>
      </c>
      <c r="AD174" s="199">
        <v>0</v>
      </c>
      <c r="AE174" s="199">
        <v>0</v>
      </c>
      <c r="AF174" s="199">
        <v>0</v>
      </c>
      <c r="AG174" s="199">
        <v>0</v>
      </c>
      <c r="AH174" s="199">
        <v>0</v>
      </c>
      <c r="AI174" s="199">
        <v>0</v>
      </c>
      <c r="AJ174" s="199">
        <v>0</v>
      </c>
      <c r="AK174" s="199">
        <v>0</v>
      </c>
      <c r="AL174" s="199">
        <v>0</v>
      </c>
      <c r="AM174" s="199">
        <v>0</v>
      </c>
      <c r="AN174" s="195">
        <f t="shared" si="35"/>
        <v>0</v>
      </c>
      <c r="AP174" s="203"/>
    </row>
    <row r="175" spans="1:42" x14ac:dyDescent="0.25">
      <c r="A175" s="201" t="s">
        <v>188</v>
      </c>
      <c r="B175" s="201" t="s">
        <v>145</v>
      </c>
      <c r="C175" s="211" t="s">
        <v>30</v>
      </c>
      <c r="D175" s="212">
        <v>0</v>
      </c>
      <c r="E175" s="195">
        <v>0</v>
      </c>
      <c r="F175" s="195">
        <v>0</v>
      </c>
      <c r="G175" s="195">
        <v>0</v>
      </c>
      <c r="H175" s="195">
        <v>0</v>
      </c>
      <c r="I175" s="195">
        <v>0</v>
      </c>
      <c r="J175" s="195">
        <v>1.2199682926829269</v>
      </c>
      <c r="K175" s="195">
        <v>0</v>
      </c>
      <c r="L175" s="195">
        <v>0</v>
      </c>
      <c r="M175" s="195">
        <v>0</v>
      </c>
      <c r="N175" s="195">
        <v>0</v>
      </c>
      <c r="O175" s="195">
        <v>0</v>
      </c>
      <c r="P175" s="195">
        <v>0</v>
      </c>
      <c r="Q175" s="195">
        <v>0</v>
      </c>
      <c r="R175" s="195">
        <v>0</v>
      </c>
      <c r="S175" s="195">
        <v>0</v>
      </c>
      <c r="T175" s="195">
        <v>0</v>
      </c>
      <c r="U175" s="195">
        <v>0</v>
      </c>
      <c r="V175" s="195">
        <v>0</v>
      </c>
      <c r="W175" s="195">
        <v>0</v>
      </c>
      <c r="X175" s="195">
        <v>0</v>
      </c>
      <c r="Y175" s="195">
        <v>0</v>
      </c>
      <c r="Z175" s="195">
        <v>0</v>
      </c>
      <c r="AA175" s="195">
        <v>0</v>
      </c>
      <c r="AB175" s="195">
        <v>0</v>
      </c>
      <c r="AC175" s="195">
        <v>0</v>
      </c>
      <c r="AD175" s="195">
        <v>0</v>
      </c>
      <c r="AE175" s="195">
        <v>0</v>
      </c>
      <c r="AF175" s="195">
        <v>0</v>
      </c>
      <c r="AG175" s="195">
        <v>0</v>
      </c>
      <c r="AH175" s="195">
        <v>0</v>
      </c>
      <c r="AI175" s="195">
        <v>0</v>
      </c>
      <c r="AJ175" s="195">
        <v>0</v>
      </c>
      <c r="AK175" s="195">
        <v>0</v>
      </c>
      <c r="AL175" s="195">
        <v>0</v>
      </c>
      <c r="AM175" s="195">
        <v>0</v>
      </c>
      <c r="AN175" s="195">
        <f t="shared" si="35"/>
        <v>1.2199682926829269</v>
      </c>
      <c r="AP175" s="203"/>
    </row>
    <row r="176" spans="1:42" x14ac:dyDescent="0.25">
      <c r="A176" s="201" t="s">
        <v>188</v>
      </c>
      <c r="B176" s="201" t="s">
        <v>145</v>
      </c>
      <c r="C176" s="211" t="s">
        <v>12</v>
      </c>
      <c r="D176" s="199">
        <v>0</v>
      </c>
      <c r="E176" s="199">
        <v>0</v>
      </c>
      <c r="F176" s="199">
        <v>0</v>
      </c>
      <c r="G176" s="199">
        <v>0</v>
      </c>
      <c r="H176" s="199">
        <v>0</v>
      </c>
      <c r="I176" s="199">
        <v>0</v>
      </c>
      <c r="J176" s="199">
        <v>0</v>
      </c>
      <c r="K176" s="199">
        <v>0</v>
      </c>
      <c r="L176" s="199">
        <v>0</v>
      </c>
      <c r="M176" s="199">
        <v>0</v>
      </c>
      <c r="N176" s="199">
        <v>0</v>
      </c>
      <c r="O176" s="199">
        <v>0</v>
      </c>
      <c r="P176" s="199">
        <v>0</v>
      </c>
      <c r="Q176" s="199">
        <v>0</v>
      </c>
      <c r="R176" s="199">
        <v>0</v>
      </c>
      <c r="S176" s="199">
        <v>0</v>
      </c>
      <c r="T176" s="199">
        <v>0</v>
      </c>
      <c r="U176" s="199">
        <v>0</v>
      </c>
      <c r="V176" s="199">
        <v>0</v>
      </c>
      <c r="W176" s="199">
        <v>0</v>
      </c>
      <c r="X176" s="199">
        <v>0</v>
      </c>
      <c r="Y176" s="199">
        <v>0</v>
      </c>
      <c r="Z176" s="199">
        <v>0</v>
      </c>
      <c r="AA176" s="199">
        <v>0</v>
      </c>
      <c r="AB176" s="199">
        <v>0</v>
      </c>
      <c r="AC176" s="199">
        <v>0</v>
      </c>
      <c r="AD176" s="199">
        <v>0</v>
      </c>
      <c r="AE176" s="199">
        <v>0</v>
      </c>
      <c r="AF176" s="199">
        <v>0</v>
      </c>
      <c r="AG176" s="199">
        <v>0</v>
      </c>
      <c r="AH176" s="199">
        <v>0</v>
      </c>
      <c r="AI176" s="199">
        <v>0</v>
      </c>
      <c r="AJ176" s="199">
        <v>0</v>
      </c>
      <c r="AK176" s="199">
        <v>0</v>
      </c>
      <c r="AL176" s="199">
        <v>0</v>
      </c>
      <c r="AM176" s="199">
        <v>0</v>
      </c>
      <c r="AN176" s="195">
        <f t="shared" ref="AN176" si="44">(SUM(D176:AM176))</f>
        <v>0</v>
      </c>
      <c r="AP176" s="203"/>
    </row>
    <row r="177" spans="1:42" x14ac:dyDescent="0.25">
      <c r="A177" s="177" t="s">
        <v>263</v>
      </c>
      <c r="B177" s="177" t="s">
        <v>263</v>
      </c>
      <c r="C177" s="209" t="s">
        <v>144</v>
      </c>
      <c r="D177" s="210">
        <f t="shared" ref="D177:AM177" si="45">SUM(D178:D188)</f>
        <v>0</v>
      </c>
      <c r="E177" s="194">
        <f t="shared" si="45"/>
        <v>0</v>
      </c>
      <c r="F177" s="194">
        <f t="shared" si="45"/>
        <v>0</v>
      </c>
      <c r="G177" s="194">
        <f t="shared" si="45"/>
        <v>0</v>
      </c>
      <c r="H177" s="194">
        <f t="shared" si="45"/>
        <v>0</v>
      </c>
      <c r="I177" s="194">
        <f t="shared" si="45"/>
        <v>0</v>
      </c>
      <c r="J177" s="194">
        <f t="shared" si="45"/>
        <v>0</v>
      </c>
      <c r="K177" s="194">
        <f t="shared" si="45"/>
        <v>0</v>
      </c>
      <c r="L177" s="194">
        <f t="shared" si="45"/>
        <v>183.73103414634147</v>
      </c>
      <c r="M177" s="194">
        <f t="shared" si="45"/>
        <v>0</v>
      </c>
      <c r="N177" s="194">
        <f t="shared" si="45"/>
        <v>99.619512195121956</v>
      </c>
      <c r="O177" s="194">
        <f t="shared" si="45"/>
        <v>233.98229999999998</v>
      </c>
      <c r="P177" s="194">
        <f t="shared" si="45"/>
        <v>0</v>
      </c>
      <c r="Q177" s="194">
        <f t="shared" si="45"/>
        <v>0</v>
      </c>
      <c r="R177" s="194">
        <f t="shared" si="45"/>
        <v>0</v>
      </c>
      <c r="S177" s="194">
        <f t="shared" si="45"/>
        <v>5.3770829268292699</v>
      </c>
      <c r="T177" s="194">
        <f t="shared" si="45"/>
        <v>0</v>
      </c>
      <c r="U177" s="194">
        <f t="shared" si="45"/>
        <v>0</v>
      </c>
      <c r="V177" s="194">
        <f t="shared" si="45"/>
        <v>0</v>
      </c>
      <c r="W177" s="194">
        <f t="shared" si="45"/>
        <v>0</v>
      </c>
      <c r="X177" s="194">
        <f t="shared" si="45"/>
        <v>0</v>
      </c>
      <c r="Y177" s="194">
        <f t="shared" si="45"/>
        <v>0</v>
      </c>
      <c r="Z177" s="194">
        <f t="shared" si="45"/>
        <v>0</v>
      </c>
      <c r="AA177" s="194">
        <f t="shared" si="45"/>
        <v>0</v>
      </c>
      <c r="AB177" s="194">
        <f t="shared" si="45"/>
        <v>0</v>
      </c>
      <c r="AC177" s="194">
        <f t="shared" si="45"/>
        <v>0</v>
      </c>
      <c r="AD177" s="194">
        <f t="shared" si="45"/>
        <v>0</v>
      </c>
      <c r="AE177" s="194">
        <f t="shared" si="45"/>
        <v>0</v>
      </c>
      <c r="AF177" s="194">
        <f t="shared" ref="AF177" si="46">SUM(AF178:AF188)</f>
        <v>0</v>
      </c>
      <c r="AG177" s="194">
        <f t="shared" si="45"/>
        <v>0</v>
      </c>
      <c r="AH177" s="194">
        <f t="shared" si="45"/>
        <v>0</v>
      </c>
      <c r="AI177" s="194">
        <f t="shared" si="45"/>
        <v>0</v>
      </c>
      <c r="AJ177" s="194">
        <f t="shared" si="45"/>
        <v>0</v>
      </c>
      <c r="AK177" s="194">
        <f t="shared" si="45"/>
        <v>0</v>
      </c>
      <c r="AL177" s="194">
        <f t="shared" si="45"/>
        <v>0</v>
      </c>
      <c r="AM177" s="194">
        <f t="shared" si="45"/>
        <v>3</v>
      </c>
      <c r="AN177" s="194">
        <f t="shared" ref="AN177:AN193" si="47">(SUM(D177:AM177))</f>
        <v>525.70992926829274</v>
      </c>
      <c r="AP177" s="203"/>
    </row>
    <row r="178" spans="1:42" x14ac:dyDescent="0.25">
      <c r="A178" s="201" t="s">
        <v>188</v>
      </c>
      <c r="B178" s="201" t="s">
        <v>144</v>
      </c>
      <c r="C178" s="211" t="s">
        <v>216</v>
      </c>
      <c r="D178" s="212">
        <v>0</v>
      </c>
      <c r="E178" s="195">
        <v>0</v>
      </c>
      <c r="F178" s="195">
        <v>0</v>
      </c>
      <c r="G178" s="195">
        <v>0</v>
      </c>
      <c r="H178" s="195">
        <v>0</v>
      </c>
      <c r="I178" s="195">
        <v>0</v>
      </c>
      <c r="J178" s="195">
        <v>0</v>
      </c>
      <c r="K178" s="195">
        <v>0</v>
      </c>
      <c r="L178" s="195">
        <v>0</v>
      </c>
      <c r="M178" s="195">
        <v>0</v>
      </c>
      <c r="N178" s="195">
        <v>0</v>
      </c>
      <c r="O178" s="195">
        <v>0.13332439024390247</v>
      </c>
      <c r="P178" s="195">
        <v>0</v>
      </c>
      <c r="Q178" s="195">
        <v>0</v>
      </c>
      <c r="R178" s="195">
        <v>0</v>
      </c>
      <c r="S178" s="195">
        <v>0</v>
      </c>
      <c r="T178" s="195">
        <v>0</v>
      </c>
      <c r="U178" s="195">
        <v>0</v>
      </c>
      <c r="V178" s="195">
        <v>0</v>
      </c>
      <c r="W178" s="195">
        <v>0</v>
      </c>
      <c r="X178" s="195">
        <v>0</v>
      </c>
      <c r="Y178" s="195">
        <v>0</v>
      </c>
      <c r="Z178" s="195">
        <v>0</v>
      </c>
      <c r="AA178" s="195">
        <v>0</v>
      </c>
      <c r="AB178" s="195">
        <v>0</v>
      </c>
      <c r="AC178" s="195">
        <v>0</v>
      </c>
      <c r="AD178" s="195">
        <v>0</v>
      </c>
      <c r="AE178" s="195">
        <v>0</v>
      </c>
      <c r="AF178" s="195">
        <v>0</v>
      </c>
      <c r="AG178" s="195">
        <v>0</v>
      </c>
      <c r="AH178" s="195">
        <v>0</v>
      </c>
      <c r="AI178" s="195">
        <v>0</v>
      </c>
      <c r="AJ178" s="195">
        <v>0</v>
      </c>
      <c r="AK178" s="195">
        <v>0</v>
      </c>
      <c r="AL178" s="195">
        <v>0</v>
      </c>
      <c r="AM178" s="199">
        <v>0</v>
      </c>
      <c r="AN178" s="195">
        <f t="shared" si="47"/>
        <v>0.13332439024390247</v>
      </c>
      <c r="AP178" s="203"/>
    </row>
    <row r="179" spans="1:42" x14ac:dyDescent="0.25">
      <c r="A179" s="201" t="s">
        <v>188</v>
      </c>
      <c r="B179" s="201" t="s">
        <v>144</v>
      </c>
      <c r="C179" s="211" t="s">
        <v>168</v>
      </c>
      <c r="D179" s="199">
        <v>0</v>
      </c>
      <c r="E179" s="199">
        <v>0</v>
      </c>
      <c r="F179" s="199">
        <v>0</v>
      </c>
      <c r="G179" s="199">
        <v>0</v>
      </c>
      <c r="H179" s="199">
        <v>0</v>
      </c>
      <c r="I179" s="199">
        <v>0</v>
      </c>
      <c r="J179" s="199">
        <v>0</v>
      </c>
      <c r="K179" s="199">
        <v>0</v>
      </c>
      <c r="L179" s="199">
        <v>0</v>
      </c>
      <c r="M179" s="199">
        <v>0</v>
      </c>
      <c r="N179" s="199">
        <v>0</v>
      </c>
      <c r="O179" s="199">
        <v>0</v>
      </c>
      <c r="P179" s="199">
        <v>0</v>
      </c>
      <c r="Q179" s="199">
        <v>0</v>
      </c>
      <c r="R179" s="199">
        <v>0</v>
      </c>
      <c r="S179" s="199">
        <v>0</v>
      </c>
      <c r="T179" s="199">
        <v>0</v>
      </c>
      <c r="U179" s="199">
        <v>0</v>
      </c>
      <c r="V179" s="199">
        <v>0</v>
      </c>
      <c r="W179" s="199">
        <v>0</v>
      </c>
      <c r="X179" s="199">
        <v>0</v>
      </c>
      <c r="Y179" s="199">
        <v>0</v>
      </c>
      <c r="Z179" s="199">
        <v>0</v>
      </c>
      <c r="AA179" s="199">
        <v>0</v>
      </c>
      <c r="AB179" s="199">
        <v>0</v>
      </c>
      <c r="AC179" s="199">
        <v>0</v>
      </c>
      <c r="AD179" s="199">
        <v>0</v>
      </c>
      <c r="AE179" s="199">
        <v>0</v>
      </c>
      <c r="AF179" s="199">
        <v>0</v>
      </c>
      <c r="AG179" s="199">
        <v>0</v>
      </c>
      <c r="AH179" s="199">
        <v>0</v>
      </c>
      <c r="AI179" s="199">
        <v>0</v>
      </c>
      <c r="AJ179" s="199">
        <v>0</v>
      </c>
      <c r="AK179" s="199">
        <v>0</v>
      </c>
      <c r="AL179" s="199">
        <v>0</v>
      </c>
      <c r="AM179" s="199">
        <v>0</v>
      </c>
      <c r="AN179" s="195">
        <f t="shared" si="47"/>
        <v>0</v>
      </c>
      <c r="AP179" s="203"/>
    </row>
    <row r="180" spans="1:42" x14ac:dyDescent="0.25">
      <c r="A180" s="201" t="s">
        <v>188</v>
      </c>
      <c r="B180" s="201" t="s">
        <v>144</v>
      </c>
      <c r="C180" s="211" t="s">
        <v>217</v>
      </c>
      <c r="D180" s="199">
        <v>0</v>
      </c>
      <c r="E180" s="199">
        <v>0</v>
      </c>
      <c r="F180" s="199">
        <v>0</v>
      </c>
      <c r="G180" s="199">
        <v>0</v>
      </c>
      <c r="H180" s="199">
        <v>0</v>
      </c>
      <c r="I180" s="199">
        <v>0</v>
      </c>
      <c r="J180" s="199">
        <v>0</v>
      </c>
      <c r="K180" s="199">
        <v>0</v>
      </c>
      <c r="L180" s="199">
        <v>0</v>
      </c>
      <c r="M180" s="199">
        <v>0</v>
      </c>
      <c r="N180" s="199">
        <v>0</v>
      </c>
      <c r="O180" s="199">
        <v>0</v>
      </c>
      <c r="P180" s="199">
        <v>0</v>
      </c>
      <c r="Q180" s="199">
        <v>0</v>
      </c>
      <c r="R180" s="199">
        <v>0</v>
      </c>
      <c r="S180" s="199">
        <v>0</v>
      </c>
      <c r="T180" s="199">
        <v>0</v>
      </c>
      <c r="U180" s="199">
        <v>0</v>
      </c>
      <c r="V180" s="199">
        <v>0</v>
      </c>
      <c r="W180" s="199">
        <v>0</v>
      </c>
      <c r="X180" s="199">
        <v>0</v>
      </c>
      <c r="Y180" s="199">
        <v>0</v>
      </c>
      <c r="Z180" s="199">
        <v>0</v>
      </c>
      <c r="AA180" s="199">
        <v>0</v>
      </c>
      <c r="AB180" s="199">
        <v>0</v>
      </c>
      <c r="AC180" s="199">
        <v>0</v>
      </c>
      <c r="AD180" s="199">
        <v>0</v>
      </c>
      <c r="AE180" s="199">
        <v>0</v>
      </c>
      <c r="AF180" s="199">
        <v>0</v>
      </c>
      <c r="AG180" s="199">
        <v>0</v>
      </c>
      <c r="AH180" s="199">
        <v>0</v>
      </c>
      <c r="AI180" s="199">
        <v>0</v>
      </c>
      <c r="AJ180" s="199">
        <v>0</v>
      </c>
      <c r="AK180" s="199">
        <v>0</v>
      </c>
      <c r="AL180" s="199">
        <v>0</v>
      </c>
      <c r="AM180" s="199">
        <v>0</v>
      </c>
      <c r="AN180" s="195">
        <f t="shared" si="47"/>
        <v>0</v>
      </c>
      <c r="AP180" s="203"/>
    </row>
    <row r="181" spans="1:42" x14ac:dyDescent="0.25">
      <c r="A181" s="201" t="s">
        <v>188</v>
      </c>
      <c r="B181" s="201" t="s">
        <v>144</v>
      </c>
      <c r="C181" s="211" t="s">
        <v>5</v>
      </c>
      <c r="D181" s="212">
        <v>0</v>
      </c>
      <c r="E181" s="195">
        <v>0</v>
      </c>
      <c r="F181" s="195">
        <v>0</v>
      </c>
      <c r="G181" s="195">
        <v>0</v>
      </c>
      <c r="H181" s="195">
        <v>0</v>
      </c>
      <c r="I181" s="195">
        <v>0</v>
      </c>
      <c r="J181" s="195">
        <v>0</v>
      </c>
      <c r="K181" s="195">
        <v>0</v>
      </c>
      <c r="L181" s="195">
        <v>0</v>
      </c>
      <c r="M181" s="195">
        <v>0</v>
      </c>
      <c r="N181" s="195">
        <v>12.029268292682929</v>
      </c>
      <c r="O181" s="195">
        <v>0</v>
      </c>
      <c r="P181" s="195">
        <v>0</v>
      </c>
      <c r="Q181" s="195">
        <v>0</v>
      </c>
      <c r="R181" s="195">
        <v>0</v>
      </c>
      <c r="S181" s="195">
        <v>0</v>
      </c>
      <c r="T181" s="195">
        <v>0</v>
      </c>
      <c r="U181" s="195">
        <v>0</v>
      </c>
      <c r="V181" s="195">
        <v>0</v>
      </c>
      <c r="W181" s="195">
        <v>0</v>
      </c>
      <c r="X181" s="195">
        <v>0</v>
      </c>
      <c r="Y181" s="195">
        <v>0</v>
      </c>
      <c r="Z181" s="195">
        <v>0</v>
      </c>
      <c r="AA181" s="195">
        <v>0</v>
      </c>
      <c r="AB181" s="195">
        <v>0</v>
      </c>
      <c r="AC181" s="195">
        <v>0</v>
      </c>
      <c r="AD181" s="195">
        <v>0</v>
      </c>
      <c r="AE181" s="195">
        <v>0</v>
      </c>
      <c r="AF181" s="195">
        <v>0</v>
      </c>
      <c r="AG181" s="195">
        <v>0</v>
      </c>
      <c r="AH181" s="195">
        <v>0</v>
      </c>
      <c r="AI181" s="195">
        <v>0</v>
      </c>
      <c r="AJ181" s="195">
        <v>0</v>
      </c>
      <c r="AK181" s="195">
        <v>0</v>
      </c>
      <c r="AL181" s="195">
        <v>0</v>
      </c>
      <c r="AM181" s="199">
        <v>1</v>
      </c>
      <c r="AN181" s="195">
        <f t="shared" si="47"/>
        <v>13.029268292682929</v>
      </c>
      <c r="AP181" s="203"/>
    </row>
    <row r="182" spans="1:42" x14ac:dyDescent="0.25">
      <c r="A182" s="201" t="s">
        <v>188</v>
      </c>
      <c r="B182" s="201" t="s">
        <v>144</v>
      </c>
      <c r="C182" s="211" t="s">
        <v>53</v>
      </c>
      <c r="D182" s="199">
        <v>0</v>
      </c>
      <c r="E182" s="199">
        <v>0</v>
      </c>
      <c r="F182" s="199">
        <v>0</v>
      </c>
      <c r="G182" s="199">
        <v>0</v>
      </c>
      <c r="H182" s="199">
        <v>0</v>
      </c>
      <c r="I182" s="199">
        <v>0</v>
      </c>
      <c r="J182" s="199">
        <v>0</v>
      </c>
      <c r="K182" s="199">
        <v>0</v>
      </c>
      <c r="L182" s="199">
        <v>0</v>
      </c>
      <c r="M182" s="199">
        <v>0</v>
      </c>
      <c r="N182" s="199">
        <v>0</v>
      </c>
      <c r="O182" s="199">
        <v>0</v>
      </c>
      <c r="P182" s="199">
        <v>0</v>
      </c>
      <c r="Q182" s="199">
        <v>0</v>
      </c>
      <c r="R182" s="199">
        <v>0</v>
      </c>
      <c r="S182" s="199">
        <v>0</v>
      </c>
      <c r="T182" s="199">
        <v>0</v>
      </c>
      <c r="U182" s="199">
        <v>0</v>
      </c>
      <c r="V182" s="199">
        <v>0</v>
      </c>
      <c r="W182" s="199">
        <v>0</v>
      </c>
      <c r="X182" s="199">
        <v>0</v>
      </c>
      <c r="Y182" s="199">
        <v>0</v>
      </c>
      <c r="Z182" s="199">
        <v>0</v>
      </c>
      <c r="AA182" s="199">
        <v>0</v>
      </c>
      <c r="AB182" s="199">
        <v>0</v>
      </c>
      <c r="AC182" s="199">
        <v>0</v>
      </c>
      <c r="AD182" s="199">
        <v>0</v>
      </c>
      <c r="AE182" s="199">
        <v>0</v>
      </c>
      <c r="AF182" s="199">
        <v>0</v>
      </c>
      <c r="AG182" s="199">
        <v>0</v>
      </c>
      <c r="AH182" s="199">
        <v>0</v>
      </c>
      <c r="AI182" s="199">
        <v>0</v>
      </c>
      <c r="AJ182" s="199">
        <v>0</v>
      </c>
      <c r="AK182" s="199">
        <v>0</v>
      </c>
      <c r="AL182" s="199">
        <v>0</v>
      </c>
      <c r="AM182" s="199">
        <v>0</v>
      </c>
      <c r="AN182" s="195">
        <f t="shared" si="47"/>
        <v>0</v>
      </c>
      <c r="AP182" s="203"/>
    </row>
    <row r="183" spans="1:42" x14ac:dyDescent="0.25">
      <c r="A183" s="201" t="s">
        <v>188</v>
      </c>
      <c r="B183" s="201" t="s">
        <v>144</v>
      </c>
      <c r="C183" s="211" t="s">
        <v>7</v>
      </c>
      <c r="D183" s="212">
        <v>0</v>
      </c>
      <c r="E183" s="195">
        <v>0</v>
      </c>
      <c r="F183" s="195">
        <v>0</v>
      </c>
      <c r="G183" s="195">
        <v>0</v>
      </c>
      <c r="H183" s="195">
        <v>0</v>
      </c>
      <c r="I183" s="195">
        <v>0</v>
      </c>
      <c r="J183" s="195">
        <v>0</v>
      </c>
      <c r="K183" s="195">
        <v>0</v>
      </c>
      <c r="L183" s="195">
        <v>8.0064804878048772</v>
      </c>
      <c r="M183" s="195">
        <v>0</v>
      </c>
      <c r="N183" s="195">
        <v>0</v>
      </c>
      <c r="O183" s="195">
        <v>7.0170731707317069</v>
      </c>
      <c r="P183" s="195">
        <v>0</v>
      </c>
      <c r="Q183" s="195">
        <v>0</v>
      </c>
      <c r="R183" s="195">
        <v>0</v>
      </c>
      <c r="S183" s="195">
        <v>0</v>
      </c>
      <c r="T183" s="195">
        <v>0</v>
      </c>
      <c r="U183" s="195">
        <v>0</v>
      </c>
      <c r="V183" s="195">
        <v>0</v>
      </c>
      <c r="W183" s="195">
        <v>0</v>
      </c>
      <c r="X183" s="195">
        <v>0</v>
      </c>
      <c r="Y183" s="195">
        <v>0</v>
      </c>
      <c r="Z183" s="195">
        <v>0</v>
      </c>
      <c r="AA183" s="195">
        <v>0</v>
      </c>
      <c r="AB183" s="195">
        <v>0</v>
      </c>
      <c r="AC183" s="195">
        <v>0</v>
      </c>
      <c r="AD183" s="195">
        <v>0</v>
      </c>
      <c r="AE183" s="195">
        <v>0</v>
      </c>
      <c r="AF183" s="195">
        <v>0</v>
      </c>
      <c r="AG183" s="195">
        <v>0</v>
      </c>
      <c r="AH183" s="195">
        <v>0</v>
      </c>
      <c r="AI183" s="195">
        <v>0</v>
      </c>
      <c r="AJ183" s="195">
        <v>0</v>
      </c>
      <c r="AK183" s="195">
        <v>0</v>
      </c>
      <c r="AL183" s="195">
        <v>0</v>
      </c>
      <c r="AM183" s="199">
        <v>1</v>
      </c>
      <c r="AN183" s="195">
        <f t="shared" si="47"/>
        <v>16.023553658536585</v>
      </c>
      <c r="AP183" s="203"/>
    </row>
    <row r="184" spans="1:42" x14ac:dyDescent="0.25">
      <c r="A184" s="201" t="s">
        <v>188</v>
      </c>
      <c r="B184" s="201" t="s">
        <v>144</v>
      </c>
      <c r="C184" s="211" t="s">
        <v>11</v>
      </c>
      <c r="D184" s="199">
        <v>0</v>
      </c>
      <c r="E184" s="199">
        <v>0</v>
      </c>
      <c r="F184" s="199">
        <v>0</v>
      </c>
      <c r="G184" s="199">
        <v>0</v>
      </c>
      <c r="H184" s="199">
        <v>0</v>
      </c>
      <c r="I184" s="199">
        <v>0</v>
      </c>
      <c r="J184" s="199">
        <v>0</v>
      </c>
      <c r="K184" s="199">
        <v>0</v>
      </c>
      <c r="L184" s="199">
        <v>0</v>
      </c>
      <c r="M184" s="199">
        <v>0</v>
      </c>
      <c r="N184" s="199">
        <v>0</v>
      </c>
      <c r="O184" s="199">
        <v>0</v>
      </c>
      <c r="P184" s="199">
        <v>0</v>
      </c>
      <c r="Q184" s="199">
        <v>0</v>
      </c>
      <c r="R184" s="199">
        <v>0</v>
      </c>
      <c r="S184" s="199">
        <v>0</v>
      </c>
      <c r="T184" s="199">
        <v>0</v>
      </c>
      <c r="U184" s="199">
        <v>0</v>
      </c>
      <c r="V184" s="199">
        <v>0</v>
      </c>
      <c r="W184" s="199">
        <v>0</v>
      </c>
      <c r="X184" s="199">
        <v>0</v>
      </c>
      <c r="Y184" s="199">
        <v>0</v>
      </c>
      <c r="Z184" s="199">
        <v>0</v>
      </c>
      <c r="AA184" s="199">
        <v>0</v>
      </c>
      <c r="AB184" s="199">
        <v>0</v>
      </c>
      <c r="AC184" s="199">
        <v>0</v>
      </c>
      <c r="AD184" s="199">
        <v>0</v>
      </c>
      <c r="AE184" s="199">
        <v>0</v>
      </c>
      <c r="AF184" s="199">
        <v>0</v>
      </c>
      <c r="AG184" s="199">
        <v>0</v>
      </c>
      <c r="AH184" s="199">
        <v>0</v>
      </c>
      <c r="AI184" s="199">
        <v>0</v>
      </c>
      <c r="AJ184" s="199">
        <v>0</v>
      </c>
      <c r="AK184" s="199">
        <v>0</v>
      </c>
      <c r="AL184" s="199">
        <v>0</v>
      </c>
      <c r="AM184" s="199">
        <v>0</v>
      </c>
      <c r="AN184" s="195">
        <f t="shared" si="47"/>
        <v>0</v>
      </c>
      <c r="AP184" s="203"/>
    </row>
    <row r="185" spans="1:42" x14ac:dyDescent="0.25">
      <c r="A185" s="201" t="s">
        <v>188</v>
      </c>
      <c r="B185" s="201" t="s">
        <v>144</v>
      </c>
      <c r="C185" s="211" t="s">
        <v>10</v>
      </c>
      <c r="D185" s="212">
        <v>0</v>
      </c>
      <c r="E185" s="195">
        <v>0</v>
      </c>
      <c r="F185" s="195">
        <v>0</v>
      </c>
      <c r="G185" s="195">
        <v>0</v>
      </c>
      <c r="H185" s="195">
        <v>0</v>
      </c>
      <c r="I185" s="195">
        <v>0</v>
      </c>
      <c r="J185" s="195">
        <v>0</v>
      </c>
      <c r="K185" s="195">
        <v>0</v>
      </c>
      <c r="L185" s="195">
        <v>9.0099219512195123</v>
      </c>
      <c r="M185" s="195">
        <v>0</v>
      </c>
      <c r="N185" s="195">
        <v>0</v>
      </c>
      <c r="O185" s="195">
        <v>5.5134146341463417</v>
      </c>
      <c r="P185" s="195">
        <v>0</v>
      </c>
      <c r="Q185" s="195">
        <v>0</v>
      </c>
      <c r="R185" s="195">
        <v>0</v>
      </c>
      <c r="S185" s="195">
        <v>5.3770829268292699</v>
      </c>
      <c r="T185" s="195">
        <v>0</v>
      </c>
      <c r="U185" s="195">
        <v>0</v>
      </c>
      <c r="V185" s="195">
        <v>0</v>
      </c>
      <c r="W185" s="195">
        <v>0</v>
      </c>
      <c r="X185" s="195">
        <v>0</v>
      </c>
      <c r="Y185" s="195">
        <v>0</v>
      </c>
      <c r="Z185" s="195">
        <v>0</v>
      </c>
      <c r="AA185" s="195">
        <v>0</v>
      </c>
      <c r="AB185" s="195">
        <v>0</v>
      </c>
      <c r="AC185" s="195">
        <v>0</v>
      </c>
      <c r="AD185" s="195">
        <v>0</v>
      </c>
      <c r="AE185" s="195">
        <v>0</v>
      </c>
      <c r="AF185" s="195">
        <v>0</v>
      </c>
      <c r="AG185" s="195">
        <v>0</v>
      </c>
      <c r="AH185" s="195">
        <v>0</v>
      </c>
      <c r="AI185" s="195">
        <v>0</v>
      </c>
      <c r="AJ185" s="195">
        <v>0</v>
      </c>
      <c r="AK185" s="195">
        <v>0</v>
      </c>
      <c r="AL185" s="195">
        <v>0</v>
      </c>
      <c r="AM185" s="199">
        <v>0</v>
      </c>
      <c r="AN185" s="195">
        <f t="shared" si="47"/>
        <v>19.900419512195125</v>
      </c>
      <c r="AP185" s="203"/>
    </row>
    <row r="186" spans="1:42" x14ac:dyDescent="0.25">
      <c r="A186" s="201" t="s">
        <v>188</v>
      </c>
      <c r="B186" s="201" t="s">
        <v>144</v>
      </c>
      <c r="C186" s="211" t="s">
        <v>52</v>
      </c>
      <c r="D186" s="212">
        <v>0</v>
      </c>
      <c r="E186" s="195">
        <v>0</v>
      </c>
      <c r="F186" s="195">
        <v>0</v>
      </c>
      <c r="G186" s="195">
        <v>0</v>
      </c>
      <c r="H186" s="195">
        <v>0</v>
      </c>
      <c r="I186" s="195">
        <v>0</v>
      </c>
      <c r="J186" s="195">
        <v>0</v>
      </c>
      <c r="K186" s="195">
        <v>0</v>
      </c>
      <c r="L186" s="195">
        <v>24.836429268292683</v>
      </c>
      <c r="M186" s="195">
        <v>0</v>
      </c>
      <c r="N186" s="195">
        <v>0</v>
      </c>
      <c r="O186" s="195">
        <v>3.5085365853658534</v>
      </c>
      <c r="P186" s="195">
        <v>0</v>
      </c>
      <c r="Q186" s="195">
        <v>0</v>
      </c>
      <c r="R186" s="195">
        <v>0</v>
      </c>
      <c r="S186" s="195">
        <v>0</v>
      </c>
      <c r="T186" s="195">
        <v>0</v>
      </c>
      <c r="U186" s="195">
        <v>0</v>
      </c>
      <c r="V186" s="195">
        <v>0</v>
      </c>
      <c r="W186" s="195">
        <v>0</v>
      </c>
      <c r="X186" s="195">
        <v>0</v>
      </c>
      <c r="Y186" s="195">
        <v>0</v>
      </c>
      <c r="Z186" s="195">
        <v>0</v>
      </c>
      <c r="AA186" s="195">
        <v>0</v>
      </c>
      <c r="AB186" s="195">
        <v>0</v>
      </c>
      <c r="AC186" s="195">
        <v>0</v>
      </c>
      <c r="AD186" s="195">
        <v>0</v>
      </c>
      <c r="AE186" s="195">
        <v>0</v>
      </c>
      <c r="AF186" s="195">
        <v>0</v>
      </c>
      <c r="AG186" s="195">
        <v>0</v>
      </c>
      <c r="AH186" s="195">
        <v>0</v>
      </c>
      <c r="AI186" s="195">
        <v>0</v>
      </c>
      <c r="AJ186" s="195">
        <v>0</v>
      </c>
      <c r="AK186" s="195">
        <v>0</v>
      </c>
      <c r="AL186" s="195">
        <v>0</v>
      </c>
      <c r="AM186" s="199">
        <v>0</v>
      </c>
      <c r="AN186" s="195">
        <f t="shared" si="47"/>
        <v>28.344965853658536</v>
      </c>
      <c r="AP186" s="203"/>
    </row>
    <row r="187" spans="1:42" x14ac:dyDescent="0.25">
      <c r="A187" s="201" t="s">
        <v>188</v>
      </c>
      <c r="B187" s="201" t="s">
        <v>144</v>
      </c>
      <c r="C187" s="213" t="s">
        <v>22</v>
      </c>
      <c r="D187" s="212">
        <v>0</v>
      </c>
      <c r="E187" s="195">
        <v>0</v>
      </c>
      <c r="F187" s="195">
        <v>0</v>
      </c>
      <c r="G187" s="195">
        <v>0</v>
      </c>
      <c r="H187" s="195">
        <v>0</v>
      </c>
      <c r="I187" s="195">
        <v>0</v>
      </c>
      <c r="J187" s="195">
        <v>0</v>
      </c>
      <c r="K187" s="195">
        <v>0</v>
      </c>
      <c r="L187" s="195">
        <v>80.059792682926826</v>
      </c>
      <c r="M187" s="195">
        <v>0</v>
      </c>
      <c r="N187" s="195">
        <v>87.590243902439028</v>
      </c>
      <c r="O187" s="195">
        <v>178.61458536585366</v>
      </c>
      <c r="P187" s="195">
        <v>0</v>
      </c>
      <c r="Q187" s="195">
        <v>0</v>
      </c>
      <c r="R187" s="195">
        <v>0</v>
      </c>
      <c r="S187" s="195">
        <v>0</v>
      </c>
      <c r="T187" s="195">
        <v>0</v>
      </c>
      <c r="U187" s="195">
        <v>0</v>
      </c>
      <c r="V187" s="195">
        <v>0</v>
      </c>
      <c r="W187" s="195">
        <v>0</v>
      </c>
      <c r="X187" s="195">
        <v>0</v>
      </c>
      <c r="Y187" s="195">
        <v>0</v>
      </c>
      <c r="Z187" s="195">
        <v>0</v>
      </c>
      <c r="AA187" s="195">
        <v>0</v>
      </c>
      <c r="AB187" s="195">
        <v>0</v>
      </c>
      <c r="AC187" s="195">
        <v>0</v>
      </c>
      <c r="AD187" s="195">
        <v>0</v>
      </c>
      <c r="AE187" s="195">
        <v>0</v>
      </c>
      <c r="AF187" s="195">
        <v>0</v>
      </c>
      <c r="AG187" s="195">
        <v>0</v>
      </c>
      <c r="AH187" s="195">
        <v>0</v>
      </c>
      <c r="AI187" s="195">
        <v>0</v>
      </c>
      <c r="AJ187" s="195">
        <v>0</v>
      </c>
      <c r="AK187" s="195">
        <v>0</v>
      </c>
      <c r="AL187" s="195">
        <v>0</v>
      </c>
      <c r="AM187" s="199">
        <v>0</v>
      </c>
      <c r="AN187" s="195">
        <f t="shared" si="47"/>
        <v>346.26462195121951</v>
      </c>
      <c r="AP187" s="203"/>
    </row>
    <row r="188" spans="1:42" x14ac:dyDescent="0.25">
      <c r="A188" s="201" t="s">
        <v>188</v>
      </c>
      <c r="B188" s="201" t="s">
        <v>144</v>
      </c>
      <c r="C188" s="211" t="s">
        <v>14</v>
      </c>
      <c r="D188" s="212">
        <v>0</v>
      </c>
      <c r="E188" s="195">
        <v>0</v>
      </c>
      <c r="F188" s="195">
        <v>0</v>
      </c>
      <c r="G188" s="195">
        <v>0</v>
      </c>
      <c r="H188" s="195">
        <v>0</v>
      </c>
      <c r="I188" s="195">
        <v>0</v>
      </c>
      <c r="J188" s="195">
        <v>0</v>
      </c>
      <c r="K188" s="195">
        <v>0</v>
      </c>
      <c r="L188" s="195">
        <v>61.818409756097566</v>
      </c>
      <c r="M188" s="195">
        <v>0</v>
      </c>
      <c r="N188" s="195">
        <v>0</v>
      </c>
      <c r="O188" s="195">
        <v>39.195365853658537</v>
      </c>
      <c r="P188" s="195">
        <v>0</v>
      </c>
      <c r="Q188" s="195">
        <v>0</v>
      </c>
      <c r="R188" s="195">
        <v>0</v>
      </c>
      <c r="S188" s="195">
        <v>0</v>
      </c>
      <c r="T188" s="195">
        <v>0</v>
      </c>
      <c r="U188" s="195">
        <v>0</v>
      </c>
      <c r="V188" s="195">
        <v>0</v>
      </c>
      <c r="W188" s="195">
        <v>0</v>
      </c>
      <c r="X188" s="195">
        <v>0</v>
      </c>
      <c r="Y188" s="195">
        <v>0</v>
      </c>
      <c r="Z188" s="195">
        <v>0</v>
      </c>
      <c r="AA188" s="195">
        <v>0</v>
      </c>
      <c r="AB188" s="195">
        <v>0</v>
      </c>
      <c r="AC188" s="195">
        <v>0</v>
      </c>
      <c r="AD188" s="195">
        <v>0</v>
      </c>
      <c r="AE188" s="195">
        <v>0</v>
      </c>
      <c r="AF188" s="195">
        <v>0</v>
      </c>
      <c r="AG188" s="195">
        <v>0</v>
      </c>
      <c r="AH188" s="195">
        <v>0</v>
      </c>
      <c r="AI188" s="195">
        <v>0</v>
      </c>
      <c r="AJ188" s="195">
        <v>0</v>
      </c>
      <c r="AK188" s="195">
        <v>0</v>
      </c>
      <c r="AL188" s="195">
        <v>0</v>
      </c>
      <c r="AM188" s="199">
        <v>1</v>
      </c>
      <c r="AN188" s="195">
        <f t="shared" si="47"/>
        <v>102.0137756097561</v>
      </c>
      <c r="AP188" s="203"/>
    </row>
    <row r="189" spans="1:42" x14ac:dyDescent="0.25">
      <c r="A189" s="177" t="s">
        <v>264</v>
      </c>
      <c r="B189" s="177" t="s">
        <v>264</v>
      </c>
      <c r="C189" s="209" t="s">
        <v>1</v>
      </c>
      <c r="D189" s="210">
        <f t="shared" ref="D189:AM189" si="48">SUM(D190:D195)</f>
        <v>391.58275609756106</v>
      </c>
      <c r="E189" s="194">
        <f t="shared" si="48"/>
        <v>0</v>
      </c>
      <c r="F189" s="194">
        <f t="shared" si="48"/>
        <v>716.7439024390244</v>
      </c>
      <c r="G189" s="194">
        <f t="shared" si="48"/>
        <v>0</v>
      </c>
      <c r="H189" s="194">
        <f t="shared" si="48"/>
        <v>0</v>
      </c>
      <c r="I189" s="194">
        <f t="shared" si="48"/>
        <v>0</v>
      </c>
      <c r="J189" s="194">
        <f t="shared" si="48"/>
        <v>129.61135609756099</v>
      </c>
      <c r="K189" s="194">
        <f t="shared" si="48"/>
        <v>0</v>
      </c>
      <c r="L189" s="194">
        <f t="shared" si="48"/>
        <v>1218.5117487804878</v>
      </c>
      <c r="M189" s="194">
        <f t="shared" si="48"/>
        <v>0</v>
      </c>
      <c r="N189" s="194">
        <f t="shared" si="48"/>
        <v>202.46951219512195</v>
      </c>
      <c r="O189" s="194">
        <f t="shared" si="48"/>
        <v>116.98463414634146</v>
      </c>
      <c r="P189" s="194">
        <f t="shared" si="48"/>
        <v>0</v>
      </c>
      <c r="Q189" s="194">
        <f t="shared" si="48"/>
        <v>0.11951219512195123</v>
      </c>
      <c r="R189" s="194">
        <f t="shared" si="48"/>
        <v>0</v>
      </c>
      <c r="S189" s="194">
        <f t="shared" si="48"/>
        <v>92.180282926829278</v>
      </c>
      <c r="T189" s="194">
        <f t="shared" si="48"/>
        <v>0</v>
      </c>
      <c r="U189" s="194">
        <f t="shared" si="48"/>
        <v>40.769512195121948</v>
      </c>
      <c r="V189" s="194">
        <f t="shared" si="48"/>
        <v>0</v>
      </c>
      <c r="W189" s="194">
        <f t="shared" si="48"/>
        <v>0</v>
      </c>
      <c r="X189" s="194">
        <f t="shared" si="48"/>
        <v>0</v>
      </c>
      <c r="Y189" s="194">
        <f t="shared" si="48"/>
        <v>0</v>
      </c>
      <c r="Z189" s="194">
        <f t="shared" si="48"/>
        <v>0</v>
      </c>
      <c r="AA189" s="194">
        <f t="shared" si="48"/>
        <v>18.445880487804878</v>
      </c>
      <c r="AB189" s="194">
        <f t="shared" si="48"/>
        <v>0</v>
      </c>
      <c r="AC189" s="194">
        <f t="shared" si="48"/>
        <v>0</v>
      </c>
      <c r="AD189" s="194">
        <f t="shared" si="48"/>
        <v>0</v>
      </c>
      <c r="AE189" s="194">
        <f t="shared" si="48"/>
        <v>0</v>
      </c>
      <c r="AF189" s="194">
        <f t="shared" ref="AF189" si="49">SUM(AF190:AF195)</f>
        <v>0</v>
      </c>
      <c r="AG189" s="194">
        <f t="shared" si="48"/>
        <v>0</v>
      </c>
      <c r="AH189" s="194">
        <f t="shared" si="48"/>
        <v>0</v>
      </c>
      <c r="AI189" s="194">
        <f t="shared" si="48"/>
        <v>0</v>
      </c>
      <c r="AJ189" s="194">
        <f t="shared" si="48"/>
        <v>0</v>
      </c>
      <c r="AK189" s="194">
        <f t="shared" si="48"/>
        <v>0</v>
      </c>
      <c r="AL189" s="194">
        <f t="shared" si="48"/>
        <v>0</v>
      </c>
      <c r="AM189" s="194">
        <f t="shared" si="48"/>
        <v>255.14024390243901</v>
      </c>
      <c r="AN189" s="194">
        <f t="shared" si="47"/>
        <v>3182.5593414634145</v>
      </c>
      <c r="AP189" s="203"/>
    </row>
    <row r="190" spans="1:42" x14ac:dyDescent="0.25">
      <c r="A190" s="201" t="s">
        <v>188</v>
      </c>
      <c r="B190" s="201" t="s">
        <v>1</v>
      </c>
      <c r="C190" s="211" t="s">
        <v>0</v>
      </c>
      <c r="D190" s="212">
        <v>72.482356097560995</v>
      </c>
      <c r="E190" s="195">
        <v>0</v>
      </c>
      <c r="F190" s="195">
        <v>214.72243902439024</v>
      </c>
      <c r="G190" s="195">
        <v>0</v>
      </c>
      <c r="H190" s="195">
        <v>0</v>
      </c>
      <c r="I190" s="195">
        <v>0</v>
      </c>
      <c r="J190" s="195">
        <v>20.149024390243905</v>
      </c>
      <c r="K190" s="195">
        <v>0</v>
      </c>
      <c r="L190" s="195">
        <v>362.27043658536576</v>
      </c>
      <c r="M190" s="195">
        <v>0</v>
      </c>
      <c r="N190" s="195">
        <v>9.7731707317073173</v>
      </c>
      <c r="O190" s="195">
        <v>34.383658536585372</v>
      </c>
      <c r="P190" s="195">
        <v>0</v>
      </c>
      <c r="Q190" s="195">
        <v>0</v>
      </c>
      <c r="R190" s="195">
        <v>0</v>
      </c>
      <c r="S190" s="195">
        <v>67.672653658536589</v>
      </c>
      <c r="T190" s="195">
        <v>0</v>
      </c>
      <c r="U190" s="195">
        <v>0.30365853658536585</v>
      </c>
      <c r="V190" s="195">
        <v>0</v>
      </c>
      <c r="W190" s="195">
        <v>0</v>
      </c>
      <c r="X190" s="195">
        <v>0</v>
      </c>
      <c r="Y190" s="195">
        <v>0</v>
      </c>
      <c r="Z190" s="195">
        <v>0</v>
      </c>
      <c r="AA190" s="195">
        <v>18.445880487804878</v>
      </c>
      <c r="AB190" s="195">
        <v>0</v>
      </c>
      <c r="AC190" s="195">
        <v>0</v>
      </c>
      <c r="AD190" s="195">
        <v>0</v>
      </c>
      <c r="AE190" s="195">
        <v>0</v>
      </c>
      <c r="AF190" s="195">
        <v>0</v>
      </c>
      <c r="AG190" s="195">
        <v>0</v>
      </c>
      <c r="AH190" s="195">
        <v>0</v>
      </c>
      <c r="AI190" s="195">
        <v>0</v>
      </c>
      <c r="AJ190" s="195">
        <v>0</v>
      </c>
      <c r="AK190" s="195">
        <v>0</v>
      </c>
      <c r="AL190" s="195">
        <v>0</v>
      </c>
      <c r="AM190" s="195">
        <v>255</v>
      </c>
      <c r="AN190" s="195">
        <f t="shared" si="47"/>
        <v>1055.2032780487802</v>
      </c>
      <c r="AP190" s="203"/>
    </row>
    <row r="191" spans="1:42" x14ac:dyDescent="0.25">
      <c r="A191" s="201" t="s">
        <v>188</v>
      </c>
      <c r="B191" s="201" t="s">
        <v>1</v>
      </c>
      <c r="C191" s="211" t="s">
        <v>18</v>
      </c>
      <c r="D191" s="212">
        <v>0</v>
      </c>
      <c r="E191" s="195">
        <v>0</v>
      </c>
      <c r="F191" s="195">
        <v>0</v>
      </c>
      <c r="G191" s="195">
        <v>0</v>
      </c>
      <c r="H191" s="195">
        <v>0</v>
      </c>
      <c r="I191" s="195">
        <v>0</v>
      </c>
      <c r="J191" s="195">
        <v>0</v>
      </c>
      <c r="K191" s="195">
        <v>0</v>
      </c>
      <c r="L191" s="195">
        <v>177.24826097560975</v>
      </c>
      <c r="M191" s="195">
        <v>0</v>
      </c>
      <c r="N191" s="195">
        <v>0</v>
      </c>
      <c r="O191" s="195">
        <v>32.679512195121951</v>
      </c>
      <c r="P191" s="195">
        <v>0</v>
      </c>
      <c r="Q191" s="195">
        <v>0</v>
      </c>
      <c r="R191" s="195">
        <v>0</v>
      </c>
      <c r="S191" s="195">
        <v>0</v>
      </c>
      <c r="T191" s="195">
        <v>0</v>
      </c>
      <c r="U191" s="195">
        <v>2.3707317073170731</v>
      </c>
      <c r="V191" s="195">
        <v>0</v>
      </c>
      <c r="W191" s="195">
        <v>0</v>
      </c>
      <c r="X191" s="195">
        <v>0</v>
      </c>
      <c r="Y191" s="195">
        <v>0</v>
      </c>
      <c r="Z191" s="195">
        <v>0</v>
      </c>
      <c r="AA191" s="195">
        <v>0</v>
      </c>
      <c r="AB191" s="195">
        <v>0</v>
      </c>
      <c r="AC191" s="195">
        <v>0</v>
      </c>
      <c r="AD191" s="195">
        <v>0</v>
      </c>
      <c r="AE191" s="195">
        <v>0</v>
      </c>
      <c r="AF191" s="195">
        <v>0</v>
      </c>
      <c r="AG191" s="195">
        <v>0</v>
      </c>
      <c r="AH191" s="195">
        <v>0</v>
      </c>
      <c r="AI191" s="195">
        <v>0</v>
      </c>
      <c r="AJ191" s="195">
        <v>0</v>
      </c>
      <c r="AK191" s="195">
        <v>0</v>
      </c>
      <c r="AL191" s="195">
        <v>0</v>
      </c>
      <c r="AM191" s="195">
        <v>0</v>
      </c>
      <c r="AN191" s="195">
        <f t="shared" si="47"/>
        <v>212.29850487804879</v>
      </c>
      <c r="AP191" s="203"/>
    </row>
    <row r="192" spans="1:42" x14ac:dyDescent="0.25">
      <c r="A192" s="201" t="s">
        <v>188</v>
      </c>
      <c r="B192" s="201" t="s">
        <v>1</v>
      </c>
      <c r="C192" s="211" t="s">
        <v>71</v>
      </c>
      <c r="D192" s="212">
        <v>0</v>
      </c>
      <c r="E192" s="195">
        <v>0</v>
      </c>
      <c r="F192" s="195">
        <v>0</v>
      </c>
      <c r="G192" s="195">
        <v>0</v>
      </c>
      <c r="H192" s="195">
        <v>0</v>
      </c>
      <c r="I192" s="195">
        <v>0</v>
      </c>
      <c r="J192" s="195">
        <v>0</v>
      </c>
      <c r="K192" s="195">
        <v>0</v>
      </c>
      <c r="L192" s="195">
        <v>0</v>
      </c>
      <c r="M192" s="195">
        <v>0</v>
      </c>
      <c r="N192" s="195">
        <v>0</v>
      </c>
      <c r="O192" s="195">
        <v>0</v>
      </c>
      <c r="P192" s="195">
        <v>0</v>
      </c>
      <c r="Q192" s="195">
        <v>0</v>
      </c>
      <c r="R192" s="195">
        <v>0</v>
      </c>
      <c r="S192" s="195">
        <v>0</v>
      </c>
      <c r="T192" s="195">
        <v>0</v>
      </c>
      <c r="U192" s="195">
        <v>0</v>
      </c>
      <c r="V192" s="195">
        <v>0</v>
      </c>
      <c r="W192" s="195">
        <v>0</v>
      </c>
      <c r="X192" s="195">
        <v>0</v>
      </c>
      <c r="Y192" s="195">
        <v>0</v>
      </c>
      <c r="Z192" s="195">
        <v>0</v>
      </c>
      <c r="AA192" s="195">
        <v>0</v>
      </c>
      <c r="AB192" s="195">
        <v>0</v>
      </c>
      <c r="AC192" s="195">
        <v>0</v>
      </c>
      <c r="AD192" s="195">
        <v>0</v>
      </c>
      <c r="AE192" s="195">
        <v>0</v>
      </c>
      <c r="AF192" s="195">
        <v>0</v>
      </c>
      <c r="AG192" s="195">
        <v>0</v>
      </c>
      <c r="AH192" s="195">
        <v>0</v>
      </c>
      <c r="AI192" s="195">
        <v>0</v>
      </c>
      <c r="AJ192" s="195">
        <v>0</v>
      </c>
      <c r="AK192" s="195">
        <v>0</v>
      </c>
      <c r="AL192" s="195">
        <v>0</v>
      </c>
      <c r="AM192" s="195">
        <v>0</v>
      </c>
      <c r="AN192" s="195">
        <f t="shared" si="47"/>
        <v>0</v>
      </c>
      <c r="AP192" s="203"/>
    </row>
    <row r="193" spans="1:42" x14ac:dyDescent="0.25">
      <c r="A193" s="201" t="s">
        <v>188</v>
      </c>
      <c r="B193" s="201" t="s">
        <v>1</v>
      </c>
      <c r="C193" s="211" t="s">
        <v>19</v>
      </c>
      <c r="D193" s="199">
        <v>0</v>
      </c>
      <c r="E193" s="199">
        <v>0</v>
      </c>
      <c r="F193" s="199">
        <v>0</v>
      </c>
      <c r="G193" s="199">
        <v>0</v>
      </c>
      <c r="H193" s="199">
        <v>0</v>
      </c>
      <c r="I193" s="199">
        <v>0</v>
      </c>
      <c r="J193" s="199">
        <v>0</v>
      </c>
      <c r="K193" s="199">
        <v>0</v>
      </c>
      <c r="L193" s="199">
        <v>0</v>
      </c>
      <c r="M193" s="199">
        <v>0</v>
      </c>
      <c r="N193" s="199">
        <v>0</v>
      </c>
      <c r="O193" s="199">
        <v>0</v>
      </c>
      <c r="P193" s="199">
        <v>0</v>
      </c>
      <c r="Q193" s="199">
        <v>0</v>
      </c>
      <c r="R193" s="199">
        <v>0</v>
      </c>
      <c r="S193" s="199">
        <v>0</v>
      </c>
      <c r="T193" s="199">
        <v>0</v>
      </c>
      <c r="U193" s="199">
        <v>0</v>
      </c>
      <c r="V193" s="199">
        <v>0</v>
      </c>
      <c r="W193" s="199">
        <v>0</v>
      </c>
      <c r="X193" s="199">
        <v>0</v>
      </c>
      <c r="Y193" s="199">
        <v>0</v>
      </c>
      <c r="Z193" s="199">
        <v>0</v>
      </c>
      <c r="AA193" s="199">
        <v>0</v>
      </c>
      <c r="AB193" s="199">
        <v>0</v>
      </c>
      <c r="AC193" s="199">
        <v>0</v>
      </c>
      <c r="AD193" s="199">
        <v>0</v>
      </c>
      <c r="AE193" s="199">
        <v>0</v>
      </c>
      <c r="AF193" s="199">
        <v>0</v>
      </c>
      <c r="AG193" s="199">
        <v>0</v>
      </c>
      <c r="AH193" s="199">
        <v>0</v>
      </c>
      <c r="AI193" s="199">
        <v>0</v>
      </c>
      <c r="AJ193" s="199">
        <v>0</v>
      </c>
      <c r="AK193" s="199">
        <v>0</v>
      </c>
      <c r="AL193" s="199">
        <v>0</v>
      </c>
      <c r="AM193" s="199">
        <v>0</v>
      </c>
      <c r="AN193" s="195">
        <f t="shared" si="47"/>
        <v>0</v>
      </c>
      <c r="AP193" s="203"/>
    </row>
    <row r="194" spans="1:42" x14ac:dyDescent="0.25">
      <c r="A194" s="201" t="s">
        <v>188</v>
      </c>
      <c r="B194" s="201" t="s">
        <v>1</v>
      </c>
      <c r="C194" s="211" t="s">
        <v>6</v>
      </c>
      <c r="D194" s="212">
        <v>319.10040000000004</v>
      </c>
      <c r="E194" s="195">
        <v>0</v>
      </c>
      <c r="F194" s="195">
        <v>348.44780487804877</v>
      </c>
      <c r="G194" s="195">
        <v>0</v>
      </c>
      <c r="H194" s="195">
        <v>0</v>
      </c>
      <c r="I194" s="195">
        <v>0</v>
      </c>
      <c r="J194" s="195">
        <v>0</v>
      </c>
      <c r="K194" s="195">
        <v>0</v>
      </c>
      <c r="L194" s="195">
        <v>482.80771463414641</v>
      </c>
      <c r="M194" s="195">
        <v>0</v>
      </c>
      <c r="N194" s="195">
        <v>80.279268292682929</v>
      </c>
      <c r="O194" s="195">
        <v>29.87268292682927</v>
      </c>
      <c r="P194" s="195">
        <v>0</v>
      </c>
      <c r="Q194" s="195">
        <v>0.11951219512195123</v>
      </c>
      <c r="R194" s="195">
        <v>0</v>
      </c>
      <c r="S194" s="195">
        <v>24.507629268292686</v>
      </c>
      <c r="T194" s="195">
        <v>0</v>
      </c>
      <c r="U194" s="195">
        <v>38.095121951219511</v>
      </c>
      <c r="V194" s="195">
        <v>0</v>
      </c>
      <c r="W194" s="195">
        <v>0</v>
      </c>
      <c r="X194" s="195">
        <v>0</v>
      </c>
      <c r="Y194" s="195">
        <v>0</v>
      </c>
      <c r="Z194" s="195">
        <v>0</v>
      </c>
      <c r="AA194" s="195">
        <v>0</v>
      </c>
      <c r="AB194" s="195">
        <v>0</v>
      </c>
      <c r="AC194" s="195">
        <v>0</v>
      </c>
      <c r="AD194" s="195">
        <v>0</v>
      </c>
      <c r="AE194" s="195">
        <v>0</v>
      </c>
      <c r="AF194" s="195">
        <v>0</v>
      </c>
      <c r="AG194" s="195">
        <v>0</v>
      </c>
      <c r="AH194" s="195">
        <v>0</v>
      </c>
      <c r="AI194" s="195">
        <v>0</v>
      </c>
      <c r="AJ194" s="195">
        <v>0</v>
      </c>
      <c r="AK194" s="195">
        <v>0</v>
      </c>
      <c r="AL194" s="195">
        <v>0</v>
      </c>
      <c r="AM194" s="195">
        <v>0</v>
      </c>
      <c r="AN194" s="195">
        <f t="shared" ref="AN194" si="50">(SUM(D194:AM194))</f>
        <v>1323.2301341463415</v>
      </c>
      <c r="AP194" s="203"/>
    </row>
    <row r="195" spans="1:42" x14ac:dyDescent="0.25">
      <c r="A195" s="201" t="s">
        <v>188</v>
      </c>
      <c r="B195" s="201" t="s">
        <v>1</v>
      </c>
      <c r="C195" s="211" t="s">
        <v>276</v>
      </c>
      <c r="D195" s="212">
        <v>0</v>
      </c>
      <c r="E195" s="195">
        <v>0</v>
      </c>
      <c r="F195" s="195">
        <v>153.57365853658538</v>
      </c>
      <c r="G195" s="195">
        <v>0</v>
      </c>
      <c r="H195" s="195">
        <v>0</v>
      </c>
      <c r="I195" s="195">
        <v>0</v>
      </c>
      <c r="J195" s="195">
        <v>109.46233170731708</v>
      </c>
      <c r="K195" s="195">
        <v>0</v>
      </c>
      <c r="L195" s="195">
        <v>196.18533658536586</v>
      </c>
      <c r="M195" s="195">
        <v>0</v>
      </c>
      <c r="N195" s="195">
        <v>112.4170731707317</v>
      </c>
      <c r="O195" s="195">
        <v>20.04878048780488</v>
      </c>
      <c r="P195" s="195">
        <v>0</v>
      </c>
      <c r="Q195" s="195">
        <v>0</v>
      </c>
      <c r="R195" s="195">
        <v>0</v>
      </c>
      <c r="S195" s="195">
        <v>0</v>
      </c>
      <c r="T195" s="195">
        <v>0</v>
      </c>
      <c r="U195" s="195">
        <v>0</v>
      </c>
      <c r="V195" s="195">
        <v>0</v>
      </c>
      <c r="W195" s="195">
        <v>0</v>
      </c>
      <c r="X195" s="195">
        <v>0</v>
      </c>
      <c r="Y195" s="195">
        <v>0</v>
      </c>
      <c r="Z195" s="195">
        <v>0</v>
      </c>
      <c r="AA195" s="195">
        <v>0</v>
      </c>
      <c r="AB195" s="195">
        <v>0</v>
      </c>
      <c r="AC195" s="195">
        <v>0</v>
      </c>
      <c r="AD195" s="195">
        <v>0</v>
      </c>
      <c r="AE195" s="195">
        <v>0</v>
      </c>
      <c r="AF195" s="195">
        <v>0</v>
      </c>
      <c r="AG195" s="195">
        <v>0</v>
      </c>
      <c r="AH195" s="195">
        <v>0</v>
      </c>
      <c r="AI195" s="195">
        <v>0</v>
      </c>
      <c r="AJ195" s="195">
        <v>0</v>
      </c>
      <c r="AK195" s="195">
        <v>0</v>
      </c>
      <c r="AL195" s="195">
        <v>0</v>
      </c>
      <c r="AM195" s="195">
        <v>0.1402439024390244</v>
      </c>
      <c r="AN195" s="195">
        <f t="shared" ref="AN195" si="51">(SUM(D195:AM195))</f>
        <v>591.82742439024389</v>
      </c>
      <c r="AP195" s="203"/>
    </row>
    <row r="196" spans="1:42" x14ac:dyDescent="0.25">
      <c r="A196" s="175" t="s">
        <v>265</v>
      </c>
      <c r="B196" s="175" t="s">
        <v>265</v>
      </c>
      <c r="C196" s="207" t="s">
        <v>146</v>
      </c>
      <c r="D196" s="208">
        <f t="shared" ref="D196:AM196" si="52">+D197</f>
        <v>0</v>
      </c>
      <c r="E196" s="193">
        <f t="shared" si="52"/>
        <v>0</v>
      </c>
      <c r="F196" s="193">
        <f t="shared" si="52"/>
        <v>0</v>
      </c>
      <c r="G196" s="193">
        <f t="shared" si="52"/>
        <v>0</v>
      </c>
      <c r="H196" s="193">
        <f t="shared" si="52"/>
        <v>0</v>
      </c>
      <c r="I196" s="193">
        <f t="shared" si="52"/>
        <v>0</v>
      </c>
      <c r="J196" s="193">
        <f t="shared" si="52"/>
        <v>0</v>
      </c>
      <c r="K196" s="193">
        <f t="shared" si="52"/>
        <v>0</v>
      </c>
      <c r="L196" s="193">
        <f t="shared" si="52"/>
        <v>46.727692682926829</v>
      </c>
      <c r="M196" s="193">
        <f t="shared" si="52"/>
        <v>0</v>
      </c>
      <c r="N196" s="193">
        <f t="shared" si="52"/>
        <v>0</v>
      </c>
      <c r="O196" s="193">
        <f t="shared" si="52"/>
        <v>13.031707317073172</v>
      </c>
      <c r="P196" s="193">
        <f t="shared" si="52"/>
        <v>0</v>
      </c>
      <c r="Q196" s="193">
        <f t="shared" si="52"/>
        <v>0</v>
      </c>
      <c r="R196" s="193">
        <f t="shared" si="52"/>
        <v>0</v>
      </c>
      <c r="S196" s="193">
        <f t="shared" si="52"/>
        <v>0</v>
      </c>
      <c r="T196" s="193">
        <f t="shared" si="52"/>
        <v>0</v>
      </c>
      <c r="U196" s="193">
        <f t="shared" si="52"/>
        <v>1.902439024390244</v>
      </c>
      <c r="V196" s="193">
        <f t="shared" si="52"/>
        <v>0</v>
      </c>
      <c r="W196" s="193">
        <f t="shared" si="52"/>
        <v>0</v>
      </c>
      <c r="X196" s="193">
        <f t="shared" si="52"/>
        <v>0</v>
      </c>
      <c r="Y196" s="193">
        <f t="shared" si="52"/>
        <v>0</v>
      </c>
      <c r="Z196" s="193">
        <f t="shared" si="52"/>
        <v>0</v>
      </c>
      <c r="AA196" s="193">
        <f t="shared" si="52"/>
        <v>0</v>
      </c>
      <c r="AB196" s="193">
        <f t="shared" si="52"/>
        <v>0</v>
      </c>
      <c r="AC196" s="193">
        <f t="shared" si="52"/>
        <v>0</v>
      </c>
      <c r="AD196" s="193">
        <f t="shared" si="52"/>
        <v>0</v>
      </c>
      <c r="AE196" s="193">
        <f t="shared" si="52"/>
        <v>0</v>
      </c>
      <c r="AF196" s="193">
        <f t="shared" si="52"/>
        <v>0</v>
      </c>
      <c r="AG196" s="193">
        <f t="shared" si="52"/>
        <v>0</v>
      </c>
      <c r="AH196" s="193">
        <f t="shared" si="52"/>
        <v>0</v>
      </c>
      <c r="AI196" s="193">
        <f t="shared" si="52"/>
        <v>0</v>
      </c>
      <c r="AJ196" s="193">
        <f t="shared" si="52"/>
        <v>0</v>
      </c>
      <c r="AK196" s="193">
        <f t="shared" si="52"/>
        <v>0</v>
      </c>
      <c r="AL196" s="193">
        <f t="shared" si="52"/>
        <v>0</v>
      </c>
      <c r="AM196" s="193">
        <f t="shared" si="52"/>
        <v>0</v>
      </c>
      <c r="AN196" s="193">
        <f>(SUM(D196:AM196))</f>
        <v>61.661839024390247</v>
      </c>
      <c r="AP196" s="203"/>
    </row>
    <row r="197" spans="1:42" x14ac:dyDescent="0.25">
      <c r="A197" s="177" t="s">
        <v>265</v>
      </c>
      <c r="B197" s="177" t="s">
        <v>265</v>
      </c>
      <c r="C197" s="209" t="s">
        <v>146</v>
      </c>
      <c r="D197" s="210">
        <f t="shared" ref="D197:AM197" si="53">SUM(D198:D207)</f>
        <v>0</v>
      </c>
      <c r="E197" s="194">
        <f t="shared" si="53"/>
        <v>0</v>
      </c>
      <c r="F197" s="194">
        <f t="shared" si="53"/>
        <v>0</v>
      </c>
      <c r="G197" s="194">
        <f t="shared" si="53"/>
        <v>0</v>
      </c>
      <c r="H197" s="194">
        <f t="shared" si="53"/>
        <v>0</v>
      </c>
      <c r="I197" s="194">
        <f t="shared" si="53"/>
        <v>0</v>
      </c>
      <c r="J197" s="194">
        <f t="shared" si="53"/>
        <v>0</v>
      </c>
      <c r="K197" s="194">
        <f t="shared" si="53"/>
        <v>0</v>
      </c>
      <c r="L197" s="194">
        <f t="shared" si="53"/>
        <v>46.727692682926829</v>
      </c>
      <c r="M197" s="194">
        <f t="shared" si="53"/>
        <v>0</v>
      </c>
      <c r="N197" s="194">
        <f t="shared" si="53"/>
        <v>0</v>
      </c>
      <c r="O197" s="194">
        <f t="shared" si="53"/>
        <v>13.031707317073172</v>
      </c>
      <c r="P197" s="194">
        <f t="shared" si="53"/>
        <v>0</v>
      </c>
      <c r="Q197" s="194">
        <f t="shared" si="53"/>
        <v>0</v>
      </c>
      <c r="R197" s="194">
        <f t="shared" si="53"/>
        <v>0</v>
      </c>
      <c r="S197" s="194">
        <f t="shared" si="53"/>
        <v>0</v>
      </c>
      <c r="T197" s="194">
        <f t="shared" si="53"/>
        <v>0</v>
      </c>
      <c r="U197" s="194">
        <f t="shared" si="53"/>
        <v>1.902439024390244</v>
      </c>
      <c r="V197" s="194">
        <f t="shared" si="53"/>
        <v>0</v>
      </c>
      <c r="W197" s="194">
        <f t="shared" si="53"/>
        <v>0</v>
      </c>
      <c r="X197" s="194">
        <f t="shared" si="53"/>
        <v>0</v>
      </c>
      <c r="Y197" s="194">
        <f t="shared" si="53"/>
        <v>0</v>
      </c>
      <c r="Z197" s="194">
        <f t="shared" si="53"/>
        <v>0</v>
      </c>
      <c r="AA197" s="194">
        <f t="shared" si="53"/>
        <v>0</v>
      </c>
      <c r="AB197" s="194">
        <f t="shared" si="53"/>
        <v>0</v>
      </c>
      <c r="AC197" s="194">
        <f t="shared" si="53"/>
        <v>0</v>
      </c>
      <c r="AD197" s="194">
        <f t="shared" si="53"/>
        <v>0</v>
      </c>
      <c r="AE197" s="194">
        <f t="shared" si="53"/>
        <v>0</v>
      </c>
      <c r="AF197" s="194">
        <f t="shared" ref="AF197" si="54">SUM(AF198:AF207)</f>
        <v>0</v>
      </c>
      <c r="AG197" s="194">
        <f t="shared" si="53"/>
        <v>0</v>
      </c>
      <c r="AH197" s="194">
        <f t="shared" si="53"/>
        <v>0</v>
      </c>
      <c r="AI197" s="194">
        <f t="shared" si="53"/>
        <v>0</v>
      </c>
      <c r="AJ197" s="194">
        <f t="shared" si="53"/>
        <v>0</v>
      </c>
      <c r="AK197" s="194">
        <f t="shared" si="53"/>
        <v>0</v>
      </c>
      <c r="AL197" s="194">
        <f t="shared" si="53"/>
        <v>0</v>
      </c>
      <c r="AM197" s="194">
        <f t="shared" si="53"/>
        <v>0</v>
      </c>
      <c r="AN197" s="194">
        <f>(SUM(D197:AM197))</f>
        <v>61.661839024390247</v>
      </c>
      <c r="AP197" s="203"/>
    </row>
    <row r="198" spans="1:42" x14ac:dyDescent="0.25">
      <c r="A198" s="201" t="s">
        <v>146</v>
      </c>
      <c r="B198" s="201" t="s">
        <v>146</v>
      </c>
      <c r="C198" s="211" t="s">
        <v>13</v>
      </c>
      <c r="D198" s="212">
        <v>0</v>
      </c>
      <c r="E198" s="195">
        <v>0</v>
      </c>
      <c r="F198" s="195">
        <v>0</v>
      </c>
      <c r="G198" s="195">
        <v>0</v>
      </c>
      <c r="H198" s="195">
        <v>0</v>
      </c>
      <c r="I198" s="195">
        <v>0</v>
      </c>
      <c r="J198" s="195">
        <v>0</v>
      </c>
      <c r="K198" s="195">
        <v>0</v>
      </c>
      <c r="L198" s="195">
        <v>46.727692682926829</v>
      </c>
      <c r="M198" s="195">
        <v>0</v>
      </c>
      <c r="N198" s="195">
        <v>0</v>
      </c>
      <c r="O198" s="195">
        <v>13.031707317073172</v>
      </c>
      <c r="P198" s="195">
        <v>0</v>
      </c>
      <c r="Q198" s="195">
        <v>0</v>
      </c>
      <c r="R198" s="195">
        <v>0</v>
      </c>
      <c r="S198" s="195">
        <v>0</v>
      </c>
      <c r="T198" s="195">
        <v>0</v>
      </c>
      <c r="U198" s="195">
        <v>1.902439024390244</v>
      </c>
      <c r="V198" s="195">
        <v>0</v>
      </c>
      <c r="W198" s="195">
        <v>0</v>
      </c>
      <c r="X198" s="195">
        <v>0</v>
      </c>
      <c r="Y198" s="195">
        <v>0</v>
      </c>
      <c r="Z198" s="195">
        <v>0</v>
      </c>
      <c r="AA198" s="195">
        <v>0</v>
      </c>
      <c r="AB198" s="195">
        <v>0</v>
      </c>
      <c r="AC198" s="195">
        <v>0</v>
      </c>
      <c r="AD198" s="195">
        <v>0</v>
      </c>
      <c r="AE198" s="195">
        <v>0</v>
      </c>
      <c r="AF198" s="195">
        <v>0</v>
      </c>
      <c r="AG198" s="195">
        <v>0</v>
      </c>
      <c r="AH198" s="195">
        <v>0</v>
      </c>
      <c r="AI198" s="195">
        <v>0</v>
      </c>
      <c r="AJ198" s="195">
        <v>0</v>
      </c>
      <c r="AK198" s="195">
        <v>0</v>
      </c>
      <c r="AL198" s="195">
        <v>0</v>
      </c>
      <c r="AM198" s="195">
        <v>0</v>
      </c>
      <c r="AN198" s="195">
        <f>(SUM(D198:AM198))</f>
        <v>61.661839024390247</v>
      </c>
      <c r="AP198" s="203"/>
    </row>
    <row r="199" spans="1:42" x14ac:dyDescent="0.25">
      <c r="A199" s="201" t="s">
        <v>146</v>
      </c>
      <c r="B199" s="201" t="s">
        <v>146</v>
      </c>
      <c r="C199" s="211" t="s">
        <v>218</v>
      </c>
      <c r="D199" s="199">
        <v>0</v>
      </c>
      <c r="E199" s="199">
        <v>0</v>
      </c>
      <c r="F199" s="199">
        <v>0</v>
      </c>
      <c r="G199" s="199">
        <v>0</v>
      </c>
      <c r="H199" s="199">
        <v>0</v>
      </c>
      <c r="I199" s="199">
        <v>0</v>
      </c>
      <c r="J199" s="199">
        <v>0</v>
      </c>
      <c r="K199" s="199">
        <v>0</v>
      </c>
      <c r="L199" s="199">
        <v>0</v>
      </c>
      <c r="M199" s="199">
        <v>0</v>
      </c>
      <c r="N199" s="199">
        <v>0</v>
      </c>
      <c r="O199" s="199">
        <v>0</v>
      </c>
      <c r="P199" s="199">
        <v>0</v>
      </c>
      <c r="Q199" s="199">
        <v>0</v>
      </c>
      <c r="R199" s="199">
        <v>0</v>
      </c>
      <c r="S199" s="199">
        <v>0</v>
      </c>
      <c r="T199" s="199">
        <v>0</v>
      </c>
      <c r="U199" s="199">
        <v>0</v>
      </c>
      <c r="V199" s="199">
        <v>0</v>
      </c>
      <c r="W199" s="199">
        <v>0</v>
      </c>
      <c r="X199" s="199">
        <v>0</v>
      </c>
      <c r="Y199" s="199">
        <v>0</v>
      </c>
      <c r="Z199" s="199">
        <v>0</v>
      </c>
      <c r="AA199" s="199">
        <v>0</v>
      </c>
      <c r="AB199" s="199">
        <v>0</v>
      </c>
      <c r="AC199" s="199">
        <v>0</v>
      </c>
      <c r="AD199" s="199">
        <v>0</v>
      </c>
      <c r="AE199" s="199">
        <v>0</v>
      </c>
      <c r="AF199" s="199">
        <v>0</v>
      </c>
      <c r="AG199" s="199">
        <v>0</v>
      </c>
      <c r="AH199" s="199">
        <v>0</v>
      </c>
      <c r="AI199" s="199">
        <v>0</v>
      </c>
      <c r="AJ199" s="199">
        <v>0</v>
      </c>
      <c r="AK199" s="199">
        <v>0</v>
      </c>
      <c r="AL199" s="199">
        <v>0</v>
      </c>
      <c r="AM199" s="199">
        <v>0</v>
      </c>
      <c r="AN199" s="195">
        <f t="shared" ref="AN199:AN210" si="55">(SUM(D199:AM199))</f>
        <v>0</v>
      </c>
      <c r="AP199" s="203"/>
    </row>
    <row r="200" spans="1:42" x14ac:dyDescent="0.25">
      <c r="A200" s="201" t="s">
        <v>146</v>
      </c>
      <c r="B200" s="201" t="s">
        <v>146</v>
      </c>
      <c r="C200" s="211" t="s">
        <v>170</v>
      </c>
      <c r="D200" s="199">
        <v>0</v>
      </c>
      <c r="E200" s="199">
        <v>0</v>
      </c>
      <c r="F200" s="199">
        <v>0</v>
      </c>
      <c r="G200" s="199">
        <v>0</v>
      </c>
      <c r="H200" s="199">
        <v>0</v>
      </c>
      <c r="I200" s="199">
        <v>0</v>
      </c>
      <c r="J200" s="199">
        <v>0</v>
      </c>
      <c r="K200" s="199">
        <v>0</v>
      </c>
      <c r="L200" s="199">
        <v>0</v>
      </c>
      <c r="M200" s="199">
        <v>0</v>
      </c>
      <c r="N200" s="199">
        <v>0</v>
      </c>
      <c r="O200" s="199">
        <v>0</v>
      </c>
      <c r="P200" s="199">
        <v>0</v>
      </c>
      <c r="Q200" s="199">
        <v>0</v>
      </c>
      <c r="R200" s="199">
        <v>0</v>
      </c>
      <c r="S200" s="199">
        <v>0</v>
      </c>
      <c r="T200" s="199">
        <v>0</v>
      </c>
      <c r="U200" s="199">
        <v>0</v>
      </c>
      <c r="V200" s="199">
        <v>0</v>
      </c>
      <c r="W200" s="199">
        <v>0</v>
      </c>
      <c r="X200" s="199">
        <v>0</v>
      </c>
      <c r="Y200" s="199">
        <v>0</v>
      </c>
      <c r="Z200" s="199">
        <v>0</v>
      </c>
      <c r="AA200" s="199">
        <v>0</v>
      </c>
      <c r="AB200" s="199">
        <v>0</v>
      </c>
      <c r="AC200" s="199">
        <v>0</v>
      </c>
      <c r="AD200" s="199">
        <v>0</v>
      </c>
      <c r="AE200" s="199">
        <v>0</v>
      </c>
      <c r="AF200" s="199">
        <v>0</v>
      </c>
      <c r="AG200" s="199">
        <v>0</v>
      </c>
      <c r="AH200" s="199">
        <v>0</v>
      </c>
      <c r="AI200" s="199">
        <v>0</v>
      </c>
      <c r="AJ200" s="199">
        <v>0</v>
      </c>
      <c r="AK200" s="199">
        <v>0</v>
      </c>
      <c r="AL200" s="199">
        <v>0</v>
      </c>
      <c r="AM200" s="199">
        <v>0</v>
      </c>
      <c r="AN200" s="195">
        <f t="shared" si="55"/>
        <v>0</v>
      </c>
      <c r="AP200" s="203"/>
    </row>
    <row r="201" spans="1:42" x14ac:dyDescent="0.25">
      <c r="A201" s="201" t="s">
        <v>146</v>
      </c>
      <c r="B201" s="201" t="s">
        <v>146</v>
      </c>
      <c r="C201" s="211" t="s">
        <v>219</v>
      </c>
      <c r="D201" s="199">
        <v>0</v>
      </c>
      <c r="E201" s="199">
        <v>0</v>
      </c>
      <c r="F201" s="199">
        <v>0</v>
      </c>
      <c r="G201" s="199">
        <v>0</v>
      </c>
      <c r="H201" s="199">
        <v>0</v>
      </c>
      <c r="I201" s="199">
        <v>0</v>
      </c>
      <c r="J201" s="199">
        <v>0</v>
      </c>
      <c r="K201" s="199">
        <v>0</v>
      </c>
      <c r="L201" s="199">
        <v>0</v>
      </c>
      <c r="M201" s="199">
        <v>0</v>
      </c>
      <c r="N201" s="199">
        <v>0</v>
      </c>
      <c r="O201" s="199">
        <v>0</v>
      </c>
      <c r="P201" s="199">
        <v>0</v>
      </c>
      <c r="Q201" s="199">
        <v>0</v>
      </c>
      <c r="R201" s="199">
        <v>0</v>
      </c>
      <c r="S201" s="199">
        <v>0</v>
      </c>
      <c r="T201" s="199">
        <v>0</v>
      </c>
      <c r="U201" s="199">
        <v>0</v>
      </c>
      <c r="V201" s="199">
        <v>0</v>
      </c>
      <c r="W201" s="199">
        <v>0</v>
      </c>
      <c r="X201" s="199">
        <v>0</v>
      </c>
      <c r="Y201" s="199">
        <v>0</v>
      </c>
      <c r="Z201" s="199">
        <v>0</v>
      </c>
      <c r="AA201" s="199">
        <v>0</v>
      </c>
      <c r="AB201" s="199">
        <v>0</v>
      </c>
      <c r="AC201" s="199">
        <v>0</v>
      </c>
      <c r="AD201" s="199">
        <v>0</v>
      </c>
      <c r="AE201" s="199">
        <v>0</v>
      </c>
      <c r="AF201" s="199">
        <v>0</v>
      </c>
      <c r="AG201" s="199">
        <v>0</v>
      </c>
      <c r="AH201" s="199">
        <v>0</v>
      </c>
      <c r="AI201" s="199">
        <v>0</v>
      </c>
      <c r="AJ201" s="199">
        <v>0</v>
      </c>
      <c r="AK201" s="199">
        <v>0</v>
      </c>
      <c r="AL201" s="199">
        <v>0</v>
      </c>
      <c r="AM201" s="199">
        <v>0</v>
      </c>
      <c r="AN201" s="195">
        <f t="shared" si="55"/>
        <v>0</v>
      </c>
      <c r="AP201" s="203"/>
    </row>
    <row r="202" spans="1:42" x14ac:dyDescent="0.25">
      <c r="A202" s="201" t="s">
        <v>146</v>
      </c>
      <c r="B202" s="201" t="s">
        <v>146</v>
      </c>
      <c r="C202" s="211" t="s">
        <v>171</v>
      </c>
      <c r="D202" s="199">
        <v>0</v>
      </c>
      <c r="E202" s="199">
        <v>0</v>
      </c>
      <c r="F202" s="199">
        <v>0</v>
      </c>
      <c r="G202" s="199">
        <v>0</v>
      </c>
      <c r="H202" s="199">
        <v>0</v>
      </c>
      <c r="I202" s="199">
        <v>0</v>
      </c>
      <c r="J202" s="199">
        <v>0</v>
      </c>
      <c r="K202" s="199">
        <v>0</v>
      </c>
      <c r="L202" s="199">
        <v>0</v>
      </c>
      <c r="M202" s="199">
        <v>0</v>
      </c>
      <c r="N202" s="199">
        <v>0</v>
      </c>
      <c r="O202" s="199">
        <v>0</v>
      </c>
      <c r="P202" s="199">
        <v>0</v>
      </c>
      <c r="Q202" s="199">
        <v>0</v>
      </c>
      <c r="R202" s="199">
        <v>0</v>
      </c>
      <c r="S202" s="199">
        <v>0</v>
      </c>
      <c r="T202" s="199">
        <v>0</v>
      </c>
      <c r="U202" s="199">
        <v>0</v>
      </c>
      <c r="V202" s="199">
        <v>0</v>
      </c>
      <c r="W202" s="199">
        <v>0</v>
      </c>
      <c r="X202" s="199">
        <v>0</v>
      </c>
      <c r="Y202" s="199">
        <v>0</v>
      </c>
      <c r="Z202" s="199">
        <v>0</v>
      </c>
      <c r="AA202" s="199">
        <v>0</v>
      </c>
      <c r="AB202" s="199">
        <v>0</v>
      </c>
      <c r="AC202" s="199">
        <v>0</v>
      </c>
      <c r="AD202" s="199">
        <v>0</v>
      </c>
      <c r="AE202" s="199">
        <v>0</v>
      </c>
      <c r="AF202" s="199">
        <v>0</v>
      </c>
      <c r="AG202" s="199">
        <v>0</v>
      </c>
      <c r="AH202" s="199">
        <v>0</v>
      </c>
      <c r="AI202" s="199">
        <v>0</v>
      </c>
      <c r="AJ202" s="199">
        <v>0</v>
      </c>
      <c r="AK202" s="199">
        <v>0</v>
      </c>
      <c r="AL202" s="199">
        <v>0</v>
      </c>
      <c r="AM202" s="199">
        <v>0</v>
      </c>
      <c r="AN202" s="195">
        <f t="shared" si="55"/>
        <v>0</v>
      </c>
      <c r="AP202" s="203"/>
    </row>
    <row r="203" spans="1:42" x14ac:dyDescent="0.25">
      <c r="A203" s="201" t="s">
        <v>146</v>
      </c>
      <c r="B203" s="201" t="s">
        <v>146</v>
      </c>
      <c r="C203" s="211" t="s">
        <v>15</v>
      </c>
      <c r="D203" s="199">
        <v>0</v>
      </c>
      <c r="E203" s="199">
        <v>0</v>
      </c>
      <c r="F203" s="199">
        <v>0</v>
      </c>
      <c r="G203" s="199">
        <v>0</v>
      </c>
      <c r="H203" s="199">
        <v>0</v>
      </c>
      <c r="I203" s="199">
        <v>0</v>
      </c>
      <c r="J203" s="199">
        <v>0</v>
      </c>
      <c r="K203" s="199">
        <v>0</v>
      </c>
      <c r="L203" s="199">
        <v>0</v>
      </c>
      <c r="M203" s="199">
        <v>0</v>
      </c>
      <c r="N203" s="199">
        <v>0</v>
      </c>
      <c r="O203" s="199">
        <v>0</v>
      </c>
      <c r="P203" s="199">
        <v>0</v>
      </c>
      <c r="Q203" s="199">
        <v>0</v>
      </c>
      <c r="R203" s="199">
        <v>0</v>
      </c>
      <c r="S203" s="199">
        <v>0</v>
      </c>
      <c r="T203" s="199">
        <v>0</v>
      </c>
      <c r="U203" s="199">
        <v>0</v>
      </c>
      <c r="V203" s="199">
        <v>0</v>
      </c>
      <c r="W203" s="199">
        <v>0</v>
      </c>
      <c r="X203" s="199">
        <v>0</v>
      </c>
      <c r="Y203" s="199">
        <v>0</v>
      </c>
      <c r="Z203" s="199">
        <v>0</v>
      </c>
      <c r="AA203" s="199">
        <v>0</v>
      </c>
      <c r="AB203" s="199">
        <v>0</v>
      </c>
      <c r="AC203" s="199">
        <v>0</v>
      </c>
      <c r="AD203" s="199">
        <v>0</v>
      </c>
      <c r="AE203" s="199">
        <v>0</v>
      </c>
      <c r="AF203" s="199">
        <v>0</v>
      </c>
      <c r="AG203" s="199">
        <v>0</v>
      </c>
      <c r="AH203" s="199">
        <v>0</v>
      </c>
      <c r="AI203" s="199">
        <v>0</v>
      </c>
      <c r="AJ203" s="199">
        <v>0</v>
      </c>
      <c r="AK203" s="199">
        <v>0</v>
      </c>
      <c r="AL203" s="199">
        <v>0</v>
      </c>
      <c r="AM203" s="199">
        <v>0</v>
      </c>
      <c r="AN203" s="195">
        <f t="shared" si="55"/>
        <v>0</v>
      </c>
      <c r="AP203" s="203"/>
    </row>
    <row r="204" spans="1:42" x14ac:dyDescent="0.25">
      <c r="A204" s="201" t="s">
        <v>146</v>
      </c>
      <c r="B204" s="201" t="s">
        <v>146</v>
      </c>
      <c r="C204" s="211" t="s">
        <v>65</v>
      </c>
      <c r="D204" s="199">
        <v>0</v>
      </c>
      <c r="E204" s="199">
        <v>0</v>
      </c>
      <c r="F204" s="199">
        <v>0</v>
      </c>
      <c r="G204" s="199">
        <v>0</v>
      </c>
      <c r="H204" s="199">
        <v>0</v>
      </c>
      <c r="I204" s="199">
        <v>0</v>
      </c>
      <c r="J204" s="199">
        <v>0</v>
      </c>
      <c r="K204" s="199">
        <v>0</v>
      </c>
      <c r="L204" s="199">
        <v>0</v>
      </c>
      <c r="M204" s="199">
        <v>0</v>
      </c>
      <c r="N204" s="199">
        <v>0</v>
      </c>
      <c r="O204" s="199">
        <v>0</v>
      </c>
      <c r="P204" s="199">
        <v>0</v>
      </c>
      <c r="Q204" s="199">
        <v>0</v>
      </c>
      <c r="R204" s="199">
        <v>0</v>
      </c>
      <c r="S204" s="199">
        <v>0</v>
      </c>
      <c r="T204" s="199">
        <v>0</v>
      </c>
      <c r="U204" s="199">
        <v>0</v>
      </c>
      <c r="V204" s="199">
        <v>0</v>
      </c>
      <c r="W204" s="199">
        <v>0</v>
      </c>
      <c r="X204" s="199">
        <v>0</v>
      </c>
      <c r="Y204" s="199">
        <v>0</v>
      </c>
      <c r="Z204" s="199">
        <v>0</v>
      </c>
      <c r="AA204" s="199">
        <v>0</v>
      </c>
      <c r="AB204" s="199">
        <v>0</v>
      </c>
      <c r="AC204" s="199">
        <v>0</v>
      </c>
      <c r="AD204" s="199">
        <v>0</v>
      </c>
      <c r="AE204" s="199">
        <v>0</v>
      </c>
      <c r="AF204" s="199">
        <v>0</v>
      </c>
      <c r="AG204" s="199">
        <v>0</v>
      </c>
      <c r="AH204" s="199">
        <v>0</v>
      </c>
      <c r="AI204" s="199">
        <v>0</v>
      </c>
      <c r="AJ204" s="199">
        <v>0</v>
      </c>
      <c r="AK204" s="199">
        <v>0</v>
      </c>
      <c r="AL204" s="199">
        <v>0</v>
      </c>
      <c r="AM204" s="199">
        <v>0</v>
      </c>
      <c r="AN204" s="195">
        <f t="shared" si="55"/>
        <v>0</v>
      </c>
      <c r="AP204" s="203"/>
    </row>
    <row r="205" spans="1:42" x14ac:dyDescent="0.25">
      <c r="A205" s="201" t="s">
        <v>146</v>
      </c>
      <c r="B205" s="201" t="s">
        <v>146</v>
      </c>
      <c r="C205" s="211" t="s">
        <v>220</v>
      </c>
      <c r="D205" s="199">
        <v>0</v>
      </c>
      <c r="E205" s="199">
        <v>0</v>
      </c>
      <c r="F205" s="199">
        <v>0</v>
      </c>
      <c r="G205" s="199">
        <v>0</v>
      </c>
      <c r="H205" s="199">
        <v>0</v>
      </c>
      <c r="I205" s="199">
        <v>0</v>
      </c>
      <c r="J205" s="199">
        <v>0</v>
      </c>
      <c r="K205" s="199">
        <v>0</v>
      </c>
      <c r="L205" s="199">
        <v>0</v>
      </c>
      <c r="M205" s="199">
        <v>0</v>
      </c>
      <c r="N205" s="199">
        <v>0</v>
      </c>
      <c r="O205" s="199">
        <v>0</v>
      </c>
      <c r="P205" s="199">
        <v>0</v>
      </c>
      <c r="Q205" s="199">
        <v>0</v>
      </c>
      <c r="R205" s="199">
        <v>0</v>
      </c>
      <c r="S205" s="199">
        <v>0</v>
      </c>
      <c r="T205" s="199">
        <v>0</v>
      </c>
      <c r="U205" s="199">
        <v>0</v>
      </c>
      <c r="V205" s="199">
        <v>0</v>
      </c>
      <c r="W205" s="199">
        <v>0</v>
      </c>
      <c r="X205" s="199">
        <v>0</v>
      </c>
      <c r="Y205" s="199">
        <v>0</v>
      </c>
      <c r="Z205" s="199">
        <v>0</v>
      </c>
      <c r="AA205" s="199">
        <v>0</v>
      </c>
      <c r="AB205" s="199">
        <v>0</v>
      </c>
      <c r="AC205" s="199">
        <v>0</v>
      </c>
      <c r="AD205" s="199">
        <v>0</v>
      </c>
      <c r="AE205" s="199">
        <v>0</v>
      </c>
      <c r="AF205" s="199">
        <v>0</v>
      </c>
      <c r="AG205" s="199">
        <v>0</v>
      </c>
      <c r="AH205" s="199">
        <v>0</v>
      </c>
      <c r="AI205" s="199">
        <v>0</v>
      </c>
      <c r="AJ205" s="199">
        <v>0</v>
      </c>
      <c r="AK205" s="199">
        <v>0</v>
      </c>
      <c r="AL205" s="199">
        <v>0</v>
      </c>
      <c r="AM205" s="199">
        <v>0</v>
      </c>
      <c r="AN205" s="195">
        <f t="shared" si="55"/>
        <v>0</v>
      </c>
      <c r="AP205" s="203"/>
    </row>
    <row r="206" spans="1:42" x14ac:dyDescent="0.25">
      <c r="A206" s="201" t="s">
        <v>146</v>
      </c>
      <c r="B206" s="201" t="s">
        <v>146</v>
      </c>
      <c r="C206" s="211" t="s">
        <v>221</v>
      </c>
      <c r="D206" s="199">
        <v>0</v>
      </c>
      <c r="E206" s="199">
        <v>0</v>
      </c>
      <c r="F206" s="199">
        <v>0</v>
      </c>
      <c r="G206" s="199">
        <v>0</v>
      </c>
      <c r="H206" s="199">
        <v>0</v>
      </c>
      <c r="I206" s="199">
        <v>0</v>
      </c>
      <c r="J206" s="199">
        <v>0</v>
      </c>
      <c r="K206" s="199">
        <v>0</v>
      </c>
      <c r="L206" s="199">
        <v>0</v>
      </c>
      <c r="M206" s="199">
        <v>0</v>
      </c>
      <c r="N206" s="199">
        <v>0</v>
      </c>
      <c r="O206" s="199">
        <v>0</v>
      </c>
      <c r="P206" s="199">
        <v>0</v>
      </c>
      <c r="Q206" s="199">
        <v>0</v>
      </c>
      <c r="R206" s="199">
        <v>0</v>
      </c>
      <c r="S206" s="199">
        <v>0</v>
      </c>
      <c r="T206" s="199">
        <v>0</v>
      </c>
      <c r="U206" s="199">
        <v>0</v>
      </c>
      <c r="V206" s="199">
        <v>0</v>
      </c>
      <c r="W206" s="199">
        <v>0</v>
      </c>
      <c r="X206" s="199">
        <v>0</v>
      </c>
      <c r="Y206" s="199">
        <v>0</v>
      </c>
      <c r="Z206" s="199">
        <v>0</v>
      </c>
      <c r="AA206" s="199">
        <v>0</v>
      </c>
      <c r="AB206" s="199">
        <v>0</v>
      </c>
      <c r="AC206" s="199">
        <v>0</v>
      </c>
      <c r="AD206" s="199">
        <v>0</v>
      </c>
      <c r="AE206" s="199">
        <v>0</v>
      </c>
      <c r="AF206" s="199">
        <v>0</v>
      </c>
      <c r="AG206" s="199">
        <v>0</v>
      </c>
      <c r="AH206" s="199">
        <v>0</v>
      </c>
      <c r="AI206" s="199">
        <v>0</v>
      </c>
      <c r="AJ206" s="199">
        <v>0</v>
      </c>
      <c r="AK206" s="199">
        <v>0</v>
      </c>
      <c r="AL206" s="199">
        <v>0</v>
      </c>
      <c r="AM206" s="199">
        <v>0</v>
      </c>
      <c r="AN206" s="195">
        <f t="shared" si="55"/>
        <v>0</v>
      </c>
      <c r="AP206" s="203"/>
    </row>
    <row r="207" spans="1:42" x14ac:dyDescent="0.25">
      <c r="A207" s="201" t="s">
        <v>146</v>
      </c>
      <c r="B207" s="201" t="s">
        <v>146</v>
      </c>
      <c r="C207" s="211" t="s">
        <v>222</v>
      </c>
      <c r="D207" s="199">
        <v>0</v>
      </c>
      <c r="E207" s="199">
        <v>0</v>
      </c>
      <c r="F207" s="199">
        <v>0</v>
      </c>
      <c r="G207" s="199">
        <v>0</v>
      </c>
      <c r="H207" s="199">
        <v>0</v>
      </c>
      <c r="I207" s="199">
        <v>0</v>
      </c>
      <c r="J207" s="199">
        <v>0</v>
      </c>
      <c r="K207" s="199">
        <v>0</v>
      </c>
      <c r="L207" s="199">
        <v>0</v>
      </c>
      <c r="M207" s="199">
        <v>0</v>
      </c>
      <c r="N207" s="199">
        <v>0</v>
      </c>
      <c r="O207" s="199">
        <v>0</v>
      </c>
      <c r="P207" s="199">
        <v>0</v>
      </c>
      <c r="Q207" s="199">
        <v>0</v>
      </c>
      <c r="R207" s="199">
        <v>0</v>
      </c>
      <c r="S207" s="199">
        <v>0</v>
      </c>
      <c r="T207" s="199">
        <v>0</v>
      </c>
      <c r="U207" s="199">
        <v>0</v>
      </c>
      <c r="V207" s="199">
        <v>0</v>
      </c>
      <c r="W207" s="199">
        <v>0</v>
      </c>
      <c r="X207" s="199">
        <v>0</v>
      </c>
      <c r="Y207" s="199">
        <v>0</v>
      </c>
      <c r="Z207" s="199">
        <v>0</v>
      </c>
      <c r="AA207" s="199">
        <v>0</v>
      </c>
      <c r="AB207" s="199">
        <v>0</v>
      </c>
      <c r="AC207" s="199">
        <v>0</v>
      </c>
      <c r="AD207" s="199">
        <v>0</v>
      </c>
      <c r="AE207" s="199">
        <v>0</v>
      </c>
      <c r="AF207" s="199">
        <v>0</v>
      </c>
      <c r="AG207" s="199">
        <v>0</v>
      </c>
      <c r="AH207" s="199">
        <v>0</v>
      </c>
      <c r="AI207" s="199">
        <v>0</v>
      </c>
      <c r="AJ207" s="199">
        <v>0</v>
      </c>
      <c r="AK207" s="199">
        <v>0</v>
      </c>
      <c r="AL207" s="199">
        <v>0</v>
      </c>
      <c r="AM207" s="199">
        <v>0</v>
      </c>
      <c r="AN207" s="195">
        <f t="shared" si="55"/>
        <v>0</v>
      </c>
      <c r="AP207" s="203"/>
    </row>
    <row r="208" spans="1:42" x14ac:dyDescent="0.25">
      <c r="A208" s="175" t="s">
        <v>266</v>
      </c>
      <c r="B208" s="175" t="s">
        <v>266</v>
      </c>
      <c r="C208" s="207" t="s">
        <v>223</v>
      </c>
      <c r="D208" s="208">
        <f t="shared" ref="D208:AM208" si="56">+D209</f>
        <v>0</v>
      </c>
      <c r="E208" s="193">
        <f t="shared" si="56"/>
        <v>0</v>
      </c>
      <c r="F208" s="193">
        <f t="shared" si="56"/>
        <v>0</v>
      </c>
      <c r="G208" s="193">
        <f t="shared" si="56"/>
        <v>0</v>
      </c>
      <c r="H208" s="193">
        <f t="shared" si="56"/>
        <v>0</v>
      </c>
      <c r="I208" s="193">
        <f t="shared" si="56"/>
        <v>0</v>
      </c>
      <c r="J208" s="193">
        <f t="shared" si="56"/>
        <v>0</v>
      </c>
      <c r="K208" s="193">
        <f t="shared" si="56"/>
        <v>0</v>
      </c>
      <c r="L208" s="193">
        <f t="shared" si="56"/>
        <v>0</v>
      </c>
      <c r="M208" s="193">
        <f t="shared" si="56"/>
        <v>0</v>
      </c>
      <c r="N208" s="193">
        <f t="shared" si="56"/>
        <v>0</v>
      </c>
      <c r="O208" s="193">
        <f t="shared" si="56"/>
        <v>0</v>
      </c>
      <c r="P208" s="193">
        <f t="shared" si="56"/>
        <v>0</v>
      </c>
      <c r="Q208" s="193">
        <f t="shared" si="56"/>
        <v>0</v>
      </c>
      <c r="R208" s="193">
        <f t="shared" si="56"/>
        <v>0</v>
      </c>
      <c r="S208" s="193">
        <f t="shared" si="56"/>
        <v>0</v>
      </c>
      <c r="T208" s="193">
        <f t="shared" si="56"/>
        <v>12</v>
      </c>
      <c r="U208" s="193">
        <f t="shared" si="56"/>
        <v>1</v>
      </c>
      <c r="V208" s="193">
        <f t="shared" si="56"/>
        <v>0</v>
      </c>
      <c r="W208" s="193">
        <f t="shared" si="56"/>
        <v>0</v>
      </c>
      <c r="X208" s="193">
        <f t="shared" si="56"/>
        <v>0</v>
      </c>
      <c r="Y208" s="193">
        <f t="shared" si="56"/>
        <v>0</v>
      </c>
      <c r="Z208" s="193">
        <f t="shared" si="56"/>
        <v>0</v>
      </c>
      <c r="AA208" s="193">
        <f t="shared" si="56"/>
        <v>0</v>
      </c>
      <c r="AB208" s="193">
        <f t="shared" si="56"/>
        <v>0</v>
      </c>
      <c r="AC208" s="193">
        <f t="shared" si="56"/>
        <v>0</v>
      </c>
      <c r="AD208" s="193">
        <f t="shared" si="56"/>
        <v>0</v>
      </c>
      <c r="AE208" s="193">
        <f t="shared" si="56"/>
        <v>0</v>
      </c>
      <c r="AF208" s="193">
        <f t="shared" si="56"/>
        <v>0</v>
      </c>
      <c r="AG208" s="193">
        <f t="shared" si="56"/>
        <v>0</v>
      </c>
      <c r="AH208" s="193">
        <f t="shared" si="56"/>
        <v>0</v>
      </c>
      <c r="AI208" s="193">
        <f t="shared" si="56"/>
        <v>0</v>
      </c>
      <c r="AJ208" s="193">
        <f t="shared" si="56"/>
        <v>0</v>
      </c>
      <c r="AK208" s="193">
        <f t="shared" si="56"/>
        <v>0</v>
      </c>
      <c r="AL208" s="193">
        <f t="shared" si="56"/>
        <v>1</v>
      </c>
      <c r="AM208" s="193">
        <f t="shared" si="56"/>
        <v>0</v>
      </c>
      <c r="AN208" s="193">
        <f t="shared" si="55"/>
        <v>14</v>
      </c>
      <c r="AP208" s="203"/>
    </row>
    <row r="209" spans="1:42" x14ac:dyDescent="0.25">
      <c r="A209" s="177" t="s">
        <v>266</v>
      </c>
      <c r="B209" s="177" t="s">
        <v>266</v>
      </c>
      <c r="C209" s="209" t="s">
        <v>223</v>
      </c>
      <c r="D209" s="210">
        <f t="shared" ref="D209:AM209" si="57">SUM(D210:D219)</f>
        <v>0</v>
      </c>
      <c r="E209" s="194">
        <f t="shared" si="57"/>
        <v>0</v>
      </c>
      <c r="F209" s="194">
        <f t="shared" si="57"/>
        <v>0</v>
      </c>
      <c r="G209" s="194">
        <f t="shared" si="57"/>
        <v>0</v>
      </c>
      <c r="H209" s="194">
        <f t="shared" si="57"/>
        <v>0</v>
      </c>
      <c r="I209" s="194">
        <f t="shared" si="57"/>
        <v>0</v>
      </c>
      <c r="J209" s="194">
        <f t="shared" si="57"/>
        <v>0</v>
      </c>
      <c r="K209" s="194">
        <f t="shared" si="57"/>
        <v>0</v>
      </c>
      <c r="L209" s="194">
        <f t="shared" si="57"/>
        <v>0</v>
      </c>
      <c r="M209" s="194">
        <f t="shared" si="57"/>
        <v>0</v>
      </c>
      <c r="N209" s="194">
        <f t="shared" si="57"/>
        <v>0</v>
      </c>
      <c r="O209" s="194">
        <f t="shared" si="57"/>
        <v>0</v>
      </c>
      <c r="P209" s="194">
        <f t="shared" si="57"/>
        <v>0</v>
      </c>
      <c r="Q209" s="194">
        <f t="shared" si="57"/>
        <v>0</v>
      </c>
      <c r="R209" s="194">
        <f t="shared" si="57"/>
        <v>0</v>
      </c>
      <c r="S209" s="194">
        <f t="shared" si="57"/>
        <v>0</v>
      </c>
      <c r="T209" s="194">
        <f t="shared" si="57"/>
        <v>12</v>
      </c>
      <c r="U209" s="194">
        <f t="shared" si="57"/>
        <v>1</v>
      </c>
      <c r="V209" s="194">
        <f t="shared" si="57"/>
        <v>0</v>
      </c>
      <c r="W209" s="194">
        <f t="shared" si="57"/>
        <v>0</v>
      </c>
      <c r="X209" s="194">
        <f t="shared" si="57"/>
        <v>0</v>
      </c>
      <c r="Y209" s="194">
        <f t="shared" si="57"/>
        <v>0</v>
      </c>
      <c r="Z209" s="194">
        <f t="shared" si="57"/>
        <v>0</v>
      </c>
      <c r="AA209" s="194">
        <f t="shared" si="57"/>
        <v>0</v>
      </c>
      <c r="AB209" s="194">
        <f t="shared" si="57"/>
        <v>0</v>
      </c>
      <c r="AC209" s="194">
        <f t="shared" si="57"/>
        <v>0</v>
      </c>
      <c r="AD209" s="194">
        <f t="shared" si="57"/>
        <v>0</v>
      </c>
      <c r="AE209" s="194">
        <f t="shared" si="57"/>
        <v>0</v>
      </c>
      <c r="AF209" s="194">
        <f t="shared" ref="AF209" si="58">SUM(AF210:AF219)</f>
        <v>0</v>
      </c>
      <c r="AG209" s="194">
        <f t="shared" si="57"/>
        <v>0</v>
      </c>
      <c r="AH209" s="194">
        <f t="shared" si="57"/>
        <v>0</v>
      </c>
      <c r="AI209" s="194">
        <f t="shared" si="57"/>
        <v>0</v>
      </c>
      <c r="AJ209" s="194">
        <f t="shared" si="57"/>
        <v>0</v>
      </c>
      <c r="AK209" s="194">
        <f t="shared" si="57"/>
        <v>0</v>
      </c>
      <c r="AL209" s="194">
        <f t="shared" si="57"/>
        <v>1</v>
      </c>
      <c r="AM209" s="194">
        <f t="shared" si="57"/>
        <v>0</v>
      </c>
      <c r="AN209" s="194">
        <f t="shared" si="55"/>
        <v>14</v>
      </c>
      <c r="AP209" s="203"/>
    </row>
    <row r="210" spans="1:42" x14ac:dyDescent="0.25">
      <c r="A210" s="201" t="s">
        <v>223</v>
      </c>
      <c r="B210" s="201" t="s">
        <v>223</v>
      </c>
      <c r="C210" s="211" t="s">
        <v>173</v>
      </c>
      <c r="D210" s="212">
        <v>0</v>
      </c>
      <c r="E210" s="195">
        <v>0</v>
      </c>
      <c r="F210" s="195">
        <v>0</v>
      </c>
      <c r="G210" s="195">
        <v>0</v>
      </c>
      <c r="H210" s="195">
        <v>0</v>
      </c>
      <c r="I210" s="195">
        <v>0</v>
      </c>
      <c r="J210" s="195">
        <v>0</v>
      </c>
      <c r="K210" s="195">
        <v>0</v>
      </c>
      <c r="L210" s="195">
        <v>0</v>
      </c>
      <c r="M210" s="195">
        <v>0</v>
      </c>
      <c r="N210" s="195">
        <v>0</v>
      </c>
      <c r="O210" s="195">
        <v>0</v>
      </c>
      <c r="P210" s="195">
        <v>0</v>
      </c>
      <c r="Q210" s="195">
        <v>0</v>
      </c>
      <c r="R210" s="195">
        <v>0</v>
      </c>
      <c r="S210" s="195">
        <v>0</v>
      </c>
      <c r="T210" s="195">
        <v>12</v>
      </c>
      <c r="U210" s="195">
        <v>1</v>
      </c>
      <c r="V210" s="195">
        <v>0</v>
      </c>
      <c r="W210" s="195">
        <v>0</v>
      </c>
      <c r="X210" s="195">
        <v>0</v>
      </c>
      <c r="Y210" s="195">
        <v>0</v>
      </c>
      <c r="Z210" s="195">
        <v>0</v>
      </c>
      <c r="AA210" s="195">
        <v>0</v>
      </c>
      <c r="AB210" s="195">
        <v>0</v>
      </c>
      <c r="AC210" s="195">
        <v>0</v>
      </c>
      <c r="AD210" s="195">
        <v>0</v>
      </c>
      <c r="AE210" s="195">
        <v>0</v>
      </c>
      <c r="AF210" s="195">
        <v>0</v>
      </c>
      <c r="AG210" s="195">
        <v>0</v>
      </c>
      <c r="AH210" s="195">
        <v>0</v>
      </c>
      <c r="AI210" s="195">
        <v>0</v>
      </c>
      <c r="AJ210" s="195">
        <v>0</v>
      </c>
      <c r="AK210" s="195">
        <v>0</v>
      </c>
      <c r="AL210" s="195">
        <v>1</v>
      </c>
      <c r="AM210" s="195">
        <v>0</v>
      </c>
      <c r="AN210" s="195">
        <f t="shared" si="55"/>
        <v>14</v>
      </c>
      <c r="AP210" s="203"/>
    </row>
  </sheetData>
  <hyperlinks>
    <hyperlink ref="AS1" location="Intro!A1" display="Return to index" xr:uid="{EC79D269-5299-44F3-BC4B-FEEF0CF9C7E8}"/>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FAC2-494C-4959-A951-9B3E3A68DA85}">
  <sheetPr>
    <tabColor theme="9" tint="0.89999084444715716"/>
  </sheetPr>
  <dimension ref="A1:AO210"/>
  <sheetViews>
    <sheetView workbookViewId="0">
      <pane xSplit="4" ySplit="3" topLeftCell="I4" activePane="bottomRight" state="frozen"/>
      <selection activeCell="F40" sqref="F40"/>
      <selection pane="topRight" activeCell="F40" sqref="F40"/>
      <selection pane="bottomLeft" activeCell="F40" sqref="F40"/>
      <selection pane="bottomRight" activeCell="C2" sqref="C2"/>
    </sheetView>
  </sheetViews>
  <sheetFormatPr defaultColWidth="8.75" defaultRowHeight="10.5" x14ac:dyDescent="0.25"/>
  <cols>
    <col min="1" max="2" width="29" style="166" bestFit="1" customWidth="1"/>
    <col min="3" max="3" width="25.5" style="166" bestFit="1" customWidth="1"/>
    <col min="4" max="4" width="6.125" style="166" bestFit="1" customWidth="1"/>
    <col min="5" max="5" width="9.875" style="166" bestFit="1" customWidth="1"/>
    <col min="6" max="6" width="8.5" style="166" bestFit="1" customWidth="1"/>
    <col min="7" max="7" width="13.875" style="166" bestFit="1" customWidth="1"/>
    <col min="8" max="8" width="9" style="166" bestFit="1" customWidth="1"/>
    <col min="9" max="9" width="9.125" style="166" bestFit="1" customWidth="1"/>
    <col min="10" max="10" width="7.75" style="166" bestFit="1" customWidth="1"/>
    <col min="11" max="11" width="6.125" style="166" bestFit="1" customWidth="1"/>
    <col min="12" max="12" width="9.75" style="166" bestFit="1" customWidth="1"/>
    <col min="13" max="13" width="11.125" style="166" bestFit="1" customWidth="1"/>
    <col min="14" max="14" width="13.5" style="166" bestFit="1" customWidth="1"/>
    <col min="15" max="15" width="10.625" style="166" bestFit="1" customWidth="1"/>
    <col min="16" max="16" width="10.875" style="166" bestFit="1" customWidth="1"/>
    <col min="17" max="17" width="11.875" style="166" bestFit="1" customWidth="1"/>
    <col min="18" max="18" width="11" style="166" bestFit="1" customWidth="1"/>
    <col min="19" max="19" width="17.375" style="166" bestFit="1" customWidth="1"/>
    <col min="20" max="20" width="7.75" style="166" bestFit="1" customWidth="1"/>
    <col min="21" max="21" width="7.375" style="166" bestFit="1" customWidth="1"/>
    <col min="22" max="22" width="15" style="166" bestFit="1" customWidth="1"/>
    <col min="23" max="23" width="8.875" style="166" bestFit="1" customWidth="1"/>
    <col min="24" max="24" width="7.5" style="166" bestFit="1" customWidth="1"/>
    <col min="25" max="25" width="8.125" style="166" bestFit="1" customWidth="1"/>
    <col min="26" max="26" width="8.625" style="166" bestFit="1" customWidth="1"/>
    <col min="27" max="27" width="10.125" style="166" bestFit="1" customWidth="1"/>
    <col min="28" max="28" width="9.5" style="166" bestFit="1" customWidth="1"/>
    <col min="29" max="29" width="10.625" style="166" bestFit="1" customWidth="1"/>
    <col min="30" max="30" width="8.625" style="166" bestFit="1" customWidth="1"/>
    <col min="31" max="31" width="9" style="166" bestFit="1" customWidth="1"/>
    <col min="32" max="32" width="11.375" style="166" bestFit="1" customWidth="1"/>
    <col min="33" max="33" width="22.25" style="166" bestFit="1" customWidth="1"/>
    <col min="34" max="34" width="9.125" style="166" bestFit="1" customWidth="1"/>
    <col min="35" max="35" width="10.125" style="166" bestFit="1" customWidth="1"/>
    <col min="36" max="36" width="16.125" style="166" bestFit="1" customWidth="1"/>
    <col min="37" max="37" width="7.75" style="166" bestFit="1" customWidth="1"/>
    <col min="38" max="38" width="9.375" style="166" bestFit="1" customWidth="1"/>
    <col min="39" max="39" width="12.625" style="166" bestFit="1" customWidth="1"/>
    <col min="40" max="40" width="9.375" style="166" bestFit="1" customWidth="1"/>
    <col min="41" max="41" width="14.625" style="166" bestFit="1" customWidth="1"/>
    <col min="42" max="16384" width="8.75" style="166"/>
  </cols>
  <sheetData>
    <row r="1" spans="1:41" ht="42" customHeight="1" thickBot="1" x14ac:dyDescent="0.3">
      <c r="A1" s="196" t="s">
        <v>275</v>
      </c>
      <c r="B1" s="198"/>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c r="AK1" s="199"/>
      <c r="AL1" s="199"/>
      <c r="AM1" s="199"/>
      <c r="AN1" s="199"/>
      <c r="AO1" s="199"/>
    </row>
    <row r="2" spans="1:41" ht="12.5" thickBot="1" x14ac:dyDescent="0.3">
      <c r="A2" s="205" t="s">
        <v>241</v>
      </c>
      <c r="B2" s="197"/>
      <c r="C2" s="197" t="s">
        <v>268</v>
      </c>
      <c r="D2" s="197"/>
      <c r="E2" s="184" t="s">
        <v>97</v>
      </c>
      <c r="F2" s="184" t="s">
        <v>72</v>
      </c>
      <c r="G2" s="184" t="s">
        <v>99</v>
      </c>
      <c r="H2" s="184" t="s">
        <v>79</v>
      </c>
      <c r="I2" s="184" t="s">
        <v>47</v>
      </c>
      <c r="J2" s="184" t="s">
        <v>98</v>
      </c>
      <c r="K2" s="184" t="s">
        <v>90</v>
      </c>
      <c r="L2" s="184" t="s">
        <v>73</v>
      </c>
      <c r="M2" s="184" t="s">
        <v>5</v>
      </c>
      <c r="N2" s="184" t="s">
        <v>74</v>
      </c>
      <c r="O2" s="184" t="s">
        <v>13</v>
      </c>
      <c r="P2" s="184" t="s">
        <v>7</v>
      </c>
      <c r="Q2" s="184" t="s">
        <v>95</v>
      </c>
      <c r="R2" s="184" t="s">
        <v>75</v>
      </c>
      <c r="S2" s="184" t="s">
        <v>130</v>
      </c>
      <c r="T2" s="184" t="s">
        <v>101</v>
      </c>
      <c r="U2" s="184" t="s">
        <v>91</v>
      </c>
      <c r="V2" s="184" t="s">
        <v>138</v>
      </c>
      <c r="W2" s="184" t="s">
        <v>64</v>
      </c>
      <c r="X2" s="184" t="s">
        <v>28</v>
      </c>
      <c r="Y2" s="184" t="s">
        <v>66</v>
      </c>
      <c r="Z2" s="184" t="s">
        <v>106</v>
      </c>
      <c r="AA2" s="184" t="s">
        <v>43</v>
      </c>
      <c r="AB2" s="184" t="s">
        <v>102</v>
      </c>
      <c r="AC2" s="184" t="s">
        <v>76</v>
      </c>
      <c r="AD2" s="184" t="s">
        <v>83</v>
      </c>
      <c r="AE2" s="184" t="s">
        <v>86</v>
      </c>
      <c r="AF2" s="184" t="s">
        <v>61</v>
      </c>
      <c r="AG2" s="184" t="s">
        <v>143</v>
      </c>
      <c r="AH2" s="184" t="s">
        <v>50</v>
      </c>
      <c r="AI2" s="184" t="s">
        <v>84</v>
      </c>
      <c r="AJ2" s="184" t="s">
        <v>110</v>
      </c>
      <c r="AK2" s="184" t="s">
        <v>48</v>
      </c>
      <c r="AL2" s="184" t="s">
        <v>107</v>
      </c>
      <c r="AM2" s="184" t="s">
        <v>105</v>
      </c>
      <c r="AN2" s="184" t="s">
        <v>173</v>
      </c>
      <c r="AO2" s="184" t="s">
        <v>181</v>
      </c>
    </row>
    <row r="3" spans="1:41" ht="12" x14ac:dyDescent="0.25">
      <c r="A3" s="171" t="s">
        <v>147</v>
      </c>
      <c r="B3" s="172" t="s">
        <v>147</v>
      </c>
      <c r="C3" s="172" t="s">
        <v>147</v>
      </c>
      <c r="D3" s="172"/>
      <c r="E3" s="214">
        <f t="shared" ref="E3:AN3" si="0">E4+E55+E115+E119+E152+E196+E208</f>
        <v>3975</v>
      </c>
      <c r="F3" s="192">
        <f t="shared" si="0"/>
        <v>4183</v>
      </c>
      <c r="G3" s="192">
        <f t="shared" si="0"/>
        <v>1898</v>
      </c>
      <c r="H3" s="192">
        <f t="shared" si="0"/>
        <v>920</v>
      </c>
      <c r="I3" s="192">
        <f t="shared" si="0"/>
        <v>1071</v>
      </c>
      <c r="J3" s="192">
        <f t="shared" si="0"/>
        <v>617</v>
      </c>
      <c r="K3" s="192">
        <f t="shared" si="0"/>
        <v>427.00900000000001</v>
      </c>
      <c r="L3" s="192">
        <f t="shared" si="0"/>
        <v>168</v>
      </c>
      <c r="M3" s="192">
        <f t="shared" si="0"/>
        <v>1616</v>
      </c>
      <c r="N3" s="192">
        <f t="shared" si="0"/>
        <v>313.00000000000011</v>
      </c>
      <c r="O3" s="192">
        <f t="shared" si="0"/>
        <v>199</v>
      </c>
      <c r="P3" s="192">
        <f t="shared" si="0"/>
        <v>337.08100000000002</v>
      </c>
      <c r="Q3" s="192">
        <f t="shared" si="0"/>
        <v>0</v>
      </c>
      <c r="R3" s="192">
        <f t="shared" si="0"/>
        <v>371.50099999999998</v>
      </c>
      <c r="S3" s="192">
        <f t="shared" si="0"/>
        <v>369.67500000000001</v>
      </c>
      <c r="T3" s="192">
        <f t="shared" si="0"/>
        <v>454</v>
      </c>
      <c r="U3" s="192">
        <f t="shared" si="0"/>
        <v>14</v>
      </c>
      <c r="V3" s="192">
        <f t="shared" si="0"/>
        <v>508.22800000000007</v>
      </c>
      <c r="W3" s="192">
        <f t="shared" si="0"/>
        <v>0</v>
      </c>
      <c r="X3" s="192">
        <f t="shared" si="0"/>
        <v>65</v>
      </c>
      <c r="Y3" s="192">
        <f t="shared" si="0"/>
        <v>226</v>
      </c>
      <c r="Z3" s="192">
        <f t="shared" si="0"/>
        <v>133.5</v>
      </c>
      <c r="AA3" s="192">
        <f t="shared" si="0"/>
        <v>34.247999999999998</v>
      </c>
      <c r="AB3" s="192">
        <f t="shared" si="0"/>
        <v>71</v>
      </c>
      <c r="AC3" s="192">
        <f t="shared" si="0"/>
        <v>6</v>
      </c>
      <c r="AD3" s="192">
        <f t="shared" si="0"/>
        <v>127.26600000000001</v>
      </c>
      <c r="AE3" s="192">
        <f t="shared" si="0"/>
        <v>27</v>
      </c>
      <c r="AF3" s="192">
        <f t="shared" si="0"/>
        <v>22</v>
      </c>
      <c r="AG3" s="192">
        <f t="shared" si="0"/>
        <v>23.004000000000001</v>
      </c>
      <c r="AH3" s="192">
        <f t="shared" si="0"/>
        <v>0</v>
      </c>
      <c r="AI3" s="192">
        <f t="shared" si="0"/>
        <v>40.188000000000002</v>
      </c>
      <c r="AJ3" s="192">
        <f t="shared" si="0"/>
        <v>19.684000000000001</v>
      </c>
      <c r="AK3" s="192">
        <f t="shared" si="0"/>
        <v>0</v>
      </c>
      <c r="AL3" s="192">
        <f t="shared" si="0"/>
        <v>23</v>
      </c>
      <c r="AM3" s="192">
        <f t="shared" si="0"/>
        <v>0</v>
      </c>
      <c r="AN3" s="192">
        <f t="shared" si="0"/>
        <v>160</v>
      </c>
      <c r="AO3" s="192">
        <f>SUM(E3:AN3)</f>
        <v>18419.383999999998</v>
      </c>
    </row>
    <row r="4" spans="1:41" ht="12" x14ac:dyDescent="0.25">
      <c r="A4" s="175" t="s">
        <v>243</v>
      </c>
      <c r="B4" s="175" t="s">
        <v>243</v>
      </c>
      <c r="C4" s="175" t="s">
        <v>245</v>
      </c>
      <c r="D4" s="175"/>
      <c r="E4" s="215">
        <f t="shared" ref="E4:AO4" si="1">+E5+E25+E45</f>
        <v>403</v>
      </c>
      <c r="F4" s="193">
        <f t="shared" si="1"/>
        <v>2250</v>
      </c>
      <c r="G4" s="193">
        <f t="shared" si="1"/>
        <v>0</v>
      </c>
      <c r="H4" s="193">
        <f t="shared" si="1"/>
        <v>486</v>
      </c>
      <c r="I4" s="193">
        <f t="shared" si="1"/>
        <v>0</v>
      </c>
      <c r="J4" s="193">
        <f t="shared" si="1"/>
        <v>0</v>
      </c>
      <c r="K4" s="193">
        <f t="shared" si="1"/>
        <v>0</v>
      </c>
      <c r="L4" s="193">
        <f t="shared" si="1"/>
        <v>96</v>
      </c>
      <c r="M4" s="193">
        <f t="shared" si="1"/>
        <v>0</v>
      </c>
      <c r="N4" s="193">
        <f t="shared" si="1"/>
        <v>313.00000000000011</v>
      </c>
      <c r="O4" s="193">
        <f t="shared" si="1"/>
        <v>0</v>
      </c>
      <c r="P4" s="193">
        <f t="shared" si="1"/>
        <v>0</v>
      </c>
      <c r="Q4" s="193">
        <f t="shared" si="1"/>
        <v>0</v>
      </c>
      <c r="R4" s="193">
        <f t="shared" si="1"/>
        <v>371.17699999999996</v>
      </c>
      <c r="S4" s="193">
        <f t="shared" si="1"/>
        <v>369.62200000000001</v>
      </c>
      <c r="T4" s="193">
        <f t="shared" si="1"/>
        <v>95</v>
      </c>
      <c r="U4" s="193">
        <f t="shared" si="1"/>
        <v>14</v>
      </c>
      <c r="V4" s="193">
        <f t="shared" si="1"/>
        <v>15.016</v>
      </c>
      <c r="W4" s="193">
        <f t="shared" si="1"/>
        <v>0</v>
      </c>
      <c r="X4" s="193">
        <f t="shared" si="1"/>
        <v>65</v>
      </c>
      <c r="Y4" s="193">
        <f t="shared" si="1"/>
        <v>0</v>
      </c>
      <c r="Z4" s="193">
        <f t="shared" si="1"/>
        <v>133.5</v>
      </c>
      <c r="AA4" s="193">
        <f t="shared" si="1"/>
        <v>34.247999999999998</v>
      </c>
      <c r="AB4" s="193">
        <f t="shared" si="1"/>
        <v>0</v>
      </c>
      <c r="AC4" s="193">
        <f t="shared" si="1"/>
        <v>6</v>
      </c>
      <c r="AD4" s="193">
        <f t="shared" si="1"/>
        <v>127.26600000000001</v>
      </c>
      <c r="AE4" s="193">
        <f t="shared" si="1"/>
        <v>27</v>
      </c>
      <c r="AF4" s="193">
        <f t="shared" si="1"/>
        <v>0</v>
      </c>
      <c r="AG4" s="193">
        <f t="shared" si="1"/>
        <v>0</v>
      </c>
      <c r="AH4" s="193">
        <f t="shared" si="1"/>
        <v>0</v>
      </c>
      <c r="AI4" s="193">
        <f t="shared" si="1"/>
        <v>40.188000000000002</v>
      </c>
      <c r="AJ4" s="193">
        <f t="shared" si="1"/>
        <v>19.684000000000001</v>
      </c>
      <c r="AK4" s="193">
        <f t="shared" si="1"/>
        <v>0</v>
      </c>
      <c r="AL4" s="193">
        <f t="shared" si="1"/>
        <v>23</v>
      </c>
      <c r="AM4" s="193">
        <f t="shared" si="1"/>
        <v>0</v>
      </c>
      <c r="AN4" s="193">
        <f t="shared" si="1"/>
        <v>9</v>
      </c>
      <c r="AO4" s="193">
        <f t="shared" si="1"/>
        <v>4897.701</v>
      </c>
    </row>
    <row r="5" spans="1:41" ht="12" x14ac:dyDescent="0.25">
      <c r="A5" s="177" t="s">
        <v>244</v>
      </c>
      <c r="B5" s="177" t="s">
        <v>244</v>
      </c>
      <c r="C5" s="177" t="s">
        <v>128</v>
      </c>
      <c r="D5" s="177"/>
      <c r="E5" s="216">
        <f t="shared" ref="E5:AN5" si="2">SUM(E6:E24)</f>
        <v>403</v>
      </c>
      <c r="F5" s="194">
        <f t="shared" si="2"/>
        <v>1813</v>
      </c>
      <c r="G5" s="194">
        <f t="shared" si="2"/>
        <v>0</v>
      </c>
      <c r="H5" s="194">
        <f t="shared" si="2"/>
        <v>461</v>
      </c>
      <c r="I5" s="194">
        <f t="shared" si="2"/>
        <v>0</v>
      </c>
      <c r="J5" s="194">
        <f t="shared" si="2"/>
        <v>0</v>
      </c>
      <c r="K5" s="194">
        <f t="shared" si="2"/>
        <v>0</v>
      </c>
      <c r="L5" s="194">
        <f t="shared" si="2"/>
        <v>96</v>
      </c>
      <c r="M5" s="194">
        <f t="shared" si="2"/>
        <v>0</v>
      </c>
      <c r="N5" s="194">
        <f t="shared" si="2"/>
        <v>313.00000000000011</v>
      </c>
      <c r="O5" s="194">
        <f t="shared" si="2"/>
        <v>0</v>
      </c>
      <c r="P5" s="194">
        <f t="shared" si="2"/>
        <v>0</v>
      </c>
      <c r="Q5" s="194">
        <f t="shared" si="2"/>
        <v>0</v>
      </c>
      <c r="R5" s="194">
        <f t="shared" si="2"/>
        <v>228</v>
      </c>
      <c r="S5" s="194">
        <f t="shared" si="2"/>
        <v>369.62200000000001</v>
      </c>
      <c r="T5" s="194">
        <f t="shared" si="2"/>
        <v>36</v>
      </c>
      <c r="U5" s="194">
        <f t="shared" si="2"/>
        <v>14</v>
      </c>
      <c r="V5" s="194">
        <f t="shared" si="2"/>
        <v>15.016</v>
      </c>
      <c r="W5" s="194">
        <f t="shared" si="2"/>
        <v>0</v>
      </c>
      <c r="X5" s="194">
        <f t="shared" si="2"/>
        <v>65</v>
      </c>
      <c r="Y5" s="194">
        <f t="shared" si="2"/>
        <v>0</v>
      </c>
      <c r="Z5" s="194">
        <f t="shared" si="2"/>
        <v>61.5</v>
      </c>
      <c r="AA5" s="194">
        <f t="shared" si="2"/>
        <v>34</v>
      </c>
      <c r="AB5" s="194">
        <f t="shared" si="2"/>
        <v>0</v>
      </c>
      <c r="AC5" s="194">
        <f t="shared" si="2"/>
        <v>0</v>
      </c>
      <c r="AD5" s="194">
        <f t="shared" si="2"/>
        <v>127.26600000000001</v>
      </c>
      <c r="AE5" s="194">
        <f t="shared" si="2"/>
        <v>27</v>
      </c>
      <c r="AF5" s="194">
        <f t="shared" si="2"/>
        <v>0</v>
      </c>
      <c r="AG5" s="194">
        <f t="shared" si="2"/>
        <v>0</v>
      </c>
      <c r="AH5" s="194">
        <f t="shared" si="2"/>
        <v>0</v>
      </c>
      <c r="AI5" s="194">
        <f t="shared" si="2"/>
        <v>0</v>
      </c>
      <c r="AJ5" s="194">
        <f t="shared" si="2"/>
        <v>14.227</v>
      </c>
      <c r="AK5" s="194">
        <f t="shared" si="2"/>
        <v>0</v>
      </c>
      <c r="AL5" s="194">
        <f t="shared" si="2"/>
        <v>0</v>
      </c>
      <c r="AM5" s="194">
        <f t="shared" ref="AM5" si="3">SUM(AM6:AM24)</f>
        <v>0</v>
      </c>
      <c r="AN5" s="194">
        <f t="shared" si="2"/>
        <v>1</v>
      </c>
      <c r="AO5" s="194">
        <f>SUM(E5:AN5)</f>
        <v>4078.6309999999999</v>
      </c>
    </row>
    <row r="6" spans="1:41" ht="12" x14ac:dyDescent="0.25">
      <c r="A6" s="201" t="s">
        <v>245</v>
      </c>
      <c r="B6" s="201" t="s">
        <v>128</v>
      </c>
      <c r="C6" s="201" t="s">
        <v>86</v>
      </c>
      <c r="D6" s="201">
        <f>AO6</f>
        <v>25</v>
      </c>
      <c r="E6" s="217">
        <v>0</v>
      </c>
      <c r="F6" s="195">
        <v>0</v>
      </c>
      <c r="G6" s="195">
        <v>0</v>
      </c>
      <c r="H6" s="195">
        <v>0</v>
      </c>
      <c r="I6" s="195">
        <v>0</v>
      </c>
      <c r="J6" s="195">
        <v>0</v>
      </c>
      <c r="K6" s="195">
        <v>0</v>
      </c>
      <c r="L6" s="195">
        <v>0</v>
      </c>
      <c r="M6" s="195">
        <v>0</v>
      </c>
      <c r="N6" s="195">
        <v>0</v>
      </c>
      <c r="O6" s="195">
        <v>0</v>
      </c>
      <c r="P6" s="195">
        <v>0</v>
      </c>
      <c r="Q6" s="195">
        <v>0</v>
      </c>
      <c r="R6" s="195">
        <v>14</v>
      </c>
      <c r="S6" s="195">
        <v>0</v>
      </c>
      <c r="T6" s="195">
        <v>0</v>
      </c>
      <c r="U6" s="195">
        <v>0</v>
      </c>
      <c r="V6" s="195">
        <v>0</v>
      </c>
      <c r="W6" s="195">
        <v>0</v>
      </c>
      <c r="X6" s="195">
        <v>0</v>
      </c>
      <c r="Y6" s="195">
        <v>0</v>
      </c>
      <c r="Z6" s="195">
        <v>0</v>
      </c>
      <c r="AA6" s="195">
        <v>0</v>
      </c>
      <c r="AB6" s="195">
        <v>0</v>
      </c>
      <c r="AC6" s="195">
        <v>0</v>
      </c>
      <c r="AD6" s="195">
        <v>0</v>
      </c>
      <c r="AE6" s="195">
        <v>0</v>
      </c>
      <c r="AF6" s="195">
        <v>0</v>
      </c>
      <c r="AG6" s="195">
        <v>0</v>
      </c>
      <c r="AH6" s="195">
        <v>0</v>
      </c>
      <c r="AI6" s="195">
        <v>0</v>
      </c>
      <c r="AJ6" s="195">
        <v>11</v>
      </c>
      <c r="AK6" s="195">
        <v>0</v>
      </c>
      <c r="AL6" s="195">
        <v>0</v>
      </c>
      <c r="AM6" s="195">
        <v>0</v>
      </c>
      <c r="AN6" s="195">
        <v>0</v>
      </c>
      <c r="AO6" s="195">
        <f t="shared" ref="AO6:AO24" si="4">(SUM(E6:AN6))</f>
        <v>25</v>
      </c>
    </row>
    <row r="7" spans="1:41" ht="12" x14ac:dyDescent="0.25">
      <c r="A7" s="201" t="s">
        <v>245</v>
      </c>
      <c r="B7" s="201" t="s">
        <v>128</v>
      </c>
      <c r="C7" s="201" t="s">
        <v>43</v>
      </c>
      <c r="D7" s="201">
        <f t="shared" ref="D7:D70" si="5">AO7</f>
        <v>774</v>
      </c>
      <c r="E7" s="217">
        <v>94</v>
      </c>
      <c r="F7" s="195">
        <v>558</v>
      </c>
      <c r="G7" s="195">
        <v>0</v>
      </c>
      <c r="H7" s="195">
        <v>0</v>
      </c>
      <c r="I7" s="195">
        <v>0</v>
      </c>
      <c r="J7" s="195">
        <v>0</v>
      </c>
      <c r="K7" s="195">
        <v>0</v>
      </c>
      <c r="L7" s="195">
        <v>0</v>
      </c>
      <c r="M7" s="195">
        <v>0</v>
      </c>
      <c r="N7" s="195">
        <v>30</v>
      </c>
      <c r="O7" s="195">
        <v>0</v>
      </c>
      <c r="P7" s="195">
        <v>0</v>
      </c>
      <c r="Q7" s="195">
        <v>0</v>
      </c>
      <c r="R7" s="195">
        <v>44</v>
      </c>
      <c r="S7" s="195">
        <v>0</v>
      </c>
      <c r="T7" s="195">
        <v>0</v>
      </c>
      <c r="U7" s="195">
        <v>0</v>
      </c>
      <c r="V7" s="195">
        <v>15</v>
      </c>
      <c r="W7" s="195">
        <v>0</v>
      </c>
      <c r="X7" s="195">
        <v>0</v>
      </c>
      <c r="Y7" s="195">
        <v>0</v>
      </c>
      <c r="Z7" s="195">
        <v>0</v>
      </c>
      <c r="AA7" s="195">
        <v>0</v>
      </c>
      <c r="AB7" s="195">
        <v>0</v>
      </c>
      <c r="AC7" s="195">
        <v>0</v>
      </c>
      <c r="AD7" s="195">
        <v>33</v>
      </c>
      <c r="AE7" s="195">
        <v>0</v>
      </c>
      <c r="AF7" s="195">
        <v>0</v>
      </c>
      <c r="AG7" s="195">
        <v>0</v>
      </c>
      <c r="AH7" s="195">
        <v>0</v>
      </c>
      <c r="AI7" s="195">
        <v>0</v>
      </c>
      <c r="AJ7" s="195">
        <v>0</v>
      </c>
      <c r="AK7" s="195">
        <v>0</v>
      </c>
      <c r="AL7" s="195">
        <v>0</v>
      </c>
      <c r="AM7" s="195">
        <v>0</v>
      </c>
      <c r="AN7" s="195">
        <v>0</v>
      </c>
      <c r="AO7" s="195">
        <f t="shared" si="4"/>
        <v>774</v>
      </c>
    </row>
    <row r="8" spans="1:41" ht="12" x14ac:dyDescent="0.25">
      <c r="A8" s="201" t="s">
        <v>245</v>
      </c>
      <c r="B8" s="201" t="s">
        <v>128</v>
      </c>
      <c r="C8" s="201" t="s">
        <v>122</v>
      </c>
      <c r="D8" s="201">
        <f t="shared" si="5"/>
        <v>0</v>
      </c>
      <c r="E8" s="217">
        <v>0</v>
      </c>
      <c r="F8" s="195">
        <v>0</v>
      </c>
      <c r="G8" s="195">
        <v>0</v>
      </c>
      <c r="H8" s="195">
        <v>0</v>
      </c>
      <c r="I8" s="195">
        <v>0</v>
      </c>
      <c r="J8" s="195">
        <v>0</v>
      </c>
      <c r="K8" s="195">
        <v>0</v>
      </c>
      <c r="L8" s="195">
        <v>0</v>
      </c>
      <c r="M8" s="195">
        <v>0</v>
      </c>
      <c r="N8" s="195">
        <v>0</v>
      </c>
      <c r="O8" s="195">
        <v>0</v>
      </c>
      <c r="P8" s="195">
        <v>0</v>
      </c>
      <c r="Q8" s="195">
        <v>0</v>
      </c>
      <c r="R8" s="195">
        <v>0</v>
      </c>
      <c r="S8" s="195">
        <v>0</v>
      </c>
      <c r="T8" s="195">
        <v>0</v>
      </c>
      <c r="U8" s="195">
        <v>0</v>
      </c>
      <c r="V8" s="195">
        <v>0</v>
      </c>
      <c r="W8" s="195">
        <v>0</v>
      </c>
      <c r="X8" s="195">
        <v>0</v>
      </c>
      <c r="Y8" s="195">
        <v>0</v>
      </c>
      <c r="Z8" s="195">
        <v>0</v>
      </c>
      <c r="AA8" s="195">
        <v>0</v>
      </c>
      <c r="AB8" s="195">
        <v>0</v>
      </c>
      <c r="AC8" s="195">
        <v>0</v>
      </c>
      <c r="AD8" s="195">
        <v>0</v>
      </c>
      <c r="AE8" s="195">
        <v>0</v>
      </c>
      <c r="AF8" s="195">
        <v>0</v>
      </c>
      <c r="AG8" s="195">
        <v>0</v>
      </c>
      <c r="AH8" s="195">
        <v>0</v>
      </c>
      <c r="AI8" s="195">
        <v>0</v>
      </c>
      <c r="AJ8" s="195">
        <v>0</v>
      </c>
      <c r="AK8" s="195">
        <v>0</v>
      </c>
      <c r="AL8" s="195">
        <v>0</v>
      </c>
      <c r="AM8" s="195">
        <v>0</v>
      </c>
      <c r="AN8" s="195">
        <v>0</v>
      </c>
      <c r="AO8" s="195">
        <f t="shared" si="4"/>
        <v>0</v>
      </c>
    </row>
    <row r="9" spans="1:41" ht="12" x14ac:dyDescent="0.25">
      <c r="A9" s="201" t="s">
        <v>245</v>
      </c>
      <c r="B9" s="201" t="s">
        <v>128</v>
      </c>
      <c r="C9" s="201" t="s">
        <v>113</v>
      </c>
      <c r="D9" s="201">
        <f t="shared" si="5"/>
        <v>24.5</v>
      </c>
      <c r="E9" s="217">
        <v>0</v>
      </c>
      <c r="F9" s="195">
        <v>0</v>
      </c>
      <c r="G9" s="195">
        <v>0</v>
      </c>
      <c r="H9" s="195">
        <v>0</v>
      </c>
      <c r="I9" s="195">
        <v>0</v>
      </c>
      <c r="J9" s="195">
        <v>0</v>
      </c>
      <c r="K9" s="195">
        <v>0</v>
      </c>
      <c r="L9" s="195">
        <v>0</v>
      </c>
      <c r="M9" s="195">
        <v>0</v>
      </c>
      <c r="N9" s="195"/>
      <c r="O9" s="195">
        <v>0</v>
      </c>
      <c r="P9" s="195">
        <v>0</v>
      </c>
      <c r="Q9" s="195">
        <v>0</v>
      </c>
      <c r="R9" s="195">
        <v>16</v>
      </c>
      <c r="S9" s="195">
        <v>0</v>
      </c>
      <c r="T9" s="195">
        <v>0</v>
      </c>
      <c r="U9" s="195">
        <v>0</v>
      </c>
      <c r="V9" s="195">
        <v>0</v>
      </c>
      <c r="W9" s="195">
        <v>0</v>
      </c>
      <c r="X9" s="195">
        <v>0</v>
      </c>
      <c r="Y9" s="195">
        <v>0</v>
      </c>
      <c r="Z9" s="195">
        <v>7.5</v>
      </c>
      <c r="AA9" s="195">
        <v>1</v>
      </c>
      <c r="AB9" s="195">
        <v>0</v>
      </c>
      <c r="AC9" s="195">
        <v>0</v>
      </c>
      <c r="AD9" s="195">
        <v>0</v>
      </c>
      <c r="AE9" s="195">
        <v>0</v>
      </c>
      <c r="AF9" s="195">
        <v>0</v>
      </c>
      <c r="AG9" s="195">
        <v>0</v>
      </c>
      <c r="AH9" s="195">
        <v>0</v>
      </c>
      <c r="AI9" s="195">
        <v>0</v>
      </c>
      <c r="AJ9" s="195">
        <v>0</v>
      </c>
      <c r="AK9" s="195">
        <v>0</v>
      </c>
      <c r="AL9" s="195">
        <v>0</v>
      </c>
      <c r="AM9" s="195">
        <v>0</v>
      </c>
      <c r="AN9" s="195">
        <v>0</v>
      </c>
      <c r="AO9" s="195">
        <f t="shared" si="4"/>
        <v>24.5</v>
      </c>
    </row>
    <row r="10" spans="1:41" ht="12" x14ac:dyDescent="0.25">
      <c r="A10" s="201" t="s">
        <v>245</v>
      </c>
      <c r="B10" s="201" t="s">
        <v>128</v>
      </c>
      <c r="C10" s="201" t="s">
        <v>114</v>
      </c>
      <c r="D10" s="201">
        <f t="shared" si="5"/>
        <v>249</v>
      </c>
      <c r="E10" s="217">
        <v>70</v>
      </c>
      <c r="F10" s="195">
        <v>159</v>
      </c>
      <c r="G10" s="195">
        <v>0</v>
      </c>
      <c r="H10" s="195">
        <v>0</v>
      </c>
      <c r="I10" s="195">
        <v>0</v>
      </c>
      <c r="J10" s="195">
        <v>0</v>
      </c>
      <c r="K10" s="195">
        <v>0</v>
      </c>
      <c r="L10" s="195">
        <v>0</v>
      </c>
      <c r="M10" s="195">
        <v>0</v>
      </c>
      <c r="N10" s="195">
        <v>3</v>
      </c>
      <c r="O10" s="195">
        <v>0</v>
      </c>
      <c r="P10" s="195">
        <v>0</v>
      </c>
      <c r="Q10" s="195">
        <v>0</v>
      </c>
      <c r="R10" s="195">
        <v>5</v>
      </c>
      <c r="S10" s="195">
        <v>12</v>
      </c>
      <c r="T10" s="195">
        <v>0</v>
      </c>
      <c r="U10" s="195">
        <v>0</v>
      </c>
      <c r="V10" s="195">
        <v>0</v>
      </c>
      <c r="W10" s="195">
        <v>0</v>
      </c>
      <c r="X10" s="195">
        <v>0</v>
      </c>
      <c r="Y10" s="195">
        <v>0</v>
      </c>
      <c r="Z10" s="195">
        <v>0</v>
      </c>
      <c r="AA10" s="195">
        <v>0</v>
      </c>
      <c r="AB10" s="195">
        <v>0</v>
      </c>
      <c r="AC10" s="195">
        <v>0</v>
      </c>
      <c r="AD10" s="195">
        <v>0</v>
      </c>
      <c r="AE10" s="195">
        <v>0</v>
      </c>
      <c r="AF10" s="195">
        <v>0</v>
      </c>
      <c r="AG10" s="195">
        <v>0</v>
      </c>
      <c r="AH10" s="195">
        <v>0</v>
      </c>
      <c r="AI10" s="195">
        <v>0</v>
      </c>
      <c r="AJ10" s="195">
        <v>0</v>
      </c>
      <c r="AK10" s="195">
        <v>0</v>
      </c>
      <c r="AL10" s="195">
        <v>0</v>
      </c>
      <c r="AM10" s="195">
        <v>0</v>
      </c>
      <c r="AN10" s="195">
        <v>0</v>
      </c>
      <c r="AO10" s="195">
        <f t="shared" si="4"/>
        <v>249</v>
      </c>
    </row>
    <row r="11" spans="1:41" ht="12" x14ac:dyDescent="0.25">
      <c r="A11" s="201" t="s">
        <v>245</v>
      </c>
      <c r="B11" s="201" t="s">
        <v>128</v>
      </c>
      <c r="C11" s="201" t="s">
        <v>83</v>
      </c>
      <c r="D11" s="201">
        <f t="shared" si="5"/>
        <v>532.00000000000011</v>
      </c>
      <c r="E11" s="217">
        <v>95</v>
      </c>
      <c r="F11" s="195">
        <v>40</v>
      </c>
      <c r="G11" s="195">
        <v>0</v>
      </c>
      <c r="H11" s="195">
        <v>41</v>
      </c>
      <c r="I11" s="195">
        <v>0</v>
      </c>
      <c r="J11" s="195">
        <v>0</v>
      </c>
      <c r="K11" s="195">
        <v>0</v>
      </c>
      <c r="L11" s="195">
        <v>8</v>
      </c>
      <c r="M11" s="195">
        <v>0</v>
      </c>
      <c r="N11" s="195">
        <v>86.000000000000142</v>
      </c>
      <c r="O11" s="195">
        <v>0</v>
      </c>
      <c r="P11" s="195">
        <v>0</v>
      </c>
      <c r="Q11" s="195">
        <v>0</v>
      </c>
      <c r="R11" s="195">
        <v>58</v>
      </c>
      <c r="S11" s="195">
        <v>159</v>
      </c>
      <c r="T11" s="195">
        <v>20</v>
      </c>
      <c r="U11" s="195">
        <v>8</v>
      </c>
      <c r="V11" s="195">
        <v>0</v>
      </c>
      <c r="W11" s="195">
        <v>0</v>
      </c>
      <c r="X11" s="195">
        <v>0</v>
      </c>
      <c r="Y11" s="195">
        <v>0</v>
      </c>
      <c r="Z11" s="195">
        <v>0</v>
      </c>
      <c r="AA11" s="195">
        <v>10</v>
      </c>
      <c r="AB11" s="195">
        <v>0</v>
      </c>
      <c r="AC11" s="195">
        <v>0</v>
      </c>
      <c r="AD11" s="195">
        <v>0</v>
      </c>
      <c r="AE11" s="195">
        <v>7</v>
      </c>
      <c r="AF11" s="195">
        <v>0</v>
      </c>
      <c r="AG11" s="195">
        <v>0</v>
      </c>
      <c r="AH11" s="195">
        <v>0</v>
      </c>
      <c r="AI11" s="195">
        <v>0</v>
      </c>
      <c r="AJ11" s="195">
        <v>0</v>
      </c>
      <c r="AK11" s="195">
        <v>0</v>
      </c>
      <c r="AL11" s="195">
        <v>0</v>
      </c>
      <c r="AM11" s="195">
        <v>0</v>
      </c>
      <c r="AN11" s="195">
        <v>0</v>
      </c>
      <c r="AO11" s="195">
        <f t="shared" si="4"/>
        <v>532.00000000000011</v>
      </c>
    </row>
    <row r="12" spans="1:41" ht="12" x14ac:dyDescent="0.25">
      <c r="A12" s="201" t="s">
        <v>245</v>
      </c>
      <c r="B12" s="201" t="s">
        <v>128</v>
      </c>
      <c r="C12" s="201" t="s">
        <v>75</v>
      </c>
      <c r="D12" s="201">
        <f t="shared" si="5"/>
        <v>615</v>
      </c>
      <c r="E12" s="217">
        <v>0</v>
      </c>
      <c r="F12" s="195">
        <v>208</v>
      </c>
      <c r="G12" s="195">
        <v>0</v>
      </c>
      <c r="H12" s="195">
        <v>31</v>
      </c>
      <c r="I12" s="195">
        <v>0</v>
      </c>
      <c r="J12" s="195">
        <v>0</v>
      </c>
      <c r="K12" s="195">
        <v>0</v>
      </c>
      <c r="L12" s="195">
        <v>0</v>
      </c>
      <c r="M12" s="195">
        <v>0</v>
      </c>
      <c r="N12" s="195">
        <v>124</v>
      </c>
      <c r="O12" s="195">
        <v>0</v>
      </c>
      <c r="P12" s="195">
        <v>0</v>
      </c>
      <c r="Q12" s="195">
        <v>0</v>
      </c>
      <c r="R12" s="195">
        <v>0</v>
      </c>
      <c r="S12" s="195">
        <v>133</v>
      </c>
      <c r="T12" s="195">
        <v>0</v>
      </c>
      <c r="U12" s="195">
        <v>0</v>
      </c>
      <c r="V12" s="195">
        <v>0</v>
      </c>
      <c r="W12" s="195">
        <v>0</v>
      </c>
      <c r="X12" s="195">
        <v>0</v>
      </c>
      <c r="Y12" s="195">
        <v>0</v>
      </c>
      <c r="Z12" s="195">
        <v>25</v>
      </c>
      <c r="AA12" s="195">
        <v>13</v>
      </c>
      <c r="AB12" s="195">
        <v>0</v>
      </c>
      <c r="AC12" s="195">
        <v>0</v>
      </c>
      <c r="AD12" s="195">
        <v>62</v>
      </c>
      <c r="AE12" s="195">
        <v>16</v>
      </c>
      <c r="AF12" s="195">
        <v>0</v>
      </c>
      <c r="AG12" s="195">
        <v>0</v>
      </c>
      <c r="AH12" s="195">
        <v>0</v>
      </c>
      <c r="AI12" s="195">
        <v>0</v>
      </c>
      <c r="AJ12" s="195">
        <v>3</v>
      </c>
      <c r="AK12" s="195">
        <v>0</v>
      </c>
      <c r="AL12" s="195">
        <v>0</v>
      </c>
      <c r="AM12" s="195">
        <v>0</v>
      </c>
      <c r="AN12" s="195">
        <v>0</v>
      </c>
      <c r="AO12" s="195">
        <f t="shared" si="4"/>
        <v>615</v>
      </c>
    </row>
    <row r="13" spans="1:41" ht="12" x14ac:dyDescent="0.25">
      <c r="A13" s="201" t="s">
        <v>245</v>
      </c>
      <c r="B13" s="201" t="s">
        <v>128</v>
      </c>
      <c r="C13" s="201" t="s">
        <v>87</v>
      </c>
      <c r="D13" s="201">
        <f t="shared" si="5"/>
        <v>88</v>
      </c>
      <c r="E13" s="217">
        <v>0</v>
      </c>
      <c r="F13" s="195">
        <v>0</v>
      </c>
      <c r="G13" s="195">
        <v>0</v>
      </c>
      <c r="H13" s="195">
        <v>0</v>
      </c>
      <c r="I13" s="195">
        <v>0</v>
      </c>
      <c r="J13" s="195">
        <v>0</v>
      </c>
      <c r="K13" s="195">
        <v>0</v>
      </c>
      <c r="L13" s="195">
        <v>88</v>
      </c>
      <c r="M13" s="195">
        <v>0</v>
      </c>
      <c r="N13" s="195">
        <v>0</v>
      </c>
      <c r="O13" s="195">
        <v>0</v>
      </c>
      <c r="P13" s="195">
        <v>0</v>
      </c>
      <c r="Q13" s="195">
        <v>0</v>
      </c>
      <c r="R13" s="195">
        <v>0</v>
      </c>
      <c r="S13" s="195">
        <v>0</v>
      </c>
      <c r="T13" s="195">
        <v>0</v>
      </c>
      <c r="U13" s="195">
        <v>0</v>
      </c>
      <c r="V13" s="195">
        <v>0</v>
      </c>
      <c r="W13" s="195">
        <v>0</v>
      </c>
      <c r="X13" s="195">
        <v>0</v>
      </c>
      <c r="Y13" s="195">
        <v>0</v>
      </c>
      <c r="Z13" s="195">
        <v>0</v>
      </c>
      <c r="AA13" s="195">
        <v>0</v>
      </c>
      <c r="AB13" s="195">
        <v>0</v>
      </c>
      <c r="AC13" s="195">
        <v>0</v>
      </c>
      <c r="AD13" s="195">
        <v>0</v>
      </c>
      <c r="AE13" s="195">
        <v>0</v>
      </c>
      <c r="AF13" s="195">
        <v>0</v>
      </c>
      <c r="AG13" s="195">
        <v>0</v>
      </c>
      <c r="AH13" s="195">
        <v>0</v>
      </c>
      <c r="AI13" s="195">
        <v>0</v>
      </c>
      <c r="AJ13" s="195">
        <v>0</v>
      </c>
      <c r="AK13" s="195">
        <v>0</v>
      </c>
      <c r="AL13" s="195">
        <v>0</v>
      </c>
      <c r="AM13" s="195">
        <v>0</v>
      </c>
      <c r="AN13" s="195">
        <v>0</v>
      </c>
      <c r="AO13" s="195">
        <f t="shared" si="4"/>
        <v>88</v>
      </c>
    </row>
    <row r="14" spans="1:41" ht="12" x14ac:dyDescent="0.25">
      <c r="A14" s="201" t="s">
        <v>245</v>
      </c>
      <c r="B14" s="201" t="s">
        <v>128</v>
      </c>
      <c r="C14" s="201" t="s">
        <v>129</v>
      </c>
      <c r="D14" s="201">
        <f t="shared" si="5"/>
        <v>0.122</v>
      </c>
      <c r="E14" s="217">
        <v>0</v>
      </c>
      <c r="F14" s="195">
        <v>0</v>
      </c>
      <c r="G14" s="195">
        <v>0</v>
      </c>
      <c r="H14" s="195">
        <v>0</v>
      </c>
      <c r="I14" s="195">
        <v>0</v>
      </c>
      <c r="J14" s="195">
        <v>0</v>
      </c>
      <c r="K14" s="195">
        <v>0</v>
      </c>
      <c r="L14" s="195">
        <v>0</v>
      </c>
      <c r="M14" s="195">
        <v>0</v>
      </c>
      <c r="N14" s="195">
        <v>0</v>
      </c>
      <c r="O14" s="195">
        <v>0</v>
      </c>
      <c r="P14" s="195">
        <v>0</v>
      </c>
      <c r="Q14" s="195">
        <v>0</v>
      </c>
      <c r="R14" s="195">
        <v>0</v>
      </c>
      <c r="S14" s="195">
        <v>0.122</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195">
        <v>0</v>
      </c>
      <c r="AO14" s="195">
        <f t="shared" si="4"/>
        <v>0.122</v>
      </c>
    </row>
    <row r="15" spans="1:41" ht="12" x14ac:dyDescent="0.25">
      <c r="A15" s="201" t="s">
        <v>245</v>
      </c>
      <c r="B15" s="201" t="s">
        <v>128</v>
      </c>
      <c r="C15" s="201" t="s">
        <v>63</v>
      </c>
      <c r="D15" s="201">
        <f t="shared" si="5"/>
        <v>2.5</v>
      </c>
      <c r="E15" s="217">
        <v>0</v>
      </c>
      <c r="F15" s="195">
        <v>0</v>
      </c>
      <c r="G15" s="195">
        <v>0</v>
      </c>
      <c r="H15" s="195">
        <v>0</v>
      </c>
      <c r="I15" s="195">
        <v>0</v>
      </c>
      <c r="J15" s="195">
        <v>0</v>
      </c>
      <c r="K15" s="195">
        <v>0</v>
      </c>
      <c r="L15" s="195">
        <v>0</v>
      </c>
      <c r="M15" s="195">
        <v>0</v>
      </c>
      <c r="N15" s="195">
        <v>0</v>
      </c>
      <c r="O15" s="195">
        <v>0</v>
      </c>
      <c r="P15" s="195">
        <v>0</v>
      </c>
      <c r="Q15" s="195">
        <v>0</v>
      </c>
      <c r="R15" s="195">
        <v>0</v>
      </c>
      <c r="S15" s="195">
        <v>2.5</v>
      </c>
      <c r="T15" s="195">
        <v>0</v>
      </c>
      <c r="U15" s="195">
        <v>0</v>
      </c>
      <c r="V15" s="195">
        <v>0</v>
      </c>
      <c r="W15" s="195">
        <v>0</v>
      </c>
      <c r="X15" s="195">
        <v>0</v>
      </c>
      <c r="Y15" s="195">
        <v>0</v>
      </c>
      <c r="Z15" s="195">
        <v>0</v>
      </c>
      <c r="AA15" s="195">
        <v>0</v>
      </c>
      <c r="AB15" s="195">
        <v>0</v>
      </c>
      <c r="AC15" s="195">
        <v>0</v>
      </c>
      <c r="AD15" s="195">
        <v>0</v>
      </c>
      <c r="AE15" s="195">
        <v>0</v>
      </c>
      <c r="AF15" s="195">
        <v>0</v>
      </c>
      <c r="AG15" s="195">
        <v>0</v>
      </c>
      <c r="AH15" s="195">
        <v>0</v>
      </c>
      <c r="AI15" s="195">
        <v>0</v>
      </c>
      <c r="AJ15" s="195">
        <v>0</v>
      </c>
      <c r="AK15" s="195">
        <v>0</v>
      </c>
      <c r="AL15" s="195">
        <v>0</v>
      </c>
      <c r="AM15" s="195">
        <v>0</v>
      </c>
      <c r="AN15" s="195">
        <v>0</v>
      </c>
      <c r="AO15" s="195">
        <f t="shared" si="4"/>
        <v>2.5</v>
      </c>
    </row>
    <row r="16" spans="1:41" ht="12" x14ac:dyDescent="0.25">
      <c r="A16" s="201" t="s">
        <v>245</v>
      </c>
      <c r="B16" s="201" t="s">
        <v>128</v>
      </c>
      <c r="C16" s="201" t="s">
        <v>33</v>
      </c>
      <c r="D16" s="201">
        <f t="shared" si="5"/>
        <v>59</v>
      </c>
      <c r="E16" s="217">
        <v>0</v>
      </c>
      <c r="F16" s="195">
        <v>0</v>
      </c>
      <c r="G16" s="195">
        <v>0</v>
      </c>
      <c r="H16" s="195">
        <v>1</v>
      </c>
      <c r="I16" s="195">
        <v>0</v>
      </c>
      <c r="J16" s="195">
        <v>0</v>
      </c>
      <c r="K16" s="195">
        <v>0</v>
      </c>
      <c r="L16" s="195">
        <v>0</v>
      </c>
      <c r="M16" s="195">
        <v>0</v>
      </c>
      <c r="N16" s="195">
        <v>0</v>
      </c>
      <c r="O16" s="195">
        <v>0</v>
      </c>
      <c r="P16" s="195">
        <v>0</v>
      </c>
      <c r="Q16" s="195">
        <v>0</v>
      </c>
      <c r="R16" s="195">
        <v>58</v>
      </c>
      <c r="S16" s="195">
        <v>0</v>
      </c>
      <c r="T16" s="195">
        <v>0</v>
      </c>
      <c r="U16" s="195">
        <v>0</v>
      </c>
      <c r="V16" s="195">
        <v>0</v>
      </c>
      <c r="W16" s="195">
        <v>0</v>
      </c>
      <c r="X16" s="195">
        <v>0</v>
      </c>
      <c r="Y16" s="195">
        <v>0</v>
      </c>
      <c r="Z16" s="195">
        <v>0</v>
      </c>
      <c r="AA16" s="195">
        <v>0</v>
      </c>
      <c r="AB16" s="195">
        <v>0</v>
      </c>
      <c r="AC16" s="195">
        <v>0</v>
      </c>
      <c r="AD16" s="195">
        <v>0</v>
      </c>
      <c r="AE16" s="195">
        <v>0</v>
      </c>
      <c r="AF16" s="195">
        <v>0</v>
      </c>
      <c r="AG16" s="195">
        <v>0</v>
      </c>
      <c r="AH16" s="195">
        <v>0</v>
      </c>
      <c r="AI16" s="195">
        <v>0</v>
      </c>
      <c r="AJ16" s="195">
        <v>0</v>
      </c>
      <c r="AK16" s="195">
        <v>0</v>
      </c>
      <c r="AL16" s="195">
        <v>0</v>
      </c>
      <c r="AM16" s="195">
        <v>0</v>
      </c>
      <c r="AN16" s="195">
        <v>0</v>
      </c>
      <c r="AO16" s="195">
        <f t="shared" si="4"/>
        <v>59</v>
      </c>
    </row>
    <row r="17" spans="1:41" ht="12" x14ac:dyDescent="0.25">
      <c r="A17" s="201" t="s">
        <v>245</v>
      </c>
      <c r="B17" s="201" t="s">
        <v>128</v>
      </c>
      <c r="C17" s="201" t="s">
        <v>89</v>
      </c>
      <c r="D17" s="201">
        <f t="shared" si="5"/>
        <v>1</v>
      </c>
      <c r="E17" s="217">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1</v>
      </c>
      <c r="AO17" s="195">
        <f t="shared" si="4"/>
        <v>1</v>
      </c>
    </row>
    <row r="18" spans="1:41" ht="12" x14ac:dyDescent="0.25">
      <c r="A18" s="201" t="s">
        <v>245</v>
      </c>
      <c r="B18" s="201" t="s">
        <v>128</v>
      </c>
      <c r="C18" s="201" t="s">
        <v>74</v>
      </c>
      <c r="D18" s="201">
        <f t="shared" si="5"/>
        <v>327.49299999999999</v>
      </c>
      <c r="E18" s="217">
        <v>0</v>
      </c>
      <c r="F18" s="195">
        <v>192</v>
      </c>
      <c r="G18" s="195">
        <v>0</v>
      </c>
      <c r="H18" s="195">
        <v>40</v>
      </c>
      <c r="I18" s="195">
        <v>0</v>
      </c>
      <c r="J18" s="195">
        <v>0</v>
      </c>
      <c r="K18" s="195">
        <v>0</v>
      </c>
      <c r="L18" s="195">
        <v>0</v>
      </c>
      <c r="M18" s="195">
        <v>0</v>
      </c>
      <c r="N18" s="195">
        <v>0</v>
      </c>
      <c r="O18" s="195">
        <v>0</v>
      </c>
      <c r="P18" s="195">
        <v>0</v>
      </c>
      <c r="Q18" s="195">
        <v>0</v>
      </c>
      <c r="R18" s="195">
        <v>22</v>
      </c>
      <c r="S18" s="195">
        <v>34</v>
      </c>
      <c r="T18" s="195">
        <v>0</v>
      </c>
      <c r="U18" s="195">
        <v>0</v>
      </c>
      <c r="V18" s="195">
        <v>0</v>
      </c>
      <c r="W18" s="195">
        <v>0</v>
      </c>
      <c r="X18" s="195">
        <v>0</v>
      </c>
      <c r="Y18" s="195">
        <v>0</v>
      </c>
      <c r="Z18" s="195">
        <v>29</v>
      </c>
      <c r="AA18" s="195">
        <v>10</v>
      </c>
      <c r="AB18" s="195">
        <v>0</v>
      </c>
      <c r="AC18" s="195">
        <v>0</v>
      </c>
      <c r="AD18" s="195">
        <v>0.26600000000000001</v>
      </c>
      <c r="AE18" s="195">
        <v>0</v>
      </c>
      <c r="AF18" s="195">
        <v>0</v>
      </c>
      <c r="AG18" s="195">
        <v>0</v>
      </c>
      <c r="AH18" s="195">
        <v>0</v>
      </c>
      <c r="AI18" s="195">
        <v>0</v>
      </c>
      <c r="AJ18" s="195">
        <v>0.22700000000000001</v>
      </c>
      <c r="AK18" s="195">
        <v>0</v>
      </c>
      <c r="AL18" s="195">
        <v>0</v>
      </c>
      <c r="AM18" s="195">
        <v>0</v>
      </c>
      <c r="AN18" s="195">
        <v>0</v>
      </c>
      <c r="AO18" s="195">
        <f t="shared" si="4"/>
        <v>327.49299999999999</v>
      </c>
    </row>
    <row r="19" spans="1:41" ht="12" x14ac:dyDescent="0.25">
      <c r="A19" s="201" t="s">
        <v>245</v>
      </c>
      <c r="B19" s="201" t="s">
        <v>128</v>
      </c>
      <c r="C19" s="201" t="s">
        <v>56</v>
      </c>
      <c r="D19" s="201">
        <f t="shared" si="5"/>
        <v>538</v>
      </c>
      <c r="E19" s="217">
        <v>95</v>
      </c>
      <c r="F19" s="195">
        <v>307</v>
      </c>
      <c r="G19" s="195">
        <v>0</v>
      </c>
      <c r="H19" s="195">
        <v>4</v>
      </c>
      <c r="I19" s="195">
        <v>0</v>
      </c>
      <c r="J19" s="195">
        <v>0</v>
      </c>
      <c r="K19" s="195">
        <v>0</v>
      </c>
      <c r="L19" s="195">
        <v>0</v>
      </c>
      <c r="M19" s="195">
        <v>0</v>
      </c>
      <c r="N19" s="195">
        <v>70</v>
      </c>
      <c r="O19" s="195">
        <v>0</v>
      </c>
      <c r="P19" s="195">
        <v>0</v>
      </c>
      <c r="Q19" s="195">
        <v>0</v>
      </c>
      <c r="R19" s="195">
        <v>11</v>
      </c>
      <c r="S19" s="195">
        <v>29</v>
      </c>
      <c r="T19" s="195">
        <v>0</v>
      </c>
      <c r="U19" s="195">
        <v>6</v>
      </c>
      <c r="V19" s="195">
        <v>0</v>
      </c>
      <c r="W19" s="195">
        <v>0</v>
      </c>
      <c r="X19" s="195">
        <v>0</v>
      </c>
      <c r="Y19" s="195">
        <v>0</v>
      </c>
      <c r="Z19" s="195">
        <v>0</v>
      </c>
      <c r="AA19" s="195">
        <v>0</v>
      </c>
      <c r="AB19" s="195">
        <v>0</v>
      </c>
      <c r="AC19" s="195">
        <v>0</v>
      </c>
      <c r="AD19" s="195">
        <v>16</v>
      </c>
      <c r="AE19" s="195">
        <v>0</v>
      </c>
      <c r="AF19" s="195">
        <v>0</v>
      </c>
      <c r="AG19" s="195">
        <v>0</v>
      </c>
      <c r="AH19" s="195">
        <v>0</v>
      </c>
      <c r="AI19" s="195">
        <v>0</v>
      </c>
      <c r="AJ19" s="195">
        <v>0</v>
      </c>
      <c r="AK19" s="195">
        <v>0</v>
      </c>
      <c r="AL19" s="195">
        <v>0</v>
      </c>
      <c r="AM19" s="195">
        <v>0</v>
      </c>
      <c r="AN19" s="195">
        <v>0</v>
      </c>
      <c r="AO19" s="195">
        <f t="shared" si="4"/>
        <v>538</v>
      </c>
    </row>
    <row r="20" spans="1:41" ht="12" x14ac:dyDescent="0.25">
      <c r="A20" s="201" t="s">
        <v>245</v>
      </c>
      <c r="B20" s="201" t="s">
        <v>128</v>
      </c>
      <c r="C20" s="201" t="s">
        <v>54</v>
      </c>
      <c r="D20" s="201">
        <f t="shared" si="5"/>
        <v>167</v>
      </c>
      <c r="E20" s="217">
        <v>0</v>
      </c>
      <c r="F20" s="195">
        <v>0</v>
      </c>
      <c r="G20" s="195">
        <v>0</v>
      </c>
      <c r="H20" s="195">
        <v>102</v>
      </c>
      <c r="I20" s="195">
        <v>0</v>
      </c>
      <c r="J20" s="195">
        <v>0</v>
      </c>
      <c r="K20" s="195">
        <v>0</v>
      </c>
      <c r="L20" s="195">
        <v>0</v>
      </c>
      <c r="M20" s="195">
        <v>0</v>
      </c>
      <c r="N20" s="195">
        <v>0</v>
      </c>
      <c r="O20" s="195">
        <v>0</v>
      </c>
      <c r="P20" s="195">
        <v>0</v>
      </c>
      <c r="Q20" s="195">
        <v>0</v>
      </c>
      <c r="R20" s="195">
        <v>0</v>
      </c>
      <c r="S20" s="195">
        <v>0</v>
      </c>
      <c r="T20" s="195">
        <v>0</v>
      </c>
      <c r="U20" s="195">
        <v>0</v>
      </c>
      <c r="V20" s="195">
        <v>0</v>
      </c>
      <c r="W20" s="195">
        <v>0</v>
      </c>
      <c r="X20" s="195">
        <v>65</v>
      </c>
      <c r="Y20" s="195">
        <v>0</v>
      </c>
      <c r="Z20" s="195">
        <v>0</v>
      </c>
      <c r="AA20" s="195">
        <v>0</v>
      </c>
      <c r="AB20" s="195">
        <v>0</v>
      </c>
      <c r="AC20" s="195">
        <v>0</v>
      </c>
      <c r="AD20" s="195">
        <v>0</v>
      </c>
      <c r="AE20" s="195">
        <v>0</v>
      </c>
      <c r="AF20" s="195">
        <v>0</v>
      </c>
      <c r="AG20" s="195">
        <v>0</v>
      </c>
      <c r="AH20" s="195">
        <v>0</v>
      </c>
      <c r="AI20" s="195">
        <v>0</v>
      </c>
      <c r="AJ20" s="195">
        <v>0</v>
      </c>
      <c r="AK20" s="195">
        <v>0</v>
      </c>
      <c r="AL20" s="195">
        <v>0</v>
      </c>
      <c r="AM20" s="195">
        <v>0</v>
      </c>
      <c r="AN20" s="195">
        <v>0</v>
      </c>
      <c r="AO20" s="195">
        <f t="shared" si="4"/>
        <v>167</v>
      </c>
    </row>
    <row r="21" spans="1:41" ht="12" x14ac:dyDescent="0.25">
      <c r="A21" s="201" t="s">
        <v>245</v>
      </c>
      <c r="B21" s="201" t="s">
        <v>128</v>
      </c>
      <c r="C21" s="201" t="s">
        <v>28</v>
      </c>
      <c r="D21" s="201">
        <f t="shared" si="5"/>
        <v>415</v>
      </c>
      <c r="E21" s="217">
        <v>34</v>
      </c>
      <c r="F21" s="195">
        <v>185</v>
      </c>
      <c r="G21" s="195">
        <v>0</v>
      </c>
      <c r="H21" s="195">
        <v>164</v>
      </c>
      <c r="I21" s="195">
        <v>0</v>
      </c>
      <c r="J21" s="195">
        <v>0</v>
      </c>
      <c r="K21" s="195">
        <v>0</v>
      </c>
      <c r="L21" s="195">
        <v>0</v>
      </c>
      <c r="M21" s="195">
        <v>0</v>
      </c>
      <c r="N21" s="195">
        <v>0</v>
      </c>
      <c r="O21" s="195">
        <v>0</v>
      </c>
      <c r="P21" s="195">
        <v>0</v>
      </c>
      <c r="Q21" s="195">
        <v>0</v>
      </c>
      <c r="R21" s="195">
        <v>0</v>
      </c>
      <c r="S21" s="195">
        <v>0</v>
      </c>
      <c r="T21" s="195">
        <v>16</v>
      </c>
      <c r="U21" s="195">
        <v>0</v>
      </c>
      <c r="V21" s="195">
        <v>0</v>
      </c>
      <c r="W21" s="195">
        <v>0</v>
      </c>
      <c r="X21" s="195">
        <v>0</v>
      </c>
      <c r="Y21" s="195">
        <v>0</v>
      </c>
      <c r="Z21" s="195">
        <v>0</v>
      </c>
      <c r="AA21" s="195">
        <v>0</v>
      </c>
      <c r="AB21" s="195">
        <v>0</v>
      </c>
      <c r="AC21" s="195">
        <v>0</v>
      </c>
      <c r="AD21" s="195">
        <v>16</v>
      </c>
      <c r="AE21" s="195">
        <v>0</v>
      </c>
      <c r="AF21" s="195">
        <v>0</v>
      </c>
      <c r="AG21" s="195">
        <v>0</v>
      </c>
      <c r="AH21" s="195">
        <v>0</v>
      </c>
      <c r="AI21" s="195">
        <v>0</v>
      </c>
      <c r="AJ21" s="195">
        <v>0</v>
      </c>
      <c r="AK21" s="195">
        <v>0</v>
      </c>
      <c r="AL21" s="195">
        <v>0</v>
      </c>
      <c r="AM21" s="195">
        <v>0</v>
      </c>
      <c r="AN21" s="195" t="s">
        <v>278</v>
      </c>
      <c r="AO21" s="195">
        <f t="shared" si="4"/>
        <v>415</v>
      </c>
    </row>
    <row r="22" spans="1:41" ht="14.25" customHeight="1" x14ac:dyDescent="0.25">
      <c r="A22" s="201" t="s">
        <v>245</v>
      </c>
      <c r="B22" s="201" t="s">
        <v>128</v>
      </c>
      <c r="C22" s="201" t="s">
        <v>112</v>
      </c>
      <c r="D22" s="201">
        <f t="shared" si="5"/>
        <v>246</v>
      </c>
      <c r="E22" s="217">
        <v>15</v>
      </c>
      <c r="F22" s="195">
        <v>153</v>
      </c>
      <c r="G22" s="195">
        <v>0</v>
      </c>
      <c r="H22" s="195">
        <v>78</v>
      </c>
      <c r="I22" s="195">
        <v>0</v>
      </c>
      <c r="J22" s="195">
        <v>0</v>
      </c>
      <c r="K22" s="195">
        <v>0</v>
      </c>
      <c r="L22" s="195">
        <v>0</v>
      </c>
      <c r="M22" s="195">
        <v>0</v>
      </c>
      <c r="N22" s="195">
        <v>0</v>
      </c>
      <c r="O22" s="195">
        <v>0</v>
      </c>
      <c r="P22" s="195">
        <v>0</v>
      </c>
      <c r="Q22" s="195">
        <v>0</v>
      </c>
      <c r="R22" s="195">
        <v>0</v>
      </c>
      <c r="S22" s="195">
        <v>0</v>
      </c>
      <c r="T22" s="195">
        <v>0</v>
      </c>
      <c r="U22" s="195">
        <v>0</v>
      </c>
      <c r="V22" s="195">
        <v>0</v>
      </c>
      <c r="W22" s="195">
        <v>0</v>
      </c>
      <c r="X22" s="195">
        <v>0</v>
      </c>
      <c r="Y22" s="195">
        <v>0</v>
      </c>
      <c r="Z22" s="195">
        <v>0</v>
      </c>
      <c r="AA22" s="195">
        <v>0</v>
      </c>
      <c r="AB22" s="195">
        <v>0</v>
      </c>
      <c r="AC22" s="195">
        <v>0</v>
      </c>
      <c r="AD22" s="195">
        <v>0</v>
      </c>
      <c r="AE22" s="195">
        <v>0</v>
      </c>
      <c r="AF22" s="195">
        <v>0</v>
      </c>
      <c r="AG22" s="195">
        <v>0</v>
      </c>
      <c r="AH22" s="195">
        <v>0</v>
      </c>
      <c r="AI22" s="195">
        <v>0</v>
      </c>
      <c r="AJ22" s="195">
        <v>0</v>
      </c>
      <c r="AK22" s="195">
        <v>0</v>
      </c>
      <c r="AL22" s="195">
        <v>0</v>
      </c>
      <c r="AM22" s="195">
        <v>0</v>
      </c>
      <c r="AN22" s="195">
        <v>0</v>
      </c>
      <c r="AO22" s="195">
        <f t="shared" si="4"/>
        <v>246</v>
      </c>
    </row>
    <row r="23" spans="1:41" ht="12" x14ac:dyDescent="0.25">
      <c r="A23" s="201" t="s">
        <v>245</v>
      </c>
      <c r="B23" s="201" t="s">
        <v>128</v>
      </c>
      <c r="C23" s="201" t="s">
        <v>119</v>
      </c>
      <c r="D23" s="201">
        <f t="shared" si="5"/>
        <v>15</v>
      </c>
      <c r="E23" s="217">
        <v>0</v>
      </c>
      <c r="F23" s="195">
        <v>11</v>
      </c>
      <c r="G23" s="195">
        <v>0</v>
      </c>
      <c r="H23" s="195">
        <v>0</v>
      </c>
      <c r="I23" s="195">
        <v>0</v>
      </c>
      <c r="J23" s="195">
        <v>0</v>
      </c>
      <c r="K23" s="195">
        <v>0</v>
      </c>
      <c r="L23" s="195">
        <v>0</v>
      </c>
      <c r="M23" s="195">
        <v>0</v>
      </c>
      <c r="N23" s="195">
        <v>0</v>
      </c>
      <c r="O23" s="195">
        <v>0</v>
      </c>
      <c r="P23" s="195">
        <v>0</v>
      </c>
      <c r="Q23" s="195">
        <v>0</v>
      </c>
      <c r="R23" s="195">
        <v>0</v>
      </c>
      <c r="S23" s="195">
        <v>0</v>
      </c>
      <c r="T23" s="195">
        <v>0</v>
      </c>
      <c r="U23" s="195">
        <v>0</v>
      </c>
      <c r="V23" s="195">
        <v>0</v>
      </c>
      <c r="W23" s="195">
        <v>0</v>
      </c>
      <c r="X23" s="195">
        <v>0</v>
      </c>
      <c r="Y23" s="195">
        <v>0</v>
      </c>
      <c r="Z23" s="195">
        <v>0</v>
      </c>
      <c r="AA23" s="195">
        <v>0</v>
      </c>
      <c r="AB23" s="195">
        <v>0</v>
      </c>
      <c r="AC23" s="195">
        <v>0</v>
      </c>
      <c r="AD23" s="195">
        <v>0</v>
      </c>
      <c r="AE23" s="195">
        <v>4</v>
      </c>
      <c r="AF23" s="195">
        <v>0</v>
      </c>
      <c r="AG23" s="195">
        <v>0</v>
      </c>
      <c r="AH23" s="195">
        <v>0</v>
      </c>
      <c r="AI23" s="195">
        <v>0</v>
      </c>
      <c r="AJ23" s="195">
        <v>0</v>
      </c>
      <c r="AK23" s="195">
        <v>0</v>
      </c>
      <c r="AL23" s="195">
        <v>0</v>
      </c>
      <c r="AM23" s="195">
        <v>0</v>
      </c>
      <c r="AN23" s="195">
        <v>0</v>
      </c>
      <c r="AO23" s="195">
        <f t="shared" si="4"/>
        <v>15</v>
      </c>
    </row>
    <row r="24" spans="1:41" ht="12" x14ac:dyDescent="0.25">
      <c r="A24" s="201" t="s">
        <v>245</v>
      </c>
      <c r="B24" s="201" t="s">
        <v>128</v>
      </c>
      <c r="C24" s="201" t="s">
        <v>130</v>
      </c>
      <c r="D24" s="201">
        <f t="shared" si="5"/>
        <v>1.6E-2</v>
      </c>
      <c r="E24" s="217">
        <v>0</v>
      </c>
      <c r="F24" s="195">
        <v>0</v>
      </c>
      <c r="G24" s="195">
        <v>0</v>
      </c>
      <c r="H24" s="195">
        <v>0</v>
      </c>
      <c r="I24" s="195">
        <v>0</v>
      </c>
      <c r="J24" s="195">
        <v>0</v>
      </c>
      <c r="K24" s="195">
        <v>0</v>
      </c>
      <c r="L24" s="195">
        <v>0</v>
      </c>
      <c r="M24" s="195">
        <v>0</v>
      </c>
      <c r="N24" s="195">
        <v>0</v>
      </c>
      <c r="O24" s="195">
        <v>0</v>
      </c>
      <c r="P24" s="195">
        <v>0</v>
      </c>
      <c r="Q24" s="195">
        <v>0</v>
      </c>
      <c r="R24" s="195">
        <v>0</v>
      </c>
      <c r="S24" s="195">
        <v>0</v>
      </c>
      <c r="T24" s="195">
        <v>0</v>
      </c>
      <c r="U24" s="195">
        <v>0</v>
      </c>
      <c r="V24" s="195">
        <v>1.6E-2</v>
      </c>
      <c r="W24" s="195">
        <v>0</v>
      </c>
      <c r="X24" s="195">
        <v>0</v>
      </c>
      <c r="Y24" s="195">
        <v>0</v>
      </c>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f t="shared" si="4"/>
        <v>1.6E-2</v>
      </c>
    </row>
    <row r="25" spans="1:41" ht="12" x14ac:dyDescent="0.25">
      <c r="A25" s="177" t="s">
        <v>246</v>
      </c>
      <c r="B25" s="177" t="s">
        <v>246</v>
      </c>
      <c r="C25" s="177" t="s">
        <v>132</v>
      </c>
      <c r="D25" s="177">
        <f t="shared" si="5"/>
        <v>757.06999999999994</v>
      </c>
      <c r="E25" s="216">
        <f t="shared" ref="E25:AN25" si="6">SUM(E26:E44)</f>
        <v>0</v>
      </c>
      <c r="F25" s="194">
        <f t="shared" si="6"/>
        <v>375</v>
      </c>
      <c r="G25" s="194">
        <f t="shared" si="6"/>
        <v>0</v>
      </c>
      <c r="H25" s="194">
        <f t="shared" si="6"/>
        <v>25</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143.17699999999996</v>
      </c>
      <c r="S25" s="194">
        <f t="shared" si="6"/>
        <v>0</v>
      </c>
      <c r="T25" s="194">
        <f t="shared" si="6"/>
        <v>59</v>
      </c>
      <c r="U25" s="194">
        <f t="shared" si="6"/>
        <v>0</v>
      </c>
      <c r="V25" s="194">
        <f t="shared" si="6"/>
        <v>0</v>
      </c>
      <c r="W25" s="194">
        <f t="shared" si="6"/>
        <v>0</v>
      </c>
      <c r="X25" s="194">
        <f t="shared" si="6"/>
        <v>0</v>
      </c>
      <c r="Y25" s="194">
        <f t="shared" si="6"/>
        <v>0</v>
      </c>
      <c r="Z25" s="194">
        <f t="shared" si="6"/>
        <v>72</v>
      </c>
      <c r="AA25" s="194">
        <f t="shared" si="6"/>
        <v>0.248</v>
      </c>
      <c r="AB25" s="194">
        <f t="shared" si="6"/>
        <v>0</v>
      </c>
      <c r="AC25" s="194">
        <f t="shared" si="6"/>
        <v>6</v>
      </c>
      <c r="AD25" s="194">
        <f t="shared" si="6"/>
        <v>0</v>
      </c>
      <c r="AE25" s="194">
        <f t="shared" si="6"/>
        <v>0</v>
      </c>
      <c r="AF25" s="194">
        <f t="shared" si="6"/>
        <v>0</v>
      </c>
      <c r="AG25" s="194">
        <f t="shared" si="6"/>
        <v>0</v>
      </c>
      <c r="AH25" s="194">
        <f t="shared" si="6"/>
        <v>0</v>
      </c>
      <c r="AI25" s="194">
        <f t="shared" si="6"/>
        <v>40.188000000000002</v>
      </c>
      <c r="AJ25" s="194">
        <f t="shared" si="6"/>
        <v>5.4569999999999999</v>
      </c>
      <c r="AK25" s="194">
        <f t="shared" si="6"/>
        <v>0</v>
      </c>
      <c r="AL25" s="194">
        <f t="shared" si="6"/>
        <v>23</v>
      </c>
      <c r="AM25" s="194">
        <f t="shared" ref="AM25" si="7">SUM(AM26:AM44)</f>
        <v>0</v>
      </c>
      <c r="AN25" s="194">
        <f t="shared" si="6"/>
        <v>8</v>
      </c>
      <c r="AO25" s="194">
        <f>SUM(E25:AN25)</f>
        <v>757.06999999999994</v>
      </c>
    </row>
    <row r="26" spans="1:41" ht="12" x14ac:dyDescent="0.25">
      <c r="A26" s="201" t="s">
        <v>245</v>
      </c>
      <c r="B26" s="201" t="s">
        <v>132</v>
      </c>
      <c r="C26" s="201" t="s">
        <v>77</v>
      </c>
      <c r="D26" s="201">
        <f t="shared" si="5"/>
        <v>0</v>
      </c>
      <c r="E26" s="217">
        <v>0</v>
      </c>
      <c r="F26" s="195">
        <v>0</v>
      </c>
      <c r="G26" s="195">
        <v>0</v>
      </c>
      <c r="H26" s="195">
        <v>0</v>
      </c>
      <c r="I26" s="195">
        <v>0</v>
      </c>
      <c r="J26" s="195">
        <v>0</v>
      </c>
      <c r="K26" s="195">
        <v>0</v>
      </c>
      <c r="L26" s="195">
        <v>0</v>
      </c>
      <c r="M26" s="195">
        <v>0</v>
      </c>
      <c r="N26" s="195">
        <v>0</v>
      </c>
      <c r="O26" s="195">
        <v>0</v>
      </c>
      <c r="P26" s="195">
        <v>0</v>
      </c>
      <c r="Q26" s="195">
        <v>0</v>
      </c>
      <c r="R26" s="195">
        <v>0</v>
      </c>
      <c r="S26" s="195">
        <v>0</v>
      </c>
      <c r="T26" s="195">
        <v>0</v>
      </c>
      <c r="U26" s="195">
        <v>0</v>
      </c>
      <c r="V26" s="195">
        <v>0</v>
      </c>
      <c r="W26" s="195">
        <v>0</v>
      </c>
      <c r="X26" s="195">
        <v>0</v>
      </c>
      <c r="Y26" s="195">
        <v>0</v>
      </c>
      <c r="Z26" s="195">
        <v>0</v>
      </c>
      <c r="AA26" s="195">
        <v>0</v>
      </c>
      <c r="AB26" s="195">
        <v>0</v>
      </c>
      <c r="AC26" s="195">
        <v>0</v>
      </c>
      <c r="AD26" s="195">
        <v>0</v>
      </c>
      <c r="AE26" s="195">
        <v>0</v>
      </c>
      <c r="AF26" s="195">
        <v>0</v>
      </c>
      <c r="AG26" s="195">
        <v>0</v>
      </c>
      <c r="AH26" s="195">
        <v>0</v>
      </c>
      <c r="AI26" s="195">
        <v>0</v>
      </c>
      <c r="AJ26" s="195">
        <v>0</v>
      </c>
      <c r="AK26" s="195">
        <v>0</v>
      </c>
      <c r="AL26" s="195">
        <v>0</v>
      </c>
      <c r="AM26" s="195">
        <v>0</v>
      </c>
      <c r="AN26" s="195">
        <v>0</v>
      </c>
      <c r="AO26" s="195">
        <f t="shared" ref="AO26:AO44" si="8">(SUM(E26:AN26))</f>
        <v>0</v>
      </c>
    </row>
    <row r="27" spans="1:41" ht="12" x14ac:dyDescent="0.25">
      <c r="A27" s="201" t="s">
        <v>245</v>
      </c>
      <c r="B27" s="201" t="s">
        <v>132</v>
      </c>
      <c r="C27" s="201" t="s">
        <v>118</v>
      </c>
      <c r="D27" s="201">
        <f t="shared" si="5"/>
        <v>7</v>
      </c>
      <c r="E27" s="217">
        <v>0</v>
      </c>
      <c r="F27" s="195">
        <v>0</v>
      </c>
      <c r="G27" s="195">
        <v>0</v>
      </c>
      <c r="H27" s="195">
        <v>0</v>
      </c>
      <c r="I27" s="195">
        <v>0</v>
      </c>
      <c r="J27" s="195">
        <v>0</v>
      </c>
      <c r="K27" s="195">
        <v>0</v>
      </c>
      <c r="L27" s="195">
        <v>0</v>
      </c>
      <c r="M27" s="195">
        <v>0</v>
      </c>
      <c r="N27" s="195">
        <v>0</v>
      </c>
      <c r="O27" s="195">
        <v>0</v>
      </c>
      <c r="P27" s="195">
        <v>0</v>
      </c>
      <c r="Q27" s="195">
        <v>0</v>
      </c>
      <c r="R27" s="195">
        <v>0</v>
      </c>
      <c r="S27" s="195">
        <v>0</v>
      </c>
      <c r="T27" s="195">
        <v>0</v>
      </c>
      <c r="U27" s="195">
        <v>0</v>
      </c>
      <c r="V27" s="195">
        <v>0</v>
      </c>
      <c r="W27" s="195">
        <v>0</v>
      </c>
      <c r="X27" s="195">
        <v>0</v>
      </c>
      <c r="Y27" s="195">
        <v>0</v>
      </c>
      <c r="Z27" s="195">
        <v>0</v>
      </c>
      <c r="AA27" s="195">
        <v>0</v>
      </c>
      <c r="AB27" s="195">
        <v>0</v>
      </c>
      <c r="AC27" s="195">
        <v>0</v>
      </c>
      <c r="AD27" s="195">
        <v>0</v>
      </c>
      <c r="AE27" s="195">
        <v>0</v>
      </c>
      <c r="AF27" s="195">
        <v>0</v>
      </c>
      <c r="AG27" s="195">
        <v>0</v>
      </c>
      <c r="AH27" s="195">
        <v>0</v>
      </c>
      <c r="AI27" s="195">
        <v>7</v>
      </c>
      <c r="AJ27" s="195">
        <v>0</v>
      </c>
      <c r="AK27" s="195">
        <v>0</v>
      </c>
      <c r="AL27" s="195">
        <v>0</v>
      </c>
      <c r="AM27" s="195">
        <v>0</v>
      </c>
      <c r="AN27" s="195">
        <v>0</v>
      </c>
      <c r="AO27" s="195">
        <f t="shared" si="8"/>
        <v>7</v>
      </c>
    </row>
    <row r="28" spans="1:41" ht="12" x14ac:dyDescent="0.25">
      <c r="A28" s="201" t="s">
        <v>245</v>
      </c>
      <c r="B28" s="201" t="s">
        <v>132</v>
      </c>
      <c r="C28" s="201" t="s">
        <v>84</v>
      </c>
      <c r="D28" s="201">
        <f t="shared" si="5"/>
        <v>341</v>
      </c>
      <c r="E28" s="217">
        <v>0</v>
      </c>
      <c r="F28" s="195">
        <v>257</v>
      </c>
      <c r="G28" s="195">
        <v>0</v>
      </c>
      <c r="H28" s="195">
        <v>25</v>
      </c>
      <c r="I28" s="195">
        <v>0</v>
      </c>
      <c r="J28" s="195">
        <v>0</v>
      </c>
      <c r="K28" s="195">
        <v>0</v>
      </c>
      <c r="L28" s="195">
        <v>0</v>
      </c>
      <c r="M28" s="195">
        <v>0</v>
      </c>
      <c r="N28" s="195">
        <v>0</v>
      </c>
      <c r="O28" s="195">
        <v>0</v>
      </c>
      <c r="P28" s="195">
        <v>0</v>
      </c>
      <c r="Q28" s="195">
        <v>0</v>
      </c>
      <c r="R28" s="195">
        <v>0</v>
      </c>
      <c r="S28" s="195">
        <v>0</v>
      </c>
      <c r="T28" s="195">
        <v>59</v>
      </c>
      <c r="U28" s="195">
        <v>0</v>
      </c>
      <c r="V28" s="195">
        <v>0</v>
      </c>
      <c r="W28" s="195">
        <v>0</v>
      </c>
      <c r="X28" s="195">
        <v>0</v>
      </c>
      <c r="Y28" s="195">
        <v>0</v>
      </c>
      <c r="Z28" s="195">
        <v>0</v>
      </c>
      <c r="AA28" s="195">
        <v>0</v>
      </c>
      <c r="AB28" s="195">
        <v>0</v>
      </c>
      <c r="AC28" s="195">
        <v>0</v>
      </c>
      <c r="AD28" s="195">
        <v>0</v>
      </c>
      <c r="AE28" s="195">
        <v>0</v>
      </c>
      <c r="AF28" s="195">
        <v>0</v>
      </c>
      <c r="AG28" s="195">
        <v>0</v>
      </c>
      <c r="AH28" s="195">
        <v>0</v>
      </c>
      <c r="AI28" s="195">
        <v>0</v>
      </c>
      <c r="AJ28" s="195">
        <v>0</v>
      </c>
      <c r="AK28" s="195">
        <v>0</v>
      </c>
      <c r="AL28" s="195">
        <v>0</v>
      </c>
      <c r="AM28" s="195">
        <v>0</v>
      </c>
      <c r="AN28" s="195">
        <v>0</v>
      </c>
      <c r="AO28" s="195">
        <f t="shared" si="8"/>
        <v>341</v>
      </c>
    </row>
    <row r="29" spans="1:41" ht="12" x14ac:dyDescent="0.25">
      <c r="A29" s="201" t="s">
        <v>245</v>
      </c>
      <c r="B29" s="201" t="s">
        <v>132</v>
      </c>
      <c r="C29" s="201" t="s">
        <v>104</v>
      </c>
      <c r="D29" s="201">
        <f t="shared" si="5"/>
        <v>7.0010000000000003</v>
      </c>
      <c r="E29" s="217">
        <v>0</v>
      </c>
      <c r="F29" s="195">
        <v>0</v>
      </c>
      <c r="G29" s="195">
        <v>0</v>
      </c>
      <c r="H29" s="195">
        <v>0</v>
      </c>
      <c r="I29" s="195">
        <v>0</v>
      </c>
      <c r="J29" s="195">
        <v>0</v>
      </c>
      <c r="K29" s="195">
        <v>0</v>
      </c>
      <c r="L29" s="195">
        <v>0</v>
      </c>
      <c r="M29" s="195">
        <v>0</v>
      </c>
      <c r="N29" s="195">
        <v>0</v>
      </c>
      <c r="O29" s="195">
        <v>0</v>
      </c>
      <c r="P29" s="195">
        <v>0</v>
      </c>
      <c r="Q29" s="195">
        <v>0</v>
      </c>
      <c r="R29" s="195">
        <v>1E-3</v>
      </c>
      <c r="S29" s="195">
        <v>0</v>
      </c>
      <c r="T29" s="195">
        <v>0</v>
      </c>
      <c r="U29" s="195">
        <v>0</v>
      </c>
      <c r="V29" s="195">
        <v>0</v>
      </c>
      <c r="W29" s="195">
        <v>0</v>
      </c>
      <c r="X29" s="195">
        <v>0</v>
      </c>
      <c r="Y29" s="195">
        <v>0</v>
      </c>
      <c r="Z29" s="195">
        <v>0</v>
      </c>
      <c r="AA29" s="195">
        <v>0</v>
      </c>
      <c r="AB29" s="195">
        <v>0</v>
      </c>
      <c r="AC29" s="195">
        <v>0</v>
      </c>
      <c r="AD29" s="195">
        <v>0</v>
      </c>
      <c r="AE29" s="195">
        <v>0</v>
      </c>
      <c r="AF29" s="195">
        <v>0</v>
      </c>
      <c r="AG29" s="195">
        <v>0</v>
      </c>
      <c r="AH29" s="195">
        <v>0</v>
      </c>
      <c r="AI29" s="195">
        <v>0</v>
      </c>
      <c r="AJ29" s="195">
        <v>0</v>
      </c>
      <c r="AK29" s="195">
        <v>0</v>
      </c>
      <c r="AL29" s="195">
        <v>0</v>
      </c>
      <c r="AM29" s="195">
        <v>0</v>
      </c>
      <c r="AN29" s="195">
        <v>7</v>
      </c>
      <c r="AO29" s="195">
        <f t="shared" si="8"/>
        <v>7.0010000000000003</v>
      </c>
    </row>
    <row r="30" spans="1:41" ht="12" x14ac:dyDescent="0.25">
      <c r="A30" s="201" t="s">
        <v>245</v>
      </c>
      <c r="B30" s="201" t="s">
        <v>132</v>
      </c>
      <c r="C30" s="201" t="s">
        <v>110</v>
      </c>
      <c r="D30" s="201">
        <f t="shared" si="5"/>
        <v>213.24799999999999</v>
      </c>
      <c r="E30" s="217">
        <v>0</v>
      </c>
      <c r="F30" s="195">
        <v>0</v>
      </c>
      <c r="G30" s="195">
        <v>0</v>
      </c>
      <c r="H30" s="195">
        <v>0</v>
      </c>
      <c r="I30" s="195">
        <v>0</v>
      </c>
      <c r="J30" s="195">
        <v>0</v>
      </c>
      <c r="K30" s="195">
        <v>0</v>
      </c>
      <c r="L30" s="195">
        <v>0</v>
      </c>
      <c r="M30" s="195">
        <v>0</v>
      </c>
      <c r="N30" s="195">
        <v>0</v>
      </c>
      <c r="O30" s="195">
        <v>0</v>
      </c>
      <c r="P30" s="195">
        <v>0</v>
      </c>
      <c r="Q30" s="195">
        <v>0</v>
      </c>
      <c r="R30" s="195">
        <v>141</v>
      </c>
      <c r="S30" s="195">
        <v>0</v>
      </c>
      <c r="T30" s="195">
        <v>0</v>
      </c>
      <c r="U30" s="195">
        <v>0</v>
      </c>
      <c r="V30" s="195">
        <v>0</v>
      </c>
      <c r="W30" s="195">
        <v>0</v>
      </c>
      <c r="X30" s="195">
        <v>0</v>
      </c>
      <c r="Y30" s="195">
        <v>0</v>
      </c>
      <c r="Z30" s="195">
        <v>72</v>
      </c>
      <c r="AA30" s="195">
        <v>0.248</v>
      </c>
      <c r="AB30" s="195">
        <v>0</v>
      </c>
      <c r="AC30" s="195">
        <v>0</v>
      </c>
      <c r="AD30" s="195">
        <v>0</v>
      </c>
      <c r="AE30" s="195">
        <v>0</v>
      </c>
      <c r="AF30" s="195">
        <v>0</v>
      </c>
      <c r="AG30" s="195">
        <v>0</v>
      </c>
      <c r="AH30" s="195">
        <v>0</v>
      </c>
      <c r="AI30" s="195">
        <v>0</v>
      </c>
      <c r="AJ30" s="195">
        <v>0</v>
      </c>
      <c r="AK30" s="195">
        <v>0</v>
      </c>
      <c r="AL30" s="195">
        <v>0</v>
      </c>
      <c r="AM30" s="195">
        <v>0</v>
      </c>
      <c r="AN30" s="195">
        <v>0</v>
      </c>
      <c r="AO30" s="195">
        <f t="shared" si="8"/>
        <v>213.24799999999999</v>
      </c>
    </row>
    <row r="31" spans="1:41" ht="12" x14ac:dyDescent="0.25">
      <c r="A31" s="201" t="s">
        <v>245</v>
      </c>
      <c r="B31" s="201" t="s">
        <v>132</v>
      </c>
      <c r="C31" s="201" t="s">
        <v>109</v>
      </c>
      <c r="D31" s="201">
        <f t="shared" si="5"/>
        <v>0</v>
      </c>
      <c r="E31" s="217">
        <v>0</v>
      </c>
      <c r="F31" s="195">
        <v>0</v>
      </c>
      <c r="G31" s="195">
        <v>0</v>
      </c>
      <c r="H31" s="195">
        <v>0</v>
      </c>
      <c r="I31" s="195">
        <v>0</v>
      </c>
      <c r="J31" s="195">
        <v>0</v>
      </c>
      <c r="K31" s="195">
        <v>0</v>
      </c>
      <c r="L31" s="195">
        <v>0</v>
      </c>
      <c r="M31" s="195">
        <v>0</v>
      </c>
      <c r="N31" s="195">
        <v>0</v>
      </c>
      <c r="O31" s="195">
        <v>0</v>
      </c>
      <c r="P31" s="195">
        <v>0</v>
      </c>
      <c r="Q31" s="195">
        <v>0</v>
      </c>
      <c r="R31" s="195">
        <v>0</v>
      </c>
      <c r="S31" s="195">
        <v>0</v>
      </c>
      <c r="T31" s="195">
        <v>0</v>
      </c>
      <c r="U31" s="195">
        <v>0</v>
      </c>
      <c r="V31" s="195">
        <v>0</v>
      </c>
      <c r="W31" s="195">
        <v>0</v>
      </c>
      <c r="X31" s="195">
        <v>0</v>
      </c>
      <c r="Y31" s="195">
        <v>0</v>
      </c>
      <c r="Z31" s="195">
        <v>0</v>
      </c>
      <c r="AA31" s="195">
        <v>0</v>
      </c>
      <c r="AB31" s="195">
        <v>0</v>
      </c>
      <c r="AC31" s="195">
        <v>0</v>
      </c>
      <c r="AD31" s="195">
        <v>0</v>
      </c>
      <c r="AE31" s="195">
        <v>0</v>
      </c>
      <c r="AF31" s="195">
        <v>0</v>
      </c>
      <c r="AG31" s="195">
        <v>0</v>
      </c>
      <c r="AH31" s="195">
        <v>0</v>
      </c>
      <c r="AI31" s="195">
        <v>0</v>
      </c>
      <c r="AJ31" s="195">
        <v>0</v>
      </c>
      <c r="AK31" s="195">
        <v>0</v>
      </c>
      <c r="AL31" s="195">
        <v>0</v>
      </c>
      <c r="AM31" s="195">
        <v>0</v>
      </c>
      <c r="AN31" s="195">
        <v>0</v>
      </c>
      <c r="AO31" s="195">
        <f t="shared" si="8"/>
        <v>0</v>
      </c>
    </row>
    <row r="32" spans="1:41" ht="12" x14ac:dyDescent="0.25">
      <c r="A32" s="201" t="s">
        <v>245</v>
      </c>
      <c r="B32" s="201" t="s">
        <v>132</v>
      </c>
      <c r="C32" s="201" t="s">
        <v>149</v>
      </c>
      <c r="D32" s="201">
        <f t="shared" si="5"/>
        <v>0</v>
      </c>
      <c r="E32" s="217">
        <v>0</v>
      </c>
      <c r="F32" s="195">
        <v>0</v>
      </c>
      <c r="G32" s="195">
        <v>0</v>
      </c>
      <c r="H32" s="195">
        <v>0</v>
      </c>
      <c r="I32" s="195">
        <v>0</v>
      </c>
      <c r="J32" s="195">
        <v>0</v>
      </c>
      <c r="K32" s="195">
        <v>0</v>
      </c>
      <c r="L32" s="195">
        <v>0</v>
      </c>
      <c r="M32" s="195">
        <v>0</v>
      </c>
      <c r="N32" s="195">
        <v>0</v>
      </c>
      <c r="O32" s="195">
        <v>0</v>
      </c>
      <c r="P32" s="195">
        <v>0</v>
      </c>
      <c r="Q32" s="195">
        <v>0</v>
      </c>
      <c r="R32" s="195">
        <v>0</v>
      </c>
      <c r="S32" s="195">
        <v>0</v>
      </c>
      <c r="T32" s="195">
        <v>0</v>
      </c>
      <c r="U32" s="195">
        <v>0</v>
      </c>
      <c r="V32" s="195">
        <v>0</v>
      </c>
      <c r="W32" s="195">
        <v>0</v>
      </c>
      <c r="X32" s="195">
        <v>0</v>
      </c>
      <c r="Y32" s="195">
        <v>0</v>
      </c>
      <c r="Z32" s="195">
        <v>0</v>
      </c>
      <c r="AA32" s="195">
        <v>0</v>
      </c>
      <c r="AB32" s="195">
        <v>0</v>
      </c>
      <c r="AC32" s="195">
        <v>0</v>
      </c>
      <c r="AD32" s="195">
        <v>0</v>
      </c>
      <c r="AE32" s="195">
        <v>0</v>
      </c>
      <c r="AF32" s="195">
        <v>0</v>
      </c>
      <c r="AG32" s="195">
        <v>0</v>
      </c>
      <c r="AH32" s="195">
        <v>0</v>
      </c>
      <c r="AI32" s="195">
        <v>0</v>
      </c>
      <c r="AJ32" s="195">
        <v>0</v>
      </c>
      <c r="AK32" s="195">
        <v>0</v>
      </c>
      <c r="AL32" s="195">
        <v>0</v>
      </c>
      <c r="AM32" s="195">
        <v>0</v>
      </c>
      <c r="AN32" s="195">
        <v>0</v>
      </c>
      <c r="AO32" s="195">
        <f t="shared" si="8"/>
        <v>0</v>
      </c>
    </row>
    <row r="33" spans="1:41" ht="12" x14ac:dyDescent="0.25">
      <c r="A33" s="201" t="s">
        <v>245</v>
      </c>
      <c r="B33" s="201" t="s">
        <v>132</v>
      </c>
      <c r="C33" s="201" t="s">
        <v>89</v>
      </c>
      <c r="D33" s="201">
        <f t="shared" si="5"/>
        <v>0.26</v>
      </c>
      <c r="E33" s="217">
        <v>0</v>
      </c>
      <c r="F33" s="195">
        <v>0</v>
      </c>
      <c r="G33" s="195">
        <v>0</v>
      </c>
      <c r="H33" s="195">
        <v>0</v>
      </c>
      <c r="I33" s="195">
        <v>0</v>
      </c>
      <c r="J33" s="195">
        <v>0</v>
      </c>
      <c r="K33" s="195">
        <v>0</v>
      </c>
      <c r="L33" s="195">
        <v>0</v>
      </c>
      <c r="M33" s="195">
        <v>0</v>
      </c>
      <c r="N33" s="195">
        <v>0</v>
      </c>
      <c r="O33" s="195">
        <v>0</v>
      </c>
      <c r="P33" s="195">
        <v>0</v>
      </c>
      <c r="Q33" s="195">
        <v>0</v>
      </c>
      <c r="R33" s="195">
        <v>1.2E-2</v>
      </c>
      <c r="S33" s="195">
        <v>0</v>
      </c>
      <c r="T33" s="195">
        <v>0</v>
      </c>
      <c r="U33" s="195">
        <v>0</v>
      </c>
      <c r="V33" s="195">
        <v>0</v>
      </c>
      <c r="W33" s="195">
        <v>0</v>
      </c>
      <c r="X33" s="195">
        <v>0</v>
      </c>
      <c r="Y33" s="195">
        <v>0</v>
      </c>
      <c r="Z33" s="195">
        <v>0</v>
      </c>
      <c r="AA33" s="195">
        <v>0</v>
      </c>
      <c r="AB33" s="195">
        <v>0</v>
      </c>
      <c r="AC33" s="195">
        <v>0</v>
      </c>
      <c r="AD33" s="195">
        <v>0</v>
      </c>
      <c r="AE33" s="195">
        <v>0</v>
      </c>
      <c r="AF33" s="195">
        <v>0</v>
      </c>
      <c r="AG33" s="195">
        <v>0</v>
      </c>
      <c r="AH33" s="195">
        <v>0</v>
      </c>
      <c r="AI33" s="195">
        <v>0</v>
      </c>
      <c r="AJ33" s="195">
        <v>0.248</v>
      </c>
      <c r="AK33" s="195">
        <v>0</v>
      </c>
      <c r="AL33" s="195">
        <v>0</v>
      </c>
      <c r="AM33" s="195">
        <v>0</v>
      </c>
      <c r="AN33" s="195">
        <v>0</v>
      </c>
      <c r="AO33" s="195">
        <f t="shared" si="8"/>
        <v>0.26</v>
      </c>
    </row>
    <row r="34" spans="1:41" ht="12" x14ac:dyDescent="0.25">
      <c r="A34" s="201" t="s">
        <v>245</v>
      </c>
      <c r="B34" s="201" t="s">
        <v>132</v>
      </c>
      <c r="C34" s="201" t="s">
        <v>108</v>
      </c>
      <c r="D34" s="201">
        <f t="shared" si="5"/>
        <v>4.0000000000000001E-3</v>
      </c>
      <c r="E34" s="217">
        <v>0</v>
      </c>
      <c r="F34" s="195">
        <v>0</v>
      </c>
      <c r="G34" s="195">
        <v>0</v>
      </c>
      <c r="H34" s="195">
        <v>0</v>
      </c>
      <c r="I34" s="195">
        <v>0</v>
      </c>
      <c r="J34" s="195">
        <v>0</v>
      </c>
      <c r="K34" s="195">
        <v>0</v>
      </c>
      <c r="L34" s="195">
        <v>0</v>
      </c>
      <c r="M34" s="195">
        <v>0</v>
      </c>
      <c r="N34" s="195">
        <v>0</v>
      </c>
      <c r="O34" s="195">
        <v>0</v>
      </c>
      <c r="P34" s="195">
        <v>0</v>
      </c>
      <c r="Q34" s="195">
        <v>0</v>
      </c>
      <c r="R34" s="195">
        <v>4.0000000000000001E-3</v>
      </c>
      <c r="S34" s="195">
        <v>0</v>
      </c>
      <c r="T34" s="195">
        <v>0</v>
      </c>
      <c r="U34" s="195">
        <v>0</v>
      </c>
      <c r="V34" s="195">
        <v>0</v>
      </c>
      <c r="W34" s="195">
        <v>0</v>
      </c>
      <c r="X34" s="195">
        <v>0</v>
      </c>
      <c r="Y34" s="195">
        <v>0</v>
      </c>
      <c r="Z34" s="195">
        <v>0</v>
      </c>
      <c r="AA34" s="195">
        <v>0</v>
      </c>
      <c r="AB34" s="195">
        <v>0</v>
      </c>
      <c r="AC34" s="195">
        <v>0</v>
      </c>
      <c r="AD34" s="195">
        <v>0</v>
      </c>
      <c r="AE34" s="195">
        <v>0</v>
      </c>
      <c r="AF34" s="195">
        <v>0</v>
      </c>
      <c r="AG34" s="195">
        <v>0</v>
      </c>
      <c r="AH34" s="195">
        <v>0</v>
      </c>
      <c r="AI34" s="195">
        <v>0</v>
      </c>
      <c r="AJ34" s="195">
        <v>0</v>
      </c>
      <c r="AK34" s="195">
        <v>0</v>
      </c>
      <c r="AL34" s="195">
        <v>0</v>
      </c>
      <c r="AM34" s="195">
        <v>0</v>
      </c>
      <c r="AN34" s="195">
        <v>0</v>
      </c>
      <c r="AO34" s="195">
        <f t="shared" si="8"/>
        <v>4.0000000000000001E-3</v>
      </c>
    </row>
    <row r="35" spans="1:41" ht="12" x14ac:dyDescent="0.25">
      <c r="A35" s="201" t="s">
        <v>245</v>
      </c>
      <c r="B35" s="201" t="s">
        <v>132</v>
      </c>
      <c r="C35" s="201" t="s">
        <v>103</v>
      </c>
      <c r="D35" s="201">
        <f t="shared" si="5"/>
        <v>89</v>
      </c>
      <c r="E35" s="217">
        <v>0</v>
      </c>
      <c r="F35" s="195">
        <v>68</v>
      </c>
      <c r="G35" s="195">
        <v>0</v>
      </c>
      <c r="H35" s="195">
        <v>0</v>
      </c>
      <c r="I35" s="195">
        <v>0</v>
      </c>
      <c r="J35" s="195">
        <v>0</v>
      </c>
      <c r="K35" s="195">
        <v>0</v>
      </c>
      <c r="L35" s="195">
        <v>0</v>
      </c>
      <c r="M35" s="195">
        <v>0</v>
      </c>
      <c r="N35" s="195">
        <v>0</v>
      </c>
      <c r="O35" s="195">
        <v>0</v>
      </c>
      <c r="P35" s="195">
        <v>0</v>
      </c>
      <c r="Q35" s="195">
        <v>0</v>
      </c>
      <c r="R35" s="195">
        <v>0</v>
      </c>
      <c r="S35" s="195">
        <v>0</v>
      </c>
      <c r="T35" s="195">
        <v>0</v>
      </c>
      <c r="U35" s="195">
        <v>0</v>
      </c>
      <c r="V35" s="195">
        <v>0</v>
      </c>
      <c r="W35" s="195">
        <v>0</v>
      </c>
      <c r="X35" s="195">
        <v>0</v>
      </c>
      <c r="Y35" s="195">
        <v>0</v>
      </c>
      <c r="Z35" s="195">
        <v>0</v>
      </c>
      <c r="AA35" s="195">
        <v>0</v>
      </c>
      <c r="AB35" s="195">
        <v>0</v>
      </c>
      <c r="AC35" s="195">
        <v>0</v>
      </c>
      <c r="AD35" s="195">
        <v>0</v>
      </c>
      <c r="AE35" s="195">
        <v>0</v>
      </c>
      <c r="AF35" s="195">
        <v>0</v>
      </c>
      <c r="AG35" s="195">
        <v>0</v>
      </c>
      <c r="AH35" s="195">
        <v>0</v>
      </c>
      <c r="AI35" s="195">
        <v>0</v>
      </c>
      <c r="AJ35" s="195">
        <v>0</v>
      </c>
      <c r="AK35" s="195">
        <v>0</v>
      </c>
      <c r="AL35" s="195">
        <v>21</v>
      </c>
      <c r="AM35" s="195">
        <v>0</v>
      </c>
      <c r="AN35" s="195">
        <v>0</v>
      </c>
      <c r="AO35" s="195">
        <f t="shared" si="8"/>
        <v>89</v>
      </c>
    </row>
    <row r="36" spans="1:41" ht="12" x14ac:dyDescent="0.25">
      <c r="A36" s="201" t="s">
        <v>245</v>
      </c>
      <c r="B36" s="201" t="s">
        <v>132</v>
      </c>
      <c r="C36" s="201" t="s">
        <v>150</v>
      </c>
      <c r="D36" s="201">
        <f t="shared" si="5"/>
        <v>0.188</v>
      </c>
      <c r="E36" s="217">
        <v>0</v>
      </c>
      <c r="F36" s="195">
        <v>0</v>
      </c>
      <c r="G36" s="195">
        <v>0</v>
      </c>
      <c r="H36" s="195">
        <v>0</v>
      </c>
      <c r="I36" s="195">
        <v>0</v>
      </c>
      <c r="J36" s="195">
        <v>0</v>
      </c>
      <c r="K36" s="195">
        <v>0</v>
      </c>
      <c r="L36" s="195">
        <v>0</v>
      </c>
      <c r="M36" s="195">
        <v>0</v>
      </c>
      <c r="N36" s="195">
        <v>0</v>
      </c>
      <c r="O36" s="195">
        <v>0</v>
      </c>
      <c r="P36" s="195">
        <v>0</v>
      </c>
      <c r="Q36" s="195">
        <v>0</v>
      </c>
      <c r="R36" s="195">
        <v>0</v>
      </c>
      <c r="S36" s="195">
        <v>0</v>
      </c>
      <c r="T36" s="195">
        <v>0</v>
      </c>
      <c r="U36" s="195">
        <v>0</v>
      </c>
      <c r="V36" s="195">
        <v>0</v>
      </c>
      <c r="W36" s="195">
        <v>0</v>
      </c>
      <c r="X36" s="195">
        <v>0</v>
      </c>
      <c r="Y36" s="195">
        <v>0</v>
      </c>
      <c r="Z36" s="195">
        <v>0</v>
      </c>
      <c r="AA36" s="195">
        <v>0</v>
      </c>
      <c r="AB36" s="195">
        <v>0</v>
      </c>
      <c r="AC36" s="195">
        <v>0</v>
      </c>
      <c r="AD36" s="195">
        <v>0</v>
      </c>
      <c r="AE36" s="195">
        <v>0</v>
      </c>
      <c r="AF36" s="195">
        <v>0</v>
      </c>
      <c r="AG36" s="195">
        <v>0</v>
      </c>
      <c r="AH36" s="195">
        <v>0</v>
      </c>
      <c r="AI36" s="195">
        <v>0.188</v>
      </c>
      <c r="AJ36" s="195">
        <v>0</v>
      </c>
      <c r="AK36" s="195">
        <v>0</v>
      </c>
      <c r="AL36" s="195">
        <v>0</v>
      </c>
      <c r="AM36" s="195">
        <v>0</v>
      </c>
      <c r="AN36" s="195">
        <v>0</v>
      </c>
      <c r="AO36" s="195">
        <f t="shared" si="8"/>
        <v>0.188</v>
      </c>
    </row>
    <row r="37" spans="1:41" ht="12" x14ac:dyDescent="0.25">
      <c r="A37" s="201" t="s">
        <v>245</v>
      </c>
      <c r="B37" s="201" t="s">
        <v>132</v>
      </c>
      <c r="C37" s="201" t="s">
        <v>85</v>
      </c>
      <c r="D37" s="201">
        <f t="shared" si="5"/>
        <v>1</v>
      </c>
      <c r="E37" s="217">
        <v>0</v>
      </c>
      <c r="F37" s="195">
        <v>0</v>
      </c>
      <c r="G37" s="195">
        <v>0</v>
      </c>
      <c r="H37" s="195">
        <v>0</v>
      </c>
      <c r="I37" s="195">
        <v>0</v>
      </c>
      <c r="J37" s="195">
        <v>0</v>
      </c>
      <c r="K37" s="195">
        <v>0</v>
      </c>
      <c r="L37" s="195">
        <v>0</v>
      </c>
      <c r="M37" s="195">
        <v>0</v>
      </c>
      <c r="N37" s="195">
        <v>0</v>
      </c>
      <c r="O37" s="195">
        <v>0</v>
      </c>
      <c r="P37" s="195">
        <v>0</v>
      </c>
      <c r="Q37" s="195">
        <v>0</v>
      </c>
      <c r="R37" s="195">
        <v>0</v>
      </c>
      <c r="S37" s="195">
        <v>0</v>
      </c>
      <c r="T37" s="195">
        <v>0</v>
      </c>
      <c r="U37" s="195">
        <v>0</v>
      </c>
      <c r="V37" s="195">
        <v>0</v>
      </c>
      <c r="W37" s="195">
        <v>0</v>
      </c>
      <c r="X37" s="195">
        <v>0</v>
      </c>
      <c r="Y37" s="195">
        <v>0</v>
      </c>
      <c r="Z37" s="195">
        <v>0</v>
      </c>
      <c r="AA37" s="195">
        <v>0</v>
      </c>
      <c r="AB37" s="195">
        <v>0</v>
      </c>
      <c r="AC37" s="195">
        <v>0</v>
      </c>
      <c r="AD37" s="195">
        <v>0</v>
      </c>
      <c r="AE37" s="195">
        <v>0</v>
      </c>
      <c r="AF37" s="195">
        <v>0</v>
      </c>
      <c r="AG37" s="195">
        <v>0</v>
      </c>
      <c r="AH37" s="195">
        <v>0</v>
      </c>
      <c r="AI37" s="195">
        <v>0</v>
      </c>
      <c r="AJ37" s="195">
        <v>0</v>
      </c>
      <c r="AK37" s="195">
        <v>0</v>
      </c>
      <c r="AL37" s="195">
        <v>0</v>
      </c>
      <c r="AM37" s="195">
        <v>0</v>
      </c>
      <c r="AN37" s="195">
        <v>1</v>
      </c>
      <c r="AO37" s="195">
        <f t="shared" si="8"/>
        <v>1</v>
      </c>
    </row>
    <row r="38" spans="1:41" ht="12" x14ac:dyDescent="0.25">
      <c r="A38" s="201" t="s">
        <v>245</v>
      </c>
      <c r="B38" s="201" t="s">
        <v>132</v>
      </c>
      <c r="C38" s="201" t="s">
        <v>186</v>
      </c>
      <c r="D38" s="201">
        <f t="shared" si="5"/>
        <v>0</v>
      </c>
      <c r="E38" s="217">
        <v>0</v>
      </c>
      <c r="F38" s="195">
        <v>0</v>
      </c>
      <c r="G38" s="195">
        <v>0</v>
      </c>
      <c r="H38" s="195">
        <v>0</v>
      </c>
      <c r="I38" s="195">
        <v>0</v>
      </c>
      <c r="J38" s="195">
        <v>0</v>
      </c>
      <c r="K38" s="195">
        <v>0</v>
      </c>
      <c r="L38" s="195">
        <v>0</v>
      </c>
      <c r="M38" s="195">
        <v>0</v>
      </c>
      <c r="N38" s="195">
        <v>0</v>
      </c>
      <c r="O38" s="195">
        <v>0</v>
      </c>
      <c r="P38" s="195">
        <v>0</v>
      </c>
      <c r="Q38" s="195">
        <v>0</v>
      </c>
      <c r="R38" s="195">
        <v>0</v>
      </c>
      <c r="S38" s="195">
        <v>0</v>
      </c>
      <c r="T38" s="195">
        <v>0</v>
      </c>
      <c r="U38" s="195">
        <v>0</v>
      </c>
      <c r="V38" s="195">
        <v>0</v>
      </c>
      <c r="W38" s="195">
        <v>0</v>
      </c>
      <c r="X38" s="195">
        <v>0</v>
      </c>
      <c r="Y38" s="195">
        <v>0</v>
      </c>
      <c r="Z38" s="195">
        <v>0</v>
      </c>
      <c r="AA38" s="195">
        <v>0</v>
      </c>
      <c r="AB38" s="195">
        <v>0</v>
      </c>
      <c r="AC38" s="195">
        <v>0</v>
      </c>
      <c r="AD38" s="195">
        <v>0</v>
      </c>
      <c r="AE38" s="195">
        <v>0</v>
      </c>
      <c r="AF38" s="195">
        <v>0</v>
      </c>
      <c r="AG38" s="195">
        <v>0</v>
      </c>
      <c r="AH38" s="195">
        <v>0</v>
      </c>
      <c r="AI38" s="195">
        <v>0</v>
      </c>
      <c r="AJ38" s="195">
        <v>0</v>
      </c>
      <c r="AK38" s="195">
        <v>0</v>
      </c>
      <c r="AL38" s="195">
        <v>0</v>
      </c>
      <c r="AM38" s="195">
        <v>0</v>
      </c>
      <c r="AN38" s="195">
        <v>0</v>
      </c>
      <c r="AO38" s="195">
        <f t="shared" si="8"/>
        <v>0</v>
      </c>
    </row>
    <row r="39" spans="1:41" ht="12" x14ac:dyDescent="0.25">
      <c r="A39" s="201" t="s">
        <v>245</v>
      </c>
      <c r="B39" s="201" t="s">
        <v>132</v>
      </c>
      <c r="C39" s="201" t="s">
        <v>106</v>
      </c>
      <c r="D39" s="201">
        <f t="shared" si="5"/>
        <v>7.0270000000000001</v>
      </c>
      <c r="E39" s="217">
        <v>0</v>
      </c>
      <c r="F39" s="195">
        <v>0</v>
      </c>
      <c r="G39" s="195">
        <v>0</v>
      </c>
      <c r="H39" s="195">
        <v>0</v>
      </c>
      <c r="I39" s="195">
        <v>0</v>
      </c>
      <c r="J39" s="195">
        <v>0</v>
      </c>
      <c r="K39" s="195">
        <v>0</v>
      </c>
      <c r="L39" s="195">
        <v>0</v>
      </c>
      <c r="M39" s="195">
        <v>0</v>
      </c>
      <c r="N39" s="195">
        <v>0</v>
      </c>
      <c r="O39" s="195">
        <v>0</v>
      </c>
      <c r="P39" s="195">
        <v>0</v>
      </c>
      <c r="Q39" s="195">
        <v>0</v>
      </c>
      <c r="R39" s="195">
        <v>2.7E-2</v>
      </c>
      <c r="S39" s="195">
        <v>0</v>
      </c>
      <c r="T39" s="195">
        <v>0</v>
      </c>
      <c r="U39" s="195">
        <v>0</v>
      </c>
      <c r="V39" s="195">
        <v>0</v>
      </c>
      <c r="W39" s="195">
        <v>0</v>
      </c>
      <c r="X39" s="195">
        <v>0</v>
      </c>
      <c r="Y39" s="195">
        <v>0</v>
      </c>
      <c r="Z39" s="195">
        <v>0</v>
      </c>
      <c r="AA39" s="195">
        <v>0</v>
      </c>
      <c r="AB39" s="195">
        <v>0</v>
      </c>
      <c r="AC39" s="195">
        <v>0</v>
      </c>
      <c r="AD39" s="195">
        <v>0</v>
      </c>
      <c r="AE39" s="195">
        <v>0</v>
      </c>
      <c r="AF39" s="195">
        <v>0</v>
      </c>
      <c r="AG39" s="195">
        <v>0</v>
      </c>
      <c r="AH39" s="195">
        <v>0</v>
      </c>
      <c r="AI39" s="195">
        <v>0</v>
      </c>
      <c r="AJ39" s="195">
        <v>5</v>
      </c>
      <c r="AK39" s="195">
        <v>0</v>
      </c>
      <c r="AL39" s="195">
        <v>2</v>
      </c>
      <c r="AM39" s="195">
        <v>0</v>
      </c>
      <c r="AN39" s="195">
        <v>0</v>
      </c>
      <c r="AO39" s="195">
        <f t="shared" si="8"/>
        <v>7.0270000000000001</v>
      </c>
    </row>
    <row r="40" spans="1:41" ht="12" x14ac:dyDescent="0.25">
      <c r="A40" s="201" t="s">
        <v>245</v>
      </c>
      <c r="B40" s="201" t="s">
        <v>132</v>
      </c>
      <c r="C40" s="201" t="s">
        <v>76</v>
      </c>
      <c r="D40" s="201">
        <f t="shared" si="5"/>
        <v>2.1000000000000001E-2</v>
      </c>
      <c r="E40" s="217">
        <v>0</v>
      </c>
      <c r="F40" s="195">
        <v>0</v>
      </c>
      <c r="G40" s="195">
        <v>0</v>
      </c>
      <c r="H40" s="195">
        <v>0</v>
      </c>
      <c r="I40" s="195">
        <v>0</v>
      </c>
      <c r="J40" s="195">
        <v>0</v>
      </c>
      <c r="K40" s="195">
        <v>0</v>
      </c>
      <c r="L40" s="195">
        <v>0</v>
      </c>
      <c r="M40" s="195">
        <v>0</v>
      </c>
      <c r="N40" s="195">
        <v>0</v>
      </c>
      <c r="O40" s="195">
        <v>0</v>
      </c>
      <c r="P40" s="195">
        <v>0</v>
      </c>
      <c r="Q40" s="195">
        <v>0</v>
      </c>
      <c r="R40" s="195">
        <v>2.1000000000000001E-2</v>
      </c>
      <c r="S40" s="195">
        <v>0</v>
      </c>
      <c r="T40" s="195">
        <v>0</v>
      </c>
      <c r="U40" s="195">
        <v>0</v>
      </c>
      <c r="V40" s="195">
        <v>0</v>
      </c>
      <c r="W40" s="195">
        <v>0</v>
      </c>
      <c r="X40" s="195">
        <v>0</v>
      </c>
      <c r="Y40" s="195">
        <v>0</v>
      </c>
      <c r="Z40" s="195">
        <v>0</v>
      </c>
      <c r="AA40" s="195">
        <v>0</v>
      </c>
      <c r="AB40" s="195">
        <v>0</v>
      </c>
      <c r="AC40" s="195">
        <v>0</v>
      </c>
      <c r="AD40" s="195">
        <v>0</v>
      </c>
      <c r="AE40" s="195">
        <v>0</v>
      </c>
      <c r="AF40" s="195">
        <v>0</v>
      </c>
      <c r="AG40" s="195">
        <v>0</v>
      </c>
      <c r="AH40" s="195">
        <v>0</v>
      </c>
      <c r="AI40" s="195">
        <v>0</v>
      </c>
      <c r="AJ40" s="195">
        <v>0</v>
      </c>
      <c r="AK40" s="195">
        <v>0</v>
      </c>
      <c r="AL40" s="195">
        <v>0</v>
      </c>
      <c r="AM40" s="195">
        <v>0</v>
      </c>
      <c r="AN40" s="195">
        <v>0</v>
      </c>
      <c r="AO40" s="195">
        <f t="shared" si="8"/>
        <v>2.1000000000000001E-2</v>
      </c>
    </row>
    <row r="41" spans="1:41" ht="12" x14ac:dyDescent="0.25">
      <c r="A41" s="201" t="s">
        <v>245</v>
      </c>
      <c r="B41" s="201" t="s">
        <v>132</v>
      </c>
      <c r="C41" s="201" t="s">
        <v>111</v>
      </c>
      <c r="D41" s="201">
        <f t="shared" si="5"/>
        <v>44</v>
      </c>
      <c r="E41" s="217">
        <v>0</v>
      </c>
      <c r="F41" s="195">
        <v>5</v>
      </c>
      <c r="G41" s="195">
        <v>0</v>
      </c>
      <c r="H41" s="195">
        <v>0</v>
      </c>
      <c r="I41" s="195">
        <v>0</v>
      </c>
      <c r="J41" s="195">
        <v>0</v>
      </c>
      <c r="K41" s="195">
        <v>0</v>
      </c>
      <c r="L41" s="195">
        <v>0</v>
      </c>
      <c r="M41" s="195">
        <v>0</v>
      </c>
      <c r="N41" s="195">
        <v>0</v>
      </c>
      <c r="O41" s="195">
        <v>0</v>
      </c>
      <c r="P41" s="195">
        <v>0</v>
      </c>
      <c r="Q41" s="195">
        <v>0</v>
      </c>
      <c r="R41" s="195">
        <v>0</v>
      </c>
      <c r="S41" s="195">
        <v>0</v>
      </c>
      <c r="T41" s="195">
        <v>0</v>
      </c>
      <c r="U41" s="195">
        <v>0</v>
      </c>
      <c r="V41" s="195">
        <v>0</v>
      </c>
      <c r="W41" s="195">
        <v>0</v>
      </c>
      <c r="X41" s="195">
        <v>0</v>
      </c>
      <c r="Y41" s="195">
        <v>0</v>
      </c>
      <c r="Z41" s="195">
        <v>0</v>
      </c>
      <c r="AA41" s="195">
        <v>0</v>
      </c>
      <c r="AB41" s="195">
        <v>0</v>
      </c>
      <c r="AC41" s="195">
        <v>6</v>
      </c>
      <c r="AD41" s="195">
        <v>0</v>
      </c>
      <c r="AE41" s="195">
        <v>0</v>
      </c>
      <c r="AF41" s="195">
        <v>0</v>
      </c>
      <c r="AG41" s="195">
        <v>0</v>
      </c>
      <c r="AH41" s="195">
        <v>0</v>
      </c>
      <c r="AI41" s="195">
        <v>33</v>
      </c>
      <c r="AJ41" s="195">
        <v>0</v>
      </c>
      <c r="AK41" s="195">
        <v>0</v>
      </c>
      <c r="AL41" s="195">
        <v>0</v>
      </c>
      <c r="AM41" s="195">
        <v>0</v>
      </c>
      <c r="AN41" s="195">
        <v>0</v>
      </c>
      <c r="AO41" s="195">
        <f t="shared" si="8"/>
        <v>44</v>
      </c>
    </row>
    <row r="42" spans="1:41" ht="12" x14ac:dyDescent="0.25">
      <c r="A42" s="201" t="s">
        <v>245</v>
      </c>
      <c r="B42" s="201" t="s">
        <v>132</v>
      </c>
      <c r="C42" s="201" t="s">
        <v>81</v>
      </c>
      <c r="D42" s="201">
        <f t="shared" si="5"/>
        <v>0.112</v>
      </c>
      <c r="E42" s="217">
        <v>0</v>
      </c>
      <c r="F42" s="195">
        <v>0</v>
      </c>
      <c r="G42" s="195">
        <v>0</v>
      </c>
      <c r="H42" s="195">
        <v>0</v>
      </c>
      <c r="I42" s="195">
        <v>0</v>
      </c>
      <c r="J42" s="195">
        <v>0</v>
      </c>
      <c r="K42" s="195">
        <v>0</v>
      </c>
      <c r="L42" s="195">
        <v>0</v>
      </c>
      <c r="M42" s="195">
        <v>0</v>
      </c>
      <c r="N42" s="195">
        <v>0</v>
      </c>
      <c r="O42" s="195">
        <v>0</v>
      </c>
      <c r="P42" s="195">
        <v>0</v>
      </c>
      <c r="Q42" s="195">
        <v>0</v>
      </c>
      <c r="R42" s="195">
        <v>0.112</v>
      </c>
      <c r="S42" s="195">
        <v>0</v>
      </c>
      <c r="T42" s="195">
        <v>0</v>
      </c>
      <c r="U42" s="195">
        <v>0</v>
      </c>
      <c r="V42" s="195">
        <v>0</v>
      </c>
      <c r="W42" s="195">
        <v>0</v>
      </c>
      <c r="X42" s="195">
        <v>0</v>
      </c>
      <c r="Y42" s="195">
        <v>0</v>
      </c>
      <c r="Z42" s="195">
        <v>0</v>
      </c>
      <c r="AA42" s="195">
        <v>0</v>
      </c>
      <c r="AB42" s="195">
        <v>0</v>
      </c>
      <c r="AC42" s="195">
        <v>0</v>
      </c>
      <c r="AD42" s="195">
        <v>0</v>
      </c>
      <c r="AE42" s="195">
        <v>0</v>
      </c>
      <c r="AF42" s="195">
        <v>0</v>
      </c>
      <c r="AG42" s="195">
        <v>0</v>
      </c>
      <c r="AH42" s="195">
        <v>0</v>
      </c>
      <c r="AI42" s="195">
        <v>0</v>
      </c>
      <c r="AJ42" s="195">
        <v>0</v>
      </c>
      <c r="AK42" s="195">
        <v>0</v>
      </c>
      <c r="AL42" s="195">
        <v>0</v>
      </c>
      <c r="AM42" s="195">
        <v>0</v>
      </c>
      <c r="AN42" s="195">
        <v>0</v>
      </c>
      <c r="AO42" s="195">
        <f t="shared" si="8"/>
        <v>0.112</v>
      </c>
    </row>
    <row r="43" spans="1:41" ht="12" x14ac:dyDescent="0.25">
      <c r="A43" s="201" t="s">
        <v>245</v>
      </c>
      <c r="B43" s="201" t="s">
        <v>132</v>
      </c>
      <c r="C43" s="201" t="s">
        <v>115</v>
      </c>
      <c r="D43" s="201">
        <f t="shared" si="5"/>
        <v>2.2090000000000001</v>
      </c>
      <c r="E43" s="217">
        <v>0</v>
      </c>
      <c r="F43" s="195">
        <v>0</v>
      </c>
      <c r="G43" s="195">
        <v>0</v>
      </c>
      <c r="H43" s="195">
        <v>0</v>
      </c>
      <c r="I43" s="195">
        <v>0</v>
      </c>
      <c r="J43" s="195">
        <v>0</v>
      </c>
      <c r="K43" s="195">
        <v>0</v>
      </c>
      <c r="L43" s="195">
        <v>0</v>
      </c>
      <c r="M43" s="195">
        <v>0</v>
      </c>
      <c r="N43" s="195">
        <v>0</v>
      </c>
      <c r="O43" s="195">
        <v>0</v>
      </c>
      <c r="P43" s="195">
        <v>0</v>
      </c>
      <c r="Q43" s="195">
        <v>0</v>
      </c>
      <c r="R43" s="195">
        <v>2</v>
      </c>
      <c r="S43" s="195">
        <v>0</v>
      </c>
      <c r="T43" s="195">
        <v>0</v>
      </c>
      <c r="U43" s="195">
        <v>0</v>
      </c>
      <c r="V43" s="195">
        <v>0</v>
      </c>
      <c r="W43" s="195">
        <v>0</v>
      </c>
      <c r="X43" s="195">
        <v>0</v>
      </c>
      <c r="Y43" s="195">
        <v>0</v>
      </c>
      <c r="Z43" s="195">
        <v>0</v>
      </c>
      <c r="AA43" s="195">
        <v>0</v>
      </c>
      <c r="AB43" s="195">
        <v>0</v>
      </c>
      <c r="AC43" s="195">
        <v>0</v>
      </c>
      <c r="AD43" s="195">
        <v>0</v>
      </c>
      <c r="AE43" s="195">
        <v>0</v>
      </c>
      <c r="AF43" s="195">
        <v>0</v>
      </c>
      <c r="AG43" s="195">
        <v>0</v>
      </c>
      <c r="AH43" s="195">
        <v>0</v>
      </c>
      <c r="AI43" s="195">
        <v>0</v>
      </c>
      <c r="AJ43" s="195">
        <v>0.20899999999999999</v>
      </c>
      <c r="AK43" s="195">
        <v>0</v>
      </c>
      <c r="AL43" s="195">
        <v>0</v>
      </c>
      <c r="AM43" s="195">
        <v>0</v>
      </c>
      <c r="AN43" s="195">
        <v>0</v>
      </c>
      <c r="AO43" s="195">
        <f t="shared" si="8"/>
        <v>2.2090000000000001</v>
      </c>
    </row>
    <row r="44" spans="1:41" ht="12" x14ac:dyDescent="0.25">
      <c r="A44" s="201" t="s">
        <v>245</v>
      </c>
      <c r="B44" s="201" t="s">
        <v>132</v>
      </c>
      <c r="C44" s="201" t="s">
        <v>73</v>
      </c>
      <c r="D44" s="201">
        <f t="shared" si="5"/>
        <v>45</v>
      </c>
      <c r="E44" s="217">
        <v>0</v>
      </c>
      <c r="F44" s="195">
        <v>45</v>
      </c>
      <c r="G44" s="195">
        <v>0</v>
      </c>
      <c r="H44" s="195">
        <v>0</v>
      </c>
      <c r="I44" s="195">
        <v>0</v>
      </c>
      <c r="J44" s="195">
        <v>0</v>
      </c>
      <c r="K44" s="195">
        <v>0</v>
      </c>
      <c r="L44" s="195">
        <v>0</v>
      </c>
      <c r="M44" s="195">
        <v>0</v>
      </c>
      <c r="N44" s="195">
        <v>0</v>
      </c>
      <c r="O44" s="195">
        <v>0</v>
      </c>
      <c r="P44" s="195">
        <v>0</v>
      </c>
      <c r="Q44" s="195">
        <v>0</v>
      </c>
      <c r="R44" s="195">
        <v>0</v>
      </c>
      <c r="S44" s="195">
        <v>0</v>
      </c>
      <c r="T44" s="195">
        <v>0</v>
      </c>
      <c r="U44" s="195">
        <v>0</v>
      </c>
      <c r="V44" s="195">
        <v>0</v>
      </c>
      <c r="W44" s="195">
        <v>0</v>
      </c>
      <c r="X44" s="195">
        <v>0</v>
      </c>
      <c r="Y44" s="195">
        <v>0</v>
      </c>
      <c r="Z44" s="195">
        <v>0</v>
      </c>
      <c r="AA44" s="195">
        <v>0</v>
      </c>
      <c r="AB44" s="195">
        <v>0</v>
      </c>
      <c r="AC44" s="195">
        <v>0</v>
      </c>
      <c r="AD44" s="195">
        <v>0</v>
      </c>
      <c r="AE44" s="195">
        <v>0</v>
      </c>
      <c r="AF44" s="195">
        <v>0</v>
      </c>
      <c r="AG44" s="195">
        <v>0</v>
      </c>
      <c r="AH44" s="195">
        <v>0</v>
      </c>
      <c r="AI44" s="195">
        <v>0</v>
      </c>
      <c r="AJ44" s="195">
        <v>0</v>
      </c>
      <c r="AK44" s="195">
        <v>0</v>
      </c>
      <c r="AL44" s="195">
        <v>0</v>
      </c>
      <c r="AM44" s="195">
        <v>0</v>
      </c>
      <c r="AN44" s="195">
        <v>0</v>
      </c>
      <c r="AO44" s="195">
        <f t="shared" si="8"/>
        <v>45</v>
      </c>
    </row>
    <row r="45" spans="1:41" ht="12" x14ac:dyDescent="0.25">
      <c r="A45" s="177" t="s">
        <v>247</v>
      </c>
      <c r="B45" s="177" t="s">
        <v>247</v>
      </c>
      <c r="C45" s="177" t="s">
        <v>133</v>
      </c>
      <c r="D45" s="177">
        <f t="shared" si="5"/>
        <v>62</v>
      </c>
      <c r="E45" s="216">
        <f t="shared" ref="E45:AN45" si="9">SUM(E46:E54)</f>
        <v>0</v>
      </c>
      <c r="F45" s="194">
        <f t="shared" si="9"/>
        <v>62</v>
      </c>
      <c r="G45" s="194">
        <f t="shared" si="9"/>
        <v>0</v>
      </c>
      <c r="H45" s="194">
        <f t="shared" si="9"/>
        <v>0</v>
      </c>
      <c r="I45" s="194">
        <f t="shared" si="9"/>
        <v>0</v>
      </c>
      <c r="J45" s="194">
        <f t="shared" si="9"/>
        <v>0</v>
      </c>
      <c r="K45" s="194">
        <f t="shared" si="9"/>
        <v>0</v>
      </c>
      <c r="L45" s="194">
        <f t="shared" si="9"/>
        <v>0</v>
      </c>
      <c r="M45" s="194">
        <f t="shared" si="9"/>
        <v>0</v>
      </c>
      <c r="N45" s="194">
        <f t="shared" si="9"/>
        <v>0</v>
      </c>
      <c r="O45" s="194">
        <f t="shared" si="9"/>
        <v>0</v>
      </c>
      <c r="P45" s="194">
        <f t="shared" si="9"/>
        <v>0</v>
      </c>
      <c r="Q45" s="194">
        <f t="shared" si="9"/>
        <v>0</v>
      </c>
      <c r="R45" s="194">
        <f t="shared" si="9"/>
        <v>0</v>
      </c>
      <c r="S45" s="194">
        <f t="shared" si="9"/>
        <v>0</v>
      </c>
      <c r="T45" s="194">
        <f t="shared" si="9"/>
        <v>0</v>
      </c>
      <c r="U45" s="194">
        <f t="shared" si="9"/>
        <v>0</v>
      </c>
      <c r="V45" s="194">
        <f t="shared" si="9"/>
        <v>0</v>
      </c>
      <c r="W45" s="194">
        <f t="shared" si="9"/>
        <v>0</v>
      </c>
      <c r="X45" s="194">
        <f t="shared" si="9"/>
        <v>0</v>
      </c>
      <c r="Y45" s="194">
        <f t="shared" si="9"/>
        <v>0</v>
      </c>
      <c r="Z45" s="194">
        <f t="shared" si="9"/>
        <v>0</v>
      </c>
      <c r="AA45" s="194">
        <f t="shared" si="9"/>
        <v>0</v>
      </c>
      <c r="AB45" s="194">
        <f t="shared" si="9"/>
        <v>0</v>
      </c>
      <c r="AC45" s="194">
        <f t="shared" si="9"/>
        <v>0</v>
      </c>
      <c r="AD45" s="194">
        <f t="shared" si="9"/>
        <v>0</v>
      </c>
      <c r="AE45" s="194">
        <f t="shared" si="9"/>
        <v>0</v>
      </c>
      <c r="AF45" s="194">
        <f t="shared" si="9"/>
        <v>0</v>
      </c>
      <c r="AG45" s="194">
        <f t="shared" si="9"/>
        <v>0</v>
      </c>
      <c r="AH45" s="194">
        <f t="shared" si="9"/>
        <v>0</v>
      </c>
      <c r="AI45" s="194">
        <f t="shared" si="9"/>
        <v>0</v>
      </c>
      <c r="AJ45" s="194">
        <f t="shared" si="9"/>
        <v>0</v>
      </c>
      <c r="AK45" s="194">
        <f t="shared" si="9"/>
        <v>0</v>
      </c>
      <c r="AL45" s="194">
        <f t="shared" si="9"/>
        <v>0</v>
      </c>
      <c r="AM45" s="194">
        <f t="shared" ref="AM45" si="10">SUM(AM46:AM54)</f>
        <v>0</v>
      </c>
      <c r="AN45" s="194">
        <f t="shared" si="9"/>
        <v>0</v>
      </c>
      <c r="AO45" s="194">
        <f>SUM(E45:AN45)</f>
        <v>62</v>
      </c>
    </row>
    <row r="46" spans="1:41" ht="12" x14ac:dyDescent="0.25">
      <c r="A46" s="201" t="s">
        <v>245</v>
      </c>
      <c r="B46" s="201" t="s">
        <v>133</v>
      </c>
      <c r="C46" s="201" t="s">
        <v>191</v>
      </c>
      <c r="D46" s="201">
        <f t="shared" si="5"/>
        <v>0</v>
      </c>
      <c r="E46" s="217">
        <v>0</v>
      </c>
      <c r="F46" s="195">
        <v>0</v>
      </c>
      <c r="G46" s="195">
        <v>0</v>
      </c>
      <c r="H46" s="195">
        <v>0</v>
      </c>
      <c r="I46" s="195">
        <v>0</v>
      </c>
      <c r="J46" s="195">
        <v>0</v>
      </c>
      <c r="K46" s="195">
        <v>0</v>
      </c>
      <c r="L46" s="195">
        <v>0</v>
      </c>
      <c r="M46" s="195">
        <v>0</v>
      </c>
      <c r="N46" s="195">
        <v>0</v>
      </c>
      <c r="O46" s="195">
        <v>0</v>
      </c>
      <c r="P46" s="195">
        <v>0</v>
      </c>
      <c r="Q46" s="195">
        <v>0</v>
      </c>
      <c r="R46" s="195">
        <v>0</v>
      </c>
      <c r="S46" s="195">
        <v>0</v>
      </c>
      <c r="T46" s="195">
        <v>0</v>
      </c>
      <c r="U46" s="195">
        <v>0</v>
      </c>
      <c r="V46" s="195">
        <v>0</v>
      </c>
      <c r="W46" s="195">
        <v>0</v>
      </c>
      <c r="X46" s="195">
        <v>0</v>
      </c>
      <c r="Y46" s="195">
        <v>0</v>
      </c>
      <c r="Z46" s="195">
        <v>0</v>
      </c>
      <c r="AA46" s="195">
        <v>0</v>
      </c>
      <c r="AB46" s="195">
        <v>0</v>
      </c>
      <c r="AC46" s="195">
        <v>0</v>
      </c>
      <c r="AD46" s="195">
        <v>0</v>
      </c>
      <c r="AE46" s="195">
        <v>0</v>
      </c>
      <c r="AF46" s="195">
        <v>0</v>
      </c>
      <c r="AG46" s="195">
        <v>0</v>
      </c>
      <c r="AH46" s="195">
        <v>0</v>
      </c>
      <c r="AI46" s="195">
        <v>0</v>
      </c>
      <c r="AJ46" s="195">
        <v>0</v>
      </c>
      <c r="AK46" s="195">
        <v>0</v>
      </c>
      <c r="AL46" s="195">
        <v>0</v>
      </c>
      <c r="AM46" s="195">
        <v>0</v>
      </c>
      <c r="AN46" s="195">
        <v>0</v>
      </c>
      <c r="AO46" s="195">
        <f t="shared" ref="AO46:AO54" si="11">(SUM(E46:AN46))</f>
        <v>0</v>
      </c>
    </row>
    <row r="47" spans="1:41" ht="12" x14ac:dyDescent="0.25">
      <c r="A47" s="201" t="s">
        <v>245</v>
      </c>
      <c r="B47" s="201" t="s">
        <v>133</v>
      </c>
      <c r="C47" s="201" t="s">
        <v>94</v>
      </c>
      <c r="D47" s="201">
        <f t="shared" si="5"/>
        <v>0</v>
      </c>
      <c r="E47" s="217">
        <v>0</v>
      </c>
      <c r="F47" s="195">
        <v>0</v>
      </c>
      <c r="G47" s="195">
        <v>0</v>
      </c>
      <c r="H47" s="195">
        <v>0</v>
      </c>
      <c r="I47" s="195">
        <v>0</v>
      </c>
      <c r="J47" s="195">
        <v>0</v>
      </c>
      <c r="K47" s="195">
        <v>0</v>
      </c>
      <c r="L47" s="195">
        <v>0</v>
      </c>
      <c r="M47" s="195">
        <v>0</v>
      </c>
      <c r="N47" s="195">
        <v>0</v>
      </c>
      <c r="O47" s="195">
        <v>0</v>
      </c>
      <c r="P47" s="195">
        <v>0</v>
      </c>
      <c r="Q47" s="195">
        <v>0</v>
      </c>
      <c r="R47" s="195">
        <v>0</v>
      </c>
      <c r="S47" s="195">
        <v>0</v>
      </c>
      <c r="T47" s="195">
        <v>0</v>
      </c>
      <c r="U47" s="195">
        <v>0</v>
      </c>
      <c r="V47" s="195">
        <v>0</v>
      </c>
      <c r="W47" s="195">
        <v>0</v>
      </c>
      <c r="X47" s="195">
        <v>0</v>
      </c>
      <c r="Y47" s="195">
        <v>0</v>
      </c>
      <c r="Z47" s="195">
        <v>0</v>
      </c>
      <c r="AA47" s="195">
        <v>0</v>
      </c>
      <c r="AB47" s="195">
        <v>0</v>
      </c>
      <c r="AC47" s="195">
        <v>0</v>
      </c>
      <c r="AD47" s="195">
        <v>0</v>
      </c>
      <c r="AE47" s="195">
        <v>0</v>
      </c>
      <c r="AF47" s="195">
        <v>0</v>
      </c>
      <c r="AG47" s="195">
        <v>0</v>
      </c>
      <c r="AH47" s="195">
        <v>0</v>
      </c>
      <c r="AI47" s="195">
        <v>0</v>
      </c>
      <c r="AJ47" s="195">
        <v>0</v>
      </c>
      <c r="AK47" s="195">
        <v>0</v>
      </c>
      <c r="AL47" s="195">
        <v>0</v>
      </c>
      <c r="AM47" s="195">
        <v>0</v>
      </c>
      <c r="AN47" s="195">
        <v>0</v>
      </c>
      <c r="AO47" s="195">
        <f t="shared" si="11"/>
        <v>0</v>
      </c>
    </row>
    <row r="48" spans="1:41" ht="12" x14ac:dyDescent="0.25">
      <c r="A48" s="201" t="s">
        <v>245</v>
      </c>
      <c r="B48" s="201" t="s">
        <v>133</v>
      </c>
      <c r="C48" s="201" t="s">
        <v>107</v>
      </c>
      <c r="D48" s="201">
        <f t="shared" si="5"/>
        <v>26</v>
      </c>
      <c r="E48" s="217">
        <v>0</v>
      </c>
      <c r="F48" s="195">
        <v>26</v>
      </c>
      <c r="G48" s="195">
        <v>0</v>
      </c>
      <c r="H48" s="195">
        <v>0</v>
      </c>
      <c r="I48" s="195">
        <v>0</v>
      </c>
      <c r="J48" s="195">
        <v>0</v>
      </c>
      <c r="K48" s="195">
        <v>0</v>
      </c>
      <c r="L48" s="195">
        <v>0</v>
      </c>
      <c r="M48" s="195">
        <v>0</v>
      </c>
      <c r="N48" s="195">
        <v>0</v>
      </c>
      <c r="O48" s="195">
        <v>0</v>
      </c>
      <c r="P48" s="195">
        <v>0</v>
      </c>
      <c r="Q48" s="195">
        <v>0</v>
      </c>
      <c r="R48" s="195">
        <v>0</v>
      </c>
      <c r="S48" s="195">
        <v>0</v>
      </c>
      <c r="T48" s="195">
        <v>0</v>
      </c>
      <c r="U48" s="195">
        <v>0</v>
      </c>
      <c r="V48" s="195">
        <v>0</v>
      </c>
      <c r="W48" s="195">
        <v>0</v>
      </c>
      <c r="X48" s="195">
        <v>0</v>
      </c>
      <c r="Y48" s="195">
        <v>0</v>
      </c>
      <c r="Z48" s="195">
        <v>0</v>
      </c>
      <c r="AA48" s="195">
        <v>0</v>
      </c>
      <c r="AB48" s="195">
        <v>0</v>
      </c>
      <c r="AC48" s="195">
        <v>0</v>
      </c>
      <c r="AD48" s="195">
        <v>0</v>
      </c>
      <c r="AE48" s="195">
        <v>0</v>
      </c>
      <c r="AF48" s="195">
        <v>0</v>
      </c>
      <c r="AG48" s="195">
        <v>0</v>
      </c>
      <c r="AH48" s="195">
        <v>0</v>
      </c>
      <c r="AI48" s="195">
        <v>0</v>
      </c>
      <c r="AJ48" s="195">
        <v>0</v>
      </c>
      <c r="AK48" s="195">
        <v>0</v>
      </c>
      <c r="AL48" s="195">
        <v>0</v>
      </c>
      <c r="AM48" s="195">
        <v>0</v>
      </c>
      <c r="AN48" s="195">
        <v>0</v>
      </c>
      <c r="AO48" s="195">
        <f t="shared" si="11"/>
        <v>26</v>
      </c>
    </row>
    <row r="49" spans="1:41" ht="12" x14ac:dyDescent="0.25">
      <c r="A49" s="201" t="s">
        <v>245</v>
      </c>
      <c r="B49" s="201" t="s">
        <v>133</v>
      </c>
      <c r="C49" s="201" t="s">
        <v>116</v>
      </c>
      <c r="D49" s="201">
        <f t="shared" si="5"/>
        <v>36</v>
      </c>
      <c r="E49" s="217">
        <v>0</v>
      </c>
      <c r="F49" s="195">
        <v>36</v>
      </c>
      <c r="G49" s="195">
        <v>0</v>
      </c>
      <c r="H49" s="195">
        <v>0</v>
      </c>
      <c r="I49" s="195">
        <v>0</v>
      </c>
      <c r="J49" s="195">
        <v>0</v>
      </c>
      <c r="K49" s="195">
        <v>0</v>
      </c>
      <c r="L49" s="195">
        <v>0</v>
      </c>
      <c r="M49" s="195">
        <v>0</v>
      </c>
      <c r="N49" s="195">
        <v>0</v>
      </c>
      <c r="O49" s="195">
        <v>0</v>
      </c>
      <c r="P49" s="195">
        <v>0</v>
      </c>
      <c r="Q49" s="195">
        <v>0</v>
      </c>
      <c r="R49" s="195">
        <v>0</v>
      </c>
      <c r="S49" s="195">
        <v>0</v>
      </c>
      <c r="T49" s="195">
        <v>0</v>
      </c>
      <c r="U49" s="195">
        <v>0</v>
      </c>
      <c r="V49" s="195">
        <v>0</v>
      </c>
      <c r="W49" s="195">
        <v>0</v>
      </c>
      <c r="X49" s="195">
        <v>0</v>
      </c>
      <c r="Y49" s="195">
        <v>0</v>
      </c>
      <c r="Z49" s="195">
        <v>0</v>
      </c>
      <c r="AA49" s="195">
        <v>0</v>
      </c>
      <c r="AB49" s="195">
        <v>0</v>
      </c>
      <c r="AC49" s="195">
        <v>0</v>
      </c>
      <c r="AD49" s="195">
        <v>0</v>
      </c>
      <c r="AE49" s="195">
        <v>0</v>
      </c>
      <c r="AF49" s="195">
        <v>0</v>
      </c>
      <c r="AG49" s="195">
        <v>0</v>
      </c>
      <c r="AH49" s="195">
        <v>0</v>
      </c>
      <c r="AI49" s="195">
        <v>0</v>
      </c>
      <c r="AJ49" s="195">
        <v>0</v>
      </c>
      <c r="AK49" s="195">
        <v>0</v>
      </c>
      <c r="AL49" s="195">
        <v>0</v>
      </c>
      <c r="AM49" s="195">
        <v>0</v>
      </c>
      <c r="AN49" s="195">
        <v>0</v>
      </c>
      <c r="AO49" s="195">
        <f t="shared" si="11"/>
        <v>36</v>
      </c>
    </row>
    <row r="50" spans="1:41" ht="12" x14ac:dyDescent="0.25">
      <c r="A50" s="201" t="s">
        <v>245</v>
      </c>
      <c r="B50" s="201" t="s">
        <v>133</v>
      </c>
      <c r="C50" s="201" t="s">
        <v>151</v>
      </c>
      <c r="D50" s="201">
        <f t="shared" si="5"/>
        <v>0</v>
      </c>
      <c r="E50" s="217">
        <v>0</v>
      </c>
      <c r="F50" s="195">
        <v>0</v>
      </c>
      <c r="G50" s="195">
        <v>0</v>
      </c>
      <c r="H50" s="195">
        <v>0</v>
      </c>
      <c r="I50" s="195">
        <v>0</v>
      </c>
      <c r="J50" s="195">
        <v>0</v>
      </c>
      <c r="K50" s="195">
        <v>0</v>
      </c>
      <c r="L50" s="195">
        <v>0</v>
      </c>
      <c r="M50" s="195">
        <v>0</v>
      </c>
      <c r="N50" s="195">
        <v>0</v>
      </c>
      <c r="O50" s="195">
        <v>0</v>
      </c>
      <c r="P50" s="195">
        <v>0</v>
      </c>
      <c r="Q50" s="195">
        <v>0</v>
      </c>
      <c r="R50" s="195">
        <v>0</v>
      </c>
      <c r="S50" s="195">
        <v>0</v>
      </c>
      <c r="T50" s="195">
        <v>0</v>
      </c>
      <c r="U50" s="195">
        <v>0</v>
      </c>
      <c r="V50" s="195">
        <v>0</v>
      </c>
      <c r="W50" s="195">
        <v>0</v>
      </c>
      <c r="X50" s="195">
        <v>0</v>
      </c>
      <c r="Y50" s="195">
        <v>0</v>
      </c>
      <c r="Z50" s="195">
        <v>0</v>
      </c>
      <c r="AA50" s="195">
        <v>0</v>
      </c>
      <c r="AB50" s="195">
        <v>0</v>
      </c>
      <c r="AC50" s="195">
        <v>0</v>
      </c>
      <c r="AD50" s="195">
        <v>0</v>
      </c>
      <c r="AE50" s="195">
        <v>0</v>
      </c>
      <c r="AF50" s="195">
        <v>0</v>
      </c>
      <c r="AG50" s="195">
        <v>0</v>
      </c>
      <c r="AH50" s="195">
        <v>0</v>
      </c>
      <c r="AI50" s="195">
        <v>0</v>
      </c>
      <c r="AJ50" s="195">
        <v>0</v>
      </c>
      <c r="AK50" s="195">
        <v>0</v>
      </c>
      <c r="AL50" s="195">
        <v>0</v>
      </c>
      <c r="AM50" s="195">
        <v>0</v>
      </c>
      <c r="AN50" s="195">
        <v>0</v>
      </c>
      <c r="AO50" s="195">
        <f t="shared" si="11"/>
        <v>0</v>
      </c>
    </row>
    <row r="51" spans="1:41" ht="12" x14ac:dyDescent="0.25">
      <c r="A51" s="201" t="s">
        <v>245</v>
      </c>
      <c r="B51" s="201" t="s">
        <v>133</v>
      </c>
      <c r="C51" s="201" t="s">
        <v>72</v>
      </c>
      <c r="D51" s="201">
        <f t="shared" si="5"/>
        <v>0</v>
      </c>
      <c r="E51" s="217">
        <v>0</v>
      </c>
      <c r="F51" s="195">
        <v>0</v>
      </c>
      <c r="G51" s="195">
        <v>0</v>
      </c>
      <c r="H51" s="195">
        <v>0</v>
      </c>
      <c r="I51" s="195">
        <v>0</v>
      </c>
      <c r="J51" s="195">
        <v>0</v>
      </c>
      <c r="K51" s="195">
        <v>0</v>
      </c>
      <c r="L51" s="195">
        <v>0</v>
      </c>
      <c r="M51" s="195">
        <v>0</v>
      </c>
      <c r="N51" s="195">
        <v>0</v>
      </c>
      <c r="O51" s="195">
        <v>0</v>
      </c>
      <c r="P51" s="195">
        <v>0</v>
      </c>
      <c r="Q51" s="195">
        <v>0</v>
      </c>
      <c r="R51" s="195">
        <v>0</v>
      </c>
      <c r="S51" s="195">
        <v>0</v>
      </c>
      <c r="T51" s="195">
        <v>0</v>
      </c>
      <c r="U51" s="195">
        <v>0</v>
      </c>
      <c r="V51" s="195">
        <v>0</v>
      </c>
      <c r="W51" s="195">
        <v>0</v>
      </c>
      <c r="X51" s="195">
        <v>0</v>
      </c>
      <c r="Y51" s="195">
        <v>0</v>
      </c>
      <c r="Z51" s="195">
        <v>0</v>
      </c>
      <c r="AA51" s="195">
        <v>0</v>
      </c>
      <c r="AB51" s="195">
        <v>0</v>
      </c>
      <c r="AC51" s="195">
        <v>0</v>
      </c>
      <c r="AD51" s="195">
        <v>0</v>
      </c>
      <c r="AE51" s="195">
        <v>0</v>
      </c>
      <c r="AF51" s="195">
        <v>0</v>
      </c>
      <c r="AG51" s="195">
        <v>0</v>
      </c>
      <c r="AH51" s="195">
        <v>0</v>
      </c>
      <c r="AI51" s="195">
        <v>0</v>
      </c>
      <c r="AJ51" s="195">
        <v>0</v>
      </c>
      <c r="AK51" s="195">
        <v>0</v>
      </c>
      <c r="AL51" s="195">
        <v>0</v>
      </c>
      <c r="AM51" s="195">
        <v>0</v>
      </c>
      <c r="AN51" s="195">
        <v>0</v>
      </c>
      <c r="AO51" s="195">
        <f t="shared" si="11"/>
        <v>0</v>
      </c>
    </row>
    <row r="52" spans="1:41" ht="12" x14ac:dyDescent="0.25">
      <c r="A52" s="201" t="s">
        <v>245</v>
      </c>
      <c r="B52" s="201" t="s">
        <v>133</v>
      </c>
      <c r="C52" s="201" t="s">
        <v>152</v>
      </c>
      <c r="D52" s="201">
        <f t="shared" si="5"/>
        <v>0</v>
      </c>
      <c r="E52" s="217">
        <v>0</v>
      </c>
      <c r="F52" s="195">
        <v>0</v>
      </c>
      <c r="G52" s="195">
        <v>0</v>
      </c>
      <c r="H52" s="195">
        <v>0</v>
      </c>
      <c r="I52" s="195">
        <v>0</v>
      </c>
      <c r="J52" s="195">
        <v>0</v>
      </c>
      <c r="K52" s="195">
        <v>0</v>
      </c>
      <c r="L52" s="195">
        <v>0</v>
      </c>
      <c r="M52" s="195">
        <v>0</v>
      </c>
      <c r="N52" s="195">
        <v>0</v>
      </c>
      <c r="O52" s="195">
        <v>0</v>
      </c>
      <c r="P52" s="195">
        <v>0</v>
      </c>
      <c r="Q52" s="195">
        <v>0</v>
      </c>
      <c r="R52" s="195">
        <v>0</v>
      </c>
      <c r="S52" s="195">
        <v>0</v>
      </c>
      <c r="T52" s="195">
        <v>0</v>
      </c>
      <c r="U52" s="195">
        <v>0</v>
      </c>
      <c r="V52" s="195">
        <v>0</v>
      </c>
      <c r="W52" s="195">
        <v>0</v>
      </c>
      <c r="X52" s="195">
        <v>0</v>
      </c>
      <c r="Y52" s="195">
        <v>0</v>
      </c>
      <c r="Z52" s="195">
        <v>0</v>
      </c>
      <c r="AA52" s="195">
        <v>0</v>
      </c>
      <c r="AB52" s="195">
        <v>0</v>
      </c>
      <c r="AC52" s="195">
        <v>0</v>
      </c>
      <c r="AD52" s="195">
        <v>0</v>
      </c>
      <c r="AE52" s="195">
        <v>0</v>
      </c>
      <c r="AF52" s="195">
        <v>0</v>
      </c>
      <c r="AG52" s="195">
        <v>0</v>
      </c>
      <c r="AH52" s="195">
        <v>0</v>
      </c>
      <c r="AI52" s="195">
        <v>0</v>
      </c>
      <c r="AJ52" s="195">
        <v>0</v>
      </c>
      <c r="AK52" s="195">
        <v>0</v>
      </c>
      <c r="AL52" s="195">
        <v>0</v>
      </c>
      <c r="AM52" s="195">
        <v>0</v>
      </c>
      <c r="AN52" s="195">
        <v>0</v>
      </c>
      <c r="AO52" s="195">
        <f t="shared" si="11"/>
        <v>0</v>
      </c>
    </row>
    <row r="53" spans="1:41" ht="12" x14ac:dyDescent="0.25">
      <c r="A53" s="201" t="s">
        <v>245</v>
      </c>
      <c r="B53" s="201" t="s">
        <v>133</v>
      </c>
      <c r="C53" s="201" t="s">
        <v>190</v>
      </c>
      <c r="D53" s="201">
        <f t="shared" si="5"/>
        <v>0</v>
      </c>
      <c r="E53" s="217">
        <v>0</v>
      </c>
      <c r="F53" s="195">
        <v>0</v>
      </c>
      <c r="G53" s="195">
        <v>0</v>
      </c>
      <c r="H53" s="195">
        <v>0</v>
      </c>
      <c r="I53" s="195">
        <v>0</v>
      </c>
      <c r="J53" s="195">
        <v>0</v>
      </c>
      <c r="K53" s="195">
        <v>0</v>
      </c>
      <c r="L53" s="195">
        <v>0</v>
      </c>
      <c r="M53" s="195">
        <v>0</v>
      </c>
      <c r="N53" s="195">
        <v>0</v>
      </c>
      <c r="O53" s="195">
        <v>0</v>
      </c>
      <c r="P53" s="195">
        <v>0</v>
      </c>
      <c r="Q53" s="195">
        <v>0</v>
      </c>
      <c r="R53" s="195">
        <v>0</v>
      </c>
      <c r="S53" s="195">
        <v>0</v>
      </c>
      <c r="T53" s="195">
        <v>0</v>
      </c>
      <c r="U53" s="195">
        <v>0</v>
      </c>
      <c r="V53" s="195">
        <v>0</v>
      </c>
      <c r="W53" s="195">
        <v>0</v>
      </c>
      <c r="X53" s="195">
        <v>0</v>
      </c>
      <c r="Y53" s="195">
        <v>0</v>
      </c>
      <c r="Z53" s="195">
        <v>0</v>
      </c>
      <c r="AA53" s="195">
        <v>0</v>
      </c>
      <c r="AB53" s="195">
        <v>0</v>
      </c>
      <c r="AC53" s="195">
        <v>0</v>
      </c>
      <c r="AD53" s="195">
        <v>0</v>
      </c>
      <c r="AE53" s="195">
        <v>0</v>
      </c>
      <c r="AF53" s="195">
        <v>0</v>
      </c>
      <c r="AG53" s="195">
        <v>0</v>
      </c>
      <c r="AH53" s="195">
        <v>0</v>
      </c>
      <c r="AI53" s="195">
        <v>0</v>
      </c>
      <c r="AJ53" s="195">
        <v>0</v>
      </c>
      <c r="AK53" s="195">
        <v>0</v>
      </c>
      <c r="AL53" s="195">
        <v>0</v>
      </c>
      <c r="AM53" s="195">
        <v>0</v>
      </c>
      <c r="AN53" s="195">
        <v>0</v>
      </c>
      <c r="AO53" s="195">
        <f t="shared" si="11"/>
        <v>0</v>
      </c>
    </row>
    <row r="54" spans="1:41" ht="12" x14ac:dyDescent="0.25">
      <c r="A54" s="201" t="s">
        <v>245</v>
      </c>
      <c r="B54" s="201" t="s">
        <v>133</v>
      </c>
      <c r="C54" s="201" t="s">
        <v>105</v>
      </c>
      <c r="D54" s="201">
        <f t="shared" si="5"/>
        <v>0</v>
      </c>
      <c r="E54" s="217">
        <v>0</v>
      </c>
      <c r="F54" s="195">
        <v>0</v>
      </c>
      <c r="G54" s="195">
        <v>0</v>
      </c>
      <c r="H54" s="195">
        <v>0</v>
      </c>
      <c r="I54" s="195">
        <v>0</v>
      </c>
      <c r="J54" s="195">
        <v>0</v>
      </c>
      <c r="K54" s="195">
        <v>0</v>
      </c>
      <c r="L54" s="195">
        <v>0</v>
      </c>
      <c r="M54" s="195">
        <v>0</v>
      </c>
      <c r="N54" s="195">
        <v>0</v>
      </c>
      <c r="O54" s="195">
        <v>0</v>
      </c>
      <c r="P54" s="195">
        <v>0</v>
      </c>
      <c r="Q54" s="195">
        <v>0</v>
      </c>
      <c r="R54" s="195">
        <v>0</v>
      </c>
      <c r="S54" s="195">
        <v>0</v>
      </c>
      <c r="T54" s="195">
        <v>0</v>
      </c>
      <c r="U54" s="195">
        <v>0</v>
      </c>
      <c r="V54" s="195">
        <v>0</v>
      </c>
      <c r="W54" s="195">
        <v>0</v>
      </c>
      <c r="X54" s="195">
        <v>0</v>
      </c>
      <c r="Y54" s="195">
        <v>0</v>
      </c>
      <c r="Z54" s="195">
        <v>0</v>
      </c>
      <c r="AA54" s="195">
        <v>0</v>
      </c>
      <c r="AB54" s="195">
        <v>0</v>
      </c>
      <c r="AC54" s="195">
        <v>0</v>
      </c>
      <c r="AD54" s="195">
        <v>0</v>
      </c>
      <c r="AE54" s="195">
        <v>0</v>
      </c>
      <c r="AF54" s="195">
        <v>0</v>
      </c>
      <c r="AG54" s="195">
        <v>0</v>
      </c>
      <c r="AH54" s="195">
        <v>0</v>
      </c>
      <c r="AI54" s="195">
        <v>0</v>
      </c>
      <c r="AJ54" s="195">
        <v>0</v>
      </c>
      <c r="AK54" s="195">
        <v>0</v>
      </c>
      <c r="AL54" s="195">
        <v>0</v>
      </c>
      <c r="AM54" s="195">
        <v>0</v>
      </c>
      <c r="AN54" s="195">
        <v>0</v>
      </c>
      <c r="AO54" s="195">
        <f t="shared" si="11"/>
        <v>0</v>
      </c>
    </row>
    <row r="55" spans="1:41" ht="12" x14ac:dyDescent="0.25">
      <c r="A55" s="175" t="s">
        <v>248</v>
      </c>
      <c r="B55" s="175" t="s">
        <v>248</v>
      </c>
      <c r="C55" s="175" t="s">
        <v>125</v>
      </c>
      <c r="D55" s="175">
        <f t="shared" si="5"/>
        <v>2211.0349999999999</v>
      </c>
      <c r="E55" s="215">
        <f t="shared" ref="E55:AN55" si="12">+E56+E63+E82+E99+E109</f>
        <v>854</v>
      </c>
      <c r="F55" s="193">
        <f t="shared" si="12"/>
        <v>1068</v>
      </c>
      <c r="G55" s="193">
        <f t="shared" si="12"/>
        <v>6</v>
      </c>
      <c r="H55" s="193">
        <f t="shared" si="12"/>
        <v>147</v>
      </c>
      <c r="I55" s="193">
        <f t="shared" si="12"/>
        <v>0</v>
      </c>
      <c r="J55" s="193">
        <f t="shared" si="12"/>
        <v>15</v>
      </c>
      <c r="K55" s="193">
        <f t="shared" si="12"/>
        <v>0</v>
      </c>
      <c r="L55" s="193">
        <f t="shared" si="12"/>
        <v>0</v>
      </c>
      <c r="M55" s="193">
        <f t="shared" si="12"/>
        <v>0</v>
      </c>
      <c r="N55" s="193">
        <f t="shared" si="12"/>
        <v>0</v>
      </c>
      <c r="O55" s="193">
        <f t="shared" si="12"/>
        <v>0</v>
      </c>
      <c r="P55" s="193">
        <f t="shared" si="12"/>
        <v>0</v>
      </c>
      <c r="Q55" s="193">
        <f t="shared" si="12"/>
        <v>0</v>
      </c>
      <c r="R55" s="193">
        <f t="shared" si="12"/>
        <v>3.5000000000000003E-2</v>
      </c>
      <c r="S55" s="193">
        <f t="shared" si="12"/>
        <v>0</v>
      </c>
      <c r="T55" s="193">
        <f t="shared" si="12"/>
        <v>0</v>
      </c>
      <c r="U55" s="193">
        <f t="shared" si="12"/>
        <v>0</v>
      </c>
      <c r="V55" s="193">
        <f t="shared" si="12"/>
        <v>103</v>
      </c>
      <c r="W55" s="193">
        <f t="shared" si="12"/>
        <v>0</v>
      </c>
      <c r="X55" s="193">
        <f t="shared" si="12"/>
        <v>0</v>
      </c>
      <c r="Y55" s="193">
        <f t="shared" si="12"/>
        <v>0</v>
      </c>
      <c r="Z55" s="193">
        <f t="shared" si="12"/>
        <v>0</v>
      </c>
      <c r="AA55" s="193">
        <f t="shared" si="12"/>
        <v>0</v>
      </c>
      <c r="AB55" s="193">
        <f t="shared" si="12"/>
        <v>0</v>
      </c>
      <c r="AC55" s="193">
        <f t="shared" si="12"/>
        <v>0</v>
      </c>
      <c r="AD55" s="193">
        <f t="shared" si="12"/>
        <v>0</v>
      </c>
      <c r="AE55" s="193">
        <f t="shared" si="12"/>
        <v>0</v>
      </c>
      <c r="AF55" s="193">
        <f t="shared" si="12"/>
        <v>0</v>
      </c>
      <c r="AG55" s="193">
        <f t="shared" si="12"/>
        <v>0</v>
      </c>
      <c r="AH55" s="193">
        <f t="shared" si="12"/>
        <v>0</v>
      </c>
      <c r="AI55" s="193">
        <f t="shared" si="12"/>
        <v>0</v>
      </c>
      <c r="AJ55" s="193">
        <f t="shared" si="12"/>
        <v>0</v>
      </c>
      <c r="AK55" s="193">
        <f t="shared" si="12"/>
        <v>0</v>
      </c>
      <c r="AL55" s="193">
        <f t="shared" si="12"/>
        <v>0</v>
      </c>
      <c r="AM55" s="193">
        <f t="shared" si="12"/>
        <v>0</v>
      </c>
      <c r="AN55" s="193">
        <f t="shared" si="12"/>
        <v>18</v>
      </c>
      <c r="AO55" s="193">
        <f>SUM(E55:AN55)</f>
        <v>2211.0349999999999</v>
      </c>
    </row>
    <row r="56" spans="1:41" ht="12" x14ac:dyDescent="0.25">
      <c r="A56" s="177" t="s">
        <v>249</v>
      </c>
      <c r="B56" s="177" t="s">
        <v>249</v>
      </c>
      <c r="C56" s="177" t="s">
        <v>134</v>
      </c>
      <c r="D56" s="177">
        <f t="shared" si="5"/>
        <v>2061.027</v>
      </c>
      <c r="E56" s="216">
        <f t="shared" ref="E56:AN56" si="13">SUM(E57:E62)</f>
        <v>738</v>
      </c>
      <c r="F56" s="194">
        <f t="shared" si="13"/>
        <v>1068</v>
      </c>
      <c r="G56" s="194">
        <f t="shared" si="13"/>
        <v>6</v>
      </c>
      <c r="H56" s="194">
        <f t="shared" si="13"/>
        <v>132</v>
      </c>
      <c r="I56" s="194">
        <f t="shared" si="13"/>
        <v>0</v>
      </c>
      <c r="J56" s="194">
        <f t="shared" si="13"/>
        <v>0</v>
      </c>
      <c r="K56" s="194">
        <f t="shared" si="13"/>
        <v>0</v>
      </c>
      <c r="L56" s="194">
        <f t="shared" si="13"/>
        <v>0</v>
      </c>
      <c r="M56" s="194">
        <f t="shared" si="13"/>
        <v>0</v>
      </c>
      <c r="N56" s="194">
        <f t="shared" si="13"/>
        <v>0</v>
      </c>
      <c r="O56" s="194">
        <f t="shared" si="13"/>
        <v>0</v>
      </c>
      <c r="P56" s="194">
        <f t="shared" si="13"/>
        <v>0</v>
      </c>
      <c r="Q56" s="194">
        <f t="shared" si="13"/>
        <v>0</v>
      </c>
      <c r="R56" s="194">
        <f t="shared" si="13"/>
        <v>2.7E-2</v>
      </c>
      <c r="S56" s="194">
        <f t="shared" si="13"/>
        <v>0</v>
      </c>
      <c r="T56" s="194">
        <f t="shared" si="13"/>
        <v>0</v>
      </c>
      <c r="U56" s="194">
        <f t="shared" si="13"/>
        <v>0</v>
      </c>
      <c r="V56" s="194">
        <f t="shared" si="13"/>
        <v>103</v>
      </c>
      <c r="W56" s="194">
        <f t="shared" si="13"/>
        <v>0</v>
      </c>
      <c r="X56" s="194">
        <f t="shared" si="13"/>
        <v>0</v>
      </c>
      <c r="Y56" s="194">
        <f t="shared" si="13"/>
        <v>0</v>
      </c>
      <c r="Z56" s="194">
        <f t="shared" si="13"/>
        <v>0</v>
      </c>
      <c r="AA56" s="194">
        <f t="shared" si="13"/>
        <v>0</v>
      </c>
      <c r="AB56" s="194">
        <f t="shared" si="13"/>
        <v>0</v>
      </c>
      <c r="AC56" s="194">
        <f t="shared" si="13"/>
        <v>0</v>
      </c>
      <c r="AD56" s="194">
        <f t="shared" si="13"/>
        <v>0</v>
      </c>
      <c r="AE56" s="194">
        <f t="shared" si="13"/>
        <v>0</v>
      </c>
      <c r="AF56" s="194">
        <f t="shared" si="13"/>
        <v>0</v>
      </c>
      <c r="AG56" s="194">
        <f t="shared" si="13"/>
        <v>0</v>
      </c>
      <c r="AH56" s="194">
        <f t="shared" si="13"/>
        <v>0</v>
      </c>
      <c r="AI56" s="194">
        <f t="shared" si="13"/>
        <v>0</v>
      </c>
      <c r="AJ56" s="194">
        <f t="shared" si="13"/>
        <v>0</v>
      </c>
      <c r="AK56" s="194">
        <f t="shared" si="13"/>
        <v>0</v>
      </c>
      <c r="AL56" s="194">
        <f t="shared" si="13"/>
        <v>0</v>
      </c>
      <c r="AM56" s="194">
        <f t="shared" ref="AM56" si="14">SUM(AM57:AM62)</f>
        <v>0</v>
      </c>
      <c r="AN56" s="194">
        <f t="shared" si="13"/>
        <v>14</v>
      </c>
      <c r="AO56" s="194">
        <f>SUM(E56:AN56)</f>
        <v>2061.027</v>
      </c>
    </row>
    <row r="57" spans="1:41" ht="12" x14ac:dyDescent="0.25">
      <c r="A57" s="201" t="s">
        <v>125</v>
      </c>
      <c r="B57" s="201" t="s">
        <v>134</v>
      </c>
      <c r="C57" s="201" t="s">
        <v>79</v>
      </c>
      <c r="D57" s="201">
        <f t="shared" si="5"/>
        <v>0</v>
      </c>
      <c r="E57" s="217">
        <v>0</v>
      </c>
      <c r="F57" s="195">
        <v>0</v>
      </c>
      <c r="G57" s="195">
        <v>0</v>
      </c>
      <c r="H57" s="195">
        <v>0</v>
      </c>
      <c r="I57" s="195">
        <v>0</v>
      </c>
      <c r="J57" s="195">
        <v>0</v>
      </c>
      <c r="K57" s="195">
        <v>0</v>
      </c>
      <c r="L57" s="195">
        <v>0</v>
      </c>
      <c r="M57" s="195">
        <v>0</v>
      </c>
      <c r="N57" s="195">
        <v>0</v>
      </c>
      <c r="O57" s="195">
        <v>0</v>
      </c>
      <c r="P57" s="195">
        <v>0</v>
      </c>
      <c r="Q57" s="195">
        <v>0</v>
      </c>
      <c r="R57" s="195">
        <v>0</v>
      </c>
      <c r="S57" s="195">
        <v>0</v>
      </c>
      <c r="T57" s="195">
        <v>0</v>
      </c>
      <c r="U57" s="195">
        <v>0</v>
      </c>
      <c r="V57" s="195">
        <v>0</v>
      </c>
      <c r="W57" s="195">
        <v>0</v>
      </c>
      <c r="X57" s="195">
        <v>0</v>
      </c>
      <c r="Y57" s="195">
        <v>0</v>
      </c>
      <c r="Z57" s="195">
        <v>0</v>
      </c>
      <c r="AA57" s="195">
        <v>0</v>
      </c>
      <c r="AB57" s="195">
        <v>0</v>
      </c>
      <c r="AC57" s="195">
        <v>0</v>
      </c>
      <c r="AD57" s="195">
        <v>0</v>
      </c>
      <c r="AE57" s="195">
        <v>0</v>
      </c>
      <c r="AF57" s="195">
        <v>0</v>
      </c>
      <c r="AG57" s="195">
        <v>0</v>
      </c>
      <c r="AH57" s="195">
        <v>0</v>
      </c>
      <c r="AI57" s="195">
        <v>0</v>
      </c>
      <c r="AJ57" s="195">
        <v>0</v>
      </c>
      <c r="AK57" s="195">
        <v>0</v>
      </c>
      <c r="AL57" s="195">
        <v>0</v>
      </c>
      <c r="AM57" s="195">
        <v>0</v>
      </c>
      <c r="AN57" s="195">
        <v>0</v>
      </c>
      <c r="AO57" s="195">
        <f t="shared" ref="AO57:AO62" si="15">(SUM(E57:AN57))</f>
        <v>0</v>
      </c>
    </row>
    <row r="58" spans="1:41" ht="12" x14ac:dyDescent="0.25">
      <c r="A58" s="201" t="s">
        <v>125</v>
      </c>
      <c r="B58" s="201" t="s">
        <v>134</v>
      </c>
      <c r="C58" s="201" t="s">
        <v>101</v>
      </c>
      <c r="D58" s="201">
        <f t="shared" si="5"/>
        <v>0</v>
      </c>
      <c r="E58" s="217">
        <v>0</v>
      </c>
      <c r="F58" s="195">
        <v>0</v>
      </c>
      <c r="G58" s="195">
        <v>0</v>
      </c>
      <c r="H58" s="195">
        <v>0</v>
      </c>
      <c r="I58" s="195">
        <v>0</v>
      </c>
      <c r="J58" s="195">
        <v>0</v>
      </c>
      <c r="K58" s="195">
        <v>0</v>
      </c>
      <c r="L58" s="195">
        <v>0</v>
      </c>
      <c r="M58" s="195">
        <v>0</v>
      </c>
      <c r="N58" s="195">
        <v>0</v>
      </c>
      <c r="O58" s="195">
        <v>0</v>
      </c>
      <c r="P58" s="195">
        <v>0</v>
      </c>
      <c r="Q58" s="195">
        <v>0</v>
      </c>
      <c r="R58" s="195">
        <v>0</v>
      </c>
      <c r="S58" s="195">
        <v>0</v>
      </c>
      <c r="T58" s="195">
        <v>0</v>
      </c>
      <c r="U58" s="195">
        <v>0</v>
      </c>
      <c r="V58" s="195">
        <v>0</v>
      </c>
      <c r="W58" s="195">
        <v>0</v>
      </c>
      <c r="X58" s="195">
        <v>0</v>
      </c>
      <c r="Y58" s="195">
        <v>0</v>
      </c>
      <c r="Z58" s="195">
        <v>0</v>
      </c>
      <c r="AA58" s="195">
        <v>0</v>
      </c>
      <c r="AB58" s="195">
        <v>0</v>
      </c>
      <c r="AC58" s="195">
        <v>0</v>
      </c>
      <c r="AD58" s="195">
        <v>0</v>
      </c>
      <c r="AE58" s="195">
        <v>0</v>
      </c>
      <c r="AF58" s="195">
        <v>0</v>
      </c>
      <c r="AG58" s="195">
        <v>0</v>
      </c>
      <c r="AH58" s="195">
        <v>0</v>
      </c>
      <c r="AI58" s="195">
        <v>0</v>
      </c>
      <c r="AJ58" s="195">
        <v>0</v>
      </c>
      <c r="AK58" s="195">
        <v>0</v>
      </c>
      <c r="AL58" s="195">
        <v>0</v>
      </c>
      <c r="AM58" s="195">
        <v>0</v>
      </c>
      <c r="AN58" s="195">
        <v>0</v>
      </c>
      <c r="AO58" s="195">
        <f t="shared" si="15"/>
        <v>0</v>
      </c>
    </row>
    <row r="59" spans="1:41" ht="12" x14ac:dyDescent="0.25">
      <c r="A59" s="201" t="s">
        <v>125</v>
      </c>
      <c r="B59" s="201" t="s">
        <v>134</v>
      </c>
      <c r="C59" s="201" t="s">
        <v>91</v>
      </c>
      <c r="D59" s="201">
        <f t="shared" si="5"/>
        <v>0</v>
      </c>
      <c r="E59" s="217">
        <v>0</v>
      </c>
      <c r="F59" s="195">
        <v>0</v>
      </c>
      <c r="G59" s="195">
        <v>0</v>
      </c>
      <c r="H59" s="195">
        <v>0</v>
      </c>
      <c r="I59" s="195">
        <v>0</v>
      </c>
      <c r="J59" s="195">
        <v>0</v>
      </c>
      <c r="K59" s="195">
        <v>0</v>
      </c>
      <c r="L59" s="195">
        <v>0</v>
      </c>
      <c r="M59" s="195">
        <v>0</v>
      </c>
      <c r="N59" s="195">
        <v>0</v>
      </c>
      <c r="O59" s="195">
        <v>0</v>
      </c>
      <c r="P59" s="195">
        <v>0</v>
      </c>
      <c r="Q59" s="195">
        <v>0</v>
      </c>
      <c r="R59" s="195">
        <v>0</v>
      </c>
      <c r="S59" s="195">
        <v>0</v>
      </c>
      <c r="T59" s="195">
        <v>0</v>
      </c>
      <c r="U59" s="195">
        <v>0</v>
      </c>
      <c r="V59" s="195">
        <v>0</v>
      </c>
      <c r="W59" s="195">
        <v>0</v>
      </c>
      <c r="X59" s="195">
        <v>0</v>
      </c>
      <c r="Y59" s="195">
        <v>0</v>
      </c>
      <c r="Z59" s="195">
        <v>0</v>
      </c>
      <c r="AA59" s="195">
        <v>0</v>
      </c>
      <c r="AB59" s="195">
        <v>0</v>
      </c>
      <c r="AC59" s="195">
        <v>0</v>
      </c>
      <c r="AD59" s="195">
        <v>0</v>
      </c>
      <c r="AE59" s="195">
        <v>0</v>
      </c>
      <c r="AF59" s="195">
        <v>0</v>
      </c>
      <c r="AG59" s="195">
        <v>0</v>
      </c>
      <c r="AH59" s="195">
        <v>0</v>
      </c>
      <c r="AI59" s="195">
        <v>0</v>
      </c>
      <c r="AJ59" s="195">
        <v>0</v>
      </c>
      <c r="AK59" s="195">
        <v>0</v>
      </c>
      <c r="AL59" s="195">
        <v>0</v>
      </c>
      <c r="AM59" s="195">
        <v>0</v>
      </c>
      <c r="AN59" s="195">
        <v>0</v>
      </c>
      <c r="AO59" s="195">
        <f t="shared" si="15"/>
        <v>0</v>
      </c>
    </row>
    <row r="60" spans="1:41" ht="12" x14ac:dyDescent="0.25">
      <c r="A60" s="201" t="s">
        <v>125</v>
      </c>
      <c r="B60" s="201" t="s">
        <v>134</v>
      </c>
      <c r="C60" s="179" t="s">
        <v>82</v>
      </c>
      <c r="D60" s="179">
        <f t="shared" si="5"/>
        <v>1855</v>
      </c>
      <c r="E60" s="217">
        <v>738</v>
      </c>
      <c r="F60" s="195">
        <v>862</v>
      </c>
      <c r="G60" s="195">
        <v>6</v>
      </c>
      <c r="H60" s="195">
        <v>132</v>
      </c>
      <c r="I60" s="195">
        <v>0</v>
      </c>
      <c r="J60" s="195"/>
      <c r="K60" s="195">
        <v>0</v>
      </c>
      <c r="L60" s="195">
        <v>0</v>
      </c>
      <c r="M60" s="195">
        <v>0</v>
      </c>
      <c r="N60" s="195">
        <v>0</v>
      </c>
      <c r="O60" s="195">
        <v>0</v>
      </c>
      <c r="P60" s="195">
        <v>0</v>
      </c>
      <c r="Q60" s="195">
        <v>0</v>
      </c>
      <c r="R60" s="195">
        <v>0</v>
      </c>
      <c r="S60" s="195">
        <v>0</v>
      </c>
      <c r="T60" s="195">
        <v>0</v>
      </c>
      <c r="U60" s="195">
        <v>0</v>
      </c>
      <c r="V60" s="195">
        <v>103</v>
      </c>
      <c r="W60" s="195">
        <v>0</v>
      </c>
      <c r="X60" s="195">
        <v>0</v>
      </c>
      <c r="Y60" s="195">
        <v>0</v>
      </c>
      <c r="Z60" s="195">
        <v>0</v>
      </c>
      <c r="AA60" s="195">
        <v>0</v>
      </c>
      <c r="AB60" s="195">
        <v>0</v>
      </c>
      <c r="AC60" s="195">
        <v>0</v>
      </c>
      <c r="AD60" s="195">
        <v>0</v>
      </c>
      <c r="AE60" s="195">
        <v>0</v>
      </c>
      <c r="AF60" s="195">
        <v>0</v>
      </c>
      <c r="AG60" s="195">
        <v>0</v>
      </c>
      <c r="AH60" s="195">
        <v>0</v>
      </c>
      <c r="AI60" s="195">
        <v>0</v>
      </c>
      <c r="AJ60" s="195">
        <v>0</v>
      </c>
      <c r="AK60" s="195">
        <v>0</v>
      </c>
      <c r="AL60" s="195">
        <v>0</v>
      </c>
      <c r="AM60" s="195">
        <v>0</v>
      </c>
      <c r="AN60" s="195">
        <v>14</v>
      </c>
      <c r="AO60" s="195">
        <f t="shared" si="15"/>
        <v>1855</v>
      </c>
    </row>
    <row r="61" spans="1:41" ht="12" x14ac:dyDescent="0.25">
      <c r="A61" s="201" t="s">
        <v>125</v>
      </c>
      <c r="B61" s="201" t="s">
        <v>134</v>
      </c>
      <c r="C61" s="201" t="s">
        <v>25</v>
      </c>
      <c r="D61" s="201">
        <f t="shared" si="5"/>
        <v>2.7E-2</v>
      </c>
      <c r="E61" s="217">
        <v>0</v>
      </c>
      <c r="F61" s="195">
        <v>0</v>
      </c>
      <c r="G61" s="195">
        <v>0</v>
      </c>
      <c r="H61" s="195">
        <v>0</v>
      </c>
      <c r="I61" s="195">
        <v>0</v>
      </c>
      <c r="J61" s="195">
        <v>0</v>
      </c>
      <c r="K61" s="195">
        <v>0</v>
      </c>
      <c r="L61" s="195">
        <v>0</v>
      </c>
      <c r="M61" s="195">
        <v>0</v>
      </c>
      <c r="N61" s="195">
        <v>0</v>
      </c>
      <c r="O61" s="195">
        <v>0</v>
      </c>
      <c r="P61" s="195">
        <v>0</v>
      </c>
      <c r="Q61" s="195">
        <v>0</v>
      </c>
      <c r="R61" s="195">
        <v>2.7E-2</v>
      </c>
      <c r="S61" s="195">
        <v>0</v>
      </c>
      <c r="T61" s="195">
        <v>0</v>
      </c>
      <c r="U61" s="195">
        <v>0</v>
      </c>
      <c r="V61" s="195">
        <v>0</v>
      </c>
      <c r="W61" s="195">
        <v>0</v>
      </c>
      <c r="X61" s="195">
        <v>0</v>
      </c>
      <c r="Y61" s="195">
        <v>0</v>
      </c>
      <c r="Z61" s="195">
        <v>0</v>
      </c>
      <c r="AA61" s="195">
        <v>0</v>
      </c>
      <c r="AB61" s="195">
        <v>0</v>
      </c>
      <c r="AC61" s="195">
        <v>0</v>
      </c>
      <c r="AD61" s="195">
        <v>0</v>
      </c>
      <c r="AE61" s="195">
        <v>0</v>
      </c>
      <c r="AF61" s="195">
        <v>0</v>
      </c>
      <c r="AG61" s="195">
        <v>0</v>
      </c>
      <c r="AH61" s="195">
        <v>0</v>
      </c>
      <c r="AI61" s="195">
        <v>0</v>
      </c>
      <c r="AJ61" s="195">
        <v>0</v>
      </c>
      <c r="AK61" s="195">
        <v>0</v>
      </c>
      <c r="AL61" s="195">
        <v>0</v>
      </c>
      <c r="AM61" s="195">
        <v>0</v>
      </c>
      <c r="AN61" s="195">
        <v>0</v>
      </c>
      <c r="AO61" s="195">
        <f t="shared" si="15"/>
        <v>2.7E-2</v>
      </c>
    </row>
    <row r="62" spans="1:41" ht="12" x14ac:dyDescent="0.25">
      <c r="A62" s="201" t="s">
        <v>125</v>
      </c>
      <c r="B62" s="201" t="s">
        <v>134</v>
      </c>
      <c r="C62" s="201" t="s">
        <v>153</v>
      </c>
      <c r="D62" s="201">
        <f t="shared" si="5"/>
        <v>206</v>
      </c>
      <c r="E62" s="217">
        <v>0</v>
      </c>
      <c r="F62" s="195">
        <v>206</v>
      </c>
      <c r="G62" s="195">
        <v>0</v>
      </c>
      <c r="H62" s="195">
        <v>0</v>
      </c>
      <c r="I62" s="195">
        <v>0</v>
      </c>
      <c r="J62" s="195">
        <v>0</v>
      </c>
      <c r="K62" s="195">
        <v>0</v>
      </c>
      <c r="L62" s="195">
        <v>0</v>
      </c>
      <c r="M62" s="195">
        <v>0</v>
      </c>
      <c r="N62" s="195">
        <v>0</v>
      </c>
      <c r="O62" s="195">
        <v>0</v>
      </c>
      <c r="P62" s="195">
        <v>0</v>
      </c>
      <c r="Q62" s="195">
        <v>0</v>
      </c>
      <c r="R62" s="195">
        <v>0</v>
      </c>
      <c r="S62" s="195">
        <v>0</v>
      </c>
      <c r="T62" s="195">
        <v>0</v>
      </c>
      <c r="U62" s="195">
        <v>0</v>
      </c>
      <c r="V62" s="195">
        <v>0</v>
      </c>
      <c r="W62" s="195">
        <v>0</v>
      </c>
      <c r="X62" s="195">
        <v>0</v>
      </c>
      <c r="Y62" s="195">
        <v>0</v>
      </c>
      <c r="Z62" s="195">
        <v>0</v>
      </c>
      <c r="AA62" s="195">
        <v>0</v>
      </c>
      <c r="AB62" s="195">
        <v>0</v>
      </c>
      <c r="AC62" s="195">
        <v>0</v>
      </c>
      <c r="AD62" s="195">
        <v>0</v>
      </c>
      <c r="AE62" s="195">
        <v>0</v>
      </c>
      <c r="AF62" s="195">
        <v>0</v>
      </c>
      <c r="AG62" s="195">
        <v>0</v>
      </c>
      <c r="AH62" s="195">
        <v>0</v>
      </c>
      <c r="AI62" s="195">
        <v>0</v>
      </c>
      <c r="AJ62" s="195">
        <v>0</v>
      </c>
      <c r="AK62" s="195">
        <v>0</v>
      </c>
      <c r="AL62" s="195">
        <v>0</v>
      </c>
      <c r="AM62" s="195">
        <v>0</v>
      </c>
      <c r="AN62" s="195">
        <v>0</v>
      </c>
      <c r="AO62" s="195">
        <f t="shared" si="15"/>
        <v>206</v>
      </c>
    </row>
    <row r="63" spans="1:41" ht="12" x14ac:dyDescent="0.25">
      <c r="A63" s="177" t="s">
        <v>250</v>
      </c>
      <c r="B63" s="177" t="s">
        <v>250</v>
      </c>
      <c r="C63" s="177" t="s">
        <v>160</v>
      </c>
      <c r="D63" s="177">
        <f t="shared" si="5"/>
        <v>15.006</v>
      </c>
      <c r="E63" s="216">
        <f t="shared" ref="E63:AN63" si="16">SUM(E64:E81)</f>
        <v>0</v>
      </c>
      <c r="F63" s="194">
        <f t="shared" si="16"/>
        <v>0</v>
      </c>
      <c r="G63" s="194">
        <f t="shared" si="16"/>
        <v>0</v>
      </c>
      <c r="H63" s="194">
        <f t="shared" si="16"/>
        <v>0</v>
      </c>
      <c r="I63" s="194">
        <f t="shared" si="16"/>
        <v>0</v>
      </c>
      <c r="J63" s="194">
        <f t="shared" si="16"/>
        <v>15</v>
      </c>
      <c r="K63" s="194">
        <f t="shared" si="16"/>
        <v>0</v>
      </c>
      <c r="L63" s="194">
        <f t="shared" si="16"/>
        <v>0</v>
      </c>
      <c r="M63" s="194">
        <f t="shared" si="16"/>
        <v>0</v>
      </c>
      <c r="N63" s="194">
        <f t="shared" si="16"/>
        <v>0</v>
      </c>
      <c r="O63" s="194">
        <f t="shared" si="16"/>
        <v>0</v>
      </c>
      <c r="P63" s="194">
        <f t="shared" si="16"/>
        <v>0</v>
      </c>
      <c r="Q63" s="194">
        <f t="shared" si="16"/>
        <v>0</v>
      </c>
      <c r="R63" s="194">
        <f t="shared" si="16"/>
        <v>6.0000000000000001E-3</v>
      </c>
      <c r="S63" s="194">
        <f t="shared" si="16"/>
        <v>0</v>
      </c>
      <c r="T63" s="194">
        <f t="shared" si="16"/>
        <v>0</v>
      </c>
      <c r="U63" s="194">
        <f t="shared" si="16"/>
        <v>0</v>
      </c>
      <c r="V63" s="194">
        <f t="shared" si="16"/>
        <v>0</v>
      </c>
      <c r="W63" s="194">
        <f t="shared" si="16"/>
        <v>0</v>
      </c>
      <c r="X63" s="194">
        <f t="shared" si="16"/>
        <v>0</v>
      </c>
      <c r="Y63" s="194">
        <f t="shared" si="16"/>
        <v>0</v>
      </c>
      <c r="Z63" s="194">
        <f t="shared" si="16"/>
        <v>0</v>
      </c>
      <c r="AA63" s="194">
        <f t="shared" si="16"/>
        <v>0</v>
      </c>
      <c r="AB63" s="194">
        <f t="shared" si="16"/>
        <v>0</v>
      </c>
      <c r="AC63" s="194">
        <f t="shared" si="16"/>
        <v>0</v>
      </c>
      <c r="AD63" s="194">
        <f t="shared" si="16"/>
        <v>0</v>
      </c>
      <c r="AE63" s="194">
        <f t="shared" si="16"/>
        <v>0</v>
      </c>
      <c r="AF63" s="194">
        <f t="shared" si="16"/>
        <v>0</v>
      </c>
      <c r="AG63" s="194">
        <f t="shared" si="16"/>
        <v>0</v>
      </c>
      <c r="AH63" s="194">
        <f t="shared" si="16"/>
        <v>0</v>
      </c>
      <c r="AI63" s="194">
        <f t="shared" si="16"/>
        <v>0</v>
      </c>
      <c r="AJ63" s="194">
        <f t="shared" si="16"/>
        <v>0</v>
      </c>
      <c r="AK63" s="194">
        <f t="shared" si="16"/>
        <v>0</v>
      </c>
      <c r="AL63" s="194">
        <f t="shared" si="16"/>
        <v>0</v>
      </c>
      <c r="AM63" s="194">
        <f t="shared" ref="AM63" si="17">SUM(AM64:AM81)</f>
        <v>0</v>
      </c>
      <c r="AN63" s="194">
        <f t="shared" si="16"/>
        <v>0</v>
      </c>
      <c r="AO63" s="194">
        <f>SUM(E63:AN63)</f>
        <v>15.006</v>
      </c>
    </row>
    <row r="64" spans="1:41" ht="12" x14ac:dyDescent="0.25">
      <c r="A64" s="201" t="s">
        <v>125</v>
      </c>
      <c r="B64" s="201" t="s">
        <v>160</v>
      </c>
      <c r="C64" s="201" t="s">
        <v>192</v>
      </c>
      <c r="D64" s="201">
        <f t="shared" si="5"/>
        <v>0</v>
      </c>
      <c r="E64" s="217">
        <v>0</v>
      </c>
      <c r="F64" s="195">
        <v>0</v>
      </c>
      <c r="G64" s="195">
        <v>0</v>
      </c>
      <c r="H64" s="195">
        <v>0</v>
      </c>
      <c r="I64" s="195">
        <v>0</v>
      </c>
      <c r="J64" s="195">
        <v>0</v>
      </c>
      <c r="K64" s="195">
        <v>0</v>
      </c>
      <c r="L64" s="195">
        <v>0</v>
      </c>
      <c r="M64" s="195">
        <v>0</v>
      </c>
      <c r="N64" s="195">
        <v>0</v>
      </c>
      <c r="O64" s="195">
        <v>0</v>
      </c>
      <c r="P64" s="195">
        <v>0</v>
      </c>
      <c r="Q64" s="195">
        <v>0</v>
      </c>
      <c r="R64" s="195">
        <v>0</v>
      </c>
      <c r="S64" s="195">
        <v>0</v>
      </c>
      <c r="T64" s="195">
        <v>0</v>
      </c>
      <c r="U64" s="195">
        <v>0</v>
      </c>
      <c r="V64" s="195">
        <v>0</v>
      </c>
      <c r="W64" s="195">
        <v>0</v>
      </c>
      <c r="X64" s="195">
        <v>0</v>
      </c>
      <c r="Y64" s="195">
        <v>0</v>
      </c>
      <c r="Z64" s="195">
        <v>0</v>
      </c>
      <c r="AA64" s="195">
        <v>0</v>
      </c>
      <c r="AB64" s="195">
        <v>0</v>
      </c>
      <c r="AC64" s="195">
        <v>0</v>
      </c>
      <c r="AD64" s="195">
        <v>0</v>
      </c>
      <c r="AE64" s="195">
        <v>0</v>
      </c>
      <c r="AF64" s="195">
        <v>0</v>
      </c>
      <c r="AG64" s="195">
        <v>0</v>
      </c>
      <c r="AH64" s="195">
        <v>0</v>
      </c>
      <c r="AI64" s="195">
        <v>0</v>
      </c>
      <c r="AJ64" s="195">
        <v>0</v>
      </c>
      <c r="AK64" s="195">
        <v>0</v>
      </c>
      <c r="AL64" s="195">
        <v>0</v>
      </c>
      <c r="AM64" s="195">
        <v>0</v>
      </c>
      <c r="AN64" s="195">
        <v>0</v>
      </c>
      <c r="AO64" s="195">
        <f t="shared" ref="AO64:AO81" si="18">(SUM(E64:AN64))</f>
        <v>0</v>
      </c>
    </row>
    <row r="65" spans="1:41" ht="12" x14ac:dyDescent="0.25">
      <c r="A65" s="201" t="s">
        <v>125</v>
      </c>
      <c r="B65" s="201" t="s">
        <v>160</v>
      </c>
      <c r="C65" s="201" t="s">
        <v>193</v>
      </c>
      <c r="D65" s="201">
        <f t="shared" si="5"/>
        <v>0</v>
      </c>
      <c r="E65" s="217">
        <v>0</v>
      </c>
      <c r="F65" s="195">
        <v>0</v>
      </c>
      <c r="G65" s="195">
        <v>0</v>
      </c>
      <c r="H65" s="195">
        <v>0</v>
      </c>
      <c r="I65" s="195">
        <v>0</v>
      </c>
      <c r="J65" s="195">
        <v>0</v>
      </c>
      <c r="K65" s="195">
        <v>0</v>
      </c>
      <c r="L65" s="195">
        <v>0</v>
      </c>
      <c r="M65" s="195">
        <v>0</v>
      </c>
      <c r="N65" s="195">
        <v>0</v>
      </c>
      <c r="O65" s="195">
        <v>0</v>
      </c>
      <c r="P65" s="195">
        <v>0</v>
      </c>
      <c r="Q65" s="195">
        <v>0</v>
      </c>
      <c r="R65" s="195">
        <v>0</v>
      </c>
      <c r="S65" s="195">
        <v>0</v>
      </c>
      <c r="T65" s="195">
        <v>0</v>
      </c>
      <c r="U65" s="195">
        <v>0</v>
      </c>
      <c r="V65" s="195">
        <v>0</v>
      </c>
      <c r="W65" s="195">
        <v>0</v>
      </c>
      <c r="X65" s="195">
        <v>0</v>
      </c>
      <c r="Y65" s="195">
        <v>0</v>
      </c>
      <c r="Z65" s="195">
        <v>0</v>
      </c>
      <c r="AA65" s="195">
        <v>0</v>
      </c>
      <c r="AB65" s="195">
        <v>0</v>
      </c>
      <c r="AC65" s="195">
        <v>0</v>
      </c>
      <c r="AD65" s="195">
        <v>0</v>
      </c>
      <c r="AE65" s="195">
        <v>0</v>
      </c>
      <c r="AF65" s="195">
        <v>0</v>
      </c>
      <c r="AG65" s="195">
        <v>0</v>
      </c>
      <c r="AH65" s="195">
        <v>0</v>
      </c>
      <c r="AI65" s="195">
        <v>0</v>
      </c>
      <c r="AJ65" s="195">
        <v>0</v>
      </c>
      <c r="AK65" s="195">
        <v>0</v>
      </c>
      <c r="AL65" s="195">
        <v>0</v>
      </c>
      <c r="AM65" s="195">
        <v>0</v>
      </c>
      <c r="AN65" s="195">
        <v>0</v>
      </c>
      <c r="AO65" s="195">
        <f t="shared" si="18"/>
        <v>0</v>
      </c>
    </row>
    <row r="66" spans="1:41" ht="12" x14ac:dyDescent="0.25">
      <c r="A66" s="201" t="s">
        <v>125</v>
      </c>
      <c r="B66" s="201" t="s">
        <v>160</v>
      </c>
      <c r="C66" s="201" t="s">
        <v>26</v>
      </c>
      <c r="D66" s="201">
        <f t="shared" si="5"/>
        <v>0</v>
      </c>
      <c r="E66" s="217">
        <v>0</v>
      </c>
      <c r="F66" s="195">
        <v>0</v>
      </c>
      <c r="G66" s="195">
        <v>0</v>
      </c>
      <c r="H66" s="195">
        <v>0</v>
      </c>
      <c r="I66" s="195">
        <v>0</v>
      </c>
      <c r="J66" s="195">
        <v>0</v>
      </c>
      <c r="K66" s="195">
        <v>0</v>
      </c>
      <c r="L66" s="195">
        <v>0</v>
      </c>
      <c r="M66" s="195">
        <v>0</v>
      </c>
      <c r="N66" s="195">
        <v>0</v>
      </c>
      <c r="O66" s="195">
        <v>0</v>
      </c>
      <c r="P66" s="195">
        <v>0</v>
      </c>
      <c r="Q66" s="195">
        <v>0</v>
      </c>
      <c r="R66" s="195">
        <v>0</v>
      </c>
      <c r="S66" s="195">
        <v>0</v>
      </c>
      <c r="T66" s="195">
        <v>0</v>
      </c>
      <c r="U66" s="195">
        <v>0</v>
      </c>
      <c r="V66" s="195">
        <v>0</v>
      </c>
      <c r="W66" s="195">
        <v>0</v>
      </c>
      <c r="X66" s="195">
        <v>0</v>
      </c>
      <c r="Y66" s="195">
        <v>0</v>
      </c>
      <c r="Z66" s="195">
        <v>0</v>
      </c>
      <c r="AA66" s="195">
        <v>0</v>
      </c>
      <c r="AB66" s="195">
        <v>0</v>
      </c>
      <c r="AC66" s="195">
        <v>0</v>
      </c>
      <c r="AD66" s="195">
        <v>0</v>
      </c>
      <c r="AE66" s="195">
        <v>0</v>
      </c>
      <c r="AF66" s="195">
        <v>0</v>
      </c>
      <c r="AG66" s="195">
        <v>0</v>
      </c>
      <c r="AH66" s="195">
        <v>0</v>
      </c>
      <c r="AI66" s="195">
        <v>0</v>
      </c>
      <c r="AJ66" s="195">
        <v>0</v>
      </c>
      <c r="AK66" s="195">
        <v>0</v>
      </c>
      <c r="AL66" s="195">
        <v>0</v>
      </c>
      <c r="AM66" s="195">
        <v>0</v>
      </c>
      <c r="AN66" s="195">
        <v>0</v>
      </c>
      <c r="AO66" s="195">
        <f t="shared" si="18"/>
        <v>0</v>
      </c>
    </row>
    <row r="67" spans="1:41" ht="12" x14ac:dyDescent="0.25">
      <c r="A67" s="201" t="s">
        <v>125</v>
      </c>
      <c r="B67" s="201" t="s">
        <v>160</v>
      </c>
      <c r="C67" s="201" t="s">
        <v>194</v>
      </c>
      <c r="D67" s="201">
        <f t="shared" si="5"/>
        <v>0</v>
      </c>
      <c r="E67" s="217">
        <v>0</v>
      </c>
      <c r="F67" s="195">
        <v>0</v>
      </c>
      <c r="G67" s="195">
        <v>0</v>
      </c>
      <c r="H67" s="195">
        <v>0</v>
      </c>
      <c r="I67" s="195">
        <v>0</v>
      </c>
      <c r="J67" s="195">
        <v>0</v>
      </c>
      <c r="K67" s="195">
        <v>0</v>
      </c>
      <c r="L67" s="195">
        <v>0</v>
      </c>
      <c r="M67" s="195">
        <v>0</v>
      </c>
      <c r="N67" s="195">
        <v>0</v>
      </c>
      <c r="O67" s="195">
        <v>0</v>
      </c>
      <c r="P67" s="195">
        <v>0</v>
      </c>
      <c r="Q67" s="195">
        <v>0</v>
      </c>
      <c r="R67" s="195">
        <v>0</v>
      </c>
      <c r="S67" s="195">
        <v>0</v>
      </c>
      <c r="T67" s="195">
        <v>0</v>
      </c>
      <c r="U67" s="195">
        <v>0</v>
      </c>
      <c r="V67" s="195">
        <v>0</v>
      </c>
      <c r="W67" s="195">
        <v>0</v>
      </c>
      <c r="X67" s="195">
        <v>0</v>
      </c>
      <c r="Y67" s="195">
        <v>0</v>
      </c>
      <c r="Z67" s="195">
        <v>0</v>
      </c>
      <c r="AA67" s="195">
        <v>0</v>
      </c>
      <c r="AB67" s="195">
        <v>0</v>
      </c>
      <c r="AC67" s="195">
        <v>0</v>
      </c>
      <c r="AD67" s="195">
        <v>0</v>
      </c>
      <c r="AE67" s="195">
        <v>0</v>
      </c>
      <c r="AF67" s="195">
        <v>0</v>
      </c>
      <c r="AG67" s="195">
        <v>0</v>
      </c>
      <c r="AH67" s="195">
        <v>0</v>
      </c>
      <c r="AI67" s="195">
        <v>0</v>
      </c>
      <c r="AJ67" s="195">
        <v>0</v>
      </c>
      <c r="AK67" s="195">
        <v>0</v>
      </c>
      <c r="AL67" s="195">
        <v>0</v>
      </c>
      <c r="AM67" s="195">
        <v>0</v>
      </c>
      <c r="AN67" s="195">
        <v>0</v>
      </c>
      <c r="AO67" s="195">
        <f t="shared" si="18"/>
        <v>0</v>
      </c>
    </row>
    <row r="68" spans="1:41" ht="12" x14ac:dyDescent="0.25">
      <c r="A68" s="201" t="s">
        <v>125</v>
      </c>
      <c r="B68" s="201" t="s">
        <v>160</v>
      </c>
      <c r="C68" s="201" t="s">
        <v>21</v>
      </c>
      <c r="D68" s="201">
        <f t="shared" si="5"/>
        <v>0</v>
      </c>
      <c r="E68" s="217">
        <v>0</v>
      </c>
      <c r="F68" s="195">
        <v>0</v>
      </c>
      <c r="G68" s="195">
        <v>0</v>
      </c>
      <c r="H68" s="195">
        <v>0</v>
      </c>
      <c r="I68" s="195">
        <v>0</v>
      </c>
      <c r="J68" s="195">
        <v>0</v>
      </c>
      <c r="K68" s="195">
        <v>0</v>
      </c>
      <c r="L68" s="195">
        <v>0</v>
      </c>
      <c r="M68" s="195">
        <v>0</v>
      </c>
      <c r="N68" s="195">
        <v>0</v>
      </c>
      <c r="O68" s="195">
        <v>0</v>
      </c>
      <c r="P68" s="195">
        <v>0</v>
      </c>
      <c r="Q68" s="195">
        <v>0</v>
      </c>
      <c r="R68" s="195">
        <v>0</v>
      </c>
      <c r="S68" s="195">
        <v>0</v>
      </c>
      <c r="T68" s="195">
        <v>0</v>
      </c>
      <c r="U68" s="195">
        <v>0</v>
      </c>
      <c r="V68" s="195">
        <v>0</v>
      </c>
      <c r="W68" s="195">
        <v>0</v>
      </c>
      <c r="X68" s="195">
        <v>0</v>
      </c>
      <c r="Y68" s="195">
        <v>0</v>
      </c>
      <c r="Z68" s="195">
        <v>0</v>
      </c>
      <c r="AA68" s="195">
        <v>0</v>
      </c>
      <c r="AB68" s="195">
        <v>0</v>
      </c>
      <c r="AC68" s="195">
        <v>0</v>
      </c>
      <c r="AD68" s="195">
        <v>0</v>
      </c>
      <c r="AE68" s="195">
        <v>0</v>
      </c>
      <c r="AF68" s="195">
        <v>0</v>
      </c>
      <c r="AG68" s="195">
        <v>0</v>
      </c>
      <c r="AH68" s="195">
        <v>0</v>
      </c>
      <c r="AI68" s="195">
        <v>0</v>
      </c>
      <c r="AJ68" s="195">
        <v>0</v>
      </c>
      <c r="AK68" s="195">
        <v>0</v>
      </c>
      <c r="AL68" s="195">
        <v>0</v>
      </c>
      <c r="AM68" s="195">
        <v>0</v>
      </c>
      <c r="AN68" s="195">
        <v>0</v>
      </c>
      <c r="AO68" s="195">
        <f t="shared" si="18"/>
        <v>0</v>
      </c>
    </row>
    <row r="69" spans="1:41" ht="12" x14ac:dyDescent="0.25">
      <c r="A69" s="201" t="s">
        <v>125</v>
      </c>
      <c r="B69" s="201" t="s">
        <v>160</v>
      </c>
      <c r="C69" s="201" t="s">
        <v>44</v>
      </c>
      <c r="D69" s="201">
        <f t="shared" si="5"/>
        <v>0</v>
      </c>
      <c r="E69" s="217">
        <v>0</v>
      </c>
      <c r="F69" s="195">
        <v>0</v>
      </c>
      <c r="G69" s="195">
        <v>0</v>
      </c>
      <c r="H69" s="195">
        <v>0</v>
      </c>
      <c r="I69" s="195">
        <v>0</v>
      </c>
      <c r="J69" s="195">
        <v>0</v>
      </c>
      <c r="K69" s="195">
        <v>0</v>
      </c>
      <c r="L69" s="195">
        <v>0</v>
      </c>
      <c r="M69" s="195">
        <v>0</v>
      </c>
      <c r="N69" s="195">
        <v>0</v>
      </c>
      <c r="O69" s="195">
        <v>0</v>
      </c>
      <c r="P69" s="195">
        <v>0</v>
      </c>
      <c r="Q69" s="195">
        <v>0</v>
      </c>
      <c r="R69" s="195">
        <v>0</v>
      </c>
      <c r="S69" s="195">
        <v>0</v>
      </c>
      <c r="T69" s="195">
        <v>0</v>
      </c>
      <c r="U69" s="195">
        <v>0</v>
      </c>
      <c r="V69" s="195">
        <v>0</v>
      </c>
      <c r="W69" s="195">
        <v>0</v>
      </c>
      <c r="X69" s="195">
        <v>0</v>
      </c>
      <c r="Y69" s="195">
        <v>0</v>
      </c>
      <c r="Z69" s="195">
        <v>0</v>
      </c>
      <c r="AA69" s="195">
        <v>0</v>
      </c>
      <c r="AB69" s="195">
        <v>0</v>
      </c>
      <c r="AC69" s="195">
        <v>0</v>
      </c>
      <c r="AD69" s="195">
        <v>0</v>
      </c>
      <c r="AE69" s="195">
        <v>0</v>
      </c>
      <c r="AF69" s="195">
        <v>0</v>
      </c>
      <c r="AG69" s="195">
        <v>0</v>
      </c>
      <c r="AH69" s="195">
        <v>0</v>
      </c>
      <c r="AI69" s="195">
        <v>0</v>
      </c>
      <c r="AJ69" s="195">
        <v>0</v>
      </c>
      <c r="AK69" s="195">
        <v>0</v>
      </c>
      <c r="AL69" s="195">
        <v>0</v>
      </c>
      <c r="AM69" s="195">
        <v>0</v>
      </c>
      <c r="AN69" s="195">
        <v>0</v>
      </c>
      <c r="AO69" s="195">
        <f t="shared" si="18"/>
        <v>0</v>
      </c>
    </row>
    <row r="70" spans="1:41" ht="12" x14ac:dyDescent="0.25">
      <c r="A70" s="201" t="s">
        <v>125</v>
      </c>
      <c r="B70" s="201" t="s">
        <v>160</v>
      </c>
      <c r="C70" s="201" t="s">
        <v>40</v>
      </c>
      <c r="D70" s="201">
        <f t="shared" si="5"/>
        <v>15.006</v>
      </c>
      <c r="E70" s="217">
        <v>0</v>
      </c>
      <c r="F70" s="195">
        <v>0</v>
      </c>
      <c r="G70" s="195">
        <v>0</v>
      </c>
      <c r="H70" s="195">
        <v>0</v>
      </c>
      <c r="I70" s="195">
        <v>0</v>
      </c>
      <c r="J70" s="195">
        <v>15</v>
      </c>
      <c r="K70" s="195">
        <v>0</v>
      </c>
      <c r="L70" s="195">
        <v>0</v>
      </c>
      <c r="M70" s="195">
        <v>0</v>
      </c>
      <c r="N70" s="195">
        <v>0</v>
      </c>
      <c r="O70" s="195">
        <v>0</v>
      </c>
      <c r="P70" s="195">
        <v>0</v>
      </c>
      <c r="Q70" s="195">
        <v>0</v>
      </c>
      <c r="R70" s="195">
        <v>6.0000000000000001E-3</v>
      </c>
      <c r="S70" s="195">
        <v>0</v>
      </c>
      <c r="T70" s="195">
        <v>0</v>
      </c>
      <c r="U70" s="195">
        <v>0</v>
      </c>
      <c r="V70" s="195">
        <v>0</v>
      </c>
      <c r="W70" s="195">
        <v>0</v>
      </c>
      <c r="X70" s="195">
        <v>0</v>
      </c>
      <c r="Y70" s="195">
        <v>0</v>
      </c>
      <c r="Z70" s="195">
        <v>0</v>
      </c>
      <c r="AA70" s="195">
        <v>0</v>
      </c>
      <c r="AB70" s="195">
        <v>0</v>
      </c>
      <c r="AC70" s="195">
        <v>0</v>
      </c>
      <c r="AD70" s="195"/>
      <c r="AE70" s="195">
        <v>0</v>
      </c>
      <c r="AF70" s="195">
        <v>0</v>
      </c>
      <c r="AG70" s="195">
        <v>0</v>
      </c>
      <c r="AH70" s="195">
        <v>0</v>
      </c>
      <c r="AI70" s="195">
        <v>0</v>
      </c>
      <c r="AJ70" s="195">
        <v>0</v>
      </c>
      <c r="AK70" s="195">
        <v>0</v>
      </c>
      <c r="AL70" s="195">
        <v>0</v>
      </c>
      <c r="AM70" s="195">
        <v>0</v>
      </c>
      <c r="AN70" s="195">
        <v>0</v>
      </c>
      <c r="AO70" s="195">
        <f t="shared" si="18"/>
        <v>15.006</v>
      </c>
    </row>
    <row r="71" spans="1:41" ht="12" x14ac:dyDescent="0.25">
      <c r="A71" s="201" t="s">
        <v>125</v>
      </c>
      <c r="B71" s="201" t="s">
        <v>160</v>
      </c>
      <c r="C71" s="201" t="s">
        <v>195</v>
      </c>
      <c r="D71" s="201">
        <f t="shared" ref="D71:D134" si="19">AO71</f>
        <v>0</v>
      </c>
      <c r="E71" s="217">
        <v>0</v>
      </c>
      <c r="F71" s="195">
        <v>0</v>
      </c>
      <c r="G71" s="195">
        <v>0</v>
      </c>
      <c r="H71" s="195">
        <v>0</v>
      </c>
      <c r="I71" s="195">
        <v>0</v>
      </c>
      <c r="J71" s="195">
        <v>0</v>
      </c>
      <c r="K71" s="195">
        <v>0</v>
      </c>
      <c r="L71" s="195">
        <v>0</v>
      </c>
      <c r="M71" s="195">
        <v>0</v>
      </c>
      <c r="N71" s="195">
        <v>0</v>
      </c>
      <c r="O71" s="195">
        <v>0</v>
      </c>
      <c r="P71" s="195">
        <v>0</v>
      </c>
      <c r="Q71" s="195">
        <v>0</v>
      </c>
      <c r="R71" s="195">
        <v>0</v>
      </c>
      <c r="S71" s="195">
        <v>0</v>
      </c>
      <c r="T71" s="195">
        <v>0</v>
      </c>
      <c r="U71" s="195">
        <v>0</v>
      </c>
      <c r="V71" s="195">
        <v>0</v>
      </c>
      <c r="W71" s="195">
        <v>0</v>
      </c>
      <c r="X71" s="195">
        <v>0</v>
      </c>
      <c r="Y71" s="195">
        <v>0</v>
      </c>
      <c r="Z71" s="195">
        <v>0</v>
      </c>
      <c r="AA71" s="195">
        <v>0</v>
      </c>
      <c r="AB71" s="195">
        <v>0</v>
      </c>
      <c r="AC71" s="195">
        <v>0</v>
      </c>
      <c r="AD71" s="195">
        <v>0</v>
      </c>
      <c r="AE71" s="195">
        <v>0</v>
      </c>
      <c r="AF71" s="195">
        <v>0</v>
      </c>
      <c r="AG71" s="195">
        <v>0</v>
      </c>
      <c r="AH71" s="195">
        <v>0</v>
      </c>
      <c r="AI71" s="195">
        <v>0</v>
      </c>
      <c r="AJ71" s="195">
        <v>0</v>
      </c>
      <c r="AK71" s="195">
        <v>0</v>
      </c>
      <c r="AL71" s="195">
        <v>0</v>
      </c>
      <c r="AM71" s="195">
        <v>0</v>
      </c>
      <c r="AN71" s="195">
        <v>0</v>
      </c>
      <c r="AO71" s="195">
        <f t="shared" si="18"/>
        <v>0</v>
      </c>
    </row>
    <row r="72" spans="1:41" ht="12" x14ac:dyDescent="0.25">
      <c r="A72" s="201" t="s">
        <v>125</v>
      </c>
      <c r="B72" s="201" t="s">
        <v>160</v>
      </c>
      <c r="C72" s="201" t="s">
        <v>59</v>
      </c>
      <c r="D72" s="201">
        <f t="shared" si="19"/>
        <v>0</v>
      </c>
      <c r="E72" s="217">
        <v>0</v>
      </c>
      <c r="F72" s="195">
        <v>0</v>
      </c>
      <c r="G72" s="195">
        <v>0</v>
      </c>
      <c r="H72" s="195">
        <v>0</v>
      </c>
      <c r="I72" s="195">
        <v>0</v>
      </c>
      <c r="J72" s="195">
        <v>0</v>
      </c>
      <c r="K72" s="195">
        <v>0</v>
      </c>
      <c r="L72" s="195">
        <v>0</v>
      </c>
      <c r="M72" s="195">
        <v>0</v>
      </c>
      <c r="N72" s="195">
        <v>0</v>
      </c>
      <c r="O72" s="195">
        <v>0</v>
      </c>
      <c r="P72" s="195">
        <v>0</v>
      </c>
      <c r="Q72" s="195">
        <v>0</v>
      </c>
      <c r="R72" s="195">
        <v>0</v>
      </c>
      <c r="S72" s="195">
        <v>0</v>
      </c>
      <c r="T72" s="195">
        <v>0</v>
      </c>
      <c r="U72" s="195">
        <v>0</v>
      </c>
      <c r="V72" s="195">
        <v>0</v>
      </c>
      <c r="W72" s="195">
        <v>0</v>
      </c>
      <c r="X72" s="195">
        <v>0</v>
      </c>
      <c r="Y72" s="195">
        <v>0</v>
      </c>
      <c r="Z72" s="195">
        <v>0</v>
      </c>
      <c r="AA72" s="195">
        <v>0</v>
      </c>
      <c r="AB72" s="195">
        <v>0</v>
      </c>
      <c r="AC72" s="195">
        <v>0</v>
      </c>
      <c r="AD72" s="195">
        <v>0</v>
      </c>
      <c r="AE72" s="195">
        <v>0</v>
      </c>
      <c r="AF72" s="195">
        <v>0</v>
      </c>
      <c r="AG72" s="195">
        <v>0</v>
      </c>
      <c r="AH72" s="195">
        <v>0</v>
      </c>
      <c r="AI72" s="195">
        <v>0</v>
      </c>
      <c r="AJ72" s="195">
        <v>0</v>
      </c>
      <c r="AK72" s="195">
        <v>0</v>
      </c>
      <c r="AL72" s="195">
        <v>0</v>
      </c>
      <c r="AM72" s="195">
        <v>0</v>
      </c>
      <c r="AN72" s="195">
        <v>0</v>
      </c>
      <c r="AO72" s="195">
        <f t="shared" si="18"/>
        <v>0</v>
      </c>
    </row>
    <row r="73" spans="1:41" ht="12" x14ac:dyDescent="0.25">
      <c r="A73" s="201" t="s">
        <v>125</v>
      </c>
      <c r="B73" s="201" t="s">
        <v>160</v>
      </c>
      <c r="C73" s="201" t="s">
        <v>70</v>
      </c>
      <c r="D73" s="201">
        <f t="shared" si="19"/>
        <v>0</v>
      </c>
      <c r="E73" s="217">
        <v>0</v>
      </c>
      <c r="F73" s="195">
        <v>0</v>
      </c>
      <c r="G73" s="195">
        <v>0</v>
      </c>
      <c r="H73" s="195">
        <v>0</v>
      </c>
      <c r="I73" s="195">
        <v>0</v>
      </c>
      <c r="J73" s="195">
        <v>0</v>
      </c>
      <c r="K73" s="195">
        <v>0</v>
      </c>
      <c r="L73" s="195">
        <v>0</v>
      </c>
      <c r="M73" s="195">
        <v>0</v>
      </c>
      <c r="N73" s="195">
        <v>0</v>
      </c>
      <c r="O73" s="195">
        <v>0</v>
      </c>
      <c r="P73" s="195">
        <v>0</v>
      </c>
      <c r="Q73" s="195">
        <v>0</v>
      </c>
      <c r="R73" s="195">
        <v>0</v>
      </c>
      <c r="S73" s="195">
        <v>0</v>
      </c>
      <c r="T73" s="195">
        <v>0</v>
      </c>
      <c r="U73" s="195">
        <v>0</v>
      </c>
      <c r="V73" s="195">
        <v>0</v>
      </c>
      <c r="W73" s="195">
        <v>0</v>
      </c>
      <c r="X73" s="195">
        <v>0</v>
      </c>
      <c r="Y73" s="195">
        <v>0</v>
      </c>
      <c r="Z73" s="195">
        <v>0</v>
      </c>
      <c r="AA73" s="195">
        <v>0</v>
      </c>
      <c r="AB73" s="195">
        <v>0</v>
      </c>
      <c r="AC73" s="195">
        <v>0</v>
      </c>
      <c r="AD73" s="195">
        <v>0</v>
      </c>
      <c r="AE73" s="195">
        <v>0</v>
      </c>
      <c r="AF73" s="195">
        <v>0</v>
      </c>
      <c r="AG73" s="195">
        <v>0</v>
      </c>
      <c r="AH73" s="195">
        <v>0</v>
      </c>
      <c r="AI73" s="195">
        <v>0</v>
      </c>
      <c r="AJ73" s="195">
        <v>0</v>
      </c>
      <c r="AK73" s="195">
        <v>0</v>
      </c>
      <c r="AL73" s="195">
        <v>0</v>
      </c>
      <c r="AM73" s="195">
        <v>0</v>
      </c>
      <c r="AN73" s="195">
        <v>0</v>
      </c>
      <c r="AO73" s="195">
        <f t="shared" si="18"/>
        <v>0</v>
      </c>
    </row>
    <row r="74" spans="1:41" ht="12" x14ac:dyDescent="0.25">
      <c r="A74" s="201" t="s">
        <v>125</v>
      </c>
      <c r="B74" s="201" t="s">
        <v>160</v>
      </c>
      <c r="C74" s="201" t="s">
        <v>196</v>
      </c>
      <c r="D74" s="201">
        <f t="shared" si="19"/>
        <v>0</v>
      </c>
      <c r="E74" s="217">
        <v>0</v>
      </c>
      <c r="F74" s="195">
        <v>0</v>
      </c>
      <c r="G74" s="195">
        <v>0</v>
      </c>
      <c r="H74" s="195">
        <v>0</v>
      </c>
      <c r="I74" s="195">
        <v>0</v>
      </c>
      <c r="J74" s="195">
        <v>0</v>
      </c>
      <c r="K74" s="195">
        <v>0</v>
      </c>
      <c r="L74" s="195">
        <v>0</v>
      </c>
      <c r="M74" s="195">
        <v>0</v>
      </c>
      <c r="N74" s="195">
        <v>0</v>
      </c>
      <c r="O74" s="195">
        <v>0</v>
      </c>
      <c r="P74" s="195">
        <v>0</v>
      </c>
      <c r="Q74" s="195">
        <v>0</v>
      </c>
      <c r="R74" s="195">
        <v>0</v>
      </c>
      <c r="S74" s="195">
        <v>0</v>
      </c>
      <c r="T74" s="195">
        <v>0</v>
      </c>
      <c r="U74" s="195">
        <v>0</v>
      </c>
      <c r="V74" s="195">
        <v>0</v>
      </c>
      <c r="W74" s="195">
        <v>0</v>
      </c>
      <c r="X74" s="195">
        <v>0</v>
      </c>
      <c r="Y74" s="195">
        <v>0</v>
      </c>
      <c r="Z74" s="195">
        <v>0</v>
      </c>
      <c r="AA74" s="195">
        <v>0</v>
      </c>
      <c r="AB74" s="195">
        <v>0</v>
      </c>
      <c r="AC74" s="195">
        <v>0</v>
      </c>
      <c r="AD74" s="195">
        <v>0</v>
      </c>
      <c r="AE74" s="195">
        <v>0</v>
      </c>
      <c r="AF74" s="195">
        <v>0</v>
      </c>
      <c r="AG74" s="195">
        <v>0</v>
      </c>
      <c r="AH74" s="195">
        <v>0</v>
      </c>
      <c r="AI74" s="195">
        <v>0</v>
      </c>
      <c r="AJ74" s="195">
        <v>0</v>
      </c>
      <c r="AK74" s="195">
        <v>0</v>
      </c>
      <c r="AL74" s="195">
        <v>0</v>
      </c>
      <c r="AM74" s="195">
        <v>0</v>
      </c>
      <c r="AN74" s="195">
        <v>0</v>
      </c>
      <c r="AO74" s="195">
        <f t="shared" si="18"/>
        <v>0</v>
      </c>
    </row>
    <row r="75" spans="1:41" ht="12" x14ac:dyDescent="0.25">
      <c r="A75" s="201" t="s">
        <v>125</v>
      </c>
      <c r="B75" s="201" t="s">
        <v>160</v>
      </c>
      <c r="C75" s="201" t="s">
        <v>161</v>
      </c>
      <c r="D75" s="201">
        <f t="shared" si="19"/>
        <v>0</v>
      </c>
      <c r="E75" s="217">
        <v>0</v>
      </c>
      <c r="F75" s="195">
        <v>0</v>
      </c>
      <c r="G75" s="195">
        <v>0</v>
      </c>
      <c r="H75" s="195">
        <v>0</v>
      </c>
      <c r="I75" s="195">
        <v>0</v>
      </c>
      <c r="J75" s="195">
        <v>0</v>
      </c>
      <c r="K75" s="195">
        <v>0</v>
      </c>
      <c r="L75" s="195">
        <v>0</v>
      </c>
      <c r="M75" s="195">
        <v>0</v>
      </c>
      <c r="N75" s="195">
        <v>0</v>
      </c>
      <c r="O75" s="195">
        <v>0</v>
      </c>
      <c r="P75" s="195">
        <v>0</v>
      </c>
      <c r="Q75" s="195">
        <v>0</v>
      </c>
      <c r="R75" s="195">
        <v>0</v>
      </c>
      <c r="S75" s="195">
        <v>0</v>
      </c>
      <c r="T75" s="195">
        <v>0</v>
      </c>
      <c r="U75" s="195">
        <v>0</v>
      </c>
      <c r="V75" s="195">
        <v>0</v>
      </c>
      <c r="W75" s="195">
        <v>0</v>
      </c>
      <c r="X75" s="195">
        <v>0</v>
      </c>
      <c r="Y75" s="195">
        <v>0</v>
      </c>
      <c r="Z75" s="195">
        <v>0</v>
      </c>
      <c r="AA75" s="195">
        <v>0</v>
      </c>
      <c r="AB75" s="195">
        <v>0</v>
      </c>
      <c r="AC75" s="195">
        <v>0</v>
      </c>
      <c r="AD75" s="195">
        <v>0</v>
      </c>
      <c r="AE75" s="195">
        <v>0</v>
      </c>
      <c r="AF75" s="195">
        <v>0</v>
      </c>
      <c r="AG75" s="195">
        <v>0</v>
      </c>
      <c r="AH75" s="195">
        <v>0</v>
      </c>
      <c r="AI75" s="195">
        <v>0</v>
      </c>
      <c r="AJ75" s="195">
        <v>0</v>
      </c>
      <c r="AK75" s="195">
        <v>0</v>
      </c>
      <c r="AL75" s="195">
        <v>0</v>
      </c>
      <c r="AM75" s="195">
        <v>0</v>
      </c>
      <c r="AN75" s="195">
        <v>0</v>
      </c>
      <c r="AO75" s="195">
        <f t="shared" si="18"/>
        <v>0</v>
      </c>
    </row>
    <row r="76" spans="1:41" ht="12" x14ac:dyDescent="0.25">
      <c r="A76" s="201" t="s">
        <v>125</v>
      </c>
      <c r="B76" s="201" t="s">
        <v>160</v>
      </c>
      <c r="C76" s="201" t="s">
        <v>197</v>
      </c>
      <c r="D76" s="201">
        <f t="shared" si="19"/>
        <v>0</v>
      </c>
      <c r="E76" s="217">
        <v>0</v>
      </c>
      <c r="F76" s="195">
        <v>0</v>
      </c>
      <c r="G76" s="195">
        <v>0</v>
      </c>
      <c r="H76" s="195">
        <v>0</v>
      </c>
      <c r="I76" s="195">
        <v>0</v>
      </c>
      <c r="J76" s="195">
        <v>0</v>
      </c>
      <c r="K76" s="195">
        <v>0</v>
      </c>
      <c r="L76" s="195">
        <v>0</v>
      </c>
      <c r="M76" s="195">
        <v>0</v>
      </c>
      <c r="N76" s="195">
        <v>0</v>
      </c>
      <c r="O76" s="195">
        <v>0</v>
      </c>
      <c r="P76" s="195">
        <v>0</v>
      </c>
      <c r="Q76" s="195">
        <v>0</v>
      </c>
      <c r="R76" s="195">
        <v>0</v>
      </c>
      <c r="S76" s="195">
        <v>0</v>
      </c>
      <c r="T76" s="195">
        <v>0</v>
      </c>
      <c r="U76" s="195">
        <v>0</v>
      </c>
      <c r="V76" s="195">
        <v>0</v>
      </c>
      <c r="W76" s="195">
        <v>0</v>
      </c>
      <c r="X76" s="195">
        <v>0</v>
      </c>
      <c r="Y76" s="195">
        <v>0</v>
      </c>
      <c r="Z76" s="195">
        <v>0</v>
      </c>
      <c r="AA76" s="195">
        <v>0</v>
      </c>
      <c r="AB76" s="195">
        <v>0</v>
      </c>
      <c r="AC76" s="195">
        <v>0</v>
      </c>
      <c r="AD76" s="195">
        <v>0</v>
      </c>
      <c r="AE76" s="195">
        <v>0</v>
      </c>
      <c r="AF76" s="195">
        <v>0</v>
      </c>
      <c r="AG76" s="195">
        <v>0</v>
      </c>
      <c r="AH76" s="195">
        <v>0</v>
      </c>
      <c r="AI76" s="195">
        <v>0</v>
      </c>
      <c r="AJ76" s="195">
        <v>0</v>
      </c>
      <c r="AK76" s="195">
        <v>0</v>
      </c>
      <c r="AL76" s="195">
        <v>0</v>
      </c>
      <c r="AM76" s="195">
        <v>0</v>
      </c>
      <c r="AN76" s="195">
        <v>0</v>
      </c>
      <c r="AO76" s="195">
        <f t="shared" si="18"/>
        <v>0</v>
      </c>
    </row>
    <row r="77" spans="1:41" ht="12" x14ac:dyDescent="0.25">
      <c r="A77" s="201" t="s">
        <v>125</v>
      </c>
      <c r="B77" s="201" t="s">
        <v>160</v>
      </c>
      <c r="C77" s="201" t="s">
        <v>198</v>
      </c>
      <c r="D77" s="201">
        <f t="shared" si="19"/>
        <v>0</v>
      </c>
      <c r="E77" s="217">
        <v>0</v>
      </c>
      <c r="F77" s="195">
        <v>0</v>
      </c>
      <c r="G77" s="195">
        <v>0</v>
      </c>
      <c r="H77" s="195">
        <v>0</v>
      </c>
      <c r="I77" s="195">
        <v>0</v>
      </c>
      <c r="J77" s="195">
        <v>0</v>
      </c>
      <c r="K77" s="195">
        <v>0</v>
      </c>
      <c r="L77" s="195">
        <v>0</v>
      </c>
      <c r="M77" s="195">
        <v>0</v>
      </c>
      <c r="N77" s="195">
        <v>0</v>
      </c>
      <c r="O77" s="195">
        <v>0</v>
      </c>
      <c r="P77" s="195">
        <v>0</v>
      </c>
      <c r="Q77" s="195">
        <v>0</v>
      </c>
      <c r="R77" s="195">
        <v>0</v>
      </c>
      <c r="S77" s="195">
        <v>0</v>
      </c>
      <c r="T77" s="195">
        <v>0</v>
      </c>
      <c r="U77" s="195">
        <v>0</v>
      </c>
      <c r="V77" s="195">
        <v>0</v>
      </c>
      <c r="W77" s="195">
        <v>0</v>
      </c>
      <c r="X77" s="195">
        <v>0</v>
      </c>
      <c r="Y77" s="195">
        <v>0</v>
      </c>
      <c r="Z77" s="195">
        <v>0</v>
      </c>
      <c r="AA77" s="195">
        <v>0</v>
      </c>
      <c r="AB77" s="195">
        <v>0</v>
      </c>
      <c r="AC77" s="195">
        <v>0</v>
      </c>
      <c r="AD77" s="195">
        <v>0</v>
      </c>
      <c r="AE77" s="195">
        <v>0</v>
      </c>
      <c r="AF77" s="195">
        <v>0</v>
      </c>
      <c r="AG77" s="195">
        <v>0</v>
      </c>
      <c r="AH77" s="195">
        <v>0</v>
      </c>
      <c r="AI77" s="195">
        <v>0</v>
      </c>
      <c r="AJ77" s="195">
        <v>0</v>
      </c>
      <c r="AK77" s="195">
        <v>0</v>
      </c>
      <c r="AL77" s="195">
        <v>0</v>
      </c>
      <c r="AM77" s="195">
        <v>0</v>
      </c>
      <c r="AN77" s="195">
        <v>0</v>
      </c>
      <c r="AO77" s="195">
        <f t="shared" si="18"/>
        <v>0</v>
      </c>
    </row>
    <row r="78" spans="1:41" ht="12" x14ac:dyDescent="0.25">
      <c r="A78" s="201" t="s">
        <v>125</v>
      </c>
      <c r="B78" s="201" t="s">
        <v>160</v>
      </c>
      <c r="C78" s="201" t="s">
        <v>27</v>
      </c>
      <c r="D78" s="201">
        <f t="shared" si="19"/>
        <v>0</v>
      </c>
      <c r="E78" s="217">
        <v>0</v>
      </c>
      <c r="F78" s="195">
        <v>0</v>
      </c>
      <c r="G78" s="195">
        <v>0</v>
      </c>
      <c r="H78" s="195">
        <v>0</v>
      </c>
      <c r="I78" s="195">
        <v>0</v>
      </c>
      <c r="J78" s="195">
        <v>0</v>
      </c>
      <c r="K78" s="195">
        <v>0</v>
      </c>
      <c r="L78" s="195">
        <v>0</v>
      </c>
      <c r="M78" s="195">
        <v>0</v>
      </c>
      <c r="N78" s="195">
        <v>0</v>
      </c>
      <c r="O78" s="195">
        <v>0</v>
      </c>
      <c r="P78" s="195">
        <v>0</v>
      </c>
      <c r="Q78" s="195">
        <v>0</v>
      </c>
      <c r="R78" s="195">
        <v>0</v>
      </c>
      <c r="S78" s="195">
        <v>0</v>
      </c>
      <c r="T78" s="195">
        <v>0</v>
      </c>
      <c r="U78" s="195">
        <v>0</v>
      </c>
      <c r="V78" s="195">
        <v>0</v>
      </c>
      <c r="W78" s="195">
        <v>0</v>
      </c>
      <c r="X78" s="195">
        <v>0</v>
      </c>
      <c r="Y78" s="195">
        <v>0</v>
      </c>
      <c r="Z78" s="195">
        <v>0</v>
      </c>
      <c r="AA78" s="195">
        <v>0</v>
      </c>
      <c r="AB78" s="195">
        <v>0</v>
      </c>
      <c r="AC78" s="195">
        <v>0</v>
      </c>
      <c r="AD78" s="195">
        <v>0</v>
      </c>
      <c r="AE78" s="195">
        <v>0</v>
      </c>
      <c r="AF78" s="195">
        <v>0</v>
      </c>
      <c r="AG78" s="195">
        <v>0</v>
      </c>
      <c r="AH78" s="195">
        <v>0</v>
      </c>
      <c r="AI78" s="195">
        <v>0</v>
      </c>
      <c r="AJ78" s="195">
        <v>0</v>
      </c>
      <c r="AK78" s="195">
        <v>0</v>
      </c>
      <c r="AL78" s="195">
        <v>0</v>
      </c>
      <c r="AM78" s="195">
        <v>0</v>
      </c>
      <c r="AN78" s="195">
        <v>0</v>
      </c>
      <c r="AO78" s="195">
        <f t="shared" si="18"/>
        <v>0</v>
      </c>
    </row>
    <row r="79" spans="1:41" ht="12" x14ac:dyDescent="0.25">
      <c r="A79" s="201" t="s">
        <v>125</v>
      </c>
      <c r="B79" s="201" t="s">
        <v>160</v>
      </c>
      <c r="C79" s="201" t="s">
        <v>162</v>
      </c>
      <c r="D79" s="201">
        <f t="shared" si="19"/>
        <v>0</v>
      </c>
      <c r="E79" s="217">
        <v>0</v>
      </c>
      <c r="F79" s="195">
        <v>0</v>
      </c>
      <c r="G79" s="195">
        <v>0</v>
      </c>
      <c r="H79" s="195">
        <v>0</v>
      </c>
      <c r="I79" s="195">
        <v>0</v>
      </c>
      <c r="J79" s="195">
        <v>0</v>
      </c>
      <c r="K79" s="195">
        <v>0</v>
      </c>
      <c r="L79" s="195">
        <v>0</v>
      </c>
      <c r="M79" s="195">
        <v>0</v>
      </c>
      <c r="N79" s="195">
        <v>0</v>
      </c>
      <c r="O79" s="195">
        <v>0</v>
      </c>
      <c r="P79" s="195">
        <v>0</v>
      </c>
      <c r="Q79" s="195">
        <v>0</v>
      </c>
      <c r="R79" s="195">
        <v>0</v>
      </c>
      <c r="S79" s="195">
        <v>0</v>
      </c>
      <c r="T79" s="195">
        <v>0</v>
      </c>
      <c r="U79" s="195">
        <v>0</v>
      </c>
      <c r="V79" s="195">
        <v>0</v>
      </c>
      <c r="W79" s="195">
        <v>0</v>
      </c>
      <c r="X79" s="195">
        <v>0</v>
      </c>
      <c r="Y79" s="195">
        <v>0</v>
      </c>
      <c r="Z79" s="195">
        <v>0</v>
      </c>
      <c r="AA79" s="195">
        <v>0</v>
      </c>
      <c r="AB79" s="195">
        <v>0</v>
      </c>
      <c r="AC79" s="195">
        <v>0</v>
      </c>
      <c r="AD79" s="195">
        <v>0</v>
      </c>
      <c r="AE79" s="195">
        <v>0</v>
      </c>
      <c r="AF79" s="195">
        <v>0</v>
      </c>
      <c r="AG79" s="195">
        <v>0</v>
      </c>
      <c r="AH79" s="195">
        <v>0</v>
      </c>
      <c r="AI79" s="195">
        <v>0</v>
      </c>
      <c r="AJ79" s="195">
        <v>0</v>
      </c>
      <c r="AK79" s="195">
        <v>0</v>
      </c>
      <c r="AL79" s="195">
        <v>0</v>
      </c>
      <c r="AM79" s="195">
        <v>0</v>
      </c>
      <c r="AN79" s="195">
        <v>0</v>
      </c>
      <c r="AO79" s="195">
        <f t="shared" si="18"/>
        <v>0</v>
      </c>
    </row>
    <row r="80" spans="1:41" ht="12" x14ac:dyDescent="0.25">
      <c r="A80" s="201" t="s">
        <v>125</v>
      </c>
      <c r="B80" s="201" t="s">
        <v>160</v>
      </c>
      <c r="C80" s="201" t="s">
        <v>124</v>
      </c>
      <c r="D80" s="201">
        <f t="shared" si="19"/>
        <v>0</v>
      </c>
      <c r="E80" s="217">
        <v>0</v>
      </c>
      <c r="F80" s="195">
        <v>0</v>
      </c>
      <c r="G80" s="195">
        <v>0</v>
      </c>
      <c r="H80" s="195">
        <v>0</v>
      </c>
      <c r="I80" s="195">
        <v>0</v>
      </c>
      <c r="J80" s="195">
        <v>0</v>
      </c>
      <c r="K80" s="195">
        <v>0</v>
      </c>
      <c r="L80" s="195">
        <v>0</v>
      </c>
      <c r="M80" s="195">
        <v>0</v>
      </c>
      <c r="N80" s="195">
        <v>0</v>
      </c>
      <c r="O80" s="195">
        <v>0</v>
      </c>
      <c r="P80" s="195">
        <v>0</v>
      </c>
      <c r="Q80" s="195">
        <v>0</v>
      </c>
      <c r="R80" s="195">
        <v>0</v>
      </c>
      <c r="S80" s="195">
        <v>0</v>
      </c>
      <c r="T80" s="195">
        <v>0</v>
      </c>
      <c r="U80" s="195">
        <v>0</v>
      </c>
      <c r="V80" s="195">
        <v>0</v>
      </c>
      <c r="W80" s="195">
        <v>0</v>
      </c>
      <c r="X80" s="195">
        <v>0</v>
      </c>
      <c r="Y80" s="195">
        <v>0</v>
      </c>
      <c r="Z80" s="195">
        <v>0</v>
      </c>
      <c r="AA80" s="195">
        <v>0</v>
      </c>
      <c r="AB80" s="195">
        <v>0</v>
      </c>
      <c r="AC80" s="195">
        <v>0</v>
      </c>
      <c r="AD80" s="195">
        <v>0</v>
      </c>
      <c r="AE80" s="195">
        <v>0</v>
      </c>
      <c r="AF80" s="195">
        <v>0</v>
      </c>
      <c r="AG80" s="195">
        <v>0</v>
      </c>
      <c r="AH80" s="195">
        <v>0</v>
      </c>
      <c r="AI80" s="195">
        <v>0</v>
      </c>
      <c r="AJ80" s="195">
        <v>0</v>
      </c>
      <c r="AK80" s="195">
        <v>0</v>
      </c>
      <c r="AL80" s="195">
        <v>0</v>
      </c>
      <c r="AM80" s="195">
        <v>0</v>
      </c>
      <c r="AN80" s="195">
        <v>0</v>
      </c>
      <c r="AO80" s="195">
        <f t="shared" si="18"/>
        <v>0</v>
      </c>
    </row>
    <row r="81" spans="1:41" ht="12" x14ac:dyDescent="0.25">
      <c r="A81" s="201" t="s">
        <v>125</v>
      </c>
      <c r="B81" s="201" t="s">
        <v>160</v>
      </c>
      <c r="C81" s="201" t="s">
        <v>41</v>
      </c>
      <c r="D81" s="201">
        <f t="shared" si="19"/>
        <v>0</v>
      </c>
      <c r="E81" s="217">
        <v>0</v>
      </c>
      <c r="F81" s="195">
        <v>0</v>
      </c>
      <c r="G81" s="195">
        <v>0</v>
      </c>
      <c r="H81" s="195">
        <v>0</v>
      </c>
      <c r="I81" s="195">
        <v>0</v>
      </c>
      <c r="J81" s="195">
        <v>0</v>
      </c>
      <c r="K81" s="195">
        <v>0</v>
      </c>
      <c r="L81" s="195">
        <v>0</v>
      </c>
      <c r="M81" s="195">
        <v>0</v>
      </c>
      <c r="N81" s="195">
        <v>0</v>
      </c>
      <c r="O81" s="195">
        <v>0</v>
      </c>
      <c r="P81" s="195">
        <v>0</v>
      </c>
      <c r="Q81" s="195">
        <v>0</v>
      </c>
      <c r="R81" s="195">
        <v>0</v>
      </c>
      <c r="S81" s="195">
        <v>0</v>
      </c>
      <c r="T81" s="195">
        <v>0</v>
      </c>
      <c r="U81" s="195">
        <v>0</v>
      </c>
      <c r="V81" s="195">
        <v>0</v>
      </c>
      <c r="W81" s="195">
        <v>0</v>
      </c>
      <c r="X81" s="195">
        <v>0</v>
      </c>
      <c r="Y81" s="195">
        <v>0</v>
      </c>
      <c r="Z81" s="195">
        <v>0</v>
      </c>
      <c r="AA81" s="195">
        <v>0</v>
      </c>
      <c r="AB81" s="195">
        <v>0</v>
      </c>
      <c r="AC81" s="195">
        <v>0</v>
      </c>
      <c r="AD81" s="195">
        <v>0</v>
      </c>
      <c r="AE81" s="195">
        <v>0</v>
      </c>
      <c r="AF81" s="195">
        <v>0</v>
      </c>
      <c r="AG81" s="195">
        <v>0</v>
      </c>
      <c r="AH81" s="195">
        <v>0</v>
      </c>
      <c r="AI81" s="195">
        <v>0</v>
      </c>
      <c r="AJ81" s="195">
        <v>0</v>
      </c>
      <c r="AK81" s="195">
        <v>0</v>
      </c>
      <c r="AL81" s="195">
        <v>0</v>
      </c>
      <c r="AM81" s="195">
        <v>0</v>
      </c>
      <c r="AN81" s="195">
        <v>0</v>
      </c>
      <c r="AO81" s="195">
        <f t="shared" si="18"/>
        <v>0</v>
      </c>
    </row>
    <row r="82" spans="1:41" ht="12" x14ac:dyDescent="0.25">
      <c r="A82" s="177" t="s">
        <v>251</v>
      </c>
      <c r="B82" s="177" t="s">
        <v>251</v>
      </c>
      <c r="C82" s="177" t="s">
        <v>135</v>
      </c>
      <c r="D82" s="177">
        <f t="shared" si="19"/>
        <v>19</v>
      </c>
      <c r="E82" s="216">
        <f t="shared" ref="E82:AN82" si="20">SUM(E83:E98)</f>
        <v>0</v>
      </c>
      <c r="F82" s="194">
        <f t="shared" si="20"/>
        <v>0</v>
      </c>
      <c r="G82" s="194">
        <f t="shared" si="20"/>
        <v>0</v>
      </c>
      <c r="H82" s="194">
        <f t="shared" si="20"/>
        <v>15</v>
      </c>
      <c r="I82" s="194">
        <f t="shared" si="20"/>
        <v>0</v>
      </c>
      <c r="J82" s="194">
        <f t="shared" si="20"/>
        <v>0</v>
      </c>
      <c r="K82" s="194">
        <f t="shared" si="20"/>
        <v>0</v>
      </c>
      <c r="L82" s="194">
        <f t="shared" si="20"/>
        <v>0</v>
      </c>
      <c r="M82" s="194">
        <f t="shared" si="20"/>
        <v>0</v>
      </c>
      <c r="N82" s="194">
        <f t="shared" si="20"/>
        <v>0</v>
      </c>
      <c r="O82" s="194">
        <f t="shared" si="20"/>
        <v>0</v>
      </c>
      <c r="P82" s="194">
        <f t="shared" si="20"/>
        <v>0</v>
      </c>
      <c r="Q82" s="194">
        <f t="shared" si="20"/>
        <v>0</v>
      </c>
      <c r="R82" s="194">
        <f t="shared" si="20"/>
        <v>0</v>
      </c>
      <c r="S82" s="194">
        <f t="shared" si="20"/>
        <v>0</v>
      </c>
      <c r="T82" s="194">
        <f t="shared" si="20"/>
        <v>0</v>
      </c>
      <c r="U82" s="194">
        <f t="shared" si="20"/>
        <v>0</v>
      </c>
      <c r="V82" s="194">
        <f t="shared" si="20"/>
        <v>0</v>
      </c>
      <c r="W82" s="194">
        <f t="shared" si="20"/>
        <v>0</v>
      </c>
      <c r="X82" s="194">
        <f t="shared" si="20"/>
        <v>0</v>
      </c>
      <c r="Y82" s="194">
        <f t="shared" si="20"/>
        <v>0</v>
      </c>
      <c r="Z82" s="194">
        <f t="shared" si="20"/>
        <v>0</v>
      </c>
      <c r="AA82" s="194">
        <f t="shared" si="20"/>
        <v>0</v>
      </c>
      <c r="AB82" s="194">
        <f t="shared" si="20"/>
        <v>0</v>
      </c>
      <c r="AC82" s="194">
        <f t="shared" si="20"/>
        <v>0</v>
      </c>
      <c r="AD82" s="194">
        <f t="shared" si="20"/>
        <v>0</v>
      </c>
      <c r="AE82" s="194">
        <f t="shared" si="20"/>
        <v>0</v>
      </c>
      <c r="AF82" s="194">
        <f t="shared" si="20"/>
        <v>0</v>
      </c>
      <c r="AG82" s="194">
        <f t="shared" si="20"/>
        <v>0</v>
      </c>
      <c r="AH82" s="194">
        <f t="shared" si="20"/>
        <v>0</v>
      </c>
      <c r="AI82" s="194">
        <f t="shared" si="20"/>
        <v>0</v>
      </c>
      <c r="AJ82" s="194">
        <f t="shared" si="20"/>
        <v>0</v>
      </c>
      <c r="AK82" s="194">
        <f t="shared" si="20"/>
        <v>0</v>
      </c>
      <c r="AL82" s="194">
        <f t="shared" si="20"/>
        <v>0</v>
      </c>
      <c r="AM82" s="194">
        <f t="shared" ref="AM82" si="21">SUM(AM83:AM98)</f>
        <v>0</v>
      </c>
      <c r="AN82" s="194">
        <f t="shared" si="20"/>
        <v>4</v>
      </c>
      <c r="AO82" s="194">
        <f>SUM(E82:AN82)</f>
        <v>19</v>
      </c>
    </row>
    <row r="83" spans="1:41" ht="12" x14ac:dyDescent="0.25">
      <c r="A83" s="201" t="s">
        <v>125</v>
      </c>
      <c r="B83" s="201" t="s">
        <v>135</v>
      </c>
      <c r="C83" s="201" t="s">
        <v>67</v>
      </c>
      <c r="D83" s="201">
        <f t="shared" si="19"/>
        <v>0</v>
      </c>
      <c r="E83" s="217">
        <v>0</v>
      </c>
      <c r="F83" s="195">
        <v>0</v>
      </c>
      <c r="G83" s="195">
        <v>0</v>
      </c>
      <c r="H83" s="195">
        <v>0</v>
      </c>
      <c r="I83" s="195">
        <v>0</v>
      </c>
      <c r="J83" s="195">
        <v>0</v>
      </c>
      <c r="K83" s="195">
        <v>0</v>
      </c>
      <c r="L83" s="195">
        <v>0</v>
      </c>
      <c r="M83" s="195">
        <v>0</v>
      </c>
      <c r="N83" s="195">
        <v>0</v>
      </c>
      <c r="O83" s="195">
        <v>0</v>
      </c>
      <c r="P83" s="195">
        <v>0</v>
      </c>
      <c r="Q83" s="195">
        <v>0</v>
      </c>
      <c r="R83" s="195">
        <v>0</v>
      </c>
      <c r="S83" s="195">
        <v>0</v>
      </c>
      <c r="T83" s="195">
        <v>0</v>
      </c>
      <c r="U83" s="195">
        <v>0</v>
      </c>
      <c r="V83" s="195">
        <v>0</v>
      </c>
      <c r="W83" s="195">
        <v>0</v>
      </c>
      <c r="X83" s="195">
        <v>0</v>
      </c>
      <c r="Y83" s="195">
        <v>0</v>
      </c>
      <c r="Z83" s="195">
        <v>0</v>
      </c>
      <c r="AA83" s="195">
        <v>0</v>
      </c>
      <c r="AB83" s="195">
        <v>0</v>
      </c>
      <c r="AC83" s="195">
        <v>0</v>
      </c>
      <c r="AD83" s="195">
        <v>0</v>
      </c>
      <c r="AE83" s="195">
        <v>0</v>
      </c>
      <c r="AF83" s="195">
        <v>0</v>
      </c>
      <c r="AG83" s="195">
        <v>0</v>
      </c>
      <c r="AH83" s="195">
        <v>0</v>
      </c>
      <c r="AI83" s="195">
        <v>0</v>
      </c>
      <c r="AJ83" s="195">
        <v>0</v>
      </c>
      <c r="AK83" s="195">
        <v>0</v>
      </c>
      <c r="AL83" s="195">
        <v>0</v>
      </c>
      <c r="AM83" s="195">
        <v>0</v>
      </c>
      <c r="AN83" s="195">
        <v>0</v>
      </c>
      <c r="AO83" s="195">
        <f t="shared" ref="AO83:AO98" si="22">(SUM(E83:AN83))</f>
        <v>0</v>
      </c>
    </row>
    <row r="84" spans="1:41" ht="12" x14ac:dyDescent="0.25">
      <c r="A84" s="201" t="s">
        <v>125</v>
      </c>
      <c r="B84" s="201" t="s">
        <v>135</v>
      </c>
      <c r="C84" s="201" t="s">
        <v>154</v>
      </c>
      <c r="D84" s="201">
        <f t="shared" si="19"/>
        <v>0</v>
      </c>
      <c r="E84" s="217">
        <v>0</v>
      </c>
      <c r="F84" s="195">
        <v>0</v>
      </c>
      <c r="G84" s="195">
        <v>0</v>
      </c>
      <c r="H84" s="195">
        <v>0</v>
      </c>
      <c r="I84" s="195">
        <v>0</v>
      </c>
      <c r="J84" s="195">
        <v>0</v>
      </c>
      <c r="K84" s="195">
        <v>0</v>
      </c>
      <c r="L84" s="195">
        <v>0</v>
      </c>
      <c r="M84" s="195">
        <v>0</v>
      </c>
      <c r="N84" s="195">
        <v>0</v>
      </c>
      <c r="O84" s="195">
        <v>0</v>
      </c>
      <c r="P84" s="195">
        <v>0</v>
      </c>
      <c r="Q84" s="195">
        <v>0</v>
      </c>
      <c r="R84" s="195">
        <v>0</v>
      </c>
      <c r="S84" s="195">
        <v>0</v>
      </c>
      <c r="T84" s="195">
        <v>0</v>
      </c>
      <c r="U84" s="195">
        <v>0</v>
      </c>
      <c r="V84" s="195">
        <v>0</v>
      </c>
      <c r="W84" s="195">
        <v>0</v>
      </c>
      <c r="X84" s="195">
        <v>0</v>
      </c>
      <c r="Y84" s="195">
        <v>0</v>
      </c>
      <c r="Z84" s="195">
        <v>0</v>
      </c>
      <c r="AA84" s="195">
        <v>0</v>
      </c>
      <c r="AB84" s="195">
        <v>0</v>
      </c>
      <c r="AC84" s="195">
        <v>0</v>
      </c>
      <c r="AD84" s="195">
        <v>0</v>
      </c>
      <c r="AE84" s="195">
        <v>0</v>
      </c>
      <c r="AF84" s="195">
        <v>0</v>
      </c>
      <c r="AG84" s="195">
        <v>0</v>
      </c>
      <c r="AH84" s="195">
        <v>0</v>
      </c>
      <c r="AI84" s="195">
        <v>0</v>
      </c>
      <c r="AJ84" s="195">
        <v>0</v>
      </c>
      <c r="AK84" s="195">
        <v>0</v>
      </c>
      <c r="AL84" s="195">
        <v>0</v>
      </c>
      <c r="AM84" s="195">
        <v>0</v>
      </c>
      <c r="AN84" s="195">
        <v>0</v>
      </c>
      <c r="AO84" s="195">
        <f t="shared" si="22"/>
        <v>0</v>
      </c>
    </row>
    <row r="85" spans="1:41" ht="12" x14ac:dyDescent="0.25">
      <c r="A85" s="201" t="s">
        <v>125</v>
      </c>
      <c r="B85" s="201" t="s">
        <v>135</v>
      </c>
      <c r="C85" s="201" t="s">
        <v>199</v>
      </c>
      <c r="D85" s="201">
        <f t="shared" si="19"/>
        <v>0</v>
      </c>
      <c r="E85" s="217">
        <v>0</v>
      </c>
      <c r="F85" s="195">
        <v>0</v>
      </c>
      <c r="G85" s="195">
        <v>0</v>
      </c>
      <c r="H85" s="195">
        <v>0</v>
      </c>
      <c r="I85" s="195">
        <v>0</v>
      </c>
      <c r="J85" s="195">
        <v>0</v>
      </c>
      <c r="K85" s="195">
        <v>0</v>
      </c>
      <c r="L85" s="195">
        <v>0</v>
      </c>
      <c r="M85" s="195">
        <v>0</v>
      </c>
      <c r="N85" s="195">
        <v>0</v>
      </c>
      <c r="O85" s="195">
        <v>0</v>
      </c>
      <c r="P85" s="195">
        <v>0</v>
      </c>
      <c r="Q85" s="195">
        <v>0</v>
      </c>
      <c r="R85" s="195">
        <v>0</v>
      </c>
      <c r="S85" s="195">
        <v>0</v>
      </c>
      <c r="T85" s="195">
        <v>0</v>
      </c>
      <c r="U85" s="195">
        <v>0</v>
      </c>
      <c r="V85" s="195">
        <v>0</v>
      </c>
      <c r="W85" s="195">
        <v>0</v>
      </c>
      <c r="X85" s="195">
        <v>0</v>
      </c>
      <c r="Y85" s="195">
        <v>0</v>
      </c>
      <c r="Z85" s="195">
        <v>0</v>
      </c>
      <c r="AA85" s="195">
        <v>0</v>
      </c>
      <c r="AB85" s="195">
        <v>0</v>
      </c>
      <c r="AC85" s="195">
        <v>0</v>
      </c>
      <c r="AD85" s="195">
        <v>0</v>
      </c>
      <c r="AE85" s="195">
        <v>0</v>
      </c>
      <c r="AF85" s="195">
        <v>0</v>
      </c>
      <c r="AG85" s="195">
        <v>0</v>
      </c>
      <c r="AH85" s="195">
        <v>0</v>
      </c>
      <c r="AI85" s="195">
        <v>0</v>
      </c>
      <c r="AJ85" s="195">
        <v>0</v>
      </c>
      <c r="AK85" s="195">
        <v>0</v>
      </c>
      <c r="AL85" s="195">
        <v>0</v>
      </c>
      <c r="AM85" s="195">
        <v>0</v>
      </c>
      <c r="AN85" s="195">
        <v>0</v>
      </c>
      <c r="AO85" s="195">
        <f t="shared" si="22"/>
        <v>0</v>
      </c>
    </row>
    <row r="86" spans="1:41" ht="12" x14ac:dyDescent="0.25">
      <c r="A86" s="201" t="s">
        <v>125</v>
      </c>
      <c r="B86" s="201" t="s">
        <v>135</v>
      </c>
      <c r="C86" s="201" t="s">
        <v>68</v>
      </c>
      <c r="D86" s="201">
        <f t="shared" si="19"/>
        <v>0</v>
      </c>
      <c r="E86" s="217">
        <v>0</v>
      </c>
      <c r="F86" s="195">
        <v>0</v>
      </c>
      <c r="G86" s="195">
        <v>0</v>
      </c>
      <c r="H86" s="195">
        <v>0</v>
      </c>
      <c r="I86" s="195">
        <v>0</v>
      </c>
      <c r="J86" s="195">
        <v>0</v>
      </c>
      <c r="K86" s="195">
        <v>0</v>
      </c>
      <c r="L86" s="195">
        <v>0</v>
      </c>
      <c r="M86" s="195">
        <v>0</v>
      </c>
      <c r="N86" s="195">
        <v>0</v>
      </c>
      <c r="O86" s="195">
        <v>0</v>
      </c>
      <c r="P86" s="195">
        <v>0</v>
      </c>
      <c r="Q86" s="195">
        <v>0</v>
      </c>
      <c r="R86" s="195">
        <v>0</v>
      </c>
      <c r="S86" s="195">
        <v>0</v>
      </c>
      <c r="T86" s="195">
        <v>0</v>
      </c>
      <c r="U86" s="195">
        <v>0</v>
      </c>
      <c r="V86" s="195">
        <v>0</v>
      </c>
      <c r="W86" s="195">
        <v>0</v>
      </c>
      <c r="X86" s="195">
        <v>0</v>
      </c>
      <c r="Y86" s="195">
        <v>0</v>
      </c>
      <c r="Z86" s="195">
        <v>0</v>
      </c>
      <c r="AA86" s="195"/>
      <c r="AB86" s="195">
        <v>0</v>
      </c>
      <c r="AC86" s="195">
        <v>0</v>
      </c>
      <c r="AD86" s="195">
        <v>0</v>
      </c>
      <c r="AE86" s="195">
        <v>0</v>
      </c>
      <c r="AF86" s="195">
        <v>0</v>
      </c>
      <c r="AG86" s="195">
        <v>0</v>
      </c>
      <c r="AH86" s="195">
        <v>0</v>
      </c>
      <c r="AI86" s="195">
        <v>0</v>
      </c>
      <c r="AJ86" s="195">
        <v>0</v>
      </c>
      <c r="AK86" s="195">
        <v>0</v>
      </c>
      <c r="AL86" s="195">
        <v>0</v>
      </c>
      <c r="AM86" s="195">
        <v>0</v>
      </c>
      <c r="AN86" s="195">
        <v>0</v>
      </c>
      <c r="AO86" s="195">
        <f t="shared" si="22"/>
        <v>0</v>
      </c>
    </row>
    <row r="87" spans="1:41" ht="12" x14ac:dyDescent="0.25">
      <c r="A87" s="201" t="s">
        <v>125</v>
      </c>
      <c r="B87" s="201" t="s">
        <v>135</v>
      </c>
      <c r="C87" s="201" t="s">
        <v>200</v>
      </c>
      <c r="D87" s="201">
        <f t="shared" si="19"/>
        <v>0</v>
      </c>
      <c r="E87" s="217">
        <v>0</v>
      </c>
      <c r="F87" s="195">
        <v>0</v>
      </c>
      <c r="G87" s="195">
        <v>0</v>
      </c>
      <c r="H87" s="195">
        <v>0</v>
      </c>
      <c r="I87" s="195">
        <v>0</v>
      </c>
      <c r="J87" s="195">
        <v>0</v>
      </c>
      <c r="K87" s="195">
        <v>0</v>
      </c>
      <c r="L87" s="195">
        <v>0</v>
      </c>
      <c r="M87" s="195">
        <v>0</v>
      </c>
      <c r="N87" s="195">
        <v>0</v>
      </c>
      <c r="O87" s="195">
        <v>0</v>
      </c>
      <c r="P87" s="195">
        <v>0</v>
      </c>
      <c r="Q87" s="195">
        <v>0</v>
      </c>
      <c r="R87" s="195">
        <v>0</v>
      </c>
      <c r="S87" s="195">
        <v>0</v>
      </c>
      <c r="T87" s="195">
        <v>0</v>
      </c>
      <c r="U87" s="195">
        <v>0</v>
      </c>
      <c r="V87" s="195">
        <v>0</v>
      </c>
      <c r="W87" s="195">
        <v>0</v>
      </c>
      <c r="X87" s="195">
        <v>0</v>
      </c>
      <c r="Y87" s="195">
        <v>0</v>
      </c>
      <c r="Z87" s="195">
        <v>0</v>
      </c>
      <c r="AA87" s="195">
        <v>0</v>
      </c>
      <c r="AB87" s="195">
        <v>0</v>
      </c>
      <c r="AC87" s="195">
        <v>0</v>
      </c>
      <c r="AD87" s="195">
        <v>0</v>
      </c>
      <c r="AE87" s="195">
        <v>0</v>
      </c>
      <c r="AF87" s="195">
        <v>0</v>
      </c>
      <c r="AG87" s="195">
        <v>0</v>
      </c>
      <c r="AH87" s="195">
        <v>0</v>
      </c>
      <c r="AI87" s="195">
        <v>0</v>
      </c>
      <c r="AJ87" s="195">
        <v>0</v>
      </c>
      <c r="AK87" s="195">
        <v>0</v>
      </c>
      <c r="AL87" s="195">
        <v>0</v>
      </c>
      <c r="AM87" s="195">
        <v>0</v>
      </c>
      <c r="AN87" s="195">
        <v>0</v>
      </c>
      <c r="AO87" s="195">
        <f t="shared" si="22"/>
        <v>0</v>
      </c>
    </row>
    <row r="88" spans="1:41" ht="12" x14ac:dyDescent="0.25">
      <c r="A88" s="201" t="s">
        <v>125</v>
      </c>
      <c r="B88" s="201" t="s">
        <v>135</v>
      </c>
      <c r="C88" s="201" t="s">
        <v>57</v>
      </c>
      <c r="D88" s="201">
        <f t="shared" si="19"/>
        <v>0</v>
      </c>
      <c r="E88" s="217">
        <v>0</v>
      </c>
      <c r="F88" s="195">
        <v>0</v>
      </c>
      <c r="G88" s="195">
        <v>0</v>
      </c>
      <c r="H88" s="195">
        <v>0</v>
      </c>
      <c r="I88" s="195">
        <v>0</v>
      </c>
      <c r="J88" s="195">
        <v>0</v>
      </c>
      <c r="K88" s="195">
        <v>0</v>
      </c>
      <c r="L88" s="195">
        <v>0</v>
      </c>
      <c r="M88" s="195">
        <v>0</v>
      </c>
      <c r="N88" s="195">
        <v>0</v>
      </c>
      <c r="O88" s="195">
        <v>0</v>
      </c>
      <c r="P88" s="195">
        <v>0</v>
      </c>
      <c r="Q88" s="195">
        <v>0</v>
      </c>
      <c r="R88" s="195">
        <v>0</v>
      </c>
      <c r="S88" s="195">
        <v>0</v>
      </c>
      <c r="T88" s="195">
        <v>0</v>
      </c>
      <c r="U88" s="195">
        <v>0</v>
      </c>
      <c r="V88" s="195">
        <v>0</v>
      </c>
      <c r="W88" s="195">
        <v>0</v>
      </c>
      <c r="X88" s="195">
        <v>0</v>
      </c>
      <c r="Y88" s="195">
        <v>0</v>
      </c>
      <c r="Z88" s="195">
        <v>0</v>
      </c>
      <c r="AA88" s="195">
        <v>0</v>
      </c>
      <c r="AB88" s="195">
        <v>0</v>
      </c>
      <c r="AC88" s="195">
        <v>0</v>
      </c>
      <c r="AD88" s="195">
        <v>0</v>
      </c>
      <c r="AE88" s="195">
        <v>0</v>
      </c>
      <c r="AF88" s="195">
        <v>0</v>
      </c>
      <c r="AG88" s="195">
        <v>0</v>
      </c>
      <c r="AH88" s="195">
        <v>0</v>
      </c>
      <c r="AI88" s="195">
        <v>0</v>
      </c>
      <c r="AJ88" s="195">
        <v>0</v>
      </c>
      <c r="AK88" s="195">
        <v>0</v>
      </c>
      <c r="AL88" s="195">
        <v>0</v>
      </c>
      <c r="AM88" s="195">
        <v>0</v>
      </c>
      <c r="AN88" s="195">
        <v>0</v>
      </c>
      <c r="AO88" s="195">
        <f t="shared" si="22"/>
        <v>0</v>
      </c>
    </row>
    <row r="89" spans="1:41" ht="12" x14ac:dyDescent="0.25">
      <c r="A89" s="201" t="s">
        <v>125</v>
      </c>
      <c r="B89" s="201" t="s">
        <v>135</v>
      </c>
      <c r="C89" s="201" t="s">
        <v>201</v>
      </c>
      <c r="D89" s="201">
        <f t="shared" si="19"/>
        <v>0</v>
      </c>
      <c r="E89" s="217">
        <v>0</v>
      </c>
      <c r="F89" s="195">
        <v>0</v>
      </c>
      <c r="G89" s="195">
        <v>0</v>
      </c>
      <c r="H89" s="195">
        <v>0</v>
      </c>
      <c r="I89" s="195">
        <v>0</v>
      </c>
      <c r="J89" s="195">
        <v>0</v>
      </c>
      <c r="K89" s="195">
        <v>0</v>
      </c>
      <c r="L89" s="195">
        <v>0</v>
      </c>
      <c r="M89" s="195">
        <v>0</v>
      </c>
      <c r="N89" s="195">
        <v>0</v>
      </c>
      <c r="O89" s="195">
        <v>0</v>
      </c>
      <c r="P89" s="195">
        <v>0</v>
      </c>
      <c r="Q89" s="195">
        <v>0</v>
      </c>
      <c r="R89" s="195">
        <v>0</v>
      </c>
      <c r="S89" s="195">
        <v>0</v>
      </c>
      <c r="T89" s="195">
        <v>0</v>
      </c>
      <c r="U89" s="195">
        <v>0</v>
      </c>
      <c r="V89" s="195">
        <v>0</v>
      </c>
      <c r="W89" s="195">
        <v>0</v>
      </c>
      <c r="X89" s="195"/>
      <c r="Y89" s="195">
        <v>0</v>
      </c>
      <c r="Z89" s="195">
        <v>0</v>
      </c>
      <c r="AA89" s="195">
        <v>0</v>
      </c>
      <c r="AB89" s="195">
        <v>0</v>
      </c>
      <c r="AC89" s="195">
        <v>0</v>
      </c>
      <c r="AD89" s="195">
        <v>0</v>
      </c>
      <c r="AE89" s="195">
        <v>0</v>
      </c>
      <c r="AF89" s="195">
        <v>0</v>
      </c>
      <c r="AG89" s="195">
        <v>0</v>
      </c>
      <c r="AH89" s="195">
        <v>0</v>
      </c>
      <c r="AI89" s="195">
        <v>0</v>
      </c>
      <c r="AJ89" s="195">
        <v>0</v>
      </c>
      <c r="AK89" s="195">
        <v>0</v>
      </c>
      <c r="AL89" s="195">
        <v>0</v>
      </c>
      <c r="AM89" s="195">
        <v>0</v>
      </c>
      <c r="AN89" s="195">
        <v>0</v>
      </c>
      <c r="AO89" s="195">
        <f t="shared" si="22"/>
        <v>0</v>
      </c>
    </row>
    <row r="90" spans="1:41" ht="12" x14ac:dyDescent="0.25">
      <c r="A90" s="201" t="s">
        <v>125</v>
      </c>
      <c r="B90" s="201" t="s">
        <v>135</v>
      </c>
      <c r="C90" s="201" t="s">
        <v>202</v>
      </c>
      <c r="D90" s="201">
        <f t="shared" si="19"/>
        <v>0</v>
      </c>
      <c r="E90" s="217">
        <v>0</v>
      </c>
      <c r="F90" s="195">
        <v>0</v>
      </c>
      <c r="G90" s="195">
        <v>0</v>
      </c>
      <c r="H90" s="195">
        <v>0</v>
      </c>
      <c r="I90" s="195">
        <v>0</v>
      </c>
      <c r="J90" s="195">
        <v>0</v>
      </c>
      <c r="K90" s="195">
        <v>0</v>
      </c>
      <c r="L90" s="195">
        <v>0</v>
      </c>
      <c r="M90" s="195">
        <v>0</v>
      </c>
      <c r="N90" s="195">
        <v>0</v>
      </c>
      <c r="O90" s="195">
        <v>0</v>
      </c>
      <c r="P90" s="195">
        <v>0</v>
      </c>
      <c r="Q90" s="195">
        <v>0</v>
      </c>
      <c r="R90" s="195">
        <v>0</v>
      </c>
      <c r="S90" s="195">
        <v>0</v>
      </c>
      <c r="T90" s="195">
        <v>0</v>
      </c>
      <c r="U90" s="195">
        <v>0</v>
      </c>
      <c r="V90" s="195">
        <v>0</v>
      </c>
      <c r="W90" s="195">
        <v>0</v>
      </c>
      <c r="X90" s="195">
        <v>0</v>
      </c>
      <c r="Y90" s="195">
        <v>0</v>
      </c>
      <c r="Z90" s="195">
        <v>0</v>
      </c>
      <c r="AA90" s="195">
        <v>0</v>
      </c>
      <c r="AB90" s="195">
        <v>0</v>
      </c>
      <c r="AC90" s="195">
        <v>0</v>
      </c>
      <c r="AD90" s="195">
        <v>0</v>
      </c>
      <c r="AE90" s="195">
        <v>0</v>
      </c>
      <c r="AF90" s="195">
        <v>0</v>
      </c>
      <c r="AG90" s="195">
        <v>0</v>
      </c>
      <c r="AH90" s="195">
        <v>0</v>
      </c>
      <c r="AI90" s="195">
        <v>0</v>
      </c>
      <c r="AJ90" s="195">
        <v>0</v>
      </c>
      <c r="AK90" s="195">
        <v>0</v>
      </c>
      <c r="AL90" s="195">
        <v>0</v>
      </c>
      <c r="AM90" s="195">
        <v>0</v>
      </c>
      <c r="AN90" s="195">
        <v>0</v>
      </c>
      <c r="AO90" s="195">
        <f t="shared" si="22"/>
        <v>0</v>
      </c>
    </row>
    <row r="91" spans="1:41" ht="12" x14ac:dyDescent="0.25">
      <c r="A91" s="201" t="s">
        <v>125</v>
      </c>
      <c r="B91" s="201" t="s">
        <v>135</v>
      </c>
      <c r="C91" s="201" t="s">
        <v>117</v>
      </c>
      <c r="D91" s="201">
        <f t="shared" si="19"/>
        <v>0</v>
      </c>
      <c r="E91" s="217">
        <v>0</v>
      </c>
      <c r="F91" s="195">
        <v>0</v>
      </c>
      <c r="G91" s="195">
        <v>0</v>
      </c>
      <c r="H91" s="195">
        <v>0</v>
      </c>
      <c r="I91" s="195">
        <v>0</v>
      </c>
      <c r="J91" s="195">
        <v>0</v>
      </c>
      <c r="K91" s="195">
        <v>0</v>
      </c>
      <c r="L91" s="195">
        <v>0</v>
      </c>
      <c r="M91" s="195">
        <v>0</v>
      </c>
      <c r="N91" s="195">
        <v>0</v>
      </c>
      <c r="O91" s="195">
        <v>0</v>
      </c>
      <c r="P91" s="195">
        <v>0</v>
      </c>
      <c r="Q91" s="195">
        <v>0</v>
      </c>
      <c r="R91" s="195">
        <v>0</v>
      </c>
      <c r="S91" s="195">
        <v>0</v>
      </c>
      <c r="T91" s="195">
        <v>0</v>
      </c>
      <c r="U91" s="195">
        <v>0</v>
      </c>
      <c r="V91" s="195">
        <v>0</v>
      </c>
      <c r="W91" s="195">
        <v>0</v>
      </c>
      <c r="X91" s="195">
        <v>0</v>
      </c>
      <c r="Y91" s="195">
        <v>0</v>
      </c>
      <c r="Z91" s="195">
        <v>0</v>
      </c>
      <c r="AA91" s="195">
        <v>0</v>
      </c>
      <c r="AB91" s="195">
        <v>0</v>
      </c>
      <c r="AC91" s="195">
        <v>0</v>
      </c>
      <c r="AD91" s="195">
        <v>0</v>
      </c>
      <c r="AE91" s="195">
        <v>0</v>
      </c>
      <c r="AF91" s="195">
        <v>0</v>
      </c>
      <c r="AG91" s="195">
        <v>0</v>
      </c>
      <c r="AH91" s="195">
        <v>0</v>
      </c>
      <c r="AI91" s="195">
        <v>0</v>
      </c>
      <c r="AJ91" s="195">
        <v>0</v>
      </c>
      <c r="AK91" s="195">
        <v>0</v>
      </c>
      <c r="AL91" s="195">
        <v>0</v>
      </c>
      <c r="AM91" s="195">
        <v>0</v>
      </c>
      <c r="AN91" s="195">
        <v>0</v>
      </c>
      <c r="AO91" s="195">
        <f t="shared" si="22"/>
        <v>0</v>
      </c>
    </row>
    <row r="92" spans="1:41" ht="12" x14ac:dyDescent="0.25">
      <c r="A92" s="201" t="s">
        <v>125</v>
      </c>
      <c r="B92" s="201" t="s">
        <v>135</v>
      </c>
      <c r="C92" s="201" t="s">
        <v>80</v>
      </c>
      <c r="D92" s="201">
        <f t="shared" si="19"/>
        <v>0</v>
      </c>
      <c r="E92" s="217">
        <v>0</v>
      </c>
      <c r="F92" s="195">
        <v>0</v>
      </c>
      <c r="G92" s="195">
        <v>0</v>
      </c>
      <c r="H92" s="195">
        <v>0</v>
      </c>
      <c r="I92" s="195">
        <v>0</v>
      </c>
      <c r="J92" s="195">
        <v>0</v>
      </c>
      <c r="K92" s="195">
        <v>0</v>
      </c>
      <c r="L92" s="195">
        <v>0</v>
      </c>
      <c r="M92" s="195">
        <v>0</v>
      </c>
      <c r="N92" s="195">
        <v>0</v>
      </c>
      <c r="O92" s="195">
        <v>0</v>
      </c>
      <c r="P92" s="195">
        <v>0</v>
      </c>
      <c r="Q92" s="195">
        <v>0</v>
      </c>
      <c r="R92" s="195">
        <v>0</v>
      </c>
      <c r="S92" s="195">
        <v>0</v>
      </c>
      <c r="T92" s="195">
        <v>0</v>
      </c>
      <c r="U92" s="195">
        <v>0</v>
      </c>
      <c r="V92" s="195">
        <v>0</v>
      </c>
      <c r="W92" s="195">
        <v>0</v>
      </c>
      <c r="X92" s="195">
        <v>0</v>
      </c>
      <c r="Y92" s="195">
        <v>0</v>
      </c>
      <c r="Z92" s="195">
        <v>0</v>
      </c>
      <c r="AA92" s="195">
        <v>0</v>
      </c>
      <c r="AB92" s="195">
        <v>0</v>
      </c>
      <c r="AC92" s="195">
        <v>0</v>
      </c>
      <c r="AD92" s="195">
        <v>0</v>
      </c>
      <c r="AE92" s="195">
        <v>0</v>
      </c>
      <c r="AF92" s="195">
        <v>0</v>
      </c>
      <c r="AG92" s="195">
        <v>0</v>
      </c>
      <c r="AH92" s="195">
        <v>0</v>
      </c>
      <c r="AI92" s="195">
        <v>0</v>
      </c>
      <c r="AJ92" s="195">
        <v>0</v>
      </c>
      <c r="AK92" s="195">
        <v>0</v>
      </c>
      <c r="AL92" s="195">
        <v>0</v>
      </c>
      <c r="AM92" s="195">
        <v>0</v>
      </c>
      <c r="AN92" s="195">
        <v>0</v>
      </c>
      <c r="AO92" s="195">
        <f t="shared" si="22"/>
        <v>0</v>
      </c>
    </row>
    <row r="93" spans="1:41" ht="12" x14ac:dyDescent="0.25">
      <c r="A93" s="201" t="s">
        <v>125</v>
      </c>
      <c r="B93" s="201" t="s">
        <v>135</v>
      </c>
      <c r="C93" s="201" t="s">
        <v>155</v>
      </c>
      <c r="D93" s="201">
        <f t="shared" si="19"/>
        <v>0</v>
      </c>
      <c r="E93" s="217">
        <v>0</v>
      </c>
      <c r="F93" s="195">
        <v>0</v>
      </c>
      <c r="G93" s="195">
        <v>0</v>
      </c>
      <c r="H93" s="195">
        <v>0</v>
      </c>
      <c r="I93" s="195">
        <v>0</v>
      </c>
      <c r="J93" s="195">
        <v>0</v>
      </c>
      <c r="K93" s="195">
        <v>0</v>
      </c>
      <c r="L93" s="195">
        <v>0</v>
      </c>
      <c r="M93" s="195">
        <v>0</v>
      </c>
      <c r="N93" s="195">
        <v>0</v>
      </c>
      <c r="O93" s="195">
        <v>0</v>
      </c>
      <c r="P93" s="195">
        <v>0</v>
      </c>
      <c r="Q93" s="195">
        <v>0</v>
      </c>
      <c r="R93" s="195">
        <v>0</v>
      </c>
      <c r="S93" s="195">
        <v>0</v>
      </c>
      <c r="T93" s="195">
        <v>0</v>
      </c>
      <c r="U93" s="195">
        <v>0</v>
      </c>
      <c r="V93" s="195">
        <v>0</v>
      </c>
      <c r="W93" s="195">
        <v>0</v>
      </c>
      <c r="X93" s="195"/>
      <c r="Y93" s="195">
        <v>0</v>
      </c>
      <c r="Z93" s="195">
        <v>0</v>
      </c>
      <c r="AA93" s="195">
        <v>0</v>
      </c>
      <c r="AB93" s="195">
        <v>0</v>
      </c>
      <c r="AC93" s="195">
        <v>0</v>
      </c>
      <c r="AD93" s="195">
        <v>0</v>
      </c>
      <c r="AE93" s="195">
        <v>0</v>
      </c>
      <c r="AF93" s="195">
        <v>0</v>
      </c>
      <c r="AG93" s="195">
        <v>0</v>
      </c>
      <c r="AH93" s="195">
        <v>0</v>
      </c>
      <c r="AI93" s="195">
        <v>0</v>
      </c>
      <c r="AJ93" s="195">
        <v>0</v>
      </c>
      <c r="AK93" s="195">
        <v>0</v>
      </c>
      <c r="AL93" s="195">
        <v>0</v>
      </c>
      <c r="AM93" s="195">
        <v>0</v>
      </c>
      <c r="AN93" s="195">
        <v>0</v>
      </c>
      <c r="AO93" s="195">
        <f t="shared" si="22"/>
        <v>0</v>
      </c>
    </row>
    <row r="94" spans="1:41" ht="12" x14ac:dyDescent="0.25">
      <c r="A94" s="201" t="s">
        <v>125</v>
      </c>
      <c r="B94" s="201" t="s">
        <v>135</v>
      </c>
      <c r="C94" s="201" t="s">
        <v>203</v>
      </c>
      <c r="D94" s="201">
        <f t="shared" si="19"/>
        <v>0</v>
      </c>
      <c r="E94" s="217">
        <v>0</v>
      </c>
      <c r="F94" s="195">
        <v>0</v>
      </c>
      <c r="G94" s="195">
        <v>0</v>
      </c>
      <c r="H94" s="195">
        <v>0</v>
      </c>
      <c r="I94" s="195">
        <v>0</v>
      </c>
      <c r="J94" s="195">
        <v>0</v>
      </c>
      <c r="K94" s="195">
        <v>0</v>
      </c>
      <c r="L94" s="195">
        <v>0</v>
      </c>
      <c r="M94" s="195">
        <v>0</v>
      </c>
      <c r="N94" s="195">
        <v>0</v>
      </c>
      <c r="O94" s="195">
        <v>0</v>
      </c>
      <c r="P94" s="195">
        <v>0</v>
      </c>
      <c r="Q94" s="195">
        <v>0</v>
      </c>
      <c r="R94" s="195">
        <v>0</v>
      </c>
      <c r="S94" s="195">
        <v>0</v>
      </c>
      <c r="T94" s="195">
        <v>0</v>
      </c>
      <c r="U94" s="195">
        <v>0</v>
      </c>
      <c r="V94" s="195">
        <v>0</v>
      </c>
      <c r="W94" s="195">
        <v>0</v>
      </c>
      <c r="X94" s="195">
        <v>0</v>
      </c>
      <c r="Y94" s="195">
        <v>0</v>
      </c>
      <c r="Z94" s="195">
        <v>0</v>
      </c>
      <c r="AA94" s="195">
        <v>0</v>
      </c>
      <c r="AB94" s="195">
        <v>0</v>
      </c>
      <c r="AC94" s="195">
        <v>0</v>
      </c>
      <c r="AD94" s="195">
        <v>0</v>
      </c>
      <c r="AE94" s="195">
        <v>0</v>
      </c>
      <c r="AF94" s="195">
        <v>0</v>
      </c>
      <c r="AG94" s="195">
        <v>0</v>
      </c>
      <c r="AH94" s="195">
        <v>0</v>
      </c>
      <c r="AI94" s="195">
        <v>0</v>
      </c>
      <c r="AJ94" s="195">
        <v>0</v>
      </c>
      <c r="AK94" s="195">
        <v>0</v>
      </c>
      <c r="AL94" s="195">
        <v>0</v>
      </c>
      <c r="AM94" s="195">
        <v>0</v>
      </c>
      <c r="AN94" s="195">
        <v>0</v>
      </c>
      <c r="AO94" s="195">
        <f t="shared" si="22"/>
        <v>0</v>
      </c>
    </row>
    <row r="95" spans="1:41" ht="12" x14ac:dyDescent="0.25">
      <c r="A95" s="201" t="s">
        <v>125</v>
      </c>
      <c r="B95" s="201" t="s">
        <v>135</v>
      </c>
      <c r="C95" s="201" t="s">
        <v>50</v>
      </c>
      <c r="D95" s="201">
        <f t="shared" si="19"/>
        <v>4</v>
      </c>
      <c r="E95" s="217">
        <v>0</v>
      </c>
      <c r="F95" s="195">
        <v>0</v>
      </c>
      <c r="G95" s="195">
        <v>0</v>
      </c>
      <c r="H95" s="195">
        <v>0</v>
      </c>
      <c r="I95" s="195">
        <v>0</v>
      </c>
      <c r="J95" s="195">
        <v>0</v>
      </c>
      <c r="K95" s="195">
        <v>0</v>
      </c>
      <c r="L95" s="195">
        <v>0</v>
      </c>
      <c r="M95" s="195">
        <v>0</v>
      </c>
      <c r="N95" s="195">
        <v>0</v>
      </c>
      <c r="O95" s="195">
        <v>0</v>
      </c>
      <c r="P95" s="195">
        <v>0</v>
      </c>
      <c r="Q95" s="195">
        <v>0</v>
      </c>
      <c r="R95" s="195">
        <v>0</v>
      </c>
      <c r="S95" s="195">
        <v>0</v>
      </c>
      <c r="T95" s="195">
        <v>0</v>
      </c>
      <c r="U95" s="195">
        <v>0</v>
      </c>
      <c r="V95" s="195">
        <v>0</v>
      </c>
      <c r="W95" s="195">
        <v>0</v>
      </c>
      <c r="X95" s="195">
        <v>0</v>
      </c>
      <c r="Y95" s="195">
        <v>0</v>
      </c>
      <c r="Z95" s="195">
        <v>0</v>
      </c>
      <c r="AA95" s="195">
        <v>0</v>
      </c>
      <c r="AB95" s="195">
        <v>0</v>
      </c>
      <c r="AC95" s="195">
        <v>0</v>
      </c>
      <c r="AD95" s="195">
        <v>0</v>
      </c>
      <c r="AE95" s="195">
        <v>0</v>
      </c>
      <c r="AF95" s="195">
        <v>0</v>
      </c>
      <c r="AG95" s="195">
        <v>0</v>
      </c>
      <c r="AH95" s="195">
        <v>0</v>
      </c>
      <c r="AI95" s="195">
        <v>0</v>
      </c>
      <c r="AJ95" s="195">
        <v>0</v>
      </c>
      <c r="AK95" s="195">
        <v>0</v>
      </c>
      <c r="AL95" s="195">
        <v>0</v>
      </c>
      <c r="AM95" s="195">
        <v>0</v>
      </c>
      <c r="AN95" s="195">
        <v>4</v>
      </c>
      <c r="AO95" s="195">
        <f t="shared" si="22"/>
        <v>4</v>
      </c>
    </row>
    <row r="96" spans="1:41" ht="12" x14ac:dyDescent="0.25">
      <c r="A96" s="201" t="s">
        <v>125</v>
      </c>
      <c r="B96" s="201" t="s">
        <v>135</v>
      </c>
      <c r="C96" s="201" t="s">
        <v>78</v>
      </c>
      <c r="D96" s="201">
        <f t="shared" si="19"/>
        <v>15</v>
      </c>
      <c r="E96" s="217">
        <v>0</v>
      </c>
      <c r="F96" s="195">
        <v>0</v>
      </c>
      <c r="G96" s="195">
        <v>0</v>
      </c>
      <c r="H96" s="195">
        <v>15</v>
      </c>
      <c r="I96" s="195">
        <v>0</v>
      </c>
      <c r="J96" s="195">
        <v>0</v>
      </c>
      <c r="K96" s="195">
        <v>0</v>
      </c>
      <c r="L96" s="195">
        <v>0</v>
      </c>
      <c r="M96" s="195">
        <v>0</v>
      </c>
      <c r="N96" s="195">
        <v>0</v>
      </c>
      <c r="O96" s="195">
        <v>0</v>
      </c>
      <c r="P96" s="195">
        <v>0</v>
      </c>
      <c r="Q96" s="195">
        <v>0</v>
      </c>
      <c r="R96" s="195">
        <v>0</v>
      </c>
      <c r="S96" s="195">
        <v>0</v>
      </c>
      <c r="T96" s="195">
        <v>0</v>
      </c>
      <c r="U96" s="195">
        <v>0</v>
      </c>
      <c r="V96" s="195">
        <v>0</v>
      </c>
      <c r="W96" s="195">
        <v>0</v>
      </c>
      <c r="X96" s="195">
        <v>0</v>
      </c>
      <c r="Y96" s="195">
        <v>0</v>
      </c>
      <c r="Z96" s="195">
        <v>0</v>
      </c>
      <c r="AA96" s="195">
        <v>0</v>
      </c>
      <c r="AB96" s="195">
        <v>0</v>
      </c>
      <c r="AC96" s="195">
        <v>0</v>
      </c>
      <c r="AD96" s="195">
        <v>0</v>
      </c>
      <c r="AE96" s="195">
        <v>0</v>
      </c>
      <c r="AF96" s="195">
        <v>0</v>
      </c>
      <c r="AG96" s="195">
        <v>0</v>
      </c>
      <c r="AH96" s="195">
        <v>0</v>
      </c>
      <c r="AI96" s="195">
        <v>0</v>
      </c>
      <c r="AJ96" s="195">
        <v>0</v>
      </c>
      <c r="AK96" s="195">
        <v>0</v>
      </c>
      <c r="AL96" s="195">
        <v>0</v>
      </c>
      <c r="AM96" s="195">
        <v>0</v>
      </c>
      <c r="AN96" s="195">
        <v>0</v>
      </c>
      <c r="AO96" s="195">
        <f t="shared" si="22"/>
        <v>15</v>
      </c>
    </row>
    <row r="97" spans="1:41" ht="12" x14ac:dyDescent="0.25">
      <c r="A97" s="201" t="s">
        <v>125</v>
      </c>
      <c r="B97" s="201" t="s">
        <v>135</v>
      </c>
      <c r="C97" s="201" t="s">
        <v>156</v>
      </c>
      <c r="D97" s="201">
        <f t="shared" si="19"/>
        <v>0</v>
      </c>
      <c r="E97" s="217">
        <v>0</v>
      </c>
      <c r="F97" s="195">
        <v>0</v>
      </c>
      <c r="G97" s="195">
        <v>0</v>
      </c>
      <c r="H97" s="195">
        <v>0</v>
      </c>
      <c r="I97" s="195">
        <v>0</v>
      </c>
      <c r="J97" s="195">
        <v>0</v>
      </c>
      <c r="K97" s="195">
        <v>0</v>
      </c>
      <c r="L97" s="195">
        <v>0</v>
      </c>
      <c r="M97" s="195">
        <v>0</v>
      </c>
      <c r="N97" s="195">
        <v>0</v>
      </c>
      <c r="O97" s="195">
        <v>0</v>
      </c>
      <c r="P97" s="195">
        <v>0</v>
      </c>
      <c r="Q97" s="195">
        <v>0</v>
      </c>
      <c r="R97" s="195">
        <v>0</v>
      </c>
      <c r="S97" s="195">
        <v>0</v>
      </c>
      <c r="T97" s="195">
        <v>0</v>
      </c>
      <c r="U97" s="195">
        <v>0</v>
      </c>
      <c r="V97" s="195">
        <v>0</v>
      </c>
      <c r="W97" s="195">
        <v>0</v>
      </c>
      <c r="X97" s="195">
        <v>0</v>
      </c>
      <c r="Y97" s="195">
        <v>0</v>
      </c>
      <c r="Z97" s="195">
        <v>0</v>
      </c>
      <c r="AA97" s="195">
        <v>0</v>
      </c>
      <c r="AB97" s="195">
        <v>0</v>
      </c>
      <c r="AC97" s="195">
        <v>0</v>
      </c>
      <c r="AD97" s="195">
        <v>0</v>
      </c>
      <c r="AE97" s="195">
        <v>0</v>
      </c>
      <c r="AF97" s="195">
        <v>0</v>
      </c>
      <c r="AG97" s="195">
        <v>0</v>
      </c>
      <c r="AH97" s="195">
        <v>0</v>
      </c>
      <c r="AI97" s="195">
        <v>0</v>
      </c>
      <c r="AJ97" s="195">
        <v>0</v>
      </c>
      <c r="AK97" s="195">
        <v>0</v>
      </c>
      <c r="AL97" s="195">
        <v>0</v>
      </c>
      <c r="AM97" s="195">
        <v>0</v>
      </c>
      <c r="AN97" s="195">
        <v>0</v>
      </c>
      <c r="AO97" s="195">
        <f t="shared" si="22"/>
        <v>0</v>
      </c>
    </row>
    <row r="98" spans="1:41" ht="12" x14ac:dyDescent="0.25">
      <c r="A98" s="201" t="s">
        <v>125</v>
      </c>
      <c r="B98" s="201" t="s">
        <v>135</v>
      </c>
      <c r="C98" s="201" t="s">
        <v>120</v>
      </c>
      <c r="D98" s="201">
        <f t="shared" si="19"/>
        <v>0</v>
      </c>
      <c r="E98" s="217">
        <v>0</v>
      </c>
      <c r="F98" s="195">
        <v>0</v>
      </c>
      <c r="G98" s="195">
        <v>0</v>
      </c>
      <c r="H98" s="195">
        <v>0</v>
      </c>
      <c r="I98" s="195">
        <v>0</v>
      </c>
      <c r="J98" s="195">
        <v>0</v>
      </c>
      <c r="K98" s="195">
        <v>0</v>
      </c>
      <c r="L98" s="195">
        <v>0</v>
      </c>
      <c r="M98" s="195">
        <v>0</v>
      </c>
      <c r="N98" s="195">
        <v>0</v>
      </c>
      <c r="O98" s="195">
        <v>0</v>
      </c>
      <c r="P98" s="195">
        <v>0</v>
      </c>
      <c r="Q98" s="195">
        <v>0</v>
      </c>
      <c r="R98" s="195">
        <v>0</v>
      </c>
      <c r="S98" s="195">
        <v>0</v>
      </c>
      <c r="T98" s="195">
        <v>0</v>
      </c>
      <c r="U98" s="195">
        <v>0</v>
      </c>
      <c r="V98" s="195">
        <v>0</v>
      </c>
      <c r="W98" s="195">
        <v>0</v>
      </c>
      <c r="X98" s="195">
        <v>0</v>
      </c>
      <c r="Y98" s="195">
        <v>0</v>
      </c>
      <c r="Z98" s="195">
        <v>0</v>
      </c>
      <c r="AA98" s="195">
        <v>0</v>
      </c>
      <c r="AB98" s="195">
        <v>0</v>
      </c>
      <c r="AC98" s="195">
        <v>0</v>
      </c>
      <c r="AD98" s="195">
        <v>0</v>
      </c>
      <c r="AE98" s="195">
        <v>0</v>
      </c>
      <c r="AF98" s="195">
        <v>0</v>
      </c>
      <c r="AG98" s="195">
        <v>0</v>
      </c>
      <c r="AH98" s="195">
        <v>0</v>
      </c>
      <c r="AI98" s="195">
        <v>0</v>
      </c>
      <c r="AJ98" s="195">
        <v>0</v>
      </c>
      <c r="AK98" s="195">
        <v>0</v>
      </c>
      <c r="AL98" s="195">
        <v>0</v>
      </c>
      <c r="AM98" s="195">
        <v>0</v>
      </c>
      <c r="AN98" s="195">
        <v>0</v>
      </c>
      <c r="AO98" s="195">
        <f t="shared" si="22"/>
        <v>0</v>
      </c>
    </row>
    <row r="99" spans="1:41" ht="12" x14ac:dyDescent="0.25">
      <c r="A99" s="177" t="s">
        <v>252</v>
      </c>
      <c r="B99" s="177" t="s">
        <v>252</v>
      </c>
      <c r="C99" s="177" t="s">
        <v>157</v>
      </c>
      <c r="D99" s="177">
        <f t="shared" si="19"/>
        <v>0</v>
      </c>
      <c r="E99" s="216">
        <f t="shared" ref="E99:AN99" si="23">SUM(E100:E108)</f>
        <v>0</v>
      </c>
      <c r="F99" s="194">
        <f t="shared" si="23"/>
        <v>0</v>
      </c>
      <c r="G99" s="194">
        <f t="shared" si="23"/>
        <v>0</v>
      </c>
      <c r="H99" s="194">
        <f t="shared" si="23"/>
        <v>0</v>
      </c>
      <c r="I99" s="194">
        <f t="shared" si="23"/>
        <v>0</v>
      </c>
      <c r="J99" s="194">
        <f t="shared" si="23"/>
        <v>0</v>
      </c>
      <c r="K99" s="194">
        <f t="shared" si="23"/>
        <v>0</v>
      </c>
      <c r="L99" s="194">
        <f t="shared" si="23"/>
        <v>0</v>
      </c>
      <c r="M99" s="194">
        <f t="shared" si="23"/>
        <v>0</v>
      </c>
      <c r="N99" s="194">
        <f t="shared" si="23"/>
        <v>0</v>
      </c>
      <c r="O99" s="194">
        <f t="shared" si="23"/>
        <v>0</v>
      </c>
      <c r="P99" s="194">
        <f t="shared" si="23"/>
        <v>0</v>
      </c>
      <c r="Q99" s="194">
        <f t="shared" si="23"/>
        <v>0</v>
      </c>
      <c r="R99" s="194">
        <f t="shared" si="23"/>
        <v>0</v>
      </c>
      <c r="S99" s="194">
        <f t="shared" si="23"/>
        <v>0</v>
      </c>
      <c r="T99" s="194">
        <f t="shared" si="23"/>
        <v>0</v>
      </c>
      <c r="U99" s="194">
        <f t="shared" si="23"/>
        <v>0</v>
      </c>
      <c r="V99" s="194">
        <f t="shared" si="23"/>
        <v>0</v>
      </c>
      <c r="W99" s="194">
        <f t="shared" si="23"/>
        <v>0</v>
      </c>
      <c r="X99" s="194">
        <f t="shared" si="23"/>
        <v>0</v>
      </c>
      <c r="Y99" s="194">
        <f t="shared" si="23"/>
        <v>0</v>
      </c>
      <c r="Z99" s="194">
        <f t="shared" si="23"/>
        <v>0</v>
      </c>
      <c r="AA99" s="194">
        <f t="shared" si="23"/>
        <v>0</v>
      </c>
      <c r="AB99" s="194">
        <f t="shared" si="23"/>
        <v>0</v>
      </c>
      <c r="AC99" s="194">
        <f t="shared" si="23"/>
        <v>0</v>
      </c>
      <c r="AD99" s="194">
        <f t="shared" si="23"/>
        <v>0</v>
      </c>
      <c r="AE99" s="194">
        <f t="shared" si="23"/>
        <v>0</v>
      </c>
      <c r="AF99" s="194">
        <f t="shared" si="23"/>
        <v>0</v>
      </c>
      <c r="AG99" s="194">
        <f t="shared" si="23"/>
        <v>0</v>
      </c>
      <c r="AH99" s="194">
        <f t="shared" si="23"/>
        <v>0</v>
      </c>
      <c r="AI99" s="194">
        <f t="shared" si="23"/>
        <v>0</v>
      </c>
      <c r="AJ99" s="194">
        <f t="shared" si="23"/>
        <v>0</v>
      </c>
      <c r="AK99" s="194">
        <f t="shared" si="23"/>
        <v>0</v>
      </c>
      <c r="AL99" s="194">
        <f t="shared" si="23"/>
        <v>0</v>
      </c>
      <c r="AM99" s="194">
        <f t="shared" ref="AM99" si="24">SUM(AM100:AM108)</f>
        <v>0</v>
      </c>
      <c r="AN99" s="194">
        <f t="shared" si="23"/>
        <v>0</v>
      </c>
      <c r="AO99" s="194">
        <f>SUM(E99:AN99)</f>
        <v>0</v>
      </c>
    </row>
    <row r="100" spans="1:41" ht="12" x14ac:dyDescent="0.25">
      <c r="A100" s="201" t="s">
        <v>125</v>
      </c>
      <c r="B100" s="201" t="s">
        <v>157</v>
      </c>
      <c r="C100" s="201" t="s">
        <v>42</v>
      </c>
      <c r="D100" s="201">
        <f t="shared" si="19"/>
        <v>0</v>
      </c>
      <c r="E100" s="217">
        <v>0</v>
      </c>
      <c r="F100" s="195">
        <v>0</v>
      </c>
      <c r="G100" s="195">
        <v>0</v>
      </c>
      <c r="H100" s="195">
        <v>0</v>
      </c>
      <c r="I100" s="195">
        <v>0</v>
      </c>
      <c r="J100" s="195">
        <v>0</v>
      </c>
      <c r="K100" s="195">
        <v>0</v>
      </c>
      <c r="L100" s="195">
        <v>0</v>
      </c>
      <c r="M100" s="195">
        <v>0</v>
      </c>
      <c r="N100" s="195">
        <v>0</v>
      </c>
      <c r="O100" s="195">
        <v>0</v>
      </c>
      <c r="P100" s="195">
        <v>0</v>
      </c>
      <c r="Q100" s="195">
        <v>0</v>
      </c>
      <c r="R100" s="195">
        <v>0</v>
      </c>
      <c r="S100" s="195">
        <v>0</v>
      </c>
      <c r="T100" s="195">
        <v>0</v>
      </c>
      <c r="U100" s="195">
        <v>0</v>
      </c>
      <c r="V100" s="195">
        <v>0</v>
      </c>
      <c r="W100" s="195">
        <v>0</v>
      </c>
      <c r="X100" s="195">
        <v>0</v>
      </c>
      <c r="Y100" s="195">
        <v>0</v>
      </c>
      <c r="Z100" s="195">
        <v>0</v>
      </c>
      <c r="AA100" s="195">
        <v>0</v>
      </c>
      <c r="AB100" s="195">
        <v>0</v>
      </c>
      <c r="AC100" s="195">
        <v>0</v>
      </c>
      <c r="AD100" s="195">
        <v>0</v>
      </c>
      <c r="AE100" s="195">
        <v>0</v>
      </c>
      <c r="AF100" s="195">
        <v>0</v>
      </c>
      <c r="AG100" s="195">
        <v>0</v>
      </c>
      <c r="AH100" s="195">
        <v>0</v>
      </c>
      <c r="AI100" s="195">
        <v>0</v>
      </c>
      <c r="AJ100" s="195">
        <v>0</v>
      </c>
      <c r="AK100" s="195">
        <v>0</v>
      </c>
      <c r="AL100" s="195">
        <v>0</v>
      </c>
      <c r="AM100" s="195">
        <v>0</v>
      </c>
      <c r="AN100" s="195">
        <v>0</v>
      </c>
      <c r="AO100" s="195">
        <f t="shared" ref="AO100:AO108" si="25">(SUM(E100:AN100))</f>
        <v>0</v>
      </c>
    </row>
    <row r="101" spans="1:41" ht="12" x14ac:dyDescent="0.25">
      <c r="A101" s="201" t="s">
        <v>125</v>
      </c>
      <c r="B101" s="201" t="s">
        <v>157</v>
      </c>
      <c r="C101" s="201" t="s">
        <v>51</v>
      </c>
      <c r="D101" s="201">
        <f t="shared" si="19"/>
        <v>0</v>
      </c>
      <c r="E101" s="217">
        <v>0</v>
      </c>
      <c r="F101" s="195">
        <v>0</v>
      </c>
      <c r="G101" s="195">
        <v>0</v>
      </c>
      <c r="H101" s="195">
        <v>0</v>
      </c>
      <c r="I101" s="195">
        <v>0</v>
      </c>
      <c r="J101" s="195">
        <v>0</v>
      </c>
      <c r="K101" s="195">
        <v>0</v>
      </c>
      <c r="L101" s="195">
        <v>0</v>
      </c>
      <c r="M101" s="195">
        <v>0</v>
      </c>
      <c r="N101" s="195">
        <v>0</v>
      </c>
      <c r="O101" s="195">
        <v>0</v>
      </c>
      <c r="P101" s="195">
        <v>0</v>
      </c>
      <c r="Q101" s="195">
        <v>0</v>
      </c>
      <c r="R101" s="195">
        <v>0</v>
      </c>
      <c r="S101" s="195">
        <v>0</v>
      </c>
      <c r="T101" s="195">
        <v>0</v>
      </c>
      <c r="U101" s="195">
        <v>0</v>
      </c>
      <c r="V101" s="195">
        <v>0</v>
      </c>
      <c r="W101" s="195">
        <v>0</v>
      </c>
      <c r="X101" s="195">
        <v>0</v>
      </c>
      <c r="Y101" s="195">
        <v>0</v>
      </c>
      <c r="Z101" s="195">
        <v>0</v>
      </c>
      <c r="AA101" s="195">
        <v>0</v>
      </c>
      <c r="AB101" s="195">
        <v>0</v>
      </c>
      <c r="AC101" s="195">
        <v>0</v>
      </c>
      <c r="AD101" s="195"/>
      <c r="AE101" s="195">
        <v>0</v>
      </c>
      <c r="AF101" s="195">
        <v>0</v>
      </c>
      <c r="AG101" s="195">
        <v>0</v>
      </c>
      <c r="AH101" s="195">
        <v>0</v>
      </c>
      <c r="AI101" s="195">
        <v>0</v>
      </c>
      <c r="AJ101" s="195">
        <v>0</v>
      </c>
      <c r="AK101" s="195">
        <v>0</v>
      </c>
      <c r="AL101" s="195">
        <v>0</v>
      </c>
      <c r="AM101" s="195">
        <v>0</v>
      </c>
      <c r="AN101" s="195">
        <v>0</v>
      </c>
      <c r="AO101" s="195">
        <f t="shared" si="25"/>
        <v>0</v>
      </c>
    </row>
    <row r="102" spans="1:41" ht="12" x14ac:dyDescent="0.25">
      <c r="A102" s="201" t="s">
        <v>125</v>
      </c>
      <c r="B102" s="201" t="s">
        <v>157</v>
      </c>
      <c r="C102" s="201" t="s">
        <v>204</v>
      </c>
      <c r="D102" s="201">
        <f t="shared" si="19"/>
        <v>0</v>
      </c>
      <c r="E102" s="217">
        <v>0</v>
      </c>
      <c r="F102" s="195">
        <v>0</v>
      </c>
      <c r="G102" s="195">
        <v>0</v>
      </c>
      <c r="H102" s="195">
        <v>0</v>
      </c>
      <c r="I102" s="195">
        <v>0</v>
      </c>
      <c r="J102" s="195">
        <v>0</v>
      </c>
      <c r="K102" s="195">
        <v>0</v>
      </c>
      <c r="L102" s="195">
        <v>0</v>
      </c>
      <c r="M102" s="195">
        <v>0</v>
      </c>
      <c r="N102" s="195">
        <v>0</v>
      </c>
      <c r="O102" s="195">
        <v>0</v>
      </c>
      <c r="P102" s="195">
        <v>0</v>
      </c>
      <c r="Q102" s="195">
        <v>0</v>
      </c>
      <c r="R102" s="195">
        <v>0</v>
      </c>
      <c r="S102" s="195">
        <v>0</v>
      </c>
      <c r="T102" s="195">
        <v>0</v>
      </c>
      <c r="U102" s="195">
        <v>0</v>
      </c>
      <c r="V102" s="195">
        <v>0</v>
      </c>
      <c r="W102" s="195">
        <v>0</v>
      </c>
      <c r="X102" s="195">
        <v>0</v>
      </c>
      <c r="Y102" s="195">
        <v>0</v>
      </c>
      <c r="Z102" s="195">
        <v>0</v>
      </c>
      <c r="AA102" s="195">
        <v>0</v>
      </c>
      <c r="AB102" s="195">
        <v>0</v>
      </c>
      <c r="AC102" s="195">
        <v>0</v>
      </c>
      <c r="AD102" s="195">
        <v>0</v>
      </c>
      <c r="AE102" s="195">
        <v>0</v>
      </c>
      <c r="AF102" s="195">
        <v>0</v>
      </c>
      <c r="AG102" s="195">
        <v>0</v>
      </c>
      <c r="AH102" s="195">
        <v>0</v>
      </c>
      <c r="AI102" s="195">
        <v>0</v>
      </c>
      <c r="AJ102" s="195">
        <v>0</v>
      </c>
      <c r="AK102" s="195">
        <v>0</v>
      </c>
      <c r="AL102" s="195">
        <v>0</v>
      </c>
      <c r="AM102" s="195">
        <v>0</v>
      </c>
      <c r="AN102" s="195">
        <v>0</v>
      </c>
      <c r="AO102" s="195">
        <f t="shared" si="25"/>
        <v>0</v>
      </c>
    </row>
    <row r="103" spans="1:41" ht="12" x14ac:dyDescent="0.25">
      <c r="A103" s="201" t="s">
        <v>125</v>
      </c>
      <c r="B103" s="201" t="s">
        <v>157</v>
      </c>
      <c r="C103" s="201" t="s">
        <v>158</v>
      </c>
      <c r="D103" s="201">
        <f t="shared" si="19"/>
        <v>0</v>
      </c>
      <c r="E103" s="217">
        <v>0</v>
      </c>
      <c r="F103" s="195">
        <v>0</v>
      </c>
      <c r="G103" s="195">
        <v>0</v>
      </c>
      <c r="H103" s="195">
        <v>0</v>
      </c>
      <c r="I103" s="195">
        <v>0</v>
      </c>
      <c r="J103" s="195">
        <v>0</v>
      </c>
      <c r="K103" s="195">
        <v>0</v>
      </c>
      <c r="L103" s="195">
        <v>0</v>
      </c>
      <c r="M103" s="195">
        <v>0</v>
      </c>
      <c r="N103" s="195">
        <v>0</v>
      </c>
      <c r="O103" s="195">
        <v>0</v>
      </c>
      <c r="P103" s="195">
        <v>0</v>
      </c>
      <c r="Q103" s="195">
        <v>0</v>
      </c>
      <c r="R103" s="195">
        <v>0</v>
      </c>
      <c r="S103" s="195">
        <v>0</v>
      </c>
      <c r="T103" s="195">
        <v>0</v>
      </c>
      <c r="U103" s="195">
        <v>0</v>
      </c>
      <c r="V103" s="195">
        <v>0</v>
      </c>
      <c r="W103" s="195">
        <v>0</v>
      </c>
      <c r="X103" s="195">
        <v>0</v>
      </c>
      <c r="Y103" s="195">
        <v>0</v>
      </c>
      <c r="Z103" s="195">
        <v>0</v>
      </c>
      <c r="AA103" s="195">
        <v>0</v>
      </c>
      <c r="AB103" s="195">
        <v>0</v>
      </c>
      <c r="AC103" s="195">
        <v>0</v>
      </c>
      <c r="AD103" s="195">
        <v>0</v>
      </c>
      <c r="AE103" s="195">
        <v>0</v>
      </c>
      <c r="AF103" s="195">
        <v>0</v>
      </c>
      <c r="AG103" s="195">
        <v>0</v>
      </c>
      <c r="AH103" s="195">
        <v>0</v>
      </c>
      <c r="AI103" s="195">
        <v>0</v>
      </c>
      <c r="AJ103" s="195">
        <v>0</v>
      </c>
      <c r="AK103" s="195">
        <v>0</v>
      </c>
      <c r="AL103" s="195">
        <v>0</v>
      </c>
      <c r="AM103" s="195">
        <v>0</v>
      </c>
      <c r="AN103" s="195">
        <v>0</v>
      </c>
      <c r="AO103" s="195">
        <f t="shared" si="25"/>
        <v>0</v>
      </c>
    </row>
    <row r="104" spans="1:41" ht="12" x14ac:dyDescent="0.25">
      <c r="A104" s="201" t="s">
        <v>125</v>
      </c>
      <c r="B104" s="201" t="s">
        <v>157</v>
      </c>
      <c r="C104" s="201" t="s">
        <v>159</v>
      </c>
      <c r="D104" s="201">
        <f t="shared" si="19"/>
        <v>0</v>
      </c>
      <c r="E104" s="217">
        <v>0</v>
      </c>
      <c r="F104" s="195">
        <v>0</v>
      </c>
      <c r="G104" s="195">
        <v>0</v>
      </c>
      <c r="H104" s="195">
        <v>0</v>
      </c>
      <c r="I104" s="195">
        <v>0</v>
      </c>
      <c r="J104" s="195">
        <v>0</v>
      </c>
      <c r="K104" s="195">
        <v>0</v>
      </c>
      <c r="L104" s="195">
        <v>0</v>
      </c>
      <c r="M104" s="195">
        <v>0</v>
      </c>
      <c r="N104" s="195">
        <v>0</v>
      </c>
      <c r="O104" s="195">
        <v>0</v>
      </c>
      <c r="P104" s="195">
        <v>0</v>
      </c>
      <c r="Q104" s="195">
        <v>0</v>
      </c>
      <c r="R104" s="195">
        <v>0</v>
      </c>
      <c r="S104" s="195">
        <v>0</v>
      </c>
      <c r="T104" s="195">
        <v>0</v>
      </c>
      <c r="U104" s="195">
        <v>0</v>
      </c>
      <c r="V104" s="195">
        <v>0</v>
      </c>
      <c r="W104" s="195">
        <v>0</v>
      </c>
      <c r="X104" s="195">
        <v>0</v>
      </c>
      <c r="Y104" s="195">
        <v>0</v>
      </c>
      <c r="Z104" s="195">
        <v>0</v>
      </c>
      <c r="AA104" s="195">
        <v>0</v>
      </c>
      <c r="AB104" s="195">
        <v>0</v>
      </c>
      <c r="AC104" s="195">
        <v>0</v>
      </c>
      <c r="AD104" s="195">
        <v>0</v>
      </c>
      <c r="AE104" s="195">
        <v>0</v>
      </c>
      <c r="AF104" s="195">
        <v>0</v>
      </c>
      <c r="AG104" s="195">
        <v>0</v>
      </c>
      <c r="AH104" s="195">
        <v>0</v>
      </c>
      <c r="AI104" s="195">
        <v>0</v>
      </c>
      <c r="AJ104" s="195">
        <v>0</v>
      </c>
      <c r="AK104" s="195">
        <v>0</v>
      </c>
      <c r="AL104" s="195">
        <v>0</v>
      </c>
      <c r="AM104" s="195">
        <v>0</v>
      </c>
      <c r="AN104" s="195">
        <v>0</v>
      </c>
      <c r="AO104" s="195">
        <f t="shared" si="25"/>
        <v>0</v>
      </c>
    </row>
    <row r="105" spans="1:41" ht="12" x14ac:dyDescent="0.25">
      <c r="A105" s="201" t="s">
        <v>125</v>
      </c>
      <c r="B105" s="201" t="s">
        <v>157</v>
      </c>
      <c r="C105" s="201" t="s">
        <v>205</v>
      </c>
      <c r="D105" s="201">
        <f t="shared" si="19"/>
        <v>0</v>
      </c>
      <c r="E105" s="217">
        <v>0</v>
      </c>
      <c r="F105" s="195">
        <v>0</v>
      </c>
      <c r="G105" s="195">
        <v>0</v>
      </c>
      <c r="H105" s="195">
        <v>0</v>
      </c>
      <c r="I105" s="195">
        <v>0</v>
      </c>
      <c r="J105" s="195">
        <v>0</v>
      </c>
      <c r="K105" s="195">
        <v>0</v>
      </c>
      <c r="L105" s="195">
        <v>0</v>
      </c>
      <c r="M105" s="195">
        <v>0</v>
      </c>
      <c r="N105" s="195">
        <v>0</v>
      </c>
      <c r="O105" s="195">
        <v>0</v>
      </c>
      <c r="P105" s="195">
        <v>0</v>
      </c>
      <c r="Q105" s="195">
        <v>0</v>
      </c>
      <c r="R105" s="195">
        <v>0</v>
      </c>
      <c r="S105" s="195">
        <v>0</v>
      </c>
      <c r="T105" s="195">
        <v>0</v>
      </c>
      <c r="U105" s="195">
        <v>0</v>
      </c>
      <c r="V105" s="195">
        <v>0</v>
      </c>
      <c r="W105" s="195">
        <v>0</v>
      </c>
      <c r="X105" s="195">
        <v>0</v>
      </c>
      <c r="Y105" s="195">
        <v>0</v>
      </c>
      <c r="Z105" s="195">
        <v>0</v>
      </c>
      <c r="AA105" s="195">
        <v>0</v>
      </c>
      <c r="AB105" s="195">
        <v>0</v>
      </c>
      <c r="AC105" s="195">
        <v>0</v>
      </c>
      <c r="AD105" s="195">
        <v>0</v>
      </c>
      <c r="AE105" s="195">
        <v>0</v>
      </c>
      <c r="AF105" s="195">
        <v>0</v>
      </c>
      <c r="AG105" s="195">
        <v>0</v>
      </c>
      <c r="AH105" s="195">
        <v>0</v>
      </c>
      <c r="AI105" s="195">
        <v>0</v>
      </c>
      <c r="AJ105" s="195">
        <v>0</v>
      </c>
      <c r="AK105" s="195">
        <v>0</v>
      </c>
      <c r="AL105" s="195">
        <v>0</v>
      </c>
      <c r="AM105" s="195">
        <v>0</v>
      </c>
      <c r="AN105" s="195">
        <v>0</v>
      </c>
      <c r="AO105" s="195">
        <f t="shared" si="25"/>
        <v>0</v>
      </c>
    </row>
    <row r="106" spans="1:41" ht="12" x14ac:dyDescent="0.25">
      <c r="A106" s="201" t="s">
        <v>125</v>
      </c>
      <c r="B106" s="201" t="s">
        <v>157</v>
      </c>
      <c r="C106" s="201" t="s">
        <v>206</v>
      </c>
      <c r="D106" s="201">
        <f t="shared" si="19"/>
        <v>0</v>
      </c>
      <c r="E106" s="217">
        <v>0</v>
      </c>
      <c r="F106" s="195">
        <v>0</v>
      </c>
      <c r="G106" s="195">
        <v>0</v>
      </c>
      <c r="H106" s="195">
        <v>0</v>
      </c>
      <c r="I106" s="195">
        <v>0</v>
      </c>
      <c r="J106" s="195">
        <v>0</v>
      </c>
      <c r="K106" s="195">
        <v>0</v>
      </c>
      <c r="L106" s="195">
        <v>0</v>
      </c>
      <c r="M106" s="195">
        <v>0</v>
      </c>
      <c r="N106" s="195">
        <v>0</v>
      </c>
      <c r="O106" s="195">
        <v>0</v>
      </c>
      <c r="P106" s="195">
        <v>0</v>
      </c>
      <c r="Q106" s="195">
        <v>0</v>
      </c>
      <c r="R106" s="195">
        <v>0</v>
      </c>
      <c r="S106" s="195">
        <v>0</v>
      </c>
      <c r="T106" s="195">
        <v>0</v>
      </c>
      <c r="U106" s="195">
        <v>0</v>
      </c>
      <c r="V106" s="195">
        <v>0</v>
      </c>
      <c r="W106" s="195">
        <v>0</v>
      </c>
      <c r="X106" s="195">
        <v>0</v>
      </c>
      <c r="Y106" s="195">
        <v>0</v>
      </c>
      <c r="Z106" s="195">
        <v>0</v>
      </c>
      <c r="AA106" s="195">
        <v>0</v>
      </c>
      <c r="AB106" s="195">
        <v>0</v>
      </c>
      <c r="AC106" s="195">
        <v>0</v>
      </c>
      <c r="AD106" s="195">
        <v>0</v>
      </c>
      <c r="AE106" s="195">
        <v>0</v>
      </c>
      <c r="AF106" s="195">
        <v>0</v>
      </c>
      <c r="AG106" s="195">
        <v>0</v>
      </c>
      <c r="AH106" s="195">
        <v>0</v>
      </c>
      <c r="AI106" s="195">
        <v>0</v>
      </c>
      <c r="AJ106" s="195">
        <v>0</v>
      </c>
      <c r="AK106" s="195">
        <v>0</v>
      </c>
      <c r="AL106" s="195">
        <v>0</v>
      </c>
      <c r="AM106" s="195">
        <v>0</v>
      </c>
      <c r="AN106" s="195">
        <v>0</v>
      </c>
      <c r="AO106" s="195">
        <f t="shared" si="25"/>
        <v>0</v>
      </c>
    </row>
    <row r="107" spans="1:41" ht="12" x14ac:dyDescent="0.25">
      <c r="A107" s="201" t="s">
        <v>125</v>
      </c>
      <c r="B107" s="201" t="s">
        <v>157</v>
      </c>
      <c r="C107" s="201" t="s">
        <v>69</v>
      </c>
      <c r="D107" s="201">
        <f t="shared" si="19"/>
        <v>0</v>
      </c>
      <c r="E107" s="217">
        <v>0</v>
      </c>
      <c r="F107" s="195">
        <v>0</v>
      </c>
      <c r="G107" s="195">
        <v>0</v>
      </c>
      <c r="H107" s="195">
        <v>0</v>
      </c>
      <c r="I107" s="195">
        <v>0</v>
      </c>
      <c r="J107" s="195">
        <v>0</v>
      </c>
      <c r="K107" s="195">
        <v>0</v>
      </c>
      <c r="L107" s="195">
        <v>0</v>
      </c>
      <c r="M107" s="195">
        <v>0</v>
      </c>
      <c r="N107" s="195">
        <v>0</v>
      </c>
      <c r="O107" s="195">
        <v>0</v>
      </c>
      <c r="P107" s="195">
        <v>0</v>
      </c>
      <c r="Q107" s="195">
        <v>0</v>
      </c>
      <c r="R107" s="195">
        <v>0</v>
      </c>
      <c r="S107" s="195">
        <v>0</v>
      </c>
      <c r="T107" s="195">
        <v>0</v>
      </c>
      <c r="U107" s="195">
        <v>0</v>
      </c>
      <c r="V107" s="195">
        <v>0</v>
      </c>
      <c r="W107" s="195">
        <v>0</v>
      </c>
      <c r="X107" s="195">
        <v>0</v>
      </c>
      <c r="Y107" s="195">
        <v>0</v>
      </c>
      <c r="Z107" s="195">
        <v>0</v>
      </c>
      <c r="AA107" s="195">
        <v>0</v>
      </c>
      <c r="AB107" s="195">
        <v>0</v>
      </c>
      <c r="AC107" s="195">
        <v>0</v>
      </c>
      <c r="AD107" s="195">
        <v>0</v>
      </c>
      <c r="AE107" s="195">
        <v>0</v>
      </c>
      <c r="AF107" s="195">
        <v>0</v>
      </c>
      <c r="AG107" s="195">
        <v>0</v>
      </c>
      <c r="AH107" s="195">
        <v>0</v>
      </c>
      <c r="AI107" s="195">
        <v>0</v>
      </c>
      <c r="AJ107" s="195">
        <v>0</v>
      </c>
      <c r="AK107" s="195">
        <v>0</v>
      </c>
      <c r="AL107" s="195">
        <v>0</v>
      </c>
      <c r="AM107" s="195">
        <v>0</v>
      </c>
      <c r="AN107" s="195">
        <v>0</v>
      </c>
      <c r="AO107" s="195">
        <f t="shared" si="25"/>
        <v>0</v>
      </c>
    </row>
    <row r="108" spans="1:41" ht="12" x14ac:dyDescent="0.25">
      <c r="A108" s="201" t="s">
        <v>125</v>
      </c>
      <c r="B108" s="201" t="s">
        <v>157</v>
      </c>
      <c r="C108" s="201" t="s">
        <v>207</v>
      </c>
      <c r="D108" s="201">
        <f t="shared" si="19"/>
        <v>0</v>
      </c>
      <c r="E108" s="217">
        <v>0</v>
      </c>
      <c r="F108" s="195">
        <v>0</v>
      </c>
      <c r="G108" s="195">
        <v>0</v>
      </c>
      <c r="H108" s="195">
        <v>0</v>
      </c>
      <c r="I108" s="195">
        <v>0</v>
      </c>
      <c r="J108" s="195">
        <v>0</v>
      </c>
      <c r="K108" s="195">
        <v>0</v>
      </c>
      <c r="L108" s="195">
        <v>0</v>
      </c>
      <c r="M108" s="195">
        <v>0</v>
      </c>
      <c r="N108" s="195">
        <v>0</v>
      </c>
      <c r="O108" s="195">
        <v>0</v>
      </c>
      <c r="P108" s="195">
        <v>0</v>
      </c>
      <c r="Q108" s="195">
        <v>0</v>
      </c>
      <c r="R108" s="195">
        <v>0</v>
      </c>
      <c r="S108" s="195">
        <v>0</v>
      </c>
      <c r="T108" s="195">
        <v>0</v>
      </c>
      <c r="U108" s="195">
        <v>0</v>
      </c>
      <c r="V108" s="195">
        <v>0</v>
      </c>
      <c r="W108" s="195">
        <v>0</v>
      </c>
      <c r="X108" s="195">
        <v>0</v>
      </c>
      <c r="Y108" s="195">
        <v>0</v>
      </c>
      <c r="Z108" s="195">
        <v>0</v>
      </c>
      <c r="AA108" s="195">
        <v>0</v>
      </c>
      <c r="AB108" s="195">
        <v>0</v>
      </c>
      <c r="AC108" s="195">
        <v>0</v>
      </c>
      <c r="AD108" s="195">
        <v>0</v>
      </c>
      <c r="AE108" s="195">
        <v>0</v>
      </c>
      <c r="AF108" s="195">
        <v>0</v>
      </c>
      <c r="AG108" s="195">
        <v>0</v>
      </c>
      <c r="AH108" s="195">
        <v>0</v>
      </c>
      <c r="AI108" s="195">
        <v>0</v>
      </c>
      <c r="AJ108" s="195">
        <v>0</v>
      </c>
      <c r="AK108" s="195">
        <v>0</v>
      </c>
      <c r="AL108" s="195">
        <v>0</v>
      </c>
      <c r="AM108" s="195">
        <v>0</v>
      </c>
      <c r="AN108" s="195">
        <v>0</v>
      </c>
      <c r="AO108" s="195">
        <f t="shared" si="25"/>
        <v>0</v>
      </c>
    </row>
    <row r="109" spans="1:41" ht="12" x14ac:dyDescent="0.25">
      <c r="A109" s="177" t="s">
        <v>253</v>
      </c>
      <c r="B109" s="177" t="s">
        <v>253</v>
      </c>
      <c r="C109" s="177" t="s">
        <v>136</v>
      </c>
      <c r="D109" s="177">
        <f t="shared" si="19"/>
        <v>116.002</v>
      </c>
      <c r="E109" s="216">
        <f t="shared" ref="E109:AN109" si="26">SUM(E110:E114)</f>
        <v>116</v>
      </c>
      <c r="F109" s="194">
        <f t="shared" si="26"/>
        <v>0</v>
      </c>
      <c r="G109" s="194">
        <f t="shared" si="26"/>
        <v>0</v>
      </c>
      <c r="H109" s="194">
        <f t="shared" si="26"/>
        <v>0</v>
      </c>
      <c r="I109" s="194">
        <f t="shared" si="26"/>
        <v>0</v>
      </c>
      <c r="J109" s="194">
        <f t="shared" si="26"/>
        <v>0</v>
      </c>
      <c r="K109" s="194">
        <f t="shared" si="26"/>
        <v>0</v>
      </c>
      <c r="L109" s="194">
        <f t="shared" si="26"/>
        <v>0</v>
      </c>
      <c r="M109" s="194">
        <f t="shared" si="26"/>
        <v>0</v>
      </c>
      <c r="N109" s="194">
        <f t="shared" si="26"/>
        <v>0</v>
      </c>
      <c r="O109" s="194">
        <f t="shared" si="26"/>
        <v>0</v>
      </c>
      <c r="P109" s="194">
        <f t="shared" si="26"/>
        <v>0</v>
      </c>
      <c r="Q109" s="194">
        <f t="shared" si="26"/>
        <v>0</v>
      </c>
      <c r="R109" s="194">
        <f t="shared" si="26"/>
        <v>2E-3</v>
      </c>
      <c r="S109" s="194">
        <f t="shared" si="26"/>
        <v>0</v>
      </c>
      <c r="T109" s="194">
        <f t="shared" si="26"/>
        <v>0</v>
      </c>
      <c r="U109" s="194">
        <f t="shared" si="26"/>
        <v>0</v>
      </c>
      <c r="V109" s="194">
        <f t="shared" si="26"/>
        <v>0</v>
      </c>
      <c r="W109" s="194">
        <f t="shared" si="26"/>
        <v>0</v>
      </c>
      <c r="X109" s="194">
        <f t="shared" si="26"/>
        <v>0</v>
      </c>
      <c r="Y109" s="194">
        <f t="shared" si="26"/>
        <v>0</v>
      </c>
      <c r="Z109" s="194">
        <f t="shared" si="26"/>
        <v>0</v>
      </c>
      <c r="AA109" s="194">
        <f t="shared" si="26"/>
        <v>0</v>
      </c>
      <c r="AB109" s="194">
        <f t="shared" si="26"/>
        <v>0</v>
      </c>
      <c r="AC109" s="194">
        <f t="shared" si="26"/>
        <v>0</v>
      </c>
      <c r="AD109" s="194">
        <f t="shared" si="26"/>
        <v>0</v>
      </c>
      <c r="AE109" s="194">
        <f t="shared" si="26"/>
        <v>0</v>
      </c>
      <c r="AF109" s="194">
        <f t="shared" si="26"/>
        <v>0</v>
      </c>
      <c r="AG109" s="194">
        <f t="shared" si="26"/>
        <v>0</v>
      </c>
      <c r="AH109" s="194">
        <f t="shared" si="26"/>
        <v>0</v>
      </c>
      <c r="AI109" s="194">
        <f t="shared" si="26"/>
        <v>0</v>
      </c>
      <c r="AJ109" s="194">
        <f t="shared" si="26"/>
        <v>0</v>
      </c>
      <c r="AK109" s="194">
        <f t="shared" si="26"/>
        <v>0</v>
      </c>
      <c r="AL109" s="194">
        <f t="shared" si="26"/>
        <v>0</v>
      </c>
      <c r="AM109" s="194">
        <f t="shared" ref="AM109" si="27">SUM(AM110:AM114)</f>
        <v>0</v>
      </c>
      <c r="AN109" s="194">
        <f t="shared" si="26"/>
        <v>0</v>
      </c>
      <c r="AO109" s="194">
        <f>SUM(E109:AN109)</f>
        <v>116.002</v>
      </c>
    </row>
    <row r="110" spans="1:41" ht="12" x14ac:dyDescent="0.25">
      <c r="A110" s="201" t="s">
        <v>125</v>
      </c>
      <c r="B110" s="201" t="s">
        <v>136</v>
      </c>
      <c r="C110" s="201" t="s">
        <v>208</v>
      </c>
      <c r="D110" s="201">
        <f t="shared" si="19"/>
        <v>0</v>
      </c>
      <c r="E110" s="217">
        <v>0</v>
      </c>
      <c r="F110" s="195">
        <v>0</v>
      </c>
      <c r="G110" s="195">
        <v>0</v>
      </c>
      <c r="H110" s="195">
        <v>0</v>
      </c>
      <c r="I110" s="195">
        <v>0</v>
      </c>
      <c r="J110" s="195">
        <v>0</v>
      </c>
      <c r="K110" s="195">
        <v>0</v>
      </c>
      <c r="L110" s="195">
        <v>0</v>
      </c>
      <c r="M110" s="195">
        <v>0</v>
      </c>
      <c r="N110" s="195">
        <v>0</v>
      </c>
      <c r="O110" s="195">
        <v>0</v>
      </c>
      <c r="P110" s="195">
        <v>0</v>
      </c>
      <c r="Q110" s="195">
        <v>0</v>
      </c>
      <c r="R110" s="195">
        <v>0</v>
      </c>
      <c r="S110" s="195">
        <v>0</v>
      </c>
      <c r="T110" s="195">
        <v>0</v>
      </c>
      <c r="U110" s="195">
        <v>0</v>
      </c>
      <c r="V110" s="195">
        <v>0</v>
      </c>
      <c r="W110" s="195">
        <v>0</v>
      </c>
      <c r="X110" s="195">
        <v>0</v>
      </c>
      <c r="Y110" s="195">
        <v>0</v>
      </c>
      <c r="Z110" s="195">
        <v>0</v>
      </c>
      <c r="AA110" s="195">
        <v>0</v>
      </c>
      <c r="AB110" s="195">
        <v>0</v>
      </c>
      <c r="AC110" s="195">
        <v>0</v>
      </c>
      <c r="AD110" s="195">
        <v>0</v>
      </c>
      <c r="AE110" s="195">
        <v>0</v>
      </c>
      <c r="AF110" s="195">
        <v>0</v>
      </c>
      <c r="AG110" s="195">
        <v>0</v>
      </c>
      <c r="AH110" s="195">
        <v>0</v>
      </c>
      <c r="AI110" s="195">
        <v>0</v>
      </c>
      <c r="AJ110" s="195">
        <v>0</v>
      </c>
      <c r="AK110" s="195">
        <v>0</v>
      </c>
      <c r="AL110" s="195">
        <v>0</v>
      </c>
      <c r="AM110" s="195">
        <v>0</v>
      </c>
      <c r="AN110" s="195">
        <v>0</v>
      </c>
      <c r="AO110" s="195">
        <f>(SUM(E110:AN110))</f>
        <v>0</v>
      </c>
    </row>
    <row r="111" spans="1:41" ht="12" x14ac:dyDescent="0.25">
      <c r="A111" s="201" t="s">
        <v>125</v>
      </c>
      <c r="B111" s="201" t="s">
        <v>136</v>
      </c>
      <c r="C111" s="201" t="s">
        <v>209</v>
      </c>
      <c r="D111" s="201">
        <f t="shared" si="19"/>
        <v>0</v>
      </c>
      <c r="E111" s="217">
        <v>0</v>
      </c>
      <c r="F111" s="195">
        <v>0</v>
      </c>
      <c r="G111" s="195">
        <v>0</v>
      </c>
      <c r="H111" s="195">
        <v>0</v>
      </c>
      <c r="I111" s="195">
        <v>0</v>
      </c>
      <c r="J111" s="195">
        <v>0</v>
      </c>
      <c r="K111" s="195">
        <v>0</v>
      </c>
      <c r="L111" s="195">
        <v>0</v>
      </c>
      <c r="M111" s="195">
        <v>0</v>
      </c>
      <c r="N111" s="195">
        <v>0</v>
      </c>
      <c r="O111" s="195">
        <v>0</v>
      </c>
      <c r="P111" s="195">
        <v>0</v>
      </c>
      <c r="Q111" s="195">
        <v>0</v>
      </c>
      <c r="R111" s="195">
        <v>0</v>
      </c>
      <c r="S111" s="195">
        <v>0</v>
      </c>
      <c r="T111" s="195">
        <v>0</v>
      </c>
      <c r="U111" s="195">
        <v>0</v>
      </c>
      <c r="V111" s="195">
        <v>0</v>
      </c>
      <c r="W111" s="195">
        <v>0</v>
      </c>
      <c r="X111" s="195">
        <v>0</v>
      </c>
      <c r="Y111" s="195">
        <v>0</v>
      </c>
      <c r="Z111" s="195">
        <v>0</v>
      </c>
      <c r="AA111" s="195">
        <v>0</v>
      </c>
      <c r="AB111" s="195">
        <v>0</v>
      </c>
      <c r="AC111" s="195">
        <v>0</v>
      </c>
      <c r="AD111" s="195">
        <v>0</v>
      </c>
      <c r="AE111" s="195">
        <v>0</v>
      </c>
      <c r="AF111" s="195">
        <v>0</v>
      </c>
      <c r="AG111" s="195">
        <v>0</v>
      </c>
      <c r="AH111" s="195">
        <v>0</v>
      </c>
      <c r="AI111" s="195">
        <v>0</v>
      </c>
      <c r="AJ111" s="195">
        <v>0</v>
      </c>
      <c r="AK111" s="195">
        <v>0</v>
      </c>
      <c r="AL111" s="195">
        <v>0</v>
      </c>
      <c r="AM111" s="195">
        <v>0</v>
      </c>
      <c r="AN111" s="195">
        <v>0</v>
      </c>
      <c r="AO111" s="195">
        <f>(SUM(E111:AN111))</f>
        <v>0</v>
      </c>
    </row>
    <row r="112" spans="1:41" ht="12" x14ac:dyDescent="0.25">
      <c r="A112" s="201" t="s">
        <v>125</v>
      </c>
      <c r="B112" s="201" t="s">
        <v>136</v>
      </c>
      <c r="C112" s="201" t="s">
        <v>210</v>
      </c>
      <c r="D112" s="201">
        <f t="shared" si="19"/>
        <v>1</v>
      </c>
      <c r="E112" s="217">
        <v>1</v>
      </c>
      <c r="F112" s="195">
        <v>0</v>
      </c>
      <c r="G112" s="195">
        <v>0</v>
      </c>
      <c r="H112" s="195">
        <v>0</v>
      </c>
      <c r="I112" s="195">
        <v>0</v>
      </c>
      <c r="J112" s="195">
        <v>0</v>
      </c>
      <c r="K112" s="195">
        <v>0</v>
      </c>
      <c r="L112" s="195">
        <v>0</v>
      </c>
      <c r="M112" s="195">
        <v>0</v>
      </c>
      <c r="N112" s="195">
        <v>0</v>
      </c>
      <c r="O112" s="195">
        <v>0</v>
      </c>
      <c r="P112" s="195">
        <v>0</v>
      </c>
      <c r="Q112" s="195">
        <v>0</v>
      </c>
      <c r="R112" s="195">
        <v>0</v>
      </c>
      <c r="S112" s="195">
        <v>0</v>
      </c>
      <c r="T112" s="195">
        <v>0</v>
      </c>
      <c r="U112" s="195">
        <v>0</v>
      </c>
      <c r="V112" s="195">
        <v>0</v>
      </c>
      <c r="W112" s="195">
        <v>0</v>
      </c>
      <c r="X112" s="195">
        <v>0</v>
      </c>
      <c r="Y112" s="195">
        <v>0</v>
      </c>
      <c r="Z112" s="195">
        <v>0</v>
      </c>
      <c r="AA112" s="195">
        <v>0</v>
      </c>
      <c r="AB112" s="195">
        <v>0</v>
      </c>
      <c r="AC112" s="195">
        <v>0</v>
      </c>
      <c r="AD112" s="195">
        <v>0</v>
      </c>
      <c r="AE112" s="195">
        <v>0</v>
      </c>
      <c r="AF112" s="195">
        <v>0</v>
      </c>
      <c r="AG112" s="195">
        <v>0</v>
      </c>
      <c r="AH112" s="195">
        <v>0</v>
      </c>
      <c r="AI112" s="195">
        <v>0</v>
      </c>
      <c r="AJ112" s="195">
        <v>0</v>
      </c>
      <c r="AK112" s="195">
        <v>0</v>
      </c>
      <c r="AL112" s="195">
        <v>0</v>
      </c>
      <c r="AM112" s="195">
        <v>0</v>
      </c>
      <c r="AN112" s="195">
        <v>0</v>
      </c>
      <c r="AO112" s="195">
        <f>(SUM(E112:AN112))</f>
        <v>1</v>
      </c>
    </row>
    <row r="113" spans="1:41" ht="12" x14ac:dyDescent="0.25">
      <c r="A113" s="201" t="s">
        <v>125</v>
      </c>
      <c r="B113" s="201" t="s">
        <v>136</v>
      </c>
      <c r="C113" s="201" t="s">
        <v>38</v>
      </c>
      <c r="D113" s="201">
        <f t="shared" si="19"/>
        <v>115.002</v>
      </c>
      <c r="E113" s="217">
        <v>115</v>
      </c>
      <c r="F113" s="195">
        <v>0</v>
      </c>
      <c r="G113" s="195">
        <v>0</v>
      </c>
      <c r="H113" s="195">
        <v>0</v>
      </c>
      <c r="I113" s="195">
        <v>0</v>
      </c>
      <c r="J113" s="195">
        <v>0</v>
      </c>
      <c r="K113" s="195">
        <v>0</v>
      </c>
      <c r="L113" s="195">
        <v>0</v>
      </c>
      <c r="M113" s="195">
        <v>0</v>
      </c>
      <c r="N113" s="195">
        <v>0</v>
      </c>
      <c r="O113" s="195">
        <v>0</v>
      </c>
      <c r="P113" s="195">
        <v>0</v>
      </c>
      <c r="Q113" s="195">
        <v>0</v>
      </c>
      <c r="R113" s="195">
        <v>2E-3</v>
      </c>
      <c r="S113" s="195">
        <v>0</v>
      </c>
      <c r="T113" s="195">
        <v>0</v>
      </c>
      <c r="U113" s="195">
        <v>0</v>
      </c>
      <c r="V113" s="195">
        <v>0</v>
      </c>
      <c r="W113" s="195">
        <v>0</v>
      </c>
      <c r="X113" s="195">
        <v>0</v>
      </c>
      <c r="Y113" s="195">
        <v>0</v>
      </c>
      <c r="Z113" s="195">
        <v>0</v>
      </c>
      <c r="AA113" s="195">
        <v>0</v>
      </c>
      <c r="AB113" s="195">
        <v>0</v>
      </c>
      <c r="AC113" s="195">
        <v>0</v>
      </c>
      <c r="AD113" s="195">
        <v>0</v>
      </c>
      <c r="AE113" s="195">
        <v>0</v>
      </c>
      <c r="AF113" s="195">
        <v>0</v>
      </c>
      <c r="AG113" s="195">
        <v>0</v>
      </c>
      <c r="AH113" s="195">
        <v>0</v>
      </c>
      <c r="AI113" s="195">
        <v>0</v>
      </c>
      <c r="AJ113" s="195">
        <v>0</v>
      </c>
      <c r="AK113" s="195">
        <v>0</v>
      </c>
      <c r="AL113" s="195">
        <v>0</v>
      </c>
      <c r="AM113" s="195">
        <v>0</v>
      </c>
      <c r="AN113" s="195">
        <v>0</v>
      </c>
      <c r="AO113" s="195">
        <f>(SUM(E113:AN113))</f>
        <v>115.002</v>
      </c>
    </row>
    <row r="114" spans="1:41" ht="12" x14ac:dyDescent="0.25">
      <c r="A114" s="201" t="s">
        <v>125</v>
      </c>
      <c r="B114" s="201" t="s">
        <v>136</v>
      </c>
      <c r="C114" s="201" t="s">
        <v>211</v>
      </c>
      <c r="D114" s="201">
        <f t="shared" si="19"/>
        <v>0</v>
      </c>
      <c r="E114" s="217">
        <v>0</v>
      </c>
      <c r="F114" s="195">
        <v>0</v>
      </c>
      <c r="G114" s="195">
        <v>0</v>
      </c>
      <c r="H114" s="195">
        <v>0</v>
      </c>
      <c r="I114" s="195">
        <v>0</v>
      </c>
      <c r="J114" s="195">
        <v>0</v>
      </c>
      <c r="K114" s="195">
        <v>0</v>
      </c>
      <c r="L114" s="195">
        <v>0</v>
      </c>
      <c r="M114" s="195">
        <v>0</v>
      </c>
      <c r="N114" s="195">
        <v>0</v>
      </c>
      <c r="O114" s="195">
        <v>0</v>
      </c>
      <c r="P114" s="195">
        <v>0</v>
      </c>
      <c r="Q114" s="195">
        <v>0</v>
      </c>
      <c r="R114" s="195">
        <v>0</v>
      </c>
      <c r="S114" s="195">
        <v>0</v>
      </c>
      <c r="T114" s="195">
        <v>0</v>
      </c>
      <c r="U114" s="195">
        <v>0</v>
      </c>
      <c r="V114" s="195">
        <v>0</v>
      </c>
      <c r="W114" s="195">
        <v>0</v>
      </c>
      <c r="X114" s="195">
        <v>0</v>
      </c>
      <c r="Y114" s="195">
        <v>0</v>
      </c>
      <c r="Z114" s="195">
        <v>0</v>
      </c>
      <c r="AA114" s="195">
        <v>0</v>
      </c>
      <c r="AB114" s="195">
        <v>0</v>
      </c>
      <c r="AC114" s="195">
        <v>0</v>
      </c>
      <c r="AD114" s="195">
        <v>0</v>
      </c>
      <c r="AE114" s="195">
        <v>0</v>
      </c>
      <c r="AF114" s="195">
        <v>0</v>
      </c>
      <c r="AG114" s="195">
        <v>0</v>
      </c>
      <c r="AH114" s="195">
        <v>0</v>
      </c>
      <c r="AI114" s="195">
        <v>0</v>
      </c>
      <c r="AJ114" s="195">
        <v>0</v>
      </c>
      <c r="AK114" s="195">
        <v>0</v>
      </c>
      <c r="AL114" s="195">
        <v>0</v>
      </c>
      <c r="AM114" s="195">
        <v>0</v>
      </c>
      <c r="AN114" s="195">
        <v>0</v>
      </c>
      <c r="AO114" s="195">
        <f>(SUM(E114:AN114))</f>
        <v>0</v>
      </c>
    </row>
    <row r="115" spans="1:41" ht="12" x14ac:dyDescent="0.25">
      <c r="A115" s="175" t="s">
        <v>254</v>
      </c>
      <c r="B115" s="175" t="s">
        <v>254</v>
      </c>
      <c r="C115" s="175" t="s">
        <v>137</v>
      </c>
      <c r="D115" s="175">
        <f t="shared" si="19"/>
        <v>2398.0340000000001</v>
      </c>
      <c r="E115" s="215">
        <f t="shared" ref="E115:AN115" si="28">+E116</f>
        <v>1317</v>
      </c>
      <c r="F115" s="193">
        <f t="shared" si="28"/>
        <v>0</v>
      </c>
      <c r="G115" s="193">
        <f t="shared" si="28"/>
        <v>0</v>
      </c>
      <c r="H115" s="193">
        <f t="shared" si="28"/>
        <v>0</v>
      </c>
      <c r="I115" s="193">
        <f t="shared" si="28"/>
        <v>1071</v>
      </c>
      <c r="J115" s="193">
        <f t="shared" si="28"/>
        <v>0</v>
      </c>
      <c r="K115" s="193">
        <f t="shared" si="28"/>
        <v>0</v>
      </c>
      <c r="L115" s="193">
        <f t="shared" si="28"/>
        <v>0</v>
      </c>
      <c r="M115" s="193">
        <f t="shared" si="28"/>
        <v>0</v>
      </c>
      <c r="N115" s="193">
        <f t="shared" si="28"/>
        <v>0</v>
      </c>
      <c r="O115" s="193">
        <f t="shared" si="28"/>
        <v>0</v>
      </c>
      <c r="P115" s="193">
        <f t="shared" si="28"/>
        <v>0</v>
      </c>
      <c r="Q115" s="193">
        <f t="shared" si="28"/>
        <v>0</v>
      </c>
      <c r="R115" s="193">
        <f t="shared" si="28"/>
        <v>0</v>
      </c>
      <c r="S115" s="193">
        <f t="shared" si="28"/>
        <v>3.4000000000000002E-2</v>
      </c>
      <c r="T115" s="193">
        <f t="shared" si="28"/>
        <v>0</v>
      </c>
      <c r="U115" s="193">
        <f t="shared" si="28"/>
        <v>0</v>
      </c>
      <c r="V115" s="193">
        <f t="shared" si="28"/>
        <v>10</v>
      </c>
      <c r="W115" s="193">
        <f t="shared" si="28"/>
        <v>0</v>
      </c>
      <c r="X115" s="193">
        <f t="shared" si="28"/>
        <v>0</v>
      </c>
      <c r="Y115" s="193">
        <f t="shared" si="28"/>
        <v>0</v>
      </c>
      <c r="Z115" s="193">
        <f t="shared" si="28"/>
        <v>0</v>
      </c>
      <c r="AA115" s="193">
        <f t="shared" si="28"/>
        <v>0</v>
      </c>
      <c r="AB115" s="193">
        <f t="shared" si="28"/>
        <v>0</v>
      </c>
      <c r="AC115" s="193">
        <f t="shared" si="28"/>
        <v>0</v>
      </c>
      <c r="AD115" s="193">
        <f t="shared" si="28"/>
        <v>0</v>
      </c>
      <c r="AE115" s="193">
        <f t="shared" si="28"/>
        <v>0</v>
      </c>
      <c r="AF115" s="193">
        <f t="shared" si="28"/>
        <v>0</v>
      </c>
      <c r="AG115" s="193">
        <f t="shared" si="28"/>
        <v>0</v>
      </c>
      <c r="AH115" s="193">
        <f t="shared" si="28"/>
        <v>0</v>
      </c>
      <c r="AI115" s="193">
        <f t="shared" si="28"/>
        <v>0</v>
      </c>
      <c r="AJ115" s="193">
        <f t="shared" si="28"/>
        <v>0</v>
      </c>
      <c r="AK115" s="193">
        <f t="shared" si="28"/>
        <v>0</v>
      </c>
      <c r="AL115" s="193">
        <f t="shared" si="28"/>
        <v>0</v>
      </c>
      <c r="AM115" s="193">
        <f t="shared" si="28"/>
        <v>0</v>
      </c>
      <c r="AN115" s="193">
        <f t="shared" si="28"/>
        <v>0</v>
      </c>
      <c r="AO115" s="193">
        <f>SUM(E115:AN115)</f>
        <v>2398.0340000000001</v>
      </c>
    </row>
    <row r="116" spans="1:41" ht="12" x14ac:dyDescent="0.25">
      <c r="A116" s="177" t="s">
        <v>254</v>
      </c>
      <c r="B116" s="177" t="s">
        <v>254</v>
      </c>
      <c r="C116" s="177" t="s">
        <v>137</v>
      </c>
      <c r="D116" s="177">
        <f t="shared" si="19"/>
        <v>2398.0340000000001</v>
      </c>
      <c r="E116" s="216">
        <f t="shared" ref="E116:AN116" si="29">+E117+E118</f>
        <v>1317</v>
      </c>
      <c r="F116" s="194">
        <f t="shared" si="29"/>
        <v>0</v>
      </c>
      <c r="G116" s="194">
        <f t="shared" si="29"/>
        <v>0</v>
      </c>
      <c r="H116" s="194">
        <f t="shared" si="29"/>
        <v>0</v>
      </c>
      <c r="I116" s="194">
        <f t="shared" si="29"/>
        <v>1071</v>
      </c>
      <c r="J116" s="194">
        <f t="shared" si="29"/>
        <v>0</v>
      </c>
      <c r="K116" s="194">
        <f t="shared" si="29"/>
        <v>0</v>
      </c>
      <c r="L116" s="194">
        <f t="shared" si="29"/>
        <v>0</v>
      </c>
      <c r="M116" s="194">
        <f t="shared" si="29"/>
        <v>0</v>
      </c>
      <c r="N116" s="194">
        <f t="shared" si="29"/>
        <v>0</v>
      </c>
      <c r="O116" s="194">
        <f t="shared" si="29"/>
        <v>0</v>
      </c>
      <c r="P116" s="194">
        <f t="shared" si="29"/>
        <v>0</v>
      </c>
      <c r="Q116" s="194">
        <f t="shared" si="29"/>
        <v>0</v>
      </c>
      <c r="R116" s="194">
        <f t="shared" si="29"/>
        <v>0</v>
      </c>
      <c r="S116" s="194">
        <f t="shared" si="29"/>
        <v>3.4000000000000002E-2</v>
      </c>
      <c r="T116" s="194">
        <f t="shared" si="29"/>
        <v>0</v>
      </c>
      <c r="U116" s="194">
        <f t="shared" si="29"/>
        <v>0</v>
      </c>
      <c r="V116" s="194">
        <f t="shared" si="29"/>
        <v>10</v>
      </c>
      <c r="W116" s="194">
        <f t="shared" si="29"/>
        <v>0</v>
      </c>
      <c r="X116" s="194">
        <f t="shared" si="29"/>
        <v>0</v>
      </c>
      <c r="Y116" s="194">
        <f t="shared" si="29"/>
        <v>0</v>
      </c>
      <c r="Z116" s="194">
        <f t="shared" si="29"/>
        <v>0</v>
      </c>
      <c r="AA116" s="194">
        <f t="shared" si="29"/>
        <v>0</v>
      </c>
      <c r="AB116" s="194">
        <f t="shared" si="29"/>
        <v>0</v>
      </c>
      <c r="AC116" s="194">
        <f t="shared" si="29"/>
        <v>0</v>
      </c>
      <c r="AD116" s="194">
        <f t="shared" si="29"/>
        <v>0</v>
      </c>
      <c r="AE116" s="194">
        <f t="shared" si="29"/>
        <v>0</v>
      </c>
      <c r="AF116" s="194">
        <f t="shared" si="29"/>
        <v>0</v>
      </c>
      <c r="AG116" s="194">
        <f t="shared" si="29"/>
        <v>0</v>
      </c>
      <c r="AH116" s="194">
        <f t="shared" si="29"/>
        <v>0</v>
      </c>
      <c r="AI116" s="194">
        <f t="shared" si="29"/>
        <v>0</v>
      </c>
      <c r="AJ116" s="194">
        <f t="shared" si="29"/>
        <v>0</v>
      </c>
      <c r="AK116" s="194">
        <f t="shared" si="29"/>
        <v>0</v>
      </c>
      <c r="AL116" s="194">
        <f t="shared" si="29"/>
        <v>0</v>
      </c>
      <c r="AM116" s="194">
        <f t="shared" si="29"/>
        <v>0</v>
      </c>
      <c r="AN116" s="194">
        <f t="shared" si="29"/>
        <v>0</v>
      </c>
      <c r="AO116" s="194">
        <f>SUM(E116:AN116)</f>
        <v>2398.0340000000001</v>
      </c>
    </row>
    <row r="117" spans="1:41" ht="12" x14ac:dyDescent="0.25">
      <c r="A117" s="201" t="s">
        <v>137</v>
      </c>
      <c r="B117" s="201" t="s">
        <v>137</v>
      </c>
      <c r="C117" s="201" t="s">
        <v>47</v>
      </c>
      <c r="D117" s="201">
        <f t="shared" si="19"/>
        <v>10</v>
      </c>
      <c r="E117" s="217">
        <v>0</v>
      </c>
      <c r="F117" s="195">
        <v>0</v>
      </c>
      <c r="G117" s="195">
        <v>0</v>
      </c>
      <c r="H117" s="195">
        <v>0</v>
      </c>
      <c r="I117" s="195">
        <v>0</v>
      </c>
      <c r="J117" s="195">
        <v>0</v>
      </c>
      <c r="K117" s="195">
        <v>0</v>
      </c>
      <c r="L117" s="195">
        <v>0</v>
      </c>
      <c r="M117" s="195">
        <v>0</v>
      </c>
      <c r="N117" s="195">
        <v>0</v>
      </c>
      <c r="O117" s="195">
        <v>0</v>
      </c>
      <c r="P117" s="195">
        <v>0</v>
      </c>
      <c r="Q117" s="195">
        <v>0</v>
      </c>
      <c r="R117" s="195">
        <v>0</v>
      </c>
      <c r="S117" s="195">
        <v>0</v>
      </c>
      <c r="T117" s="195">
        <v>0</v>
      </c>
      <c r="U117" s="195">
        <v>0</v>
      </c>
      <c r="V117" s="195">
        <v>10</v>
      </c>
      <c r="W117" s="195">
        <v>0</v>
      </c>
      <c r="X117" s="195">
        <v>0</v>
      </c>
      <c r="Y117" s="195">
        <v>0</v>
      </c>
      <c r="Z117" s="195">
        <v>0</v>
      </c>
      <c r="AA117" s="195">
        <v>0</v>
      </c>
      <c r="AB117" s="195">
        <v>0</v>
      </c>
      <c r="AC117" s="195">
        <v>0</v>
      </c>
      <c r="AD117" s="195">
        <v>0</v>
      </c>
      <c r="AE117" s="195">
        <v>0</v>
      </c>
      <c r="AF117" s="195">
        <v>0</v>
      </c>
      <c r="AG117" s="195">
        <v>0</v>
      </c>
      <c r="AH117" s="195">
        <v>0</v>
      </c>
      <c r="AI117" s="195">
        <v>0</v>
      </c>
      <c r="AJ117" s="195">
        <v>0</v>
      </c>
      <c r="AK117" s="195">
        <v>0</v>
      </c>
      <c r="AL117" s="195">
        <v>0</v>
      </c>
      <c r="AM117" s="195">
        <v>0</v>
      </c>
      <c r="AN117" s="195">
        <v>0</v>
      </c>
      <c r="AO117" s="195">
        <f>(SUM(E117:AN117))</f>
        <v>10</v>
      </c>
    </row>
    <row r="118" spans="1:41" ht="12" x14ac:dyDescent="0.25">
      <c r="A118" s="201" t="s">
        <v>137</v>
      </c>
      <c r="B118" s="201" t="s">
        <v>137</v>
      </c>
      <c r="C118" s="201" t="s">
        <v>138</v>
      </c>
      <c r="D118" s="201">
        <f t="shared" si="19"/>
        <v>2388.0340000000001</v>
      </c>
      <c r="E118" s="217">
        <v>1317</v>
      </c>
      <c r="F118" s="195">
        <v>0</v>
      </c>
      <c r="G118" s="195">
        <v>0</v>
      </c>
      <c r="H118" s="195">
        <v>0</v>
      </c>
      <c r="I118" s="195">
        <v>1071</v>
      </c>
      <c r="J118" s="195">
        <v>0</v>
      </c>
      <c r="K118" s="195">
        <v>0</v>
      </c>
      <c r="L118" s="195">
        <v>0</v>
      </c>
      <c r="M118" s="195">
        <v>0</v>
      </c>
      <c r="N118" s="195">
        <v>0</v>
      </c>
      <c r="O118" s="195">
        <v>0</v>
      </c>
      <c r="P118" s="195">
        <v>0</v>
      </c>
      <c r="Q118" s="195">
        <v>0</v>
      </c>
      <c r="R118" s="195">
        <v>0</v>
      </c>
      <c r="S118" s="195">
        <v>3.4000000000000002E-2</v>
      </c>
      <c r="T118" s="195">
        <v>0</v>
      </c>
      <c r="U118" s="195">
        <v>0</v>
      </c>
      <c r="V118" s="195">
        <v>0</v>
      </c>
      <c r="W118" s="195">
        <v>0</v>
      </c>
      <c r="X118" s="195">
        <v>0</v>
      </c>
      <c r="Y118" s="195">
        <v>0</v>
      </c>
      <c r="Z118" s="195">
        <v>0</v>
      </c>
      <c r="AA118" s="195">
        <v>0</v>
      </c>
      <c r="AB118" s="195">
        <v>0</v>
      </c>
      <c r="AC118" s="195">
        <v>0</v>
      </c>
      <c r="AD118" s="195">
        <v>0</v>
      </c>
      <c r="AE118" s="195">
        <v>0</v>
      </c>
      <c r="AF118" s="195">
        <v>0</v>
      </c>
      <c r="AG118" s="195">
        <v>0</v>
      </c>
      <c r="AH118" s="195">
        <v>0</v>
      </c>
      <c r="AI118" s="195">
        <v>0</v>
      </c>
      <c r="AJ118" s="195">
        <v>0</v>
      </c>
      <c r="AK118" s="195">
        <v>0</v>
      </c>
      <c r="AL118" s="195">
        <v>0</v>
      </c>
      <c r="AM118" s="195">
        <v>0</v>
      </c>
      <c r="AN118" s="195">
        <v>0</v>
      </c>
      <c r="AO118" s="195">
        <f>(SUM(E118:AN118))</f>
        <v>2388.0340000000001</v>
      </c>
    </row>
    <row r="119" spans="1:41" ht="12" x14ac:dyDescent="0.25">
      <c r="A119" s="175" t="s">
        <v>255</v>
      </c>
      <c r="B119" s="175" t="s">
        <v>255</v>
      </c>
      <c r="C119" s="175" t="s">
        <v>257</v>
      </c>
      <c r="D119" s="175">
        <f t="shared" si="19"/>
        <v>1475.1790000000001</v>
      </c>
      <c r="E119" s="215">
        <f t="shared" ref="E119:AN119" si="30">+E120+E129+E138</f>
        <v>1093</v>
      </c>
      <c r="F119" s="193">
        <f t="shared" si="30"/>
        <v>0</v>
      </c>
      <c r="G119" s="193">
        <f t="shared" si="30"/>
        <v>0</v>
      </c>
      <c r="H119" s="193">
        <f t="shared" si="30"/>
        <v>0</v>
      </c>
      <c r="I119" s="193">
        <f t="shared" si="30"/>
        <v>0</v>
      </c>
      <c r="J119" s="193">
        <f t="shared" si="30"/>
        <v>0</v>
      </c>
      <c r="K119" s="193">
        <f t="shared" si="30"/>
        <v>0</v>
      </c>
      <c r="L119" s="193">
        <f t="shared" si="30"/>
        <v>0</v>
      </c>
      <c r="M119" s="193">
        <f t="shared" si="30"/>
        <v>0</v>
      </c>
      <c r="N119" s="193">
        <f t="shared" si="30"/>
        <v>0</v>
      </c>
      <c r="O119" s="193">
        <f t="shared" si="30"/>
        <v>0</v>
      </c>
      <c r="P119" s="193">
        <f t="shared" si="30"/>
        <v>0</v>
      </c>
      <c r="Q119" s="193">
        <f t="shared" si="30"/>
        <v>0</v>
      </c>
      <c r="R119" s="193">
        <f t="shared" si="30"/>
        <v>0</v>
      </c>
      <c r="S119" s="193">
        <f t="shared" si="30"/>
        <v>0</v>
      </c>
      <c r="T119" s="193">
        <f t="shared" si="30"/>
        <v>25</v>
      </c>
      <c r="U119" s="193">
        <f t="shared" si="30"/>
        <v>0</v>
      </c>
      <c r="V119" s="193">
        <f t="shared" si="30"/>
        <v>335.17900000000003</v>
      </c>
      <c r="W119" s="193">
        <f t="shared" si="30"/>
        <v>0</v>
      </c>
      <c r="X119" s="193">
        <f t="shared" si="30"/>
        <v>0</v>
      </c>
      <c r="Y119" s="193">
        <f t="shared" si="30"/>
        <v>0</v>
      </c>
      <c r="Z119" s="193">
        <f t="shared" si="30"/>
        <v>0</v>
      </c>
      <c r="AA119" s="193">
        <f t="shared" si="30"/>
        <v>0</v>
      </c>
      <c r="AB119" s="193">
        <f t="shared" si="30"/>
        <v>0</v>
      </c>
      <c r="AC119" s="193">
        <f t="shared" si="30"/>
        <v>0</v>
      </c>
      <c r="AD119" s="193">
        <f t="shared" si="30"/>
        <v>0</v>
      </c>
      <c r="AE119" s="193">
        <f t="shared" si="30"/>
        <v>0</v>
      </c>
      <c r="AF119" s="193">
        <f t="shared" si="30"/>
        <v>22</v>
      </c>
      <c r="AG119" s="193">
        <f t="shared" si="30"/>
        <v>0</v>
      </c>
      <c r="AH119" s="193">
        <f t="shared" si="30"/>
        <v>0</v>
      </c>
      <c r="AI119" s="193">
        <f t="shared" si="30"/>
        <v>0</v>
      </c>
      <c r="AJ119" s="193">
        <f t="shared" si="30"/>
        <v>0</v>
      </c>
      <c r="AK119" s="193">
        <f t="shared" si="30"/>
        <v>0</v>
      </c>
      <c r="AL119" s="193">
        <f t="shared" si="30"/>
        <v>0</v>
      </c>
      <c r="AM119" s="193">
        <f t="shared" si="30"/>
        <v>0</v>
      </c>
      <c r="AN119" s="193">
        <f t="shared" si="30"/>
        <v>0</v>
      </c>
      <c r="AO119" s="193">
        <f>SUM(E119:AN119)</f>
        <v>1475.1790000000001</v>
      </c>
    </row>
    <row r="120" spans="1:41" ht="12" x14ac:dyDescent="0.25">
      <c r="A120" s="177" t="s">
        <v>256</v>
      </c>
      <c r="B120" s="177" t="s">
        <v>256</v>
      </c>
      <c r="C120" s="177" t="s">
        <v>140</v>
      </c>
      <c r="D120" s="177">
        <f t="shared" si="19"/>
        <v>8.109</v>
      </c>
      <c r="E120" s="216">
        <f t="shared" ref="E120:AN120" si="31">SUM(E121:E128)</f>
        <v>8</v>
      </c>
      <c r="F120" s="194">
        <f t="shared" si="31"/>
        <v>0</v>
      </c>
      <c r="G120" s="194">
        <f t="shared" si="31"/>
        <v>0</v>
      </c>
      <c r="H120" s="194">
        <f t="shared" si="31"/>
        <v>0</v>
      </c>
      <c r="I120" s="194">
        <f t="shared" si="31"/>
        <v>0</v>
      </c>
      <c r="J120" s="194">
        <f t="shared" si="31"/>
        <v>0</v>
      </c>
      <c r="K120" s="194">
        <f t="shared" si="31"/>
        <v>0</v>
      </c>
      <c r="L120" s="194">
        <f t="shared" si="31"/>
        <v>0</v>
      </c>
      <c r="M120" s="194">
        <f t="shared" si="31"/>
        <v>0</v>
      </c>
      <c r="N120" s="194">
        <f t="shared" si="31"/>
        <v>0</v>
      </c>
      <c r="O120" s="194">
        <f t="shared" si="31"/>
        <v>0</v>
      </c>
      <c r="P120" s="194">
        <f t="shared" si="31"/>
        <v>0</v>
      </c>
      <c r="Q120" s="194">
        <f t="shared" si="31"/>
        <v>0</v>
      </c>
      <c r="R120" s="194">
        <f t="shared" si="31"/>
        <v>0</v>
      </c>
      <c r="S120" s="194">
        <f t="shared" si="31"/>
        <v>0</v>
      </c>
      <c r="T120" s="194">
        <f t="shared" si="31"/>
        <v>0</v>
      </c>
      <c r="U120" s="194">
        <f t="shared" si="31"/>
        <v>0</v>
      </c>
      <c r="V120" s="194">
        <f t="shared" si="31"/>
        <v>0.109</v>
      </c>
      <c r="W120" s="194">
        <f t="shared" si="31"/>
        <v>0</v>
      </c>
      <c r="X120" s="194">
        <f t="shared" si="31"/>
        <v>0</v>
      </c>
      <c r="Y120" s="194">
        <f t="shared" si="31"/>
        <v>0</v>
      </c>
      <c r="Z120" s="194">
        <f t="shared" si="31"/>
        <v>0</v>
      </c>
      <c r="AA120" s="194">
        <f t="shared" si="31"/>
        <v>0</v>
      </c>
      <c r="AB120" s="194">
        <f t="shared" si="31"/>
        <v>0</v>
      </c>
      <c r="AC120" s="194">
        <f t="shared" si="31"/>
        <v>0</v>
      </c>
      <c r="AD120" s="194">
        <f t="shared" si="31"/>
        <v>0</v>
      </c>
      <c r="AE120" s="194">
        <f t="shared" si="31"/>
        <v>0</v>
      </c>
      <c r="AF120" s="194">
        <f t="shared" si="31"/>
        <v>0</v>
      </c>
      <c r="AG120" s="194">
        <f t="shared" si="31"/>
        <v>0</v>
      </c>
      <c r="AH120" s="194">
        <f t="shared" si="31"/>
        <v>0</v>
      </c>
      <c r="AI120" s="194">
        <f t="shared" si="31"/>
        <v>0</v>
      </c>
      <c r="AJ120" s="194">
        <f t="shared" si="31"/>
        <v>0</v>
      </c>
      <c r="AK120" s="194">
        <f t="shared" si="31"/>
        <v>0</v>
      </c>
      <c r="AL120" s="194">
        <f t="shared" si="31"/>
        <v>0</v>
      </c>
      <c r="AM120" s="194">
        <f t="shared" ref="AM120" si="32">SUM(AM121:AM128)</f>
        <v>0</v>
      </c>
      <c r="AN120" s="194">
        <f t="shared" si="31"/>
        <v>0</v>
      </c>
      <c r="AO120" s="194">
        <f>SUM(E120:AN120)</f>
        <v>8.109</v>
      </c>
    </row>
    <row r="121" spans="1:41" ht="12" x14ac:dyDescent="0.25">
      <c r="A121" s="201" t="s">
        <v>257</v>
      </c>
      <c r="B121" s="201" t="s">
        <v>140</v>
      </c>
      <c r="C121" s="201" t="s">
        <v>165</v>
      </c>
      <c r="D121" s="201">
        <f t="shared" si="19"/>
        <v>0</v>
      </c>
      <c r="E121" s="217">
        <v>0</v>
      </c>
      <c r="F121" s="195">
        <v>0</v>
      </c>
      <c r="G121" s="195">
        <v>0</v>
      </c>
      <c r="H121" s="195">
        <v>0</v>
      </c>
      <c r="I121" s="195">
        <v>0</v>
      </c>
      <c r="J121" s="195">
        <v>0</v>
      </c>
      <c r="K121" s="195">
        <v>0</v>
      </c>
      <c r="L121" s="195">
        <v>0</v>
      </c>
      <c r="M121" s="195">
        <v>0</v>
      </c>
      <c r="N121" s="195">
        <v>0</v>
      </c>
      <c r="O121" s="195">
        <v>0</v>
      </c>
      <c r="P121" s="195">
        <v>0</v>
      </c>
      <c r="Q121" s="195">
        <v>0</v>
      </c>
      <c r="R121" s="195">
        <v>0</v>
      </c>
      <c r="S121" s="195">
        <v>0</v>
      </c>
      <c r="T121" s="195">
        <v>0</v>
      </c>
      <c r="U121" s="195">
        <v>0</v>
      </c>
      <c r="V121" s="195">
        <v>0</v>
      </c>
      <c r="W121" s="195">
        <v>0</v>
      </c>
      <c r="X121" s="195">
        <v>0</v>
      </c>
      <c r="Y121" s="195">
        <v>0</v>
      </c>
      <c r="Z121" s="195">
        <v>0</v>
      </c>
      <c r="AA121" s="195">
        <v>0</v>
      </c>
      <c r="AB121" s="195">
        <v>0</v>
      </c>
      <c r="AC121" s="195">
        <v>0</v>
      </c>
      <c r="AD121" s="195">
        <v>0</v>
      </c>
      <c r="AE121" s="195">
        <v>0</v>
      </c>
      <c r="AF121" s="195">
        <v>0</v>
      </c>
      <c r="AG121" s="195">
        <v>0</v>
      </c>
      <c r="AH121" s="195">
        <v>0</v>
      </c>
      <c r="AI121" s="195">
        <v>0</v>
      </c>
      <c r="AJ121" s="195">
        <v>0</v>
      </c>
      <c r="AK121" s="195">
        <v>0</v>
      </c>
      <c r="AL121" s="195">
        <v>0</v>
      </c>
      <c r="AM121" s="195">
        <v>0</v>
      </c>
      <c r="AN121" s="195">
        <v>0</v>
      </c>
      <c r="AO121" s="195">
        <f t="shared" ref="AO121:AO128" si="33">(SUM(E121:AN121))</f>
        <v>0</v>
      </c>
    </row>
    <row r="122" spans="1:41" ht="12" x14ac:dyDescent="0.25">
      <c r="A122" s="201" t="s">
        <v>257</v>
      </c>
      <c r="B122" s="201" t="s">
        <v>140</v>
      </c>
      <c r="C122" s="201" t="s">
        <v>24</v>
      </c>
      <c r="D122" s="201">
        <f t="shared" si="19"/>
        <v>8</v>
      </c>
      <c r="E122" s="217">
        <v>8</v>
      </c>
      <c r="F122" s="195">
        <v>0</v>
      </c>
      <c r="G122" s="195">
        <v>0</v>
      </c>
      <c r="H122" s="195">
        <v>0</v>
      </c>
      <c r="I122" s="195">
        <v>0</v>
      </c>
      <c r="J122" s="195">
        <v>0</v>
      </c>
      <c r="K122" s="195">
        <v>0</v>
      </c>
      <c r="L122" s="195">
        <v>0</v>
      </c>
      <c r="M122" s="195">
        <v>0</v>
      </c>
      <c r="N122" s="195">
        <v>0</v>
      </c>
      <c r="O122" s="195">
        <v>0</v>
      </c>
      <c r="P122" s="195">
        <v>0</v>
      </c>
      <c r="Q122" s="195">
        <v>0</v>
      </c>
      <c r="R122" s="195">
        <v>0</v>
      </c>
      <c r="S122" s="195">
        <v>0</v>
      </c>
      <c r="T122" s="195">
        <v>0</v>
      </c>
      <c r="U122" s="195">
        <v>0</v>
      </c>
      <c r="V122" s="195">
        <v>0</v>
      </c>
      <c r="W122" s="195">
        <v>0</v>
      </c>
      <c r="X122" s="195">
        <v>0</v>
      </c>
      <c r="Y122" s="195">
        <v>0</v>
      </c>
      <c r="Z122" s="195">
        <v>0</v>
      </c>
      <c r="AA122" s="195">
        <v>0</v>
      </c>
      <c r="AB122" s="195">
        <v>0</v>
      </c>
      <c r="AC122" s="195">
        <v>0</v>
      </c>
      <c r="AD122" s="195">
        <v>0</v>
      </c>
      <c r="AE122" s="195">
        <v>0</v>
      </c>
      <c r="AF122" s="195">
        <v>0</v>
      </c>
      <c r="AG122" s="195">
        <v>0</v>
      </c>
      <c r="AH122" s="195">
        <v>0</v>
      </c>
      <c r="AI122" s="195">
        <v>0</v>
      </c>
      <c r="AJ122" s="195">
        <v>0</v>
      </c>
      <c r="AK122" s="195">
        <v>0</v>
      </c>
      <c r="AL122" s="195">
        <v>0</v>
      </c>
      <c r="AM122" s="195">
        <v>0</v>
      </c>
      <c r="AN122" s="195">
        <v>0</v>
      </c>
      <c r="AO122" s="195">
        <f t="shared" si="33"/>
        <v>8</v>
      </c>
    </row>
    <row r="123" spans="1:41" ht="12" x14ac:dyDescent="0.25">
      <c r="A123" s="201" t="s">
        <v>257</v>
      </c>
      <c r="B123" s="201" t="s">
        <v>140</v>
      </c>
      <c r="C123" s="201" t="s">
        <v>62</v>
      </c>
      <c r="D123" s="201">
        <f t="shared" si="19"/>
        <v>0</v>
      </c>
      <c r="E123" s="217">
        <v>0</v>
      </c>
      <c r="F123" s="195">
        <v>0</v>
      </c>
      <c r="G123" s="195">
        <v>0</v>
      </c>
      <c r="H123" s="195">
        <v>0</v>
      </c>
      <c r="I123" s="195">
        <v>0</v>
      </c>
      <c r="J123" s="195">
        <v>0</v>
      </c>
      <c r="K123" s="195">
        <v>0</v>
      </c>
      <c r="L123" s="195">
        <v>0</v>
      </c>
      <c r="M123" s="195">
        <v>0</v>
      </c>
      <c r="N123" s="195">
        <v>0</v>
      </c>
      <c r="O123" s="195">
        <v>0</v>
      </c>
      <c r="P123" s="195">
        <v>0</v>
      </c>
      <c r="Q123" s="195">
        <v>0</v>
      </c>
      <c r="R123" s="195">
        <v>0</v>
      </c>
      <c r="S123" s="195">
        <v>0</v>
      </c>
      <c r="T123" s="195">
        <v>0</v>
      </c>
      <c r="U123" s="195">
        <v>0</v>
      </c>
      <c r="V123" s="195">
        <v>0</v>
      </c>
      <c r="W123" s="195">
        <v>0</v>
      </c>
      <c r="X123" s="195">
        <v>0</v>
      </c>
      <c r="Y123" s="195">
        <v>0</v>
      </c>
      <c r="Z123" s="195">
        <v>0</v>
      </c>
      <c r="AA123" s="195">
        <v>0</v>
      </c>
      <c r="AB123" s="195">
        <v>0</v>
      </c>
      <c r="AC123" s="195">
        <v>0</v>
      </c>
      <c r="AD123" s="195">
        <v>0</v>
      </c>
      <c r="AE123" s="195">
        <v>0</v>
      </c>
      <c r="AF123" s="195">
        <v>0</v>
      </c>
      <c r="AG123" s="195">
        <v>0</v>
      </c>
      <c r="AH123" s="195">
        <v>0</v>
      </c>
      <c r="AI123" s="195">
        <v>0</v>
      </c>
      <c r="AJ123" s="195">
        <v>0</v>
      </c>
      <c r="AK123" s="195">
        <v>0</v>
      </c>
      <c r="AL123" s="195">
        <v>0</v>
      </c>
      <c r="AM123" s="195">
        <v>0</v>
      </c>
      <c r="AN123" s="195">
        <v>0</v>
      </c>
      <c r="AO123" s="195">
        <f t="shared" si="33"/>
        <v>0</v>
      </c>
    </row>
    <row r="124" spans="1:41" ht="12" x14ac:dyDescent="0.25">
      <c r="A124" s="201" t="s">
        <v>257</v>
      </c>
      <c r="B124" s="201" t="s">
        <v>140</v>
      </c>
      <c r="C124" s="201" t="s">
        <v>189</v>
      </c>
      <c r="D124" s="201">
        <f t="shared" si="19"/>
        <v>9.6000000000000002E-2</v>
      </c>
      <c r="E124" s="217">
        <v>0</v>
      </c>
      <c r="F124" s="195">
        <v>0</v>
      </c>
      <c r="G124" s="195">
        <v>0</v>
      </c>
      <c r="H124" s="195">
        <v>0</v>
      </c>
      <c r="I124" s="195">
        <v>0</v>
      </c>
      <c r="J124" s="195">
        <v>0</v>
      </c>
      <c r="K124" s="195">
        <v>0</v>
      </c>
      <c r="L124" s="195">
        <v>0</v>
      </c>
      <c r="M124" s="195">
        <v>0</v>
      </c>
      <c r="N124" s="195">
        <v>0</v>
      </c>
      <c r="O124" s="195">
        <v>0</v>
      </c>
      <c r="P124" s="195">
        <v>0</v>
      </c>
      <c r="Q124" s="195">
        <v>0</v>
      </c>
      <c r="R124" s="195">
        <v>0</v>
      </c>
      <c r="S124" s="195">
        <v>0</v>
      </c>
      <c r="T124" s="195">
        <v>0</v>
      </c>
      <c r="U124" s="195">
        <v>0</v>
      </c>
      <c r="V124" s="195">
        <v>9.6000000000000002E-2</v>
      </c>
      <c r="W124" s="195">
        <v>0</v>
      </c>
      <c r="X124" s="195">
        <v>0</v>
      </c>
      <c r="Y124" s="195">
        <v>0</v>
      </c>
      <c r="Z124" s="195">
        <v>0</v>
      </c>
      <c r="AA124" s="195">
        <v>0</v>
      </c>
      <c r="AB124" s="195">
        <v>0</v>
      </c>
      <c r="AC124" s="195">
        <v>0</v>
      </c>
      <c r="AD124" s="195">
        <v>0</v>
      </c>
      <c r="AE124" s="195">
        <v>0</v>
      </c>
      <c r="AF124" s="195">
        <v>0</v>
      </c>
      <c r="AG124" s="195">
        <v>0</v>
      </c>
      <c r="AH124" s="195">
        <v>0</v>
      </c>
      <c r="AI124" s="195">
        <v>0</v>
      </c>
      <c r="AJ124" s="195">
        <v>0</v>
      </c>
      <c r="AK124" s="195">
        <v>0</v>
      </c>
      <c r="AL124" s="195">
        <v>0</v>
      </c>
      <c r="AM124" s="195">
        <v>0</v>
      </c>
      <c r="AN124" s="195">
        <v>0</v>
      </c>
      <c r="AO124" s="195">
        <f t="shared" si="33"/>
        <v>9.6000000000000002E-2</v>
      </c>
    </row>
    <row r="125" spans="1:41" ht="12" x14ac:dyDescent="0.25">
      <c r="A125" s="201" t="s">
        <v>257</v>
      </c>
      <c r="B125" s="201" t="s">
        <v>140</v>
      </c>
      <c r="C125" s="201" t="s">
        <v>166</v>
      </c>
      <c r="D125" s="201">
        <f t="shared" si="19"/>
        <v>0</v>
      </c>
      <c r="E125" s="217">
        <v>0</v>
      </c>
      <c r="F125" s="195">
        <v>0</v>
      </c>
      <c r="G125" s="195">
        <v>0</v>
      </c>
      <c r="H125" s="195">
        <v>0</v>
      </c>
      <c r="I125" s="195">
        <v>0</v>
      </c>
      <c r="J125" s="195">
        <v>0</v>
      </c>
      <c r="K125" s="195">
        <v>0</v>
      </c>
      <c r="L125" s="195">
        <v>0</v>
      </c>
      <c r="M125" s="195">
        <v>0</v>
      </c>
      <c r="N125" s="195">
        <v>0</v>
      </c>
      <c r="O125" s="195">
        <v>0</v>
      </c>
      <c r="P125" s="195">
        <v>0</v>
      </c>
      <c r="Q125" s="195">
        <v>0</v>
      </c>
      <c r="R125" s="195">
        <v>0</v>
      </c>
      <c r="S125" s="195">
        <v>0</v>
      </c>
      <c r="T125" s="195">
        <v>0</v>
      </c>
      <c r="U125" s="195">
        <v>0</v>
      </c>
      <c r="V125" s="195">
        <v>0</v>
      </c>
      <c r="W125" s="195">
        <v>0</v>
      </c>
      <c r="X125" s="195">
        <v>0</v>
      </c>
      <c r="Y125" s="195">
        <v>0</v>
      </c>
      <c r="Z125" s="195">
        <v>0</v>
      </c>
      <c r="AA125" s="195">
        <v>0</v>
      </c>
      <c r="AB125" s="195">
        <v>0</v>
      </c>
      <c r="AC125" s="195">
        <v>0</v>
      </c>
      <c r="AD125" s="195">
        <v>0</v>
      </c>
      <c r="AE125" s="195">
        <v>0</v>
      </c>
      <c r="AF125" s="195">
        <v>0</v>
      </c>
      <c r="AG125" s="195">
        <v>0</v>
      </c>
      <c r="AH125" s="195">
        <v>0</v>
      </c>
      <c r="AI125" s="195">
        <v>0</v>
      </c>
      <c r="AJ125" s="195">
        <v>0</v>
      </c>
      <c r="AK125" s="195">
        <v>0</v>
      </c>
      <c r="AL125" s="195">
        <v>0</v>
      </c>
      <c r="AM125" s="195">
        <v>0</v>
      </c>
      <c r="AN125" s="195">
        <v>0</v>
      </c>
      <c r="AO125" s="195">
        <f t="shared" si="33"/>
        <v>0</v>
      </c>
    </row>
    <row r="126" spans="1:41" ht="12" x14ac:dyDescent="0.25">
      <c r="A126" s="201" t="s">
        <v>257</v>
      </c>
      <c r="B126" s="201" t="s">
        <v>140</v>
      </c>
      <c r="C126" s="201" t="s">
        <v>212</v>
      </c>
      <c r="D126" s="201">
        <f t="shared" si="19"/>
        <v>8.9999999999999993E-3</v>
      </c>
      <c r="E126" s="217">
        <v>0</v>
      </c>
      <c r="F126" s="195">
        <v>0</v>
      </c>
      <c r="G126" s="195">
        <v>0</v>
      </c>
      <c r="H126" s="195">
        <v>0</v>
      </c>
      <c r="I126" s="195">
        <v>0</v>
      </c>
      <c r="J126" s="195">
        <v>0</v>
      </c>
      <c r="K126" s="195">
        <v>0</v>
      </c>
      <c r="L126" s="195">
        <v>0</v>
      </c>
      <c r="M126" s="195">
        <v>0</v>
      </c>
      <c r="N126" s="195">
        <v>0</v>
      </c>
      <c r="O126" s="195">
        <v>0</v>
      </c>
      <c r="P126" s="195">
        <v>0</v>
      </c>
      <c r="Q126" s="195">
        <v>0</v>
      </c>
      <c r="R126" s="195">
        <v>0</v>
      </c>
      <c r="S126" s="195">
        <v>0</v>
      </c>
      <c r="T126" s="195">
        <v>0</v>
      </c>
      <c r="U126" s="195">
        <v>0</v>
      </c>
      <c r="V126" s="195">
        <v>8.9999999999999993E-3</v>
      </c>
      <c r="W126" s="195">
        <v>0</v>
      </c>
      <c r="X126" s="195">
        <v>0</v>
      </c>
      <c r="Y126" s="195">
        <v>0</v>
      </c>
      <c r="Z126" s="195">
        <v>0</v>
      </c>
      <c r="AA126" s="195">
        <v>0</v>
      </c>
      <c r="AB126" s="195">
        <v>0</v>
      </c>
      <c r="AC126" s="195">
        <v>0</v>
      </c>
      <c r="AD126" s="195">
        <v>0</v>
      </c>
      <c r="AE126" s="195">
        <v>0</v>
      </c>
      <c r="AF126" s="195">
        <v>0</v>
      </c>
      <c r="AG126" s="195">
        <v>0</v>
      </c>
      <c r="AH126" s="195">
        <v>0</v>
      </c>
      <c r="AI126" s="195">
        <v>0</v>
      </c>
      <c r="AJ126" s="195">
        <v>0</v>
      </c>
      <c r="AK126" s="195">
        <v>0</v>
      </c>
      <c r="AL126" s="195">
        <v>0</v>
      </c>
      <c r="AM126" s="195">
        <v>0</v>
      </c>
      <c r="AN126" s="195">
        <v>0</v>
      </c>
      <c r="AO126" s="195">
        <f t="shared" si="33"/>
        <v>8.9999999999999993E-3</v>
      </c>
    </row>
    <row r="127" spans="1:41" ht="12" x14ac:dyDescent="0.25">
      <c r="A127" s="201" t="s">
        <v>257</v>
      </c>
      <c r="B127" s="201" t="s">
        <v>140</v>
      </c>
      <c r="C127" s="201" t="s">
        <v>213</v>
      </c>
      <c r="D127" s="201">
        <f t="shared" si="19"/>
        <v>0</v>
      </c>
      <c r="E127" s="217">
        <v>0</v>
      </c>
      <c r="F127" s="195">
        <v>0</v>
      </c>
      <c r="G127" s="195">
        <v>0</v>
      </c>
      <c r="H127" s="195">
        <v>0</v>
      </c>
      <c r="I127" s="195">
        <v>0</v>
      </c>
      <c r="J127" s="195">
        <v>0</v>
      </c>
      <c r="K127" s="195">
        <v>0</v>
      </c>
      <c r="L127" s="195">
        <v>0</v>
      </c>
      <c r="M127" s="195">
        <v>0</v>
      </c>
      <c r="N127" s="195">
        <v>0</v>
      </c>
      <c r="O127" s="195">
        <v>0</v>
      </c>
      <c r="P127" s="195">
        <v>0</v>
      </c>
      <c r="Q127" s="195">
        <v>0</v>
      </c>
      <c r="R127" s="195">
        <v>0</v>
      </c>
      <c r="S127" s="195">
        <v>0</v>
      </c>
      <c r="T127" s="195">
        <v>0</v>
      </c>
      <c r="U127" s="195">
        <v>0</v>
      </c>
      <c r="V127" s="195">
        <v>0</v>
      </c>
      <c r="W127" s="195">
        <v>0</v>
      </c>
      <c r="X127" s="195">
        <v>0</v>
      </c>
      <c r="Y127" s="195">
        <v>0</v>
      </c>
      <c r="Z127" s="195">
        <v>0</v>
      </c>
      <c r="AA127" s="195">
        <v>0</v>
      </c>
      <c r="AB127" s="195">
        <v>0</v>
      </c>
      <c r="AC127" s="195">
        <v>0</v>
      </c>
      <c r="AD127" s="195">
        <v>0</v>
      </c>
      <c r="AE127" s="195">
        <v>0</v>
      </c>
      <c r="AF127" s="195">
        <v>0</v>
      </c>
      <c r="AG127" s="195">
        <v>0</v>
      </c>
      <c r="AH127" s="195">
        <v>0</v>
      </c>
      <c r="AI127" s="195">
        <v>0</v>
      </c>
      <c r="AJ127" s="195">
        <v>0</v>
      </c>
      <c r="AK127" s="195">
        <v>0</v>
      </c>
      <c r="AL127" s="195">
        <v>0</v>
      </c>
      <c r="AM127" s="195">
        <v>0</v>
      </c>
      <c r="AN127" s="195">
        <v>0</v>
      </c>
      <c r="AO127" s="195">
        <f t="shared" si="33"/>
        <v>0</v>
      </c>
    </row>
    <row r="128" spans="1:41" ht="12" x14ac:dyDescent="0.25">
      <c r="A128" s="201" t="s">
        <v>257</v>
      </c>
      <c r="B128" s="201" t="s">
        <v>140</v>
      </c>
      <c r="C128" s="201" t="s">
        <v>97</v>
      </c>
      <c r="D128" s="201">
        <f t="shared" si="19"/>
        <v>4.0000000000000001E-3</v>
      </c>
      <c r="E128" s="217">
        <v>0</v>
      </c>
      <c r="F128" s="195">
        <v>0</v>
      </c>
      <c r="G128" s="195">
        <v>0</v>
      </c>
      <c r="H128" s="195">
        <v>0</v>
      </c>
      <c r="I128" s="195">
        <v>0</v>
      </c>
      <c r="J128" s="195">
        <v>0</v>
      </c>
      <c r="K128" s="195">
        <v>0</v>
      </c>
      <c r="L128" s="195">
        <v>0</v>
      </c>
      <c r="M128" s="195">
        <v>0</v>
      </c>
      <c r="N128" s="195">
        <v>0</v>
      </c>
      <c r="O128" s="195">
        <v>0</v>
      </c>
      <c r="P128" s="195">
        <v>0</v>
      </c>
      <c r="Q128" s="195">
        <v>0</v>
      </c>
      <c r="R128" s="195">
        <v>0</v>
      </c>
      <c r="S128" s="195">
        <v>0</v>
      </c>
      <c r="T128" s="195">
        <v>0</v>
      </c>
      <c r="U128" s="195">
        <v>0</v>
      </c>
      <c r="V128" s="195">
        <v>4.0000000000000001E-3</v>
      </c>
      <c r="W128" s="195">
        <v>0</v>
      </c>
      <c r="X128" s="195">
        <v>0</v>
      </c>
      <c r="Y128" s="195">
        <v>0</v>
      </c>
      <c r="Z128" s="195">
        <v>0</v>
      </c>
      <c r="AA128" s="195">
        <v>0</v>
      </c>
      <c r="AB128" s="195">
        <v>0</v>
      </c>
      <c r="AC128" s="195">
        <v>0</v>
      </c>
      <c r="AD128" s="195">
        <v>0</v>
      </c>
      <c r="AE128" s="195">
        <v>0</v>
      </c>
      <c r="AF128" s="195">
        <v>0</v>
      </c>
      <c r="AG128" s="195">
        <v>0</v>
      </c>
      <c r="AH128" s="195">
        <v>0</v>
      </c>
      <c r="AI128" s="195">
        <v>0</v>
      </c>
      <c r="AJ128" s="195">
        <v>0</v>
      </c>
      <c r="AK128" s="195">
        <v>0</v>
      </c>
      <c r="AL128" s="195">
        <v>0</v>
      </c>
      <c r="AM128" s="195">
        <v>0</v>
      </c>
      <c r="AN128" s="195">
        <v>0</v>
      </c>
      <c r="AO128" s="195">
        <f t="shared" si="33"/>
        <v>4.0000000000000001E-3</v>
      </c>
    </row>
    <row r="129" spans="1:41" ht="12" x14ac:dyDescent="0.25">
      <c r="A129" s="177" t="s">
        <v>258</v>
      </c>
      <c r="B129" s="177" t="s">
        <v>258</v>
      </c>
      <c r="C129" s="177" t="s">
        <v>139</v>
      </c>
      <c r="D129" s="177">
        <f t="shared" si="19"/>
        <v>638.01300000000003</v>
      </c>
      <c r="E129" s="216">
        <f t="shared" ref="E129:AN129" si="34">SUM(E130:E137)</f>
        <v>411</v>
      </c>
      <c r="F129" s="194">
        <f t="shared" si="34"/>
        <v>0</v>
      </c>
      <c r="G129" s="194">
        <f t="shared" si="34"/>
        <v>0</v>
      </c>
      <c r="H129" s="194">
        <f t="shared" si="34"/>
        <v>0</v>
      </c>
      <c r="I129" s="194">
        <f t="shared" si="34"/>
        <v>0</v>
      </c>
      <c r="J129" s="194">
        <f t="shared" si="34"/>
        <v>0</v>
      </c>
      <c r="K129" s="194">
        <f t="shared" si="34"/>
        <v>0</v>
      </c>
      <c r="L129" s="194">
        <f t="shared" si="34"/>
        <v>0</v>
      </c>
      <c r="M129" s="194">
        <f t="shared" si="34"/>
        <v>0</v>
      </c>
      <c r="N129" s="194">
        <f t="shared" si="34"/>
        <v>0</v>
      </c>
      <c r="O129" s="194">
        <f t="shared" si="34"/>
        <v>0</v>
      </c>
      <c r="P129" s="194">
        <f t="shared" si="34"/>
        <v>0</v>
      </c>
      <c r="Q129" s="194">
        <f t="shared" si="34"/>
        <v>0</v>
      </c>
      <c r="R129" s="194">
        <f t="shared" si="34"/>
        <v>0</v>
      </c>
      <c r="S129" s="194">
        <f t="shared" si="34"/>
        <v>0</v>
      </c>
      <c r="T129" s="194">
        <f t="shared" si="34"/>
        <v>0</v>
      </c>
      <c r="U129" s="194">
        <f t="shared" si="34"/>
        <v>0</v>
      </c>
      <c r="V129" s="194">
        <f t="shared" si="34"/>
        <v>227.01300000000001</v>
      </c>
      <c r="W129" s="194">
        <f t="shared" si="34"/>
        <v>0</v>
      </c>
      <c r="X129" s="194">
        <f t="shared" si="34"/>
        <v>0</v>
      </c>
      <c r="Y129" s="194">
        <f t="shared" si="34"/>
        <v>0</v>
      </c>
      <c r="Z129" s="194">
        <f t="shared" si="34"/>
        <v>0</v>
      </c>
      <c r="AA129" s="194">
        <f t="shared" si="34"/>
        <v>0</v>
      </c>
      <c r="AB129" s="194">
        <f t="shared" si="34"/>
        <v>0</v>
      </c>
      <c r="AC129" s="194">
        <f t="shared" si="34"/>
        <v>0</v>
      </c>
      <c r="AD129" s="194">
        <f t="shared" si="34"/>
        <v>0</v>
      </c>
      <c r="AE129" s="194">
        <f t="shared" si="34"/>
        <v>0</v>
      </c>
      <c r="AF129" s="194">
        <f t="shared" si="34"/>
        <v>0</v>
      </c>
      <c r="AG129" s="194">
        <f t="shared" si="34"/>
        <v>0</v>
      </c>
      <c r="AH129" s="194">
        <f t="shared" si="34"/>
        <v>0</v>
      </c>
      <c r="AI129" s="194">
        <f t="shared" si="34"/>
        <v>0</v>
      </c>
      <c r="AJ129" s="194">
        <f t="shared" si="34"/>
        <v>0</v>
      </c>
      <c r="AK129" s="194">
        <f t="shared" si="34"/>
        <v>0</v>
      </c>
      <c r="AL129" s="194">
        <f t="shared" si="34"/>
        <v>0</v>
      </c>
      <c r="AM129" s="194">
        <f t="shared" ref="AM129" si="35">SUM(AM130:AM137)</f>
        <v>0</v>
      </c>
      <c r="AN129" s="194">
        <f t="shared" si="34"/>
        <v>0</v>
      </c>
      <c r="AO129" s="194">
        <f>SUM(E129:AN129)</f>
        <v>638.01300000000003</v>
      </c>
    </row>
    <row r="130" spans="1:41" ht="12" x14ac:dyDescent="0.25">
      <c r="A130" s="201" t="s">
        <v>257</v>
      </c>
      <c r="B130" s="201" t="s">
        <v>139</v>
      </c>
      <c r="C130" s="201" t="s">
        <v>163</v>
      </c>
      <c r="D130" s="201">
        <f t="shared" si="19"/>
        <v>0</v>
      </c>
      <c r="E130" s="217">
        <v>0</v>
      </c>
      <c r="F130" s="195">
        <v>0</v>
      </c>
      <c r="G130" s="195">
        <v>0</v>
      </c>
      <c r="H130" s="195">
        <v>0</v>
      </c>
      <c r="I130" s="195">
        <v>0</v>
      </c>
      <c r="J130" s="195">
        <v>0</v>
      </c>
      <c r="K130" s="195">
        <v>0</v>
      </c>
      <c r="L130" s="195">
        <v>0</v>
      </c>
      <c r="M130" s="195">
        <v>0</v>
      </c>
      <c r="N130" s="195">
        <v>0</v>
      </c>
      <c r="O130" s="195">
        <v>0</v>
      </c>
      <c r="P130" s="195">
        <v>0</v>
      </c>
      <c r="Q130" s="195">
        <v>0</v>
      </c>
      <c r="R130" s="195">
        <v>0</v>
      </c>
      <c r="S130" s="195">
        <v>0</v>
      </c>
      <c r="T130" s="195">
        <v>0</v>
      </c>
      <c r="U130" s="195">
        <v>0</v>
      </c>
      <c r="V130" s="195">
        <v>0</v>
      </c>
      <c r="W130" s="195">
        <v>0</v>
      </c>
      <c r="X130" s="195">
        <v>0</v>
      </c>
      <c r="Y130" s="195">
        <v>0</v>
      </c>
      <c r="Z130" s="195">
        <v>0</v>
      </c>
      <c r="AA130" s="195">
        <v>0</v>
      </c>
      <c r="AB130" s="195">
        <v>0</v>
      </c>
      <c r="AC130" s="195">
        <v>0</v>
      </c>
      <c r="AD130" s="195">
        <v>0</v>
      </c>
      <c r="AE130" s="195">
        <v>0</v>
      </c>
      <c r="AF130" s="195">
        <v>0</v>
      </c>
      <c r="AG130" s="195">
        <v>0</v>
      </c>
      <c r="AH130" s="195">
        <v>0</v>
      </c>
      <c r="AI130" s="195">
        <v>0</v>
      </c>
      <c r="AJ130" s="195">
        <v>0</v>
      </c>
      <c r="AK130" s="195">
        <v>0</v>
      </c>
      <c r="AL130" s="195">
        <v>0</v>
      </c>
      <c r="AM130" s="195">
        <v>0</v>
      </c>
      <c r="AN130" s="195">
        <v>0</v>
      </c>
      <c r="AO130" s="195">
        <f t="shared" ref="AO130:AO137" si="36">(SUM(E130:AN130))</f>
        <v>0</v>
      </c>
    </row>
    <row r="131" spans="1:41" ht="12" x14ac:dyDescent="0.25">
      <c r="A131" s="201" t="s">
        <v>257</v>
      </c>
      <c r="B131" s="201" t="s">
        <v>139</v>
      </c>
      <c r="C131" s="201" t="s">
        <v>34</v>
      </c>
      <c r="D131" s="201">
        <f t="shared" si="19"/>
        <v>0</v>
      </c>
      <c r="E131" s="217">
        <v>0</v>
      </c>
      <c r="F131" s="195">
        <v>0</v>
      </c>
      <c r="G131" s="195">
        <v>0</v>
      </c>
      <c r="H131" s="195">
        <v>0</v>
      </c>
      <c r="I131" s="195">
        <v>0</v>
      </c>
      <c r="J131" s="195">
        <v>0</v>
      </c>
      <c r="K131" s="195">
        <v>0</v>
      </c>
      <c r="L131" s="195">
        <v>0</v>
      </c>
      <c r="M131" s="195">
        <v>0</v>
      </c>
      <c r="N131" s="195">
        <v>0</v>
      </c>
      <c r="O131" s="195">
        <v>0</v>
      </c>
      <c r="P131" s="195">
        <v>0</v>
      </c>
      <c r="Q131" s="195">
        <v>0</v>
      </c>
      <c r="R131" s="195">
        <v>0</v>
      </c>
      <c r="S131" s="195">
        <v>0</v>
      </c>
      <c r="T131" s="195">
        <v>0</v>
      </c>
      <c r="U131" s="195">
        <v>0</v>
      </c>
      <c r="V131" s="195">
        <v>0</v>
      </c>
      <c r="W131" s="195">
        <v>0</v>
      </c>
      <c r="X131" s="195">
        <v>0</v>
      </c>
      <c r="Y131" s="195">
        <v>0</v>
      </c>
      <c r="Z131" s="195">
        <v>0</v>
      </c>
      <c r="AA131" s="195">
        <v>0</v>
      </c>
      <c r="AB131" s="195">
        <v>0</v>
      </c>
      <c r="AC131" s="195">
        <v>0</v>
      </c>
      <c r="AD131" s="195">
        <v>0</v>
      </c>
      <c r="AE131" s="195">
        <v>0</v>
      </c>
      <c r="AF131" s="195">
        <v>0</v>
      </c>
      <c r="AG131" s="195">
        <v>0</v>
      </c>
      <c r="AH131" s="195">
        <v>0</v>
      </c>
      <c r="AI131" s="195">
        <v>0</v>
      </c>
      <c r="AJ131" s="195">
        <v>0</v>
      </c>
      <c r="AK131" s="195">
        <v>0</v>
      </c>
      <c r="AL131" s="195">
        <v>0</v>
      </c>
      <c r="AM131" s="195">
        <v>0</v>
      </c>
      <c r="AN131" s="195">
        <v>0</v>
      </c>
      <c r="AO131" s="195">
        <f t="shared" si="36"/>
        <v>0</v>
      </c>
    </row>
    <row r="132" spans="1:41" ht="12" x14ac:dyDescent="0.25">
      <c r="A132" s="201" t="s">
        <v>257</v>
      </c>
      <c r="B132" s="201" t="s">
        <v>139</v>
      </c>
      <c r="C132" s="201" t="s">
        <v>31</v>
      </c>
      <c r="D132" s="201">
        <f t="shared" si="19"/>
        <v>0</v>
      </c>
      <c r="E132" s="217">
        <v>0</v>
      </c>
      <c r="F132" s="195">
        <v>0</v>
      </c>
      <c r="G132" s="195">
        <v>0</v>
      </c>
      <c r="H132" s="195">
        <v>0</v>
      </c>
      <c r="I132" s="195">
        <v>0</v>
      </c>
      <c r="J132" s="195">
        <v>0</v>
      </c>
      <c r="K132" s="195">
        <v>0</v>
      </c>
      <c r="L132" s="195">
        <v>0</v>
      </c>
      <c r="M132" s="195">
        <v>0</v>
      </c>
      <c r="N132" s="195">
        <v>0</v>
      </c>
      <c r="O132" s="195">
        <v>0</v>
      </c>
      <c r="P132" s="195">
        <v>0</v>
      </c>
      <c r="Q132" s="195">
        <v>0</v>
      </c>
      <c r="R132" s="195">
        <v>0</v>
      </c>
      <c r="S132" s="195">
        <v>0</v>
      </c>
      <c r="T132" s="195">
        <v>0</v>
      </c>
      <c r="U132" s="195">
        <v>0</v>
      </c>
      <c r="V132" s="195">
        <v>0</v>
      </c>
      <c r="W132" s="195">
        <v>0</v>
      </c>
      <c r="X132" s="195">
        <v>0</v>
      </c>
      <c r="Y132" s="195">
        <v>0</v>
      </c>
      <c r="Z132" s="195">
        <v>0</v>
      </c>
      <c r="AA132" s="195">
        <v>0</v>
      </c>
      <c r="AB132" s="195">
        <v>0</v>
      </c>
      <c r="AC132" s="195">
        <v>0</v>
      </c>
      <c r="AD132" s="195">
        <v>0</v>
      </c>
      <c r="AE132" s="195">
        <v>0</v>
      </c>
      <c r="AF132" s="195">
        <v>0</v>
      </c>
      <c r="AG132" s="195">
        <v>0</v>
      </c>
      <c r="AH132" s="195">
        <v>0</v>
      </c>
      <c r="AI132" s="195">
        <v>0</v>
      </c>
      <c r="AJ132" s="195">
        <v>0</v>
      </c>
      <c r="AK132" s="195">
        <v>0</v>
      </c>
      <c r="AL132" s="195">
        <v>0</v>
      </c>
      <c r="AM132" s="195">
        <v>0</v>
      </c>
      <c r="AN132" s="195">
        <v>0</v>
      </c>
      <c r="AO132" s="195">
        <f t="shared" si="36"/>
        <v>0</v>
      </c>
    </row>
    <row r="133" spans="1:41" ht="12" x14ac:dyDescent="0.25">
      <c r="A133" s="201" t="s">
        <v>257</v>
      </c>
      <c r="B133" s="201" t="s">
        <v>139</v>
      </c>
      <c r="C133" s="201" t="s">
        <v>32</v>
      </c>
      <c r="D133" s="201">
        <f t="shared" si="19"/>
        <v>0</v>
      </c>
      <c r="E133" s="217">
        <v>0</v>
      </c>
      <c r="F133" s="195">
        <v>0</v>
      </c>
      <c r="G133" s="195">
        <v>0</v>
      </c>
      <c r="H133" s="195">
        <v>0</v>
      </c>
      <c r="I133" s="195">
        <v>0</v>
      </c>
      <c r="J133" s="195">
        <v>0</v>
      </c>
      <c r="K133" s="195">
        <v>0</v>
      </c>
      <c r="L133" s="195">
        <v>0</v>
      </c>
      <c r="M133" s="195">
        <v>0</v>
      </c>
      <c r="N133" s="195">
        <v>0</v>
      </c>
      <c r="O133" s="195">
        <v>0</v>
      </c>
      <c r="P133" s="195">
        <v>0</v>
      </c>
      <c r="Q133" s="195">
        <v>0</v>
      </c>
      <c r="R133" s="195">
        <v>0</v>
      </c>
      <c r="S133" s="195">
        <v>0</v>
      </c>
      <c r="T133" s="195">
        <v>0</v>
      </c>
      <c r="U133" s="195">
        <v>0</v>
      </c>
      <c r="V133" s="195">
        <v>0</v>
      </c>
      <c r="W133" s="195">
        <v>0</v>
      </c>
      <c r="X133" s="195">
        <v>0</v>
      </c>
      <c r="Y133" s="195">
        <v>0</v>
      </c>
      <c r="Z133" s="195">
        <v>0</v>
      </c>
      <c r="AA133" s="195">
        <v>0</v>
      </c>
      <c r="AB133" s="195">
        <v>0</v>
      </c>
      <c r="AC133" s="195">
        <v>0</v>
      </c>
      <c r="AD133" s="195">
        <v>0</v>
      </c>
      <c r="AE133" s="195">
        <v>0</v>
      </c>
      <c r="AF133" s="195">
        <v>0</v>
      </c>
      <c r="AG133" s="195">
        <v>0</v>
      </c>
      <c r="AH133" s="195">
        <v>0</v>
      </c>
      <c r="AI133" s="195">
        <v>0</v>
      </c>
      <c r="AJ133" s="195">
        <v>0</v>
      </c>
      <c r="AK133" s="195">
        <v>0</v>
      </c>
      <c r="AL133" s="195">
        <v>0</v>
      </c>
      <c r="AM133" s="195">
        <v>0</v>
      </c>
      <c r="AN133" s="195">
        <v>0</v>
      </c>
      <c r="AO133" s="195">
        <f t="shared" si="36"/>
        <v>0</v>
      </c>
    </row>
    <row r="134" spans="1:41" ht="12" x14ac:dyDescent="0.25">
      <c r="A134" s="201" t="s">
        <v>257</v>
      </c>
      <c r="B134" s="201" t="s">
        <v>139</v>
      </c>
      <c r="C134" s="201" t="s">
        <v>164</v>
      </c>
      <c r="D134" s="201">
        <f t="shared" si="19"/>
        <v>1.2999999999999999E-2</v>
      </c>
      <c r="E134" s="217">
        <v>0</v>
      </c>
      <c r="F134" s="195">
        <v>0</v>
      </c>
      <c r="G134" s="195">
        <v>0</v>
      </c>
      <c r="H134" s="195">
        <v>0</v>
      </c>
      <c r="I134" s="195">
        <v>0</v>
      </c>
      <c r="J134" s="195">
        <v>0</v>
      </c>
      <c r="K134" s="195">
        <v>0</v>
      </c>
      <c r="L134" s="195">
        <v>0</v>
      </c>
      <c r="M134" s="195">
        <v>0</v>
      </c>
      <c r="N134" s="195">
        <v>0</v>
      </c>
      <c r="O134" s="195">
        <v>0</v>
      </c>
      <c r="P134" s="195">
        <v>0</v>
      </c>
      <c r="Q134" s="195">
        <v>0</v>
      </c>
      <c r="R134" s="195">
        <v>0</v>
      </c>
      <c r="S134" s="195">
        <v>0</v>
      </c>
      <c r="T134" s="195">
        <v>0</v>
      </c>
      <c r="U134" s="195">
        <v>0</v>
      </c>
      <c r="V134" s="195">
        <v>1.2999999999999999E-2</v>
      </c>
      <c r="W134" s="195">
        <v>0</v>
      </c>
      <c r="X134" s="195">
        <v>0</v>
      </c>
      <c r="Y134" s="195">
        <v>0</v>
      </c>
      <c r="Z134" s="195">
        <v>0</v>
      </c>
      <c r="AA134" s="195">
        <v>0</v>
      </c>
      <c r="AB134" s="195">
        <v>0</v>
      </c>
      <c r="AC134" s="195">
        <v>0</v>
      </c>
      <c r="AD134" s="195">
        <v>0</v>
      </c>
      <c r="AE134" s="195">
        <v>0</v>
      </c>
      <c r="AF134" s="195">
        <v>0</v>
      </c>
      <c r="AG134" s="195">
        <v>0</v>
      </c>
      <c r="AH134" s="195">
        <v>0</v>
      </c>
      <c r="AI134" s="195">
        <v>0</v>
      </c>
      <c r="AJ134" s="195">
        <v>0</v>
      </c>
      <c r="AK134" s="195">
        <v>0</v>
      </c>
      <c r="AL134" s="195">
        <v>0</v>
      </c>
      <c r="AM134" s="195">
        <v>0</v>
      </c>
      <c r="AN134" s="195">
        <v>0</v>
      </c>
      <c r="AO134" s="195">
        <f t="shared" si="36"/>
        <v>1.2999999999999999E-2</v>
      </c>
    </row>
    <row r="135" spans="1:41" ht="12" x14ac:dyDescent="0.25">
      <c r="A135" s="201" t="s">
        <v>257</v>
      </c>
      <c r="B135" s="201" t="s">
        <v>139</v>
      </c>
      <c r="C135" s="201" t="s">
        <v>3</v>
      </c>
      <c r="D135" s="201">
        <f t="shared" ref="D135:D198" si="37">AO135</f>
        <v>638</v>
      </c>
      <c r="E135" s="217">
        <v>411</v>
      </c>
      <c r="F135" s="195">
        <v>0</v>
      </c>
      <c r="G135" s="195">
        <v>0</v>
      </c>
      <c r="H135" s="195">
        <v>0</v>
      </c>
      <c r="I135" s="195">
        <v>0</v>
      </c>
      <c r="J135" s="195">
        <v>0</v>
      </c>
      <c r="K135" s="195">
        <v>0</v>
      </c>
      <c r="L135" s="195">
        <v>0</v>
      </c>
      <c r="M135" s="195">
        <v>0</v>
      </c>
      <c r="N135" s="195">
        <v>0</v>
      </c>
      <c r="O135" s="195">
        <v>0</v>
      </c>
      <c r="P135" s="195">
        <v>0</v>
      </c>
      <c r="Q135" s="195">
        <v>0</v>
      </c>
      <c r="R135" s="195">
        <v>0</v>
      </c>
      <c r="S135" s="195">
        <v>0</v>
      </c>
      <c r="T135" s="195">
        <v>0</v>
      </c>
      <c r="U135" s="195">
        <v>0</v>
      </c>
      <c r="V135" s="195">
        <v>227</v>
      </c>
      <c r="W135" s="195">
        <v>0</v>
      </c>
      <c r="X135" s="195">
        <v>0</v>
      </c>
      <c r="Y135" s="195">
        <v>0</v>
      </c>
      <c r="Z135" s="195">
        <v>0</v>
      </c>
      <c r="AA135" s="195">
        <v>0</v>
      </c>
      <c r="AB135" s="195">
        <v>0</v>
      </c>
      <c r="AC135" s="195">
        <v>0</v>
      </c>
      <c r="AD135" s="195">
        <v>0</v>
      </c>
      <c r="AE135" s="195">
        <v>0</v>
      </c>
      <c r="AF135" s="195">
        <v>0</v>
      </c>
      <c r="AG135" s="195">
        <v>0</v>
      </c>
      <c r="AH135" s="195">
        <v>0</v>
      </c>
      <c r="AI135" s="195">
        <v>0</v>
      </c>
      <c r="AJ135" s="195">
        <v>0</v>
      </c>
      <c r="AK135" s="195">
        <v>0</v>
      </c>
      <c r="AL135" s="195">
        <v>0</v>
      </c>
      <c r="AM135" s="195">
        <v>0</v>
      </c>
      <c r="AN135" s="195">
        <v>0</v>
      </c>
      <c r="AO135" s="195">
        <f t="shared" si="36"/>
        <v>638</v>
      </c>
    </row>
    <row r="136" spans="1:41" ht="12" x14ac:dyDescent="0.25">
      <c r="A136" s="201" t="s">
        <v>257</v>
      </c>
      <c r="B136" s="201" t="s">
        <v>139</v>
      </c>
      <c r="C136" s="201" t="s">
        <v>39</v>
      </c>
      <c r="D136" s="201">
        <f t="shared" si="37"/>
        <v>0</v>
      </c>
      <c r="E136" s="217">
        <v>0</v>
      </c>
      <c r="F136" s="195">
        <v>0</v>
      </c>
      <c r="G136" s="195">
        <v>0</v>
      </c>
      <c r="H136" s="195">
        <v>0</v>
      </c>
      <c r="I136" s="195">
        <v>0</v>
      </c>
      <c r="J136" s="195">
        <v>0</v>
      </c>
      <c r="K136" s="195">
        <v>0</v>
      </c>
      <c r="L136" s="195">
        <v>0</v>
      </c>
      <c r="M136" s="195">
        <v>0</v>
      </c>
      <c r="N136" s="195">
        <v>0</v>
      </c>
      <c r="O136" s="195">
        <v>0</v>
      </c>
      <c r="P136" s="195">
        <v>0</v>
      </c>
      <c r="Q136" s="195">
        <v>0</v>
      </c>
      <c r="R136" s="195">
        <v>0</v>
      </c>
      <c r="S136" s="195">
        <v>0</v>
      </c>
      <c r="T136" s="195">
        <v>0</v>
      </c>
      <c r="U136" s="195">
        <v>0</v>
      </c>
      <c r="V136" s="195">
        <v>0</v>
      </c>
      <c r="W136" s="195">
        <v>0</v>
      </c>
      <c r="X136" s="195">
        <v>0</v>
      </c>
      <c r="Y136" s="195">
        <v>0</v>
      </c>
      <c r="Z136" s="195">
        <v>0</v>
      </c>
      <c r="AA136" s="195">
        <v>0</v>
      </c>
      <c r="AB136" s="195">
        <v>0</v>
      </c>
      <c r="AC136" s="195">
        <v>0</v>
      </c>
      <c r="AD136" s="195">
        <v>0</v>
      </c>
      <c r="AE136" s="195">
        <v>0</v>
      </c>
      <c r="AF136" s="195">
        <v>0</v>
      </c>
      <c r="AG136" s="195">
        <v>0</v>
      </c>
      <c r="AH136" s="195">
        <v>0</v>
      </c>
      <c r="AI136" s="195">
        <v>0</v>
      </c>
      <c r="AJ136" s="195">
        <v>0</v>
      </c>
      <c r="AK136" s="195">
        <v>0</v>
      </c>
      <c r="AL136" s="195">
        <v>0</v>
      </c>
      <c r="AM136" s="195">
        <v>0</v>
      </c>
      <c r="AN136" s="195">
        <v>0</v>
      </c>
      <c r="AO136" s="195">
        <f t="shared" si="36"/>
        <v>0</v>
      </c>
    </row>
    <row r="137" spans="1:41" ht="12" x14ac:dyDescent="0.25">
      <c r="A137" s="201" t="s">
        <v>257</v>
      </c>
      <c r="B137" s="201" t="s">
        <v>139</v>
      </c>
      <c r="C137" s="201" t="s">
        <v>46</v>
      </c>
      <c r="D137" s="201">
        <f t="shared" si="37"/>
        <v>0</v>
      </c>
      <c r="E137" s="217">
        <v>0</v>
      </c>
      <c r="F137" s="195">
        <v>0</v>
      </c>
      <c r="G137" s="195">
        <v>0</v>
      </c>
      <c r="H137" s="195">
        <v>0</v>
      </c>
      <c r="I137" s="195">
        <v>0</v>
      </c>
      <c r="J137" s="195">
        <v>0</v>
      </c>
      <c r="K137" s="195">
        <v>0</v>
      </c>
      <c r="L137" s="195">
        <v>0</v>
      </c>
      <c r="M137" s="195">
        <v>0</v>
      </c>
      <c r="N137" s="195">
        <v>0</v>
      </c>
      <c r="O137" s="195">
        <v>0</v>
      </c>
      <c r="P137" s="195">
        <v>0</v>
      </c>
      <c r="Q137" s="195">
        <v>0</v>
      </c>
      <c r="R137" s="195">
        <v>0</v>
      </c>
      <c r="S137" s="195">
        <v>0</v>
      </c>
      <c r="T137" s="195">
        <v>0</v>
      </c>
      <c r="U137" s="195">
        <v>0</v>
      </c>
      <c r="V137" s="195">
        <v>0</v>
      </c>
      <c r="W137" s="195">
        <v>0</v>
      </c>
      <c r="X137" s="195">
        <v>0</v>
      </c>
      <c r="Y137" s="195">
        <v>0</v>
      </c>
      <c r="Z137" s="195">
        <v>0</v>
      </c>
      <c r="AA137" s="195">
        <v>0</v>
      </c>
      <c r="AB137" s="195">
        <v>0</v>
      </c>
      <c r="AC137" s="195">
        <v>0</v>
      </c>
      <c r="AD137" s="195">
        <v>0</v>
      </c>
      <c r="AE137" s="195">
        <v>0</v>
      </c>
      <c r="AF137" s="195">
        <v>0</v>
      </c>
      <c r="AG137" s="195">
        <v>0</v>
      </c>
      <c r="AH137" s="195">
        <v>0</v>
      </c>
      <c r="AI137" s="195">
        <v>0</v>
      </c>
      <c r="AJ137" s="195">
        <v>0</v>
      </c>
      <c r="AK137" s="195">
        <v>0</v>
      </c>
      <c r="AL137" s="195">
        <v>0</v>
      </c>
      <c r="AM137" s="195">
        <v>0</v>
      </c>
      <c r="AN137" s="195">
        <v>0</v>
      </c>
      <c r="AO137" s="195">
        <f t="shared" si="36"/>
        <v>0</v>
      </c>
    </row>
    <row r="138" spans="1:41" ht="12" x14ac:dyDescent="0.25">
      <c r="A138" s="177" t="s">
        <v>259</v>
      </c>
      <c r="B138" s="177" t="s">
        <v>259</v>
      </c>
      <c r="C138" s="177" t="s">
        <v>141</v>
      </c>
      <c r="D138" s="177">
        <f t="shared" si="37"/>
        <v>829.05700000000002</v>
      </c>
      <c r="E138" s="216">
        <f t="shared" ref="E138:AN138" si="38">SUM(E139:E151)</f>
        <v>674</v>
      </c>
      <c r="F138" s="194">
        <f t="shared" si="38"/>
        <v>0</v>
      </c>
      <c r="G138" s="194">
        <f t="shared" si="38"/>
        <v>0</v>
      </c>
      <c r="H138" s="194">
        <f t="shared" si="38"/>
        <v>0</v>
      </c>
      <c r="I138" s="194">
        <f t="shared" si="38"/>
        <v>0</v>
      </c>
      <c r="J138" s="194">
        <f t="shared" si="38"/>
        <v>0</v>
      </c>
      <c r="K138" s="194">
        <f t="shared" si="38"/>
        <v>0</v>
      </c>
      <c r="L138" s="194">
        <f t="shared" si="38"/>
        <v>0</v>
      </c>
      <c r="M138" s="194">
        <f t="shared" si="38"/>
        <v>0</v>
      </c>
      <c r="N138" s="194">
        <f t="shared" si="38"/>
        <v>0</v>
      </c>
      <c r="O138" s="194">
        <f t="shared" si="38"/>
        <v>0</v>
      </c>
      <c r="P138" s="194">
        <f t="shared" si="38"/>
        <v>0</v>
      </c>
      <c r="Q138" s="194">
        <f t="shared" si="38"/>
        <v>0</v>
      </c>
      <c r="R138" s="194">
        <f t="shared" si="38"/>
        <v>0</v>
      </c>
      <c r="S138" s="194">
        <f t="shared" si="38"/>
        <v>0</v>
      </c>
      <c r="T138" s="194">
        <f t="shared" si="38"/>
        <v>25</v>
      </c>
      <c r="U138" s="194">
        <f t="shared" si="38"/>
        <v>0</v>
      </c>
      <c r="V138" s="194">
        <f t="shared" si="38"/>
        <v>108.057</v>
      </c>
      <c r="W138" s="194">
        <f t="shared" si="38"/>
        <v>0</v>
      </c>
      <c r="X138" s="194">
        <f t="shared" si="38"/>
        <v>0</v>
      </c>
      <c r="Y138" s="194">
        <f t="shared" si="38"/>
        <v>0</v>
      </c>
      <c r="Z138" s="194">
        <f t="shared" si="38"/>
        <v>0</v>
      </c>
      <c r="AA138" s="194">
        <f t="shared" si="38"/>
        <v>0</v>
      </c>
      <c r="AB138" s="194">
        <f t="shared" si="38"/>
        <v>0</v>
      </c>
      <c r="AC138" s="194">
        <f t="shared" si="38"/>
        <v>0</v>
      </c>
      <c r="AD138" s="194">
        <f t="shared" si="38"/>
        <v>0</v>
      </c>
      <c r="AE138" s="194">
        <f t="shared" si="38"/>
        <v>0</v>
      </c>
      <c r="AF138" s="194">
        <f t="shared" si="38"/>
        <v>22</v>
      </c>
      <c r="AG138" s="194">
        <f t="shared" si="38"/>
        <v>0</v>
      </c>
      <c r="AH138" s="194">
        <f t="shared" si="38"/>
        <v>0</v>
      </c>
      <c r="AI138" s="194">
        <f t="shared" si="38"/>
        <v>0</v>
      </c>
      <c r="AJ138" s="194">
        <f t="shared" si="38"/>
        <v>0</v>
      </c>
      <c r="AK138" s="194">
        <f t="shared" si="38"/>
        <v>0</v>
      </c>
      <c r="AL138" s="194">
        <f t="shared" si="38"/>
        <v>0</v>
      </c>
      <c r="AM138" s="194">
        <f t="shared" ref="AM138" si="39">SUM(AM139:AM151)</f>
        <v>0</v>
      </c>
      <c r="AN138" s="194">
        <f t="shared" si="38"/>
        <v>0</v>
      </c>
      <c r="AO138" s="194">
        <f>SUM(E138:AN138)</f>
        <v>829.05700000000002</v>
      </c>
    </row>
    <row r="139" spans="1:41" ht="12" x14ac:dyDescent="0.25">
      <c r="A139" s="201" t="s">
        <v>257</v>
      </c>
      <c r="B139" s="201" t="s">
        <v>141</v>
      </c>
      <c r="C139" s="201" t="s">
        <v>61</v>
      </c>
      <c r="D139" s="201">
        <f t="shared" si="37"/>
        <v>0</v>
      </c>
      <c r="E139" s="217">
        <v>0</v>
      </c>
      <c r="F139" s="195">
        <v>0</v>
      </c>
      <c r="G139" s="195">
        <v>0</v>
      </c>
      <c r="H139" s="195">
        <v>0</v>
      </c>
      <c r="I139" s="195">
        <v>0</v>
      </c>
      <c r="J139" s="195">
        <v>0</v>
      </c>
      <c r="K139" s="195">
        <v>0</v>
      </c>
      <c r="L139" s="195">
        <v>0</v>
      </c>
      <c r="M139" s="195">
        <v>0</v>
      </c>
      <c r="N139" s="195">
        <v>0</v>
      </c>
      <c r="O139" s="195">
        <v>0</v>
      </c>
      <c r="P139" s="195">
        <v>0</v>
      </c>
      <c r="Q139" s="195">
        <v>0</v>
      </c>
      <c r="R139" s="195">
        <v>0</v>
      </c>
      <c r="S139" s="195">
        <v>0</v>
      </c>
      <c r="T139" s="195">
        <v>0</v>
      </c>
      <c r="U139" s="195">
        <v>0</v>
      </c>
      <c r="V139" s="195">
        <v>0</v>
      </c>
      <c r="W139" s="195">
        <v>0</v>
      </c>
      <c r="X139" s="195">
        <v>0</v>
      </c>
      <c r="Y139" s="195">
        <v>0</v>
      </c>
      <c r="Z139" s="195">
        <v>0</v>
      </c>
      <c r="AA139" s="195">
        <v>0</v>
      </c>
      <c r="AB139" s="195">
        <v>0</v>
      </c>
      <c r="AC139" s="195">
        <v>0</v>
      </c>
      <c r="AD139" s="195">
        <v>0</v>
      </c>
      <c r="AE139" s="195">
        <v>0</v>
      </c>
      <c r="AF139" s="195">
        <v>0</v>
      </c>
      <c r="AG139" s="195">
        <v>0</v>
      </c>
      <c r="AH139" s="195">
        <v>0</v>
      </c>
      <c r="AI139" s="195">
        <v>0</v>
      </c>
      <c r="AJ139" s="195">
        <v>0</v>
      </c>
      <c r="AK139" s="195"/>
      <c r="AL139" s="195"/>
      <c r="AM139" s="195"/>
      <c r="AN139" s="195">
        <v>0</v>
      </c>
      <c r="AO139" s="195">
        <f t="shared" ref="AO139:AO151" si="40">(SUM(E139:AN139))</f>
        <v>0</v>
      </c>
    </row>
    <row r="140" spans="1:41" ht="12" x14ac:dyDescent="0.25">
      <c r="A140" s="201" t="s">
        <v>257</v>
      </c>
      <c r="B140" s="201" t="s">
        <v>141</v>
      </c>
      <c r="C140" s="201" t="s">
        <v>167</v>
      </c>
      <c r="D140" s="201">
        <f t="shared" si="37"/>
        <v>0</v>
      </c>
      <c r="E140" s="217">
        <v>0</v>
      </c>
      <c r="F140" s="195">
        <v>0</v>
      </c>
      <c r="G140" s="195">
        <v>0</v>
      </c>
      <c r="H140" s="195">
        <v>0</v>
      </c>
      <c r="I140" s="195">
        <v>0</v>
      </c>
      <c r="J140" s="195">
        <v>0</v>
      </c>
      <c r="K140" s="195">
        <v>0</v>
      </c>
      <c r="L140" s="195">
        <v>0</v>
      </c>
      <c r="M140" s="195">
        <v>0</v>
      </c>
      <c r="N140" s="195">
        <v>0</v>
      </c>
      <c r="O140" s="195">
        <v>0</v>
      </c>
      <c r="P140" s="195">
        <v>0</v>
      </c>
      <c r="Q140" s="195">
        <v>0</v>
      </c>
      <c r="R140" s="195">
        <v>0</v>
      </c>
      <c r="S140" s="195">
        <v>0</v>
      </c>
      <c r="T140" s="195">
        <v>0</v>
      </c>
      <c r="U140" s="195">
        <v>0</v>
      </c>
      <c r="V140" s="195">
        <v>0</v>
      </c>
      <c r="W140" s="195">
        <v>0</v>
      </c>
      <c r="X140" s="195">
        <v>0</v>
      </c>
      <c r="Y140" s="195">
        <v>0</v>
      </c>
      <c r="Z140" s="195">
        <v>0</v>
      </c>
      <c r="AA140" s="195">
        <v>0</v>
      </c>
      <c r="AB140" s="195">
        <v>0</v>
      </c>
      <c r="AC140" s="195">
        <v>0</v>
      </c>
      <c r="AD140" s="195">
        <v>0</v>
      </c>
      <c r="AE140" s="195">
        <v>0</v>
      </c>
      <c r="AF140" s="195">
        <v>0</v>
      </c>
      <c r="AG140" s="195">
        <v>0</v>
      </c>
      <c r="AH140" s="195">
        <v>0</v>
      </c>
      <c r="AI140" s="195">
        <v>0</v>
      </c>
      <c r="AJ140" s="195">
        <v>0</v>
      </c>
      <c r="AK140" s="195">
        <v>0</v>
      </c>
      <c r="AL140" s="195">
        <v>0</v>
      </c>
      <c r="AM140" s="195">
        <v>0</v>
      </c>
      <c r="AN140" s="195">
        <v>0</v>
      </c>
      <c r="AO140" s="195">
        <f t="shared" si="40"/>
        <v>0</v>
      </c>
    </row>
    <row r="141" spans="1:41" ht="12" x14ac:dyDescent="0.25">
      <c r="A141" s="201" t="s">
        <v>257</v>
      </c>
      <c r="B141" s="201" t="s">
        <v>141</v>
      </c>
      <c r="C141" s="201" t="s">
        <v>48</v>
      </c>
      <c r="D141" s="201">
        <f t="shared" si="37"/>
        <v>450</v>
      </c>
      <c r="E141" s="217">
        <v>425</v>
      </c>
      <c r="F141" s="195">
        <v>0</v>
      </c>
      <c r="G141" s="195">
        <v>0</v>
      </c>
      <c r="H141" s="195">
        <v>0</v>
      </c>
      <c r="I141" s="195">
        <v>0</v>
      </c>
      <c r="J141" s="195">
        <v>0</v>
      </c>
      <c r="K141" s="195">
        <v>0</v>
      </c>
      <c r="L141" s="195">
        <v>0</v>
      </c>
      <c r="M141" s="195">
        <v>0</v>
      </c>
      <c r="N141" s="195">
        <v>0</v>
      </c>
      <c r="O141" s="195">
        <v>0</v>
      </c>
      <c r="P141" s="195">
        <v>0</v>
      </c>
      <c r="Q141" s="195">
        <v>0</v>
      </c>
      <c r="R141" s="195">
        <v>0</v>
      </c>
      <c r="S141" s="195">
        <v>0</v>
      </c>
      <c r="T141" s="195">
        <v>25</v>
      </c>
      <c r="U141" s="195">
        <v>0</v>
      </c>
      <c r="V141" s="195">
        <v>0</v>
      </c>
      <c r="W141" s="195">
        <v>0</v>
      </c>
      <c r="X141" s="195">
        <v>0</v>
      </c>
      <c r="Y141" s="195">
        <v>0</v>
      </c>
      <c r="Z141" s="195">
        <v>0</v>
      </c>
      <c r="AA141" s="195">
        <v>0</v>
      </c>
      <c r="AB141" s="195">
        <v>0</v>
      </c>
      <c r="AC141" s="195">
        <v>0</v>
      </c>
      <c r="AD141" s="195">
        <v>0</v>
      </c>
      <c r="AE141" s="195">
        <v>0</v>
      </c>
      <c r="AF141" s="195">
        <v>0</v>
      </c>
      <c r="AG141" s="195">
        <v>0</v>
      </c>
      <c r="AH141" s="195">
        <v>0</v>
      </c>
      <c r="AI141" s="195">
        <v>0</v>
      </c>
      <c r="AJ141" s="195">
        <v>0</v>
      </c>
      <c r="AK141" s="195">
        <v>0</v>
      </c>
      <c r="AL141" s="195">
        <v>0</v>
      </c>
      <c r="AM141" s="195">
        <v>0</v>
      </c>
      <c r="AN141" s="195">
        <v>0</v>
      </c>
      <c r="AO141" s="195">
        <f t="shared" si="40"/>
        <v>450</v>
      </c>
    </row>
    <row r="142" spans="1:41" ht="12" x14ac:dyDescent="0.25">
      <c r="A142" s="201" t="s">
        <v>257</v>
      </c>
      <c r="B142" s="201" t="s">
        <v>141</v>
      </c>
      <c r="C142" s="201" t="s">
        <v>8</v>
      </c>
      <c r="D142" s="201">
        <f t="shared" si="37"/>
        <v>305</v>
      </c>
      <c r="E142" s="217">
        <v>175</v>
      </c>
      <c r="F142" s="195">
        <v>0</v>
      </c>
      <c r="G142" s="195">
        <v>0</v>
      </c>
      <c r="H142" s="195">
        <v>0</v>
      </c>
      <c r="I142" s="195">
        <v>0</v>
      </c>
      <c r="J142" s="195">
        <v>0</v>
      </c>
      <c r="K142" s="195">
        <v>0</v>
      </c>
      <c r="L142" s="195">
        <v>0</v>
      </c>
      <c r="M142" s="195">
        <v>0</v>
      </c>
      <c r="N142" s="195">
        <v>0</v>
      </c>
      <c r="O142" s="195">
        <v>0</v>
      </c>
      <c r="P142" s="195">
        <v>0</v>
      </c>
      <c r="Q142" s="195">
        <v>0</v>
      </c>
      <c r="R142" s="195">
        <v>0</v>
      </c>
      <c r="S142" s="195">
        <v>0</v>
      </c>
      <c r="T142" s="195">
        <v>0</v>
      </c>
      <c r="U142" s="195">
        <v>0</v>
      </c>
      <c r="V142" s="195">
        <v>108</v>
      </c>
      <c r="W142" s="195">
        <v>0</v>
      </c>
      <c r="X142" s="195">
        <v>0</v>
      </c>
      <c r="Y142" s="195">
        <v>0</v>
      </c>
      <c r="Z142" s="195">
        <v>0</v>
      </c>
      <c r="AA142" s="195">
        <v>0</v>
      </c>
      <c r="AB142" s="195">
        <v>0</v>
      </c>
      <c r="AC142" s="195">
        <v>0</v>
      </c>
      <c r="AD142" s="195">
        <v>0</v>
      </c>
      <c r="AE142" s="195">
        <v>0</v>
      </c>
      <c r="AF142" s="195">
        <v>22</v>
      </c>
      <c r="AG142" s="195">
        <v>0</v>
      </c>
      <c r="AH142" s="195">
        <v>0</v>
      </c>
      <c r="AI142" s="195">
        <v>0</v>
      </c>
      <c r="AJ142" s="195">
        <v>0</v>
      </c>
      <c r="AK142" s="195">
        <v>0</v>
      </c>
      <c r="AL142" s="195">
        <v>0</v>
      </c>
      <c r="AM142" s="195">
        <v>0</v>
      </c>
      <c r="AN142" s="195">
        <v>0</v>
      </c>
      <c r="AO142" s="195">
        <f t="shared" si="40"/>
        <v>305</v>
      </c>
    </row>
    <row r="143" spans="1:41" ht="12" x14ac:dyDescent="0.25">
      <c r="A143" s="201" t="s">
        <v>257</v>
      </c>
      <c r="B143" s="201" t="s">
        <v>141</v>
      </c>
      <c r="C143" s="201" t="s">
        <v>20</v>
      </c>
      <c r="D143" s="201">
        <f t="shared" si="37"/>
        <v>74</v>
      </c>
      <c r="E143" s="217">
        <v>74</v>
      </c>
      <c r="F143" s="195">
        <v>0</v>
      </c>
      <c r="G143" s="195">
        <v>0</v>
      </c>
      <c r="H143" s="195">
        <v>0</v>
      </c>
      <c r="I143" s="195">
        <v>0</v>
      </c>
      <c r="J143" s="195">
        <v>0</v>
      </c>
      <c r="K143" s="195">
        <v>0</v>
      </c>
      <c r="L143" s="195">
        <v>0</v>
      </c>
      <c r="M143" s="195">
        <v>0</v>
      </c>
      <c r="N143" s="195">
        <v>0</v>
      </c>
      <c r="O143" s="195">
        <v>0</v>
      </c>
      <c r="P143" s="195">
        <v>0</v>
      </c>
      <c r="Q143" s="195">
        <v>0</v>
      </c>
      <c r="R143" s="195">
        <v>0</v>
      </c>
      <c r="S143" s="195">
        <v>0</v>
      </c>
      <c r="T143" s="195">
        <v>0</v>
      </c>
      <c r="U143" s="195">
        <v>0</v>
      </c>
      <c r="V143" s="195">
        <v>0</v>
      </c>
      <c r="W143" s="195">
        <v>0</v>
      </c>
      <c r="X143" s="195">
        <v>0</v>
      </c>
      <c r="Y143" s="195">
        <v>0</v>
      </c>
      <c r="Z143" s="195">
        <v>0</v>
      </c>
      <c r="AA143" s="195">
        <v>0</v>
      </c>
      <c r="AB143" s="195">
        <v>0</v>
      </c>
      <c r="AC143" s="195">
        <v>0</v>
      </c>
      <c r="AD143" s="195">
        <v>0</v>
      </c>
      <c r="AE143" s="195">
        <v>0</v>
      </c>
      <c r="AF143" s="195">
        <v>0</v>
      </c>
      <c r="AG143" s="195">
        <v>0</v>
      </c>
      <c r="AH143" s="195">
        <v>0</v>
      </c>
      <c r="AI143" s="195">
        <v>0</v>
      </c>
      <c r="AJ143" s="195">
        <v>0</v>
      </c>
      <c r="AK143" s="195">
        <v>0</v>
      </c>
      <c r="AL143" s="195">
        <v>0</v>
      </c>
      <c r="AM143" s="195">
        <v>0</v>
      </c>
      <c r="AN143" s="195">
        <v>0</v>
      </c>
      <c r="AO143" s="195">
        <f t="shared" si="40"/>
        <v>74</v>
      </c>
    </row>
    <row r="144" spans="1:41" ht="12" x14ac:dyDescent="0.25">
      <c r="A144" s="201" t="s">
        <v>257</v>
      </c>
      <c r="B144" s="201" t="s">
        <v>141</v>
      </c>
      <c r="C144" s="201" t="s">
        <v>16</v>
      </c>
      <c r="D144" s="201">
        <f t="shared" si="37"/>
        <v>0</v>
      </c>
      <c r="E144" s="217">
        <v>0</v>
      </c>
      <c r="F144" s="195">
        <v>0</v>
      </c>
      <c r="G144" s="195">
        <v>0</v>
      </c>
      <c r="H144" s="195">
        <v>0</v>
      </c>
      <c r="I144" s="195">
        <v>0</v>
      </c>
      <c r="J144" s="195">
        <v>0</v>
      </c>
      <c r="K144" s="195">
        <v>0</v>
      </c>
      <c r="L144" s="195">
        <v>0</v>
      </c>
      <c r="M144" s="195">
        <v>0</v>
      </c>
      <c r="N144" s="195">
        <v>0</v>
      </c>
      <c r="O144" s="195">
        <v>0</v>
      </c>
      <c r="P144" s="195">
        <v>0</v>
      </c>
      <c r="Q144" s="195">
        <v>0</v>
      </c>
      <c r="R144" s="195">
        <v>0</v>
      </c>
      <c r="S144" s="195">
        <v>0</v>
      </c>
      <c r="T144" s="195">
        <v>0</v>
      </c>
      <c r="U144" s="195">
        <v>0</v>
      </c>
      <c r="V144" s="195">
        <v>0</v>
      </c>
      <c r="W144" s="195">
        <v>0</v>
      </c>
      <c r="X144" s="195">
        <v>0</v>
      </c>
      <c r="Y144" s="195">
        <v>0</v>
      </c>
      <c r="Z144" s="195">
        <v>0</v>
      </c>
      <c r="AA144" s="195">
        <v>0</v>
      </c>
      <c r="AB144" s="195">
        <v>0</v>
      </c>
      <c r="AC144" s="195">
        <v>0</v>
      </c>
      <c r="AD144" s="195">
        <v>0</v>
      </c>
      <c r="AE144" s="195">
        <v>0</v>
      </c>
      <c r="AF144" s="195">
        <v>0</v>
      </c>
      <c r="AG144" s="195">
        <v>0</v>
      </c>
      <c r="AH144" s="195">
        <v>0</v>
      </c>
      <c r="AI144" s="195">
        <v>0</v>
      </c>
      <c r="AJ144" s="195">
        <v>0</v>
      </c>
      <c r="AK144" s="195">
        <v>0</v>
      </c>
      <c r="AL144" s="195">
        <v>0</v>
      </c>
      <c r="AM144" s="195">
        <v>0</v>
      </c>
      <c r="AN144" s="195">
        <v>0</v>
      </c>
      <c r="AO144" s="195">
        <f t="shared" si="40"/>
        <v>0</v>
      </c>
    </row>
    <row r="145" spans="1:41" ht="12" x14ac:dyDescent="0.25">
      <c r="A145" s="201" t="s">
        <v>257</v>
      </c>
      <c r="B145" s="201" t="s">
        <v>141</v>
      </c>
      <c r="C145" s="201" t="s">
        <v>214</v>
      </c>
      <c r="D145" s="201">
        <f t="shared" si="37"/>
        <v>0</v>
      </c>
      <c r="E145" s="217">
        <v>0</v>
      </c>
      <c r="F145" s="195">
        <v>0</v>
      </c>
      <c r="G145" s="195">
        <v>0</v>
      </c>
      <c r="H145" s="195">
        <v>0</v>
      </c>
      <c r="I145" s="195">
        <v>0</v>
      </c>
      <c r="J145" s="195">
        <v>0</v>
      </c>
      <c r="K145" s="195">
        <v>0</v>
      </c>
      <c r="L145" s="195">
        <v>0</v>
      </c>
      <c r="M145" s="195">
        <v>0</v>
      </c>
      <c r="N145" s="195">
        <v>0</v>
      </c>
      <c r="O145" s="195">
        <v>0</v>
      </c>
      <c r="P145" s="195">
        <v>0</v>
      </c>
      <c r="Q145" s="195">
        <v>0</v>
      </c>
      <c r="R145" s="195">
        <v>0</v>
      </c>
      <c r="S145" s="195">
        <v>0</v>
      </c>
      <c r="T145" s="195">
        <v>0</v>
      </c>
      <c r="U145" s="195">
        <v>0</v>
      </c>
      <c r="V145" s="195">
        <v>0</v>
      </c>
      <c r="W145" s="195">
        <v>0</v>
      </c>
      <c r="X145" s="195">
        <v>0</v>
      </c>
      <c r="Y145" s="195">
        <v>0</v>
      </c>
      <c r="Z145" s="195">
        <v>0</v>
      </c>
      <c r="AA145" s="195">
        <v>0</v>
      </c>
      <c r="AB145" s="195">
        <v>0</v>
      </c>
      <c r="AC145" s="195">
        <v>0</v>
      </c>
      <c r="AD145" s="195">
        <v>0</v>
      </c>
      <c r="AE145" s="195">
        <v>0</v>
      </c>
      <c r="AF145" s="195">
        <v>0</v>
      </c>
      <c r="AG145" s="195">
        <v>0</v>
      </c>
      <c r="AH145" s="195">
        <v>0</v>
      </c>
      <c r="AI145" s="195">
        <v>0</v>
      </c>
      <c r="AJ145" s="195">
        <v>0</v>
      </c>
      <c r="AK145" s="195">
        <v>0</v>
      </c>
      <c r="AL145" s="195">
        <v>0</v>
      </c>
      <c r="AM145" s="195">
        <v>0</v>
      </c>
      <c r="AN145" s="195">
        <v>0</v>
      </c>
      <c r="AO145" s="195">
        <f t="shared" si="40"/>
        <v>0</v>
      </c>
    </row>
    <row r="146" spans="1:41" ht="12" x14ac:dyDescent="0.25">
      <c r="A146" s="201" t="s">
        <v>257</v>
      </c>
      <c r="B146" s="201" t="s">
        <v>141</v>
      </c>
      <c r="C146" s="201" t="s">
        <v>60</v>
      </c>
      <c r="D146" s="201">
        <f t="shared" si="37"/>
        <v>0.02</v>
      </c>
      <c r="E146" s="217">
        <v>0</v>
      </c>
      <c r="F146" s="195">
        <v>0</v>
      </c>
      <c r="G146" s="195">
        <v>0</v>
      </c>
      <c r="H146" s="195">
        <v>0</v>
      </c>
      <c r="I146" s="195">
        <v>0</v>
      </c>
      <c r="J146" s="195">
        <v>0</v>
      </c>
      <c r="K146" s="195">
        <v>0</v>
      </c>
      <c r="L146" s="195">
        <v>0</v>
      </c>
      <c r="M146" s="195">
        <v>0</v>
      </c>
      <c r="N146" s="195">
        <v>0</v>
      </c>
      <c r="O146" s="195">
        <v>0</v>
      </c>
      <c r="P146" s="195">
        <v>0</v>
      </c>
      <c r="Q146" s="195">
        <v>0</v>
      </c>
      <c r="R146" s="195">
        <v>0</v>
      </c>
      <c r="S146" s="195">
        <v>0</v>
      </c>
      <c r="T146" s="195">
        <v>0</v>
      </c>
      <c r="U146" s="195">
        <v>0</v>
      </c>
      <c r="V146" s="195">
        <v>0.02</v>
      </c>
      <c r="W146" s="195">
        <v>0</v>
      </c>
      <c r="X146" s="195">
        <v>0</v>
      </c>
      <c r="Y146" s="195">
        <v>0</v>
      </c>
      <c r="Z146" s="195">
        <v>0</v>
      </c>
      <c r="AA146" s="195">
        <v>0</v>
      </c>
      <c r="AB146" s="195">
        <v>0</v>
      </c>
      <c r="AC146" s="195">
        <v>0</v>
      </c>
      <c r="AD146" s="195">
        <v>0</v>
      </c>
      <c r="AE146" s="195">
        <v>0</v>
      </c>
      <c r="AF146" s="195">
        <v>0</v>
      </c>
      <c r="AG146" s="195">
        <v>0</v>
      </c>
      <c r="AH146" s="195">
        <v>0</v>
      </c>
      <c r="AI146" s="195">
        <v>0</v>
      </c>
      <c r="AJ146" s="195">
        <v>0</v>
      </c>
      <c r="AK146" s="195">
        <v>0</v>
      </c>
      <c r="AL146" s="195">
        <v>0</v>
      </c>
      <c r="AM146" s="195">
        <v>0</v>
      </c>
      <c r="AN146" s="195">
        <v>0</v>
      </c>
      <c r="AO146" s="195">
        <f t="shared" si="40"/>
        <v>0.02</v>
      </c>
    </row>
    <row r="147" spans="1:41" ht="12" x14ac:dyDescent="0.25">
      <c r="A147" s="201" t="s">
        <v>257</v>
      </c>
      <c r="B147" s="201" t="s">
        <v>141</v>
      </c>
      <c r="C147" s="201" t="s">
        <v>123</v>
      </c>
      <c r="D147" s="201">
        <f t="shared" si="37"/>
        <v>0</v>
      </c>
      <c r="E147" s="217">
        <v>0</v>
      </c>
      <c r="F147" s="195">
        <v>0</v>
      </c>
      <c r="G147" s="195">
        <v>0</v>
      </c>
      <c r="H147" s="195">
        <v>0</v>
      </c>
      <c r="I147" s="195">
        <v>0</v>
      </c>
      <c r="J147" s="195">
        <v>0</v>
      </c>
      <c r="K147" s="195">
        <v>0</v>
      </c>
      <c r="L147" s="195">
        <v>0</v>
      </c>
      <c r="M147" s="195">
        <v>0</v>
      </c>
      <c r="N147" s="195">
        <v>0</v>
      </c>
      <c r="O147" s="195">
        <v>0</v>
      </c>
      <c r="P147" s="195">
        <v>0</v>
      </c>
      <c r="Q147" s="195">
        <v>0</v>
      </c>
      <c r="R147" s="195">
        <v>0</v>
      </c>
      <c r="S147" s="195">
        <v>0</v>
      </c>
      <c r="T147" s="195">
        <v>0</v>
      </c>
      <c r="U147" s="195">
        <v>0</v>
      </c>
      <c r="V147" s="195">
        <v>0</v>
      </c>
      <c r="W147" s="195">
        <v>0</v>
      </c>
      <c r="X147" s="195">
        <v>0</v>
      </c>
      <c r="Y147" s="195">
        <v>0</v>
      </c>
      <c r="Z147" s="195">
        <v>0</v>
      </c>
      <c r="AA147" s="195">
        <v>0</v>
      </c>
      <c r="AB147" s="195">
        <v>0</v>
      </c>
      <c r="AC147" s="195">
        <v>0</v>
      </c>
      <c r="AD147" s="195">
        <v>0</v>
      </c>
      <c r="AE147" s="195">
        <v>0</v>
      </c>
      <c r="AF147" s="195">
        <v>0</v>
      </c>
      <c r="AG147" s="195">
        <v>0</v>
      </c>
      <c r="AH147" s="195">
        <v>0</v>
      </c>
      <c r="AI147" s="195">
        <v>0</v>
      </c>
      <c r="AJ147" s="195">
        <v>0</v>
      </c>
      <c r="AK147" s="195">
        <v>0</v>
      </c>
      <c r="AL147" s="195"/>
      <c r="AM147" s="195"/>
      <c r="AN147" s="195">
        <v>0</v>
      </c>
      <c r="AO147" s="195">
        <f t="shared" si="40"/>
        <v>0</v>
      </c>
    </row>
    <row r="148" spans="1:41" ht="12" x14ac:dyDescent="0.25">
      <c r="A148" s="201" t="s">
        <v>257</v>
      </c>
      <c r="B148" s="201" t="s">
        <v>141</v>
      </c>
      <c r="C148" s="201" t="s">
        <v>23</v>
      </c>
      <c r="D148" s="201">
        <f t="shared" si="37"/>
        <v>0</v>
      </c>
      <c r="E148" s="217">
        <v>0</v>
      </c>
      <c r="F148" s="195">
        <v>0</v>
      </c>
      <c r="G148" s="195">
        <v>0</v>
      </c>
      <c r="H148" s="195">
        <v>0</v>
      </c>
      <c r="I148" s="195">
        <v>0</v>
      </c>
      <c r="J148" s="195">
        <v>0</v>
      </c>
      <c r="K148" s="195">
        <v>0</v>
      </c>
      <c r="L148" s="195">
        <v>0</v>
      </c>
      <c r="M148" s="195">
        <v>0</v>
      </c>
      <c r="N148" s="195">
        <v>0</v>
      </c>
      <c r="O148" s="195">
        <v>0</v>
      </c>
      <c r="P148" s="195">
        <v>0</v>
      </c>
      <c r="Q148" s="195">
        <v>0</v>
      </c>
      <c r="R148" s="195">
        <v>0</v>
      </c>
      <c r="S148" s="195">
        <v>0</v>
      </c>
      <c r="T148" s="195">
        <v>0</v>
      </c>
      <c r="U148" s="195">
        <v>0</v>
      </c>
      <c r="V148" s="195">
        <v>0</v>
      </c>
      <c r="W148" s="195">
        <v>0</v>
      </c>
      <c r="X148" s="195">
        <v>0</v>
      </c>
      <c r="Y148" s="195">
        <v>0</v>
      </c>
      <c r="Z148" s="195">
        <v>0</v>
      </c>
      <c r="AA148" s="195">
        <v>0</v>
      </c>
      <c r="AB148" s="195">
        <v>0</v>
      </c>
      <c r="AC148" s="195">
        <v>0</v>
      </c>
      <c r="AD148" s="195">
        <v>0</v>
      </c>
      <c r="AE148" s="195">
        <v>0</v>
      </c>
      <c r="AF148" s="195">
        <v>0</v>
      </c>
      <c r="AG148" s="195">
        <v>0</v>
      </c>
      <c r="AH148" s="195">
        <v>0</v>
      </c>
      <c r="AI148" s="195">
        <v>0</v>
      </c>
      <c r="AJ148" s="195">
        <v>0</v>
      </c>
      <c r="AK148" s="195">
        <v>0</v>
      </c>
      <c r="AL148" s="195">
        <v>0</v>
      </c>
      <c r="AM148" s="195">
        <v>0</v>
      </c>
      <c r="AN148" s="195">
        <v>0</v>
      </c>
      <c r="AO148" s="195">
        <f t="shared" si="40"/>
        <v>0</v>
      </c>
    </row>
    <row r="149" spans="1:41" ht="12" x14ac:dyDescent="0.25">
      <c r="A149" s="201" t="s">
        <v>257</v>
      </c>
      <c r="B149" s="201" t="s">
        <v>141</v>
      </c>
      <c r="C149" s="201" t="s">
        <v>96</v>
      </c>
      <c r="D149" s="201">
        <f t="shared" si="37"/>
        <v>0</v>
      </c>
      <c r="E149" s="217">
        <v>0</v>
      </c>
      <c r="F149" s="195">
        <v>0</v>
      </c>
      <c r="G149" s="195">
        <v>0</v>
      </c>
      <c r="H149" s="195">
        <v>0</v>
      </c>
      <c r="I149" s="195">
        <v>0</v>
      </c>
      <c r="J149" s="195">
        <v>0</v>
      </c>
      <c r="K149" s="195">
        <v>0</v>
      </c>
      <c r="L149" s="195">
        <v>0</v>
      </c>
      <c r="M149" s="195">
        <v>0</v>
      </c>
      <c r="N149" s="195">
        <v>0</v>
      </c>
      <c r="O149" s="195">
        <v>0</v>
      </c>
      <c r="P149" s="195">
        <v>0</v>
      </c>
      <c r="Q149" s="195">
        <v>0</v>
      </c>
      <c r="R149" s="195">
        <v>0</v>
      </c>
      <c r="S149" s="195">
        <v>0</v>
      </c>
      <c r="T149" s="195">
        <v>0</v>
      </c>
      <c r="U149" s="195">
        <v>0</v>
      </c>
      <c r="V149" s="195">
        <v>0</v>
      </c>
      <c r="W149" s="195">
        <v>0</v>
      </c>
      <c r="X149" s="195">
        <v>0</v>
      </c>
      <c r="Y149" s="195">
        <v>0</v>
      </c>
      <c r="Z149" s="195">
        <v>0</v>
      </c>
      <c r="AA149" s="195">
        <v>0</v>
      </c>
      <c r="AB149" s="195">
        <v>0</v>
      </c>
      <c r="AC149" s="195">
        <v>0</v>
      </c>
      <c r="AD149" s="195">
        <v>0</v>
      </c>
      <c r="AE149" s="195">
        <v>0</v>
      </c>
      <c r="AF149" s="195">
        <v>0</v>
      </c>
      <c r="AG149" s="195">
        <v>0</v>
      </c>
      <c r="AH149" s="195">
        <v>0</v>
      </c>
      <c r="AI149" s="195">
        <v>0</v>
      </c>
      <c r="AJ149" s="195">
        <v>0</v>
      </c>
      <c r="AK149" s="195">
        <v>0</v>
      </c>
      <c r="AL149" s="195">
        <v>0</v>
      </c>
      <c r="AM149" s="195">
        <v>0</v>
      </c>
      <c r="AN149" s="195">
        <v>0</v>
      </c>
      <c r="AO149" s="195">
        <f t="shared" si="40"/>
        <v>0</v>
      </c>
    </row>
    <row r="150" spans="1:41" ht="12" x14ac:dyDescent="0.25">
      <c r="A150" s="201" t="s">
        <v>257</v>
      </c>
      <c r="B150" s="201" t="s">
        <v>141</v>
      </c>
      <c r="C150" s="201" t="s">
        <v>36</v>
      </c>
      <c r="D150" s="201">
        <f t="shared" si="37"/>
        <v>0</v>
      </c>
      <c r="E150" s="217">
        <v>0</v>
      </c>
      <c r="F150" s="195">
        <v>0</v>
      </c>
      <c r="G150" s="195">
        <v>0</v>
      </c>
      <c r="H150" s="195">
        <v>0</v>
      </c>
      <c r="I150" s="195">
        <v>0</v>
      </c>
      <c r="J150" s="195">
        <v>0</v>
      </c>
      <c r="K150" s="195">
        <v>0</v>
      </c>
      <c r="L150" s="195">
        <v>0</v>
      </c>
      <c r="M150" s="195">
        <v>0</v>
      </c>
      <c r="N150" s="195">
        <v>0</v>
      </c>
      <c r="O150" s="195">
        <v>0</v>
      </c>
      <c r="P150" s="195">
        <v>0</v>
      </c>
      <c r="Q150" s="195">
        <v>0</v>
      </c>
      <c r="R150" s="195">
        <v>0</v>
      </c>
      <c r="S150" s="195">
        <v>0</v>
      </c>
      <c r="T150" s="195">
        <v>0</v>
      </c>
      <c r="U150" s="195">
        <v>0</v>
      </c>
      <c r="V150" s="195">
        <v>0</v>
      </c>
      <c r="W150" s="195">
        <v>0</v>
      </c>
      <c r="X150" s="195">
        <v>0</v>
      </c>
      <c r="Y150" s="195">
        <v>0</v>
      </c>
      <c r="Z150" s="195">
        <v>0</v>
      </c>
      <c r="AA150" s="195">
        <v>0</v>
      </c>
      <c r="AB150" s="195">
        <v>0</v>
      </c>
      <c r="AC150" s="195">
        <v>0</v>
      </c>
      <c r="AD150" s="195">
        <v>0</v>
      </c>
      <c r="AE150" s="195">
        <v>0</v>
      </c>
      <c r="AF150" s="195">
        <v>0</v>
      </c>
      <c r="AG150" s="195">
        <v>0</v>
      </c>
      <c r="AH150" s="195">
        <v>0</v>
      </c>
      <c r="AI150" s="195">
        <v>0</v>
      </c>
      <c r="AJ150" s="195">
        <v>0</v>
      </c>
      <c r="AK150" s="195">
        <v>0</v>
      </c>
      <c r="AL150" s="195"/>
      <c r="AM150" s="195"/>
      <c r="AN150" s="195">
        <v>0</v>
      </c>
      <c r="AO150" s="195">
        <f t="shared" si="40"/>
        <v>0</v>
      </c>
    </row>
    <row r="151" spans="1:41" ht="12" x14ac:dyDescent="0.25">
      <c r="A151" s="201" t="s">
        <v>257</v>
      </c>
      <c r="B151" s="201" t="s">
        <v>141</v>
      </c>
      <c r="C151" s="201" t="s">
        <v>95</v>
      </c>
      <c r="D151" s="201">
        <f t="shared" si="37"/>
        <v>3.6999999999999998E-2</v>
      </c>
      <c r="E151" s="217">
        <v>0</v>
      </c>
      <c r="F151" s="195">
        <v>0</v>
      </c>
      <c r="G151" s="195">
        <v>0</v>
      </c>
      <c r="H151" s="195">
        <v>0</v>
      </c>
      <c r="I151" s="195">
        <v>0</v>
      </c>
      <c r="J151" s="195">
        <v>0</v>
      </c>
      <c r="K151" s="195">
        <v>0</v>
      </c>
      <c r="L151" s="195">
        <v>0</v>
      </c>
      <c r="M151" s="195">
        <v>0</v>
      </c>
      <c r="N151" s="195">
        <v>0</v>
      </c>
      <c r="O151" s="195">
        <v>0</v>
      </c>
      <c r="P151" s="195">
        <v>0</v>
      </c>
      <c r="Q151" s="195">
        <v>0</v>
      </c>
      <c r="R151" s="195">
        <v>0</v>
      </c>
      <c r="S151" s="195">
        <v>0</v>
      </c>
      <c r="T151" s="195">
        <v>0</v>
      </c>
      <c r="U151" s="195">
        <v>0</v>
      </c>
      <c r="V151" s="195">
        <v>3.6999999999999998E-2</v>
      </c>
      <c r="W151" s="195">
        <v>0</v>
      </c>
      <c r="X151" s="195">
        <v>0</v>
      </c>
      <c r="Y151" s="195">
        <v>0</v>
      </c>
      <c r="Z151" s="195">
        <v>0</v>
      </c>
      <c r="AA151" s="195">
        <v>0</v>
      </c>
      <c r="AB151" s="195">
        <v>0</v>
      </c>
      <c r="AC151" s="195">
        <v>0</v>
      </c>
      <c r="AD151" s="195">
        <v>0</v>
      </c>
      <c r="AE151" s="195">
        <v>0</v>
      </c>
      <c r="AF151" s="195">
        <v>0</v>
      </c>
      <c r="AG151" s="195">
        <v>0</v>
      </c>
      <c r="AH151" s="195">
        <v>0</v>
      </c>
      <c r="AI151" s="195">
        <v>0</v>
      </c>
      <c r="AJ151" s="195">
        <v>0</v>
      </c>
      <c r="AK151" s="195">
        <v>0</v>
      </c>
      <c r="AL151" s="195">
        <v>0</v>
      </c>
      <c r="AM151" s="195">
        <v>0</v>
      </c>
      <c r="AN151" s="195">
        <v>0</v>
      </c>
      <c r="AO151" s="195">
        <f t="shared" si="40"/>
        <v>3.6999999999999998E-2</v>
      </c>
    </row>
    <row r="152" spans="1:41" ht="12" x14ac:dyDescent="0.25">
      <c r="A152" s="175" t="s">
        <v>260</v>
      </c>
      <c r="B152" s="175" t="s">
        <v>260</v>
      </c>
      <c r="C152" s="175" t="s">
        <v>188</v>
      </c>
      <c r="D152" s="175">
        <f t="shared" si="37"/>
        <v>7351.4350000000004</v>
      </c>
      <c r="E152" s="215">
        <f t="shared" ref="E152:AN152" si="41">+E153+E168+E177+E189</f>
        <v>308</v>
      </c>
      <c r="F152" s="193">
        <f t="shared" si="41"/>
        <v>847</v>
      </c>
      <c r="G152" s="193">
        <f t="shared" si="41"/>
        <v>1845</v>
      </c>
      <c r="H152" s="193">
        <f t="shared" si="41"/>
        <v>287</v>
      </c>
      <c r="I152" s="193">
        <f t="shared" si="41"/>
        <v>0</v>
      </c>
      <c r="J152" s="193">
        <f t="shared" si="41"/>
        <v>602</v>
      </c>
      <c r="K152" s="193">
        <f t="shared" si="41"/>
        <v>427.00900000000001</v>
      </c>
      <c r="L152" s="193">
        <f t="shared" si="41"/>
        <v>72</v>
      </c>
      <c r="M152" s="193">
        <f t="shared" si="41"/>
        <v>1606</v>
      </c>
      <c r="N152" s="193">
        <f t="shared" si="41"/>
        <v>0</v>
      </c>
      <c r="O152" s="193">
        <f t="shared" si="41"/>
        <v>199</v>
      </c>
      <c r="P152" s="193">
        <f t="shared" si="41"/>
        <v>327.08100000000002</v>
      </c>
      <c r="Q152" s="193">
        <f t="shared" si="41"/>
        <v>0</v>
      </c>
      <c r="R152" s="193">
        <f t="shared" si="41"/>
        <v>0.28900000000000003</v>
      </c>
      <c r="S152" s="193">
        <f t="shared" si="41"/>
        <v>1.9E-2</v>
      </c>
      <c r="T152" s="193">
        <f t="shared" si="41"/>
        <v>334</v>
      </c>
      <c r="U152" s="193">
        <f t="shared" si="41"/>
        <v>0</v>
      </c>
      <c r="V152" s="193">
        <f t="shared" si="41"/>
        <v>45.033000000000001</v>
      </c>
      <c r="W152" s="193">
        <f t="shared" si="41"/>
        <v>0</v>
      </c>
      <c r="X152" s="193">
        <f t="shared" si="41"/>
        <v>0</v>
      </c>
      <c r="Y152" s="193">
        <f t="shared" si="41"/>
        <v>226</v>
      </c>
      <c r="Z152" s="193">
        <f t="shared" si="41"/>
        <v>0</v>
      </c>
      <c r="AA152" s="193">
        <f t="shared" si="41"/>
        <v>0</v>
      </c>
      <c r="AB152" s="193">
        <f t="shared" si="41"/>
        <v>71</v>
      </c>
      <c r="AC152" s="193">
        <f t="shared" si="41"/>
        <v>0</v>
      </c>
      <c r="AD152" s="193">
        <f t="shared" si="41"/>
        <v>0</v>
      </c>
      <c r="AE152" s="193">
        <f t="shared" si="41"/>
        <v>0</v>
      </c>
      <c r="AF152" s="193">
        <f t="shared" si="41"/>
        <v>0</v>
      </c>
      <c r="AG152" s="193">
        <f t="shared" si="41"/>
        <v>23.004000000000001</v>
      </c>
      <c r="AH152" s="193">
        <f t="shared" si="41"/>
        <v>0</v>
      </c>
      <c r="AI152" s="193">
        <f t="shared" si="41"/>
        <v>0</v>
      </c>
      <c r="AJ152" s="193">
        <f t="shared" si="41"/>
        <v>0</v>
      </c>
      <c r="AK152" s="193">
        <f t="shared" si="41"/>
        <v>0</v>
      </c>
      <c r="AL152" s="193">
        <f t="shared" si="41"/>
        <v>0</v>
      </c>
      <c r="AM152" s="193">
        <f t="shared" si="41"/>
        <v>0</v>
      </c>
      <c r="AN152" s="193">
        <f t="shared" si="41"/>
        <v>132</v>
      </c>
      <c r="AO152" s="193">
        <f>SUM(E152:AN152)</f>
        <v>7351.4350000000004</v>
      </c>
    </row>
    <row r="153" spans="1:41" ht="12" x14ac:dyDescent="0.25">
      <c r="A153" s="177" t="s">
        <v>261</v>
      </c>
      <c r="B153" s="177" t="s">
        <v>261</v>
      </c>
      <c r="C153" s="177" t="s">
        <v>142</v>
      </c>
      <c r="D153" s="177">
        <f t="shared" si="37"/>
        <v>1439.2319999999997</v>
      </c>
      <c r="E153" s="216">
        <f t="shared" ref="E153:AN153" si="42">SUM(E154:E167)</f>
        <v>152</v>
      </c>
      <c r="F153" s="194">
        <f t="shared" si="42"/>
        <v>621</v>
      </c>
      <c r="G153" s="194">
        <f t="shared" si="42"/>
        <v>60</v>
      </c>
      <c r="H153" s="194">
        <f t="shared" si="42"/>
        <v>287</v>
      </c>
      <c r="I153" s="194">
        <f t="shared" si="42"/>
        <v>0</v>
      </c>
      <c r="J153" s="194">
        <f t="shared" si="42"/>
        <v>5</v>
      </c>
      <c r="K153" s="194">
        <f t="shared" si="42"/>
        <v>12</v>
      </c>
      <c r="L153" s="194">
        <f t="shared" si="42"/>
        <v>72</v>
      </c>
      <c r="M153" s="194">
        <f t="shared" si="42"/>
        <v>0</v>
      </c>
      <c r="N153" s="194">
        <f t="shared" si="42"/>
        <v>0</v>
      </c>
      <c r="O153" s="194">
        <f t="shared" si="42"/>
        <v>0</v>
      </c>
      <c r="P153" s="194">
        <f t="shared" si="42"/>
        <v>0</v>
      </c>
      <c r="Q153" s="194">
        <f t="shared" si="42"/>
        <v>0</v>
      </c>
      <c r="R153" s="194">
        <f t="shared" si="42"/>
        <v>0.19500000000000001</v>
      </c>
      <c r="S153" s="194">
        <f t="shared" si="42"/>
        <v>0</v>
      </c>
      <c r="T153" s="194">
        <f t="shared" si="42"/>
        <v>105</v>
      </c>
      <c r="U153" s="194">
        <f t="shared" si="42"/>
        <v>0</v>
      </c>
      <c r="V153" s="194">
        <f t="shared" si="42"/>
        <v>3.3000000000000002E-2</v>
      </c>
      <c r="W153" s="194">
        <f t="shared" si="42"/>
        <v>0</v>
      </c>
      <c r="X153" s="194">
        <f t="shared" si="42"/>
        <v>0</v>
      </c>
      <c r="Y153" s="194">
        <f t="shared" si="42"/>
        <v>57</v>
      </c>
      <c r="Z153" s="194">
        <f t="shared" si="42"/>
        <v>0</v>
      </c>
      <c r="AA153" s="194">
        <f t="shared" si="42"/>
        <v>0</v>
      </c>
      <c r="AB153" s="194">
        <f t="shared" si="42"/>
        <v>0</v>
      </c>
      <c r="AC153" s="194">
        <f t="shared" si="42"/>
        <v>0</v>
      </c>
      <c r="AD153" s="194">
        <f t="shared" si="42"/>
        <v>0</v>
      </c>
      <c r="AE153" s="194">
        <f t="shared" si="42"/>
        <v>0</v>
      </c>
      <c r="AF153" s="194">
        <f t="shared" si="42"/>
        <v>0</v>
      </c>
      <c r="AG153" s="194">
        <f t="shared" si="42"/>
        <v>4.0000000000000001E-3</v>
      </c>
      <c r="AH153" s="194">
        <f t="shared" si="42"/>
        <v>0</v>
      </c>
      <c r="AI153" s="194">
        <f t="shared" si="42"/>
        <v>0</v>
      </c>
      <c r="AJ153" s="194">
        <f t="shared" si="42"/>
        <v>0</v>
      </c>
      <c r="AK153" s="194">
        <f t="shared" si="42"/>
        <v>0</v>
      </c>
      <c r="AL153" s="194">
        <f t="shared" si="42"/>
        <v>0</v>
      </c>
      <c r="AM153" s="194">
        <f t="shared" ref="AM153" si="43">SUM(AM154:AM167)</f>
        <v>0</v>
      </c>
      <c r="AN153" s="194">
        <f t="shared" si="42"/>
        <v>68</v>
      </c>
      <c r="AO153" s="194">
        <f>SUM(E153:AN153)</f>
        <v>1439.2319999999997</v>
      </c>
    </row>
    <row r="154" spans="1:41" ht="12" x14ac:dyDescent="0.25">
      <c r="A154" s="201" t="s">
        <v>188</v>
      </c>
      <c r="B154" s="201" t="s">
        <v>142</v>
      </c>
      <c r="C154" s="201" t="s">
        <v>102</v>
      </c>
      <c r="D154" s="201">
        <f t="shared" si="37"/>
        <v>4.0000000000000001E-3</v>
      </c>
      <c r="E154" s="217">
        <v>0</v>
      </c>
      <c r="F154" s="195">
        <v>0</v>
      </c>
      <c r="G154" s="195">
        <v>0</v>
      </c>
      <c r="H154" s="195">
        <v>0</v>
      </c>
      <c r="I154" s="195">
        <v>0</v>
      </c>
      <c r="J154" s="195">
        <v>0</v>
      </c>
      <c r="K154" s="195">
        <v>0</v>
      </c>
      <c r="L154" s="195">
        <v>0</v>
      </c>
      <c r="M154" s="195">
        <v>0</v>
      </c>
      <c r="N154" s="195">
        <v>0</v>
      </c>
      <c r="O154" s="195">
        <v>0</v>
      </c>
      <c r="P154" s="195">
        <v>0</v>
      </c>
      <c r="Q154" s="195">
        <v>0</v>
      </c>
      <c r="R154" s="195">
        <v>0</v>
      </c>
      <c r="S154" s="195">
        <v>0</v>
      </c>
      <c r="T154" s="195">
        <v>0</v>
      </c>
      <c r="U154" s="195">
        <v>0</v>
      </c>
      <c r="V154" s="195">
        <v>0</v>
      </c>
      <c r="W154" s="195">
        <v>0</v>
      </c>
      <c r="X154" s="195">
        <v>0</v>
      </c>
      <c r="Y154" s="195">
        <v>0</v>
      </c>
      <c r="Z154" s="195">
        <v>0</v>
      </c>
      <c r="AA154" s="195">
        <v>0</v>
      </c>
      <c r="AB154" s="195">
        <v>0</v>
      </c>
      <c r="AC154" s="195">
        <v>0</v>
      </c>
      <c r="AD154" s="195">
        <v>0</v>
      </c>
      <c r="AE154" s="195">
        <v>0</v>
      </c>
      <c r="AF154" s="195">
        <v>0</v>
      </c>
      <c r="AG154" s="195">
        <v>4.0000000000000001E-3</v>
      </c>
      <c r="AH154" s="195">
        <v>0</v>
      </c>
      <c r="AI154" s="195">
        <v>0</v>
      </c>
      <c r="AJ154" s="195">
        <v>0</v>
      </c>
      <c r="AK154" s="195">
        <v>0</v>
      </c>
      <c r="AL154" s="195">
        <v>0</v>
      </c>
      <c r="AM154" s="195">
        <v>0</v>
      </c>
      <c r="AN154" s="195">
        <v>0</v>
      </c>
      <c r="AO154" s="195">
        <f t="shared" ref="AO154:AO167" si="44">(SUM(E154:AN154))</f>
        <v>4.0000000000000001E-3</v>
      </c>
    </row>
    <row r="155" spans="1:41" ht="12" x14ac:dyDescent="0.25">
      <c r="A155" s="201" t="s">
        <v>188</v>
      </c>
      <c r="B155" s="201" t="s">
        <v>142</v>
      </c>
      <c r="C155" s="201" t="s">
        <v>90</v>
      </c>
      <c r="D155" s="201">
        <f t="shared" si="37"/>
        <v>0</v>
      </c>
      <c r="E155" s="217">
        <v>0</v>
      </c>
      <c r="F155" s="195">
        <v>0</v>
      </c>
      <c r="G155" s="195">
        <v>0</v>
      </c>
      <c r="H155" s="195">
        <v>0</v>
      </c>
      <c r="I155" s="195">
        <v>0</v>
      </c>
      <c r="J155" s="195">
        <v>0</v>
      </c>
      <c r="K155" s="195">
        <v>0</v>
      </c>
      <c r="L155" s="195">
        <v>0</v>
      </c>
      <c r="M155" s="195">
        <v>0</v>
      </c>
      <c r="N155" s="195">
        <v>0</v>
      </c>
      <c r="O155" s="195">
        <v>0</v>
      </c>
      <c r="P155" s="195">
        <v>0</v>
      </c>
      <c r="Q155" s="195">
        <v>0</v>
      </c>
      <c r="R155" s="195">
        <v>0</v>
      </c>
      <c r="S155" s="195">
        <v>0</v>
      </c>
      <c r="T155" s="195">
        <v>0</v>
      </c>
      <c r="U155" s="195">
        <v>0</v>
      </c>
      <c r="V155" s="195">
        <v>0</v>
      </c>
      <c r="W155" s="195">
        <v>0</v>
      </c>
      <c r="X155" s="195">
        <v>0</v>
      </c>
      <c r="Y155" s="195">
        <v>0</v>
      </c>
      <c r="Z155" s="195">
        <v>0</v>
      </c>
      <c r="AA155" s="195">
        <v>0</v>
      </c>
      <c r="AB155" s="195">
        <v>0</v>
      </c>
      <c r="AC155" s="195">
        <v>0</v>
      </c>
      <c r="AD155" s="195">
        <v>0</v>
      </c>
      <c r="AE155" s="195">
        <v>0</v>
      </c>
      <c r="AF155" s="195">
        <v>0</v>
      </c>
      <c r="AG155" s="195">
        <v>0</v>
      </c>
      <c r="AH155" s="195">
        <v>0</v>
      </c>
      <c r="AI155" s="195">
        <v>0</v>
      </c>
      <c r="AJ155" s="195">
        <v>0</v>
      </c>
      <c r="AK155" s="195">
        <v>0</v>
      </c>
      <c r="AL155" s="195">
        <v>0</v>
      </c>
      <c r="AM155" s="195">
        <v>0</v>
      </c>
      <c r="AN155" s="195">
        <v>0</v>
      </c>
      <c r="AO155" s="195">
        <f t="shared" si="44"/>
        <v>0</v>
      </c>
    </row>
    <row r="156" spans="1:41" ht="12" x14ac:dyDescent="0.25">
      <c r="A156" s="201" t="s">
        <v>188</v>
      </c>
      <c r="B156" s="201" t="s">
        <v>142</v>
      </c>
      <c r="C156" s="201" t="s">
        <v>92</v>
      </c>
      <c r="D156" s="201">
        <f t="shared" si="37"/>
        <v>0</v>
      </c>
      <c r="E156" s="217">
        <v>0</v>
      </c>
      <c r="F156" s="195">
        <v>0</v>
      </c>
      <c r="G156" s="195">
        <v>0</v>
      </c>
      <c r="H156" s="195">
        <v>0</v>
      </c>
      <c r="I156" s="195">
        <v>0</v>
      </c>
      <c r="J156" s="195">
        <v>0</v>
      </c>
      <c r="K156" s="195">
        <v>0</v>
      </c>
      <c r="L156" s="195">
        <v>0</v>
      </c>
      <c r="M156" s="195">
        <v>0</v>
      </c>
      <c r="N156" s="195">
        <v>0</v>
      </c>
      <c r="O156" s="195">
        <v>0</v>
      </c>
      <c r="P156" s="195">
        <v>0</v>
      </c>
      <c r="Q156" s="195">
        <v>0</v>
      </c>
      <c r="R156" s="195">
        <v>0</v>
      </c>
      <c r="S156" s="195">
        <v>0</v>
      </c>
      <c r="T156" s="195">
        <v>0</v>
      </c>
      <c r="U156" s="195">
        <v>0</v>
      </c>
      <c r="V156" s="195">
        <v>0</v>
      </c>
      <c r="W156" s="195"/>
      <c r="X156" s="195">
        <v>0</v>
      </c>
      <c r="Y156" s="195">
        <v>0</v>
      </c>
      <c r="Z156" s="195">
        <v>0</v>
      </c>
      <c r="AA156" s="195">
        <v>0</v>
      </c>
      <c r="AB156" s="195">
        <v>0</v>
      </c>
      <c r="AC156" s="195">
        <v>0</v>
      </c>
      <c r="AD156" s="195">
        <v>0</v>
      </c>
      <c r="AE156" s="195">
        <v>0</v>
      </c>
      <c r="AF156" s="195">
        <v>0</v>
      </c>
      <c r="AG156" s="195">
        <v>0</v>
      </c>
      <c r="AH156" s="195">
        <v>0</v>
      </c>
      <c r="AI156" s="195">
        <v>0</v>
      </c>
      <c r="AJ156" s="195">
        <v>0</v>
      </c>
      <c r="AK156" s="195">
        <v>0</v>
      </c>
      <c r="AL156" s="195">
        <v>0</v>
      </c>
      <c r="AM156" s="195">
        <v>0</v>
      </c>
      <c r="AN156" s="195">
        <v>0</v>
      </c>
      <c r="AO156" s="195">
        <f t="shared" si="44"/>
        <v>0</v>
      </c>
    </row>
    <row r="157" spans="1:41" ht="12" x14ac:dyDescent="0.25">
      <c r="A157" s="201" t="s">
        <v>188</v>
      </c>
      <c r="B157" s="201" t="s">
        <v>142</v>
      </c>
      <c r="C157" s="201" t="s">
        <v>35</v>
      </c>
      <c r="D157" s="201">
        <f t="shared" si="37"/>
        <v>3.1709999999999998</v>
      </c>
      <c r="E157" s="217">
        <v>0</v>
      </c>
      <c r="F157" s="195">
        <v>0</v>
      </c>
      <c r="G157" s="195">
        <v>0</v>
      </c>
      <c r="H157" s="195">
        <v>0</v>
      </c>
      <c r="I157" s="195">
        <v>0</v>
      </c>
      <c r="J157" s="195">
        <v>0</v>
      </c>
      <c r="K157" s="195">
        <v>0</v>
      </c>
      <c r="L157" s="195">
        <v>0</v>
      </c>
      <c r="M157" s="195">
        <v>0</v>
      </c>
      <c r="N157" s="195">
        <v>0</v>
      </c>
      <c r="O157" s="195">
        <v>0</v>
      </c>
      <c r="P157" s="195">
        <v>0</v>
      </c>
      <c r="Q157" s="195">
        <v>0</v>
      </c>
      <c r="R157" s="195">
        <v>0.13800000000000001</v>
      </c>
      <c r="S157" s="195">
        <v>0</v>
      </c>
      <c r="T157" s="195">
        <v>0</v>
      </c>
      <c r="U157" s="195">
        <v>0</v>
      </c>
      <c r="V157" s="195">
        <v>3.3000000000000002E-2</v>
      </c>
      <c r="W157" s="195">
        <v>0</v>
      </c>
      <c r="X157" s="195">
        <v>0</v>
      </c>
      <c r="Y157" s="195">
        <v>0</v>
      </c>
      <c r="Z157" s="195">
        <v>0</v>
      </c>
      <c r="AA157" s="195">
        <v>0</v>
      </c>
      <c r="AB157" s="195">
        <v>0</v>
      </c>
      <c r="AC157" s="195">
        <v>0</v>
      </c>
      <c r="AD157" s="195">
        <v>0</v>
      </c>
      <c r="AE157" s="195">
        <v>0</v>
      </c>
      <c r="AF157" s="195">
        <v>0</v>
      </c>
      <c r="AG157" s="195">
        <v>0</v>
      </c>
      <c r="AH157" s="195">
        <v>0</v>
      </c>
      <c r="AI157" s="195">
        <v>0</v>
      </c>
      <c r="AJ157" s="195">
        <v>0</v>
      </c>
      <c r="AK157" s="195">
        <v>0</v>
      </c>
      <c r="AL157" s="195">
        <v>0</v>
      </c>
      <c r="AM157" s="195">
        <v>0</v>
      </c>
      <c r="AN157" s="195">
        <v>3</v>
      </c>
      <c r="AO157" s="195">
        <f t="shared" si="44"/>
        <v>3.1709999999999998</v>
      </c>
    </row>
    <row r="158" spans="1:41" ht="12" x14ac:dyDescent="0.25">
      <c r="A158" s="201" t="s">
        <v>188</v>
      </c>
      <c r="B158" s="201" t="s">
        <v>142</v>
      </c>
      <c r="C158" s="179" t="s">
        <v>58</v>
      </c>
      <c r="D158" s="179">
        <f t="shared" si="37"/>
        <v>251</v>
      </c>
      <c r="E158" s="217">
        <v>0</v>
      </c>
      <c r="F158" s="195">
        <v>0</v>
      </c>
      <c r="G158" s="195">
        <v>60</v>
      </c>
      <c r="H158" s="195">
        <v>44</v>
      </c>
      <c r="I158" s="195">
        <v>0</v>
      </c>
      <c r="J158" s="195">
        <v>5</v>
      </c>
      <c r="K158" s="195">
        <v>0</v>
      </c>
      <c r="L158" s="195">
        <v>0</v>
      </c>
      <c r="M158" s="195">
        <v>0</v>
      </c>
      <c r="N158" s="195">
        <v>0</v>
      </c>
      <c r="O158" s="195">
        <v>0</v>
      </c>
      <c r="P158" s="195">
        <v>0</v>
      </c>
      <c r="Q158" s="195">
        <v>0</v>
      </c>
      <c r="R158" s="195">
        <v>0</v>
      </c>
      <c r="S158" s="195">
        <v>0</v>
      </c>
      <c r="T158" s="195">
        <v>55</v>
      </c>
      <c r="U158" s="195">
        <v>0</v>
      </c>
      <c r="V158" s="195">
        <v>0</v>
      </c>
      <c r="W158" s="195">
        <v>0</v>
      </c>
      <c r="X158" s="195">
        <v>0</v>
      </c>
      <c r="Y158" s="195">
        <v>57</v>
      </c>
      <c r="Z158" s="195">
        <v>0</v>
      </c>
      <c r="AA158" s="195">
        <v>0</v>
      </c>
      <c r="AB158" s="195">
        <v>0</v>
      </c>
      <c r="AC158" s="195">
        <v>0</v>
      </c>
      <c r="AD158" s="195">
        <v>0</v>
      </c>
      <c r="AE158" s="195">
        <v>0</v>
      </c>
      <c r="AF158" s="195">
        <v>0</v>
      </c>
      <c r="AG158" s="195">
        <v>0</v>
      </c>
      <c r="AH158" s="195">
        <v>0</v>
      </c>
      <c r="AI158" s="195">
        <v>0</v>
      </c>
      <c r="AJ158" s="195">
        <v>0</v>
      </c>
      <c r="AK158" s="195">
        <v>0</v>
      </c>
      <c r="AL158" s="195">
        <v>0</v>
      </c>
      <c r="AM158" s="195">
        <v>0</v>
      </c>
      <c r="AN158" s="195">
        <v>30</v>
      </c>
      <c r="AO158" s="195">
        <f t="shared" si="44"/>
        <v>251</v>
      </c>
    </row>
    <row r="159" spans="1:41" ht="12" x14ac:dyDescent="0.25">
      <c r="A159" s="201" t="s">
        <v>188</v>
      </c>
      <c r="B159" s="201" t="s">
        <v>142</v>
      </c>
      <c r="C159" s="201" t="s">
        <v>100</v>
      </c>
      <c r="D159" s="201">
        <f t="shared" si="37"/>
        <v>0</v>
      </c>
      <c r="E159" s="217">
        <v>0</v>
      </c>
      <c r="F159" s="195">
        <v>0</v>
      </c>
      <c r="G159" s="195">
        <v>0</v>
      </c>
      <c r="H159" s="195">
        <v>0</v>
      </c>
      <c r="I159" s="195">
        <v>0</v>
      </c>
      <c r="J159" s="195">
        <v>0</v>
      </c>
      <c r="K159" s="195">
        <v>0</v>
      </c>
      <c r="L159" s="195">
        <v>0</v>
      </c>
      <c r="M159" s="195">
        <v>0</v>
      </c>
      <c r="N159" s="195">
        <v>0</v>
      </c>
      <c r="O159" s="195">
        <v>0</v>
      </c>
      <c r="P159" s="195">
        <v>0</v>
      </c>
      <c r="Q159" s="195">
        <v>0</v>
      </c>
      <c r="R159" s="195">
        <v>0</v>
      </c>
      <c r="S159" s="195">
        <v>0</v>
      </c>
      <c r="T159" s="195">
        <v>0</v>
      </c>
      <c r="U159" s="195">
        <v>0</v>
      </c>
      <c r="V159" s="195">
        <v>0</v>
      </c>
      <c r="W159" s="195">
        <v>0</v>
      </c>
      <c r="X159" s="195">
        <v>0</v>
      </c>
      <c r="Y159" s="195">
        <v>0</v>
      </c>
      <c r="Z159" s="195">
        <v>0</v>
      </c>
      <c r="AA159" s="195">
        <v>0</v>
      </c>
      <c r="AB159" s="195">
        <v>0</v>
      </c>
      <c r="AC159" s="195">
        <v>0</v>
      </c>
      <c r="AD159" s="195">
        <v>0</v>
      </c>
      <c r="AE159" s="195">
        <v>0</v>
      </c>
      <c r="AF159" s="195">
        <v>0</v>
      </c>
      <c r="AG159" s="195">
        <v>0</v>
      </c>
      <c r="AH159" s="195">
        <v>0</v>
      </c>
      <c r="AI159" s="195">
        <v>0</v>
      </c>
      <c r="AJ159" s="195">
        <v>0</v>
      </c>
      <c r="AK159" s="195">
        <v>0</v>
      </c>
      <c r="AL159" s="195">
        <v>0</v>
      </c>
      <c r="AM159" s="195">
        <v>0</v>
      </c>
      <c r="AN159" s="195">
        <v>0</v>
      </c>
      <c r="AO159" s="195">
        <f t="shared" si="44"/>
        <v>0</v>
      </c>
    </row>
    <row r="160" spans="1:41" ht="12" x14ac:dyDescent="0.25">
      <c r="A160" s="201" t="s">
        <v>188</v>
      </c>
      <c r="B160" s="201" t="s">
        <v>142</v>
      </c>
      <c r="C160" s="201" t="s">
        <v>88</v>
      </c>
      <c r="D160" s="201">
        <f t="shared" si="37"/>
        <v>0</v>
      </c>
      <c r="E160" s="217">
        <v>0</v>
      </c>
      <c r="F160" s="195">
        <v>0</v>
      </c>
      <c r="G160" s="195">
        <v>0</v>
      </c>
      <c r="H160" s="195">
        <v>0</v>
      </c>
      <c r="I160" s="195">
        <v>0</v>
      </c>
      <c r="J160" s="195">
        <v>0</v>
      </c>
      <c r="K160" s="195">
        <v>0</v>
      </c>
      <c r="L160" s="195">
        <v>0</v>
      </c>
      <c r="M160" s="195">
        <v>0</v>
      </c>
      <c r="N160" s="195">
        <v>0</v>
      </c>
      <c r="O160" s="195">
        <v>0</v>
      </c>
      <c r="P160" s="195">
        <v>0</v>
      </c>
      <c r="Q160" s="195">
        <v>0</v>
      </c>
      <c r="R160" s="195">
        <v>0</v>
      </c>
      <c r="S160" s="195">
        <v>0</v>
      </c>
      <c r="T160" s="195">
        <v>0</v>
      </c>
      <c r="U160" s="195">
        <v>0</v>
      </c>
      <c r="V160" s="195">
        <v>0</v>
      </c>
      <c r="W160" s="195">
        <v>0</v>
      </c>
      <c r="X160" s="195">
        <v>0</v>
      </c>
      <c r="Y160" s="195">
        <v>0</v>
      </c>
      <c r="Z160" s="195">
        <v>0</v>
      </c>
      <c r="AA160" s="195">
        <v>0</v>
      </c>
      <c r="AB160" s="195">
        <v>0</v>
      </c>
      <c r="AC160" s="195">
        <v>0</v>
      </c>
      <c r="AD160" s="195">
        <v>0</v>
      </c>
      <c r="AE160" s="195">
        <v>0</v>
      </c>
      <c r="AF160" s="195">
        <v>0</v>
      </c>
      <c r="AG160" s="195">
        <v>0</v>
      </c>
      <c r="AH160" s="195">
        <v>0</v>
      </c>
      <c r="AI160" s="195">
        <v>0</v>
      </c>
      <c r="AJ160" s="195">
        <v>0</v>
      </c>
      <c r="AK160" s="195">
        <v>0</v>
      </c>
      <c r="AL160" s="195">
        <v>0</v>
      </c>
      <c r="AM160" s="195">
        <v>0</v>
      </c>
      <c r="AN160" s="195">
        <v>0</v>
      </c>
      <c r="AO160" s="195">
        <f t="shared" si="44"/>
        <v>0</v>
      </c>
    </row>
    <row r="161" spans="1:41" ht="12" x14ac:dyDescent="0.25">
      <c r="A161" s="201" t="s">
        <v>188</v>
      </c>
      <c r="B161" s="201" t="s">
        <v>142</v>
      </c>
      <c r="C161" s="201" t="s">
        <v>66</v>
      </c>
      <c r="D161" s="201">
        <f t="shared" si="37"/>
        <v>0</v>
      </c>
      <c r="E161" s="217">
        <v>0</v>
      </c>
      <c r="F161" s="195">
        <v>0</v>
      </c>
      <c r="G161" s="195">
        <v>0</v>
      </c>
      <c r="H161" s="195">
        <v>0</v>
      </c>
      <c r="I161" s="195">
        <v>0</v>
      </c>
      <c r="J161" s="195">
        <v>0</v>
      </c>
      <c r="K161" s="195">
        <v>0</v>
      </c>
      <c r="L161" s="195">
        <v>0</v>
      </c>
      <c r="M161" s="195">
        <v>0</v>
      </c>
      <c r="N161" s="195">
        <v>0</v>
      </c>
      <c r="O161" s="195">
        <v>0</v>
      </c>
      <c r="P161" s="195">
        <v>0</v>
      </c>
      <c r="Q161" s="195">
        <v>0</v>
      </c>
      <c r="R161" s="195">
        <v>0</v>
      </c>
      <c r="S161" s="195">
        <v>0</v>
      </c>
      <c r="T161" s="195">
        <v>0</v>
      </c>
      <c r="U161" s="195">
        <v>0</v>
      </c>
      <c r="V161" s="195">
        <v>0</v>
      </c>
      <c r="W161" s="195">
        <v>0</v>
      </c>
      <c r="X161" s="195">
        <v>0</v>
      </c>
      <c r="Y161" s="195">
        <v>0</v>
      </c>
      <c r="Z161" s="195">
        <v>0</v>
      </c>
      <c r="AA161" s="195">
        <v>0</v>
      </c>
      <c r="AB161" s="195">
        <v>0</v>
      </c>
      <c r="AC161" s="195">
        <v>0</v>
      </c>
      <c r="AD161" s="195">
        <v>0</v>
      </c>
      <c r="AE161" s="195">
        <v>0</v>
      </c>
      <c r="AF161" s="195">
        <v>0</v>
      </c>
      <c r="AG161" s="195">
        <v>0</v>
      </c>
      <c r="AH161" s="195">
        <v>0</v>
      </c>
      <c r="AI161" s="195">
        <v>0</v>
      </c>
      <c r="AJ161" s="195">
        <v>0</v>
      </c>
      <c r="AK161" s="195">
        <v>0</v>
      </c>
      <c r="AL161" s="195">
        <v>0</v>
      </c>
      <c r="AM161" s="195">
        <v>0</v>
      </c>
      <c r="AN161" s="195">
        <v>0</v>
      </c>
      <c r="AO161" s="195">
        <f t="shared" si="44"/>
        <v>0</v>
      </c>
    </row>
    <row r="162" spans="1:41" ht="12" x14ac:dyDescent="0.25">
      <c r="A162" s="201" t="s">
        <v>188</v>
      </c>
      <c r="B162" s="201" t="s">
        <v>142</v>
      </c>
      <c r="C162" s="201" t="s">
        <v>98</v>
      </c>
      <c r="D162" s="201">
        <f t="shared" si="37"/>
        <v>0</v>
      </c>
      <c r="E162" s="217">
        <v>0</v>
      </c>
      <c r="F162" s="195">
        <v>0</v>
      </c>
      <c r="G162" s="195">
        <v>0</v>
      </c>
      <c r="H162" s="195">
        <v>0</v>
      </c>
      <c r="I162" s="195">
        <v>0</v>
      </c>
      <c r="J162" s="195">
        <v>0</v>
      </c>
      <c r="K162" s="195">
        <v>0</v>
      </c>
      <c r="L162" s="195">
        <v>0</v>
      </c>
      <c r="M162" s="195">
        <v>0</v>
      </c>
      <c r="N162" s="195">
        <v>0</v>
      </c>
      <c r="O162" s="195">
        <v>0</v>
      </c>
      <c r="P162" s="195">
        <v>0</v>
      </c>
      <c r="Q162" s="195">
        <v>0</v>
      </c>
      <c r="R162" s="195">
        <v>0</v>
      </c>
      <c r="S162" s="195">
        <v>0</v>
      </c>
      <c r="T162" s="195">
        <v>0</v>
      </c>
      <c r="U162" s="195">
        <v>0</v>
      </c>
      <c r="V162" s="195">
        <v>0</v>
      </c>
      <c r="W162" s="195">
        <v>0</v>
      </c>
      <c r="X162" s="195">
        <v>0</v>
      </c>
      <c r="Y162" s="195">
        <v>0</v>
      </c>
      <c r="Z162" s="195">
        <v>0</v>
      </c>
      <c r="AA162" s="195">
        <v>0</v>
      </c>
      <c r="AB162" s="195">
        <v>0</v>
      </c>
      <c r="AC162" s="195">
        <v>0</v>
      </c>
      <c r="AD162" s="195">
        <v>0</v>
      </c>
      <c r="AE162" s="195">
        <v>0</v>
      </c>
      <c r="AF162" s="195">
        <v>0</v>
      </c>
      <c r="AG162" s="195">
        <v>0</v>
      </c>
      <c r="AH162" s="195">
        <v>0</v>
      </c>
      <c r="AI162" s="195">
        <v>0</v>
      </c>
      <c r="AJ162" s="195">
        <v>0</v>
      </c>
      <c r="AK162" s="195">
        <v>0</v>
      </c>
      <c r="AL162" s="195">
        <v>0</v>
      </c>
      <c r="AM162" s="195">
        <v>0</v>
      </c>
      <c r="AN162" s="195">
        <v>0</v>
      </c>
      <c r="AO162" s="195">
        <f t="shared" si="44"/>
        <v>0</v>
      </c>
    </row>
    <row r="163" spans="1:41" ht="12" x14ac:dyDescent="0.25">
      <c r="A163" s="201" t="s">
        <v>188</v>
      </c>
      <c r="B163" s="201" t="s">
        <v>142</v>
      </c>
      <c r="C163" s="201" t="s">
        <v>99</v>
      </c>
      <c r="D163" s="201">
        <f t="shared" si="37"/>
        <v>0</v>
      </c>
      <c r="E163" s="217">
        <v>0</v>
      </c>
      <c r="F163" s="195">
        <v>0</v>
      </c>
      <c r="G163" s="195">
        <v>0</v>
      </c>
      <c r="H163" s="195">
        <v>0</v>
      </c>
      <c r="I163" s="195">
        <v>0</v>
      </c>
      <c r="J163" s="195">
        <v>0</v>
      </c>
      <c r="K163" s="195">
        <v>0</v>
      </c>
      <c r="L163" s="195">
        <v>0</v>
      </c>
      <c r="M163" s="195">
        <v>0</v>
      </c>
      <c r="N163" s="195">
        <v>0</v>
      </c>
      <c r="O163" s="195">
        <v>0</v>
      </c>
      <c r="P163" s="195">
        <v>0</v>
      </c>
      <c r="Q163" s="195">
        <v>0</v>
      </c>
      <c r="R163" s="195">
        <v>0</v>
      </c>
      <c r="S163" s="195">
        <v>0</v>
      </c>
      <c r="T163" s="195">
        <v>0</v>
      </c>
      <c r="U163" s="195">
        <v>0</v>
      </c>
      <c r="V163" s="195">
        <v>0</v>
      </c>
      <c r="W163" s="195">
        <v>0</v>
      </c>
      <c r="X163" s="195">
        <v>0</v>
      </c>
      <c r="Y163" s="195">
        <v>0</v>
      </c>
      <c r="Z163" s="195">
        <v>0</v>
      </c>
      <c r="AA163" s="195">
        <v>0</v>
      </c>
      <c r="AB163" s="195">
        <v>0</v>
      </c>
      <c r="AC163" s="195">
        <v>0</v>
      </c>
      <c r="AD163" s="195">
        <v>0</v>
      </c>
      <c r="AE163" s="195">
        <v>0</v>
      </c>
      <c r="AF163" s="195">
        <v>0</v>
      </c>
      <c r="AG163" s="195">
        <v>0</v>
      </c>
      <c r="AH163" s="195">
        <v>0</v>
      </c>
      <c r="AI163" s="195">
        <v>0</v>
      </c>
      <c r="AJ163" s="195">
        <v>0</v>
      </c>
      <c r="AK163" s="195">
        <v>0</v>
      </c>
      <c r="AL163" s="195">
        <v>0</v>
      </c>
      <c r="AM163" s="195">
        <v>0</v>
      </c>
      <c r="AN163" s="195">
        <v>0</v>
      </c>
      <c r="AO163" s="195">
        <f t="shared" si="44"/>
        <v>0</v>
      </c>
    </row>
    <row r="164" spans="1:41" ht="12" x14ac:dyDescent="0.25">
      <c r="A164" s="201" t="s">
        <v>188</v>
      </c>
      <c r="B164" s="201" t="s">
        <v>142</v>
      </c>
      <c r="C164" s="201" t="s">
        <v>177</v>
      </c>
      <c r="D164" s="201">
        <f t="shared" si="37"/>
        <v>0</v>
      </c>
      <c r="E164" s="217">
        <v>0</v>
      </c>
      <c r="F164" s="195">
        <v>0</v>
      </c>
      <c r="G164" s="195">
        <v>0</v>
      </c>
      <c r="H164" s="195">
        <v>0</v>
      </c>
      <c r="I164" s="195">
        <v>0</v>
      </c>
      <c r="J164" s="195">
        <v>0</v>
      </c>
      <c r="K164" s="195">
        <v>0</v>
      </c>
      <c r="L164" s="195">
        <v>0</v>
      </c>
      <c r="M164" s="195">
        <v>0</v>
      </c>
      <c r="N164" s="195">
        <v>0</v>
      </c>
      <c r="O164" s="195">
        <v>0</v>
      </c>
      <c r="P164" s="195">
        <v>0</v>
      </c>
      <c r="Q164" s="195">
        <v>0</v>
      </c>
      <c r="R164" s="195">
        <v>0</v>
      </c>
      <c r="S164" s="195">
        <v>0</v>
      </c>
      <c r="T164" s="195">
        <v>0</v>
      </c>
      <c r="U164" s="195">
        <v>0</v>
      </c>
      <c r="V164" s="195">
        <v>0</v>
      </c>
      <c r="W164" s="195">
        <v>0</v>
      </c>
      <c r="X164" s="195">
        <v>0</v>
      </c>
      <c r="Y164" s="195">
        <v>0</v>
      </c>
      <c r="Z164" s="195">
        <v>0</v>
      </c>
      <c r="AA164" s="195">
        <v>0</v>
      </c>
      <c r="AB164" s="195">
        <v>0</v>
      </c>
      <c r="AC164" s="195">
        <v>0</v>
      </c>
      <c r="AD164" s="195">
        <v>0</v>
      </c>
      <c r="AE164" s="195">
        <v>0</v>
      </c>
      <c r="AF164" s="195">
        <v>0</v>
      </c>
      <c r="AG164" s="195">
        <v>0</v>
      </c>
      <c r="AH164" s="195">
        <v>0</v>
      </c>
      <c r="AI164" s="195">
        <v>0</v>
      </c>
      <c r="AJ164" s="195">
        <v>0</v>
      </c>
      <c r="AK164" s="195">
        <v>0</v>
      </c>
      <c r="AL164" s="195">
        <v>0</v>
      </c>
      <c r="AM164" s="195">
        <v>0</v>
      </c>
      <c r="AN164" s="195">
        <v>0</v>
      </c>
      <c r="AO164" s="195">
        <f t="shared" si="44"/>
        <v>0</v>
      </c>
    </row>
    <row r="165" spans="1:41" ht="12" x14ac:dyDescent="0.25">
      <c r="A165" s="201" t="s">
        <v>188</v>
      </c>
      <c r="B165" s="201" t="s">
        <v>142</v>
      </c>
      <c r="C165" s="201" t="s">
        <v>64</v>
      </c>
      <c r="D165" s="201">
        <f t="shared" si="37"/>
        <v>1185.057</v>
      </c>
      <c r="E165" s="217">
        <v>152</v>
      </c>
      <c r="F165" s="195">
        <v>621</v>
      </c>
      <c r="G165" s="195">
        <v>0</v>
      </c>
      <c r="H165" s="195">
        <v>243</v>
      </c>
      <c r="I165" s="195">
        <v>0</v>
      </c>
      <c r="J165" s="195">
        <v>0</v>
      </c>
      <c r="K165" s="195">
        <v>12</v>
      </c>
      <c r="L165" s="195">
        <v>72</v>
      </c>
      <c r="M165" s="195">
        <v>0</v>
      </c>
      <c r="N165" s="195">
        <v>0</v>
      </c>
      <c r="O165" s="195">
        <v>0</v>
      </c>
      <c r="P165" s="195">
        <v>0</v>
      </c>
      <c r="Q165" s="195">
        <v>0</v>
      </c>
      <c r="R165" s="195">
        <v>5.7000000000000002E-2</v>
      </c>
      <c r="S165" s="195">
        <v>0</v>
      </c>
      <c r="T165" s="195">
        <v>50</v>
      </c>
      <c r="U165" s="195">
        <v>0</v>
      </c>
      <c r="V165" s="195">
        <v>0</v>
      </c>
      <c r="W165" s="195">
        <v>0</v>
      </c>
      <c r="X165" s="195">
        <v>0</v>
      </c>
      <c r="Y165" s="195">
        <v>0</v>
      </c>
      <c r="Z165" s="195">
        <v>0</v>
      </c>
      <c r="AA165" s="195">
        <v>0</v>
      </c>
      <c r="AB165" s="195">
        <v>0</v>
      </c>
      <c r="AC165" s="195">
        <v>0</v>
      </c>
      <c r="AD165" s="195">
        <v>0</v>
      </c>
      <c r="AE165" s="195">
        <v>0</v>
      </c>
      <c r="AF165" s="195">
        <v>0</v>
      </c>
      <c r="AG165" s="195">
        <v>0</v>
      </c>
      <c r="AH165" s="195">
        <v>0</v>
      </c>
      <c r="AI165" s="195">
        <v>0</v>
      </c>
      <c r="AJ165" s="195">
        <v>0</v>
      </c>
      <c r="AK165" s="195">
        <v>0</v>
      </c>
      <c r="AL165" s="195">
        <v>0</v>
      </c>
      <c r="AM165" s="195">
        <v>0</v>
      </c>
      <c r="AN165" s="195">
        <v>35</v>
      </c>
      <c r="AO165" s="195">
        <f t="shared" si="44"/>
        <v>1185.057</v>
      </c>
    </row>
    <row r="166" spans="1:41" ht="12" x14ac:dyDescent="0.25">
      <c r="A166" s="201" t="s">
        <v>188</v>
      </c>
      <c r="B166" s="201" t="s">
        <v>142</v>
      </c>
      <c r="C166" s="201" t="s">
        <v>143</v>
      </c>
      <c r="D166" s="201">
        <f t="shared" si="37"/>
        <v>0</v>
      </c>
      <c r="E166" s="217">
        <v>0</v>
      </c>
      <c r="F166" s="195">
        <v>0</v>
      </c>
      <c r="G166" s="195">
        <v>0</v>
      </c>
      <c r="H166" s="195">
        <v>0</v>
      </c>
      <c r="I166" s="195">
        <v>0</v>
      </c>
      <c r="J166" s="195">
        <v>0</v>
      </c>
      <c r="K166" s="195">
        <v>0</v>
      </c>
      <c r="L166" s="195">
        <v>0</v>
      </c>
      <c r="M166" s="195">
        <v>0</v>
      </c>
      <c r="N166" s="195">
        <v>0</v>
      </c>
      <c r="O166" s="195">
        <v>0</v>
      </c>
      <c r="P166" s="195">
        <v>0</v>
      </c>
      <c r="Q166" s="195">
        <v>0</v>
      </c>
      <c r="R166" s="195">
        <v>0</v>
      </c>
      <c r="S166" s="195">
        <v>0</v>
      </c>
      <c r="T166" s="195">
        <v>0</v>
      </c>
      <c r="U166" s="195">
        <v>0</v>
      </c>
      <c r="V166" s="195">
        <v>0</v>
      </c>
      <c r="W166" s="195">
        <v>0</v>
      </c>
      <c r="X166" s="195">
        <v>0</v>
      </c>
      <c r="Y166" s="195">
        <v>0</v>
      </c>
      <c r="Z166" s="195">
        <v>0</v>
      </c>
      <c r="AA166" s="195">
        <v>0</v>
      </c>
      <c r="AB166" s="195">
        <v>0</v>
      </c>
      <c r="AC166" s="195">
        <v>0</v>
      </c>
      <c r="AD166" s="195">
        <v>0</v>
      </c>
      <c r="AE166" s="195">
        <v>0</v>
      </c>
      <c r="AF166" s="195">
        <v>0</v>
      </c>
      <c r="AG166" s="195">
        <v>0</v>
      </c>
      <c r="AH166" s="195">
        <v>0</v>
      </c>
      <c r="AI166" s="195">
        <v>0</v>
      </c>
      <c r="AJ166" s="195">
        <v>0</v>
      </c>
      <c r="AK166" s="195">
        <v>0</v>
      </c>
      <c r="AL166" s="195">
        <v>0</v>
      </c>
      <c r="AM166" s="195">
        <v>0</v>
      </c>
      <c r="AN166" s="195">
        <v>0</v>
      </c>
      <c r="AO166" s="195">
        <f t="shared" si="44"/>
        <v>0</v>
      </c>
    </row>
    <row r="167" spans="1:41" ht="12" x14ac:dyDescent="0.25">
      <c r="A167" s="201" t="s">
        <v>188</v>
      </c>
      <c r="B167" s="201" t="s">
        <v>142</v>
      </c>
      <c r="C167" s="201" t="s">
        <v>37</v>
      </c>
      <c r="D167" s="201">
        <f t="shared" si="37"/>
        <v>0</v>
      </c>
      <c r="E167" s="217">
        <v>0</v>
      </c>
      <c r="F167" s="195">
        <v>0</v>
      </c>
      <c r="G167" s="195">
        <v>0</v>
      </c>
      <c r="H167" s="195">
        <v>0</v>
      </c>
      <c r="I167" s="195">
        <v>0</v>
      </c>
      <c r="J167" s="195">
        <v>0</v>
      </c>
      <c r="K167" s="195">
        <v>0</v>
      </c>
      <c r="L167" s="195">
        <v>0</v>
      </c>
      <c r="M167" s="195">
        <v>0</v>
      </c>
      <c r="N167" s="195">
        <v>0</v>
      </c>
      <c r="O167" s="195">
        <v>0</v>
      </c>
      <c r="P167" s="195">
        <v>0</v>
      </c>
      <c r="Q167" s="195">
        <v>0</v>
      </c>
      <c r="R167" s="195">
        <v>0</v>
      </c>
      <c r="S167" s="195">
        <v>0</v>
      </c>
      <c r="T167" s="195">
        <v>0</v>
      </c>
      <c r="U167" s="195">
        <v>0</v>
      </c>
      <c r="V167" s="195">
        <v>0</v>
      </c>
      <c r="W167" s="195">
        <v>0</v>
      </c>
      <c r="X167" s="195">
        <v>0</v>
      </c>
      <c r="Y167" s="195">
        <v>0</v>
      </c>
      <c r="Z167" s="195">
        <v>0</v>
      </c>
      <c r="AA167" s="195">
        <v>0</v>
      </c>
      <c r="AB167" s="195">
        <v>0</v>
      </c>
      <c r="AC167" s="195">
        <v>0</v>
      </c>
      <c r="AD167" s="195">
        <v>0</v>
      </c>
      <c r="AE167" s="195">
        <v>0</v>
      </c>
      <c r="AF167" s="195">
        <v>0</v>
      </c>
      <c r="AG167" s="195">
        <v>0</v>
      </c>
      <c r="AH167" s="195">
        <v>0</v>
      </c>
      <c r="AI167" s="195">
        <v>0</v>
      </c>
      <c r="AJ167" s="195">
        <v>0</v>
      </c>
      <c r="AK167" s="195">
        <v>0</v>
      </c>
      <c r="AL167" s="195">
        <v>0</v>
      </c>
      <c r="AM167" s="195">
        <v>0</v>
      </c>
      <c r="AN167" s="195">
        <v>0</v>
      </c>
      <c r="AO167" s="195">
        <f t="shared" si="44"/>
        <v>0</v>
      </c>
    </row>
    <row r="168" spans="1:41" ht="12" x14ac:dyDescent="0.25">
      <c r="A168" s="177" t="s">
        <v>262</v>
      </c>
      <c r="B168" s="177" t="s">
        <v>262</v>
      </c>
      <c r="C168" s="177" t="s">
        <v>145</v>
      </c>
      <c r="D168" s="177">
        <f t="shared" si="37"/>
        <v>2565.0520000000001</v>
      </c>
      <c r="E168" s="216">
        <f t="shared" ref="E168:AN168" si="45">SUM(E169:E176)</f>
        <v>156</v>
      </c>
      <c r="F168" s="194">
        <f t="shared" si="45"/>
        <v>226</v>
      </c>
      <c r="G168" s="194">
        <f t="shared" si="45"/>
        <v>754</v>
      </c>
      <c r="H168" s="194">
        <f t="shared" si="45"/>
        <v>0</v>
      </c>
      <c r="I168" s="194">
        <f t="shared" si="45"/>
        <v>0</v>
      </c>
      <c r="J168" s="194">
        <f t="shared" si="45"/>
        <v>597</v>
      </c>
      <c r="K168" s="194">
        <f t="shared" si="45"/>
        <v>225.00899999999999</v>
      </c>
      <c r="L168" s="194">
        <f t="shared" si="45"/>
        <v>0</v>
      </c>
      <c r="M168" s="194">
        <f t="shared" si="45"/>
        <v>223</v>
      </c>
      <c r="N168" s="194">
        <f t="shared" si="45"/>
        <v>0</v>
      </c>
      <c r="O168" s="194">
        <f t="shared" si="45"/>
        <v>0</v>
      </c>
      <c r="P168" s="194">
        <f t="shared" si="45"/>
        <v>4.2999999999999997E-2</v>
      </c>
      <c r="Q168" s="194">
        <f t="shared" si="45"/>
        <v>0</v>
      </c>
      <c r="R168" s="194">
        <f t="shared" si="45"/>
        <v>0</v>
      </c>
      <c r="S168" s="194">
        <f t="shared" si="45"/>
        <v>0</v>
      </c>
      <c r="T168" s="194">
        <f t="shared" si="45"/>
        <v>205</v>
      </c>
      <c r="U168" s="194">
        <f t="shared" si="45"/>
        <v>0</v>
      </c>
      <c r="V168" s="194">
        <f t="shared" si="45"/>
        <v>0</v>
      </c>
      <c r="W168" s="194">
        <f t="shared" si="45"/>
        <v>0</v>
      </c>
      <c r="X168" s="194">
        <f t="shared" si="45"/>
        <v>0</v>
      </c>
      <c r="Y168" s="194">
        <f t="shared" si="45"/>
        <v>126</v>
      </c>
      <c r="Z168" s="194">
        <f t="shared" si="45"/>
        <v>0</v>
      </c>
      <c r="AA168" s="194">
        <f t="shared" si="45"/>
        <v>0</v>
      </c>
      <c r="AB168" s="194">
        <f t="shared" si="45"/>
        <v>30</v>
      </c>
      <c r="AC168" s="194">
        <f t="shared" si="45"/>
        <v>0</v>
      </c>
      <c r="AD168" s="194">
        <f t="shared" si="45"/>
        <v>0</v>
      </c>
      <c r="AE168" s="194">
        <f t="shared" si="45"/>
        <v>0</v>
      </c>
      <c r="AF168" s="194">
        <f t="shared" si="45"/>
        <v>0</v>
      </c>
      <c r="AG168" s="194">
        <f t="shared" si="45"/>
        <v>0</v>
      </c>
      <c r="AH168" s="194">
        <f t="shared" si="45"/>
        <v>0</v>
      </c>
      <c r="AI168" s="194">
        <f t="shared" si="45"/>
        <v>0</v>
      </c>
      <c r="AJ168" s="194">
        <f t="shared" si="45"/>
        <v>0</v>
      </c>
      <c r="AK168" s="194">
        <f t="shared" si="45"/>
        <v>0</v>
      </c>
      <c r="AL168" s="194">
        <f t="shared" si="45"/>
        <v>0</v>
      </c>
      <c r="AM168" s="194">
        <f t="shared" ref="AM168" si="46">SUM(AM169:AM176)</f>
        <v>0</v>
      </c>
      <c r="AN168" s="194">
        <f t="shared" si="45"/>
        <v>23</v>
      </c>
      <c r="AO168" s="194">
        <f>SUM(E168:AN168)</f>
        <v>2565.0520000000001</v>
      </c>
    </row>
    <row r="169" spans="1:41" ht="12" x14ac:dyDescent="0.25">
      <c r="A169" s="201" t="s">
        <v>188</v>
      </c>
      <c r="B169" s="201" t="s">
        <v>145</v>
      </c>
      <c r="C169" s="201" t="s">
        <v>93</v>
      </c>
      <c r="D169" s="201">
        <f t="shared" si="37"/>
        <v>8.9999999999999993E-3</v>
      </c>
      <c r="E169" s="217">
        <v>0</v>
      </c>
      <c r="F169" s="195">
        <v>0</v>
      </c>
      <c r="G169" s="195">
        <v>0</v>
      </c>
      <c r="H169" s="195">
        <v>0</v>
      </c>
      <c r="I169" s="195">
        <v>0</v>
      </c>
      <c r="J169" s="195">
        <v>0</v>
      </c>
      <c r="K169" s="195">
        <v>8.9999999999999993E-3</v>
      </c>
      <c r="L169" s="195">
        <v>0</v>
      </c>
      <c r="M169" s="195">
        <v>0</v>
      </c>
      <c r="N169" s="195">
        <v>0</v>
      </c>
      <c r="O169" s="195">
        <v>0</v>
      </c>
      <c r="P169" s="195">
        <v>0</v>
      </c>
      <c r="Q169" s="195">
        <v>0</v>
      </c>
      <c r="R169" s="195">
        <v>0</v>
      </c>
      <c r="S169" s="195">
        <v>0</v>
      </c>
      <c r="T169" s="195">
        <v>0</v>
      </c>
      <c r="U169" s="195">
        <v>0</v>
      </c>
      <c r="V169" s="195">
        <v>0</v>
      </c>
      <c r="W169" s="195">
        <v>0</v>
      </c>
      <c r="X169" s="195">
        <v>0</v>
      </c>
      <c r="Y169" s="195">
        <v>0</v>
      </c>
      <c r="Z169" s="195">
        <v>0</v>
      </c>
      <c r="AA169" s="195">
        <v>0</v>
      </c>
      <c r="AB169" s="195">
        <v>0</v>
      </c>
      <c r="AC169" s="195">
        <v>0</v>
      </c>
      <c r="AD169" s="195">
        <v>0</v>
      </c>
      <c r="AE169" s="195">
        <v>0</v>
      </c>
      <c r="AF169" s="195">
        <v>0</v>
      </c>
      <c r="AG169" s="195">
        <v>0</v>
      </c>
      <c r="AH169" s="195">
        <v>0</v>
      </c>
      <c r="AI169" s="195">
        <v>0</v>
      </c>
      <c r="AJ169" s="195">
        <v>0</v>
      </c>
      <c r="AK169" s="195">
        <v>0</v>
      </c>
      <c r="AL169" s="195">
        <v>0</v>
      </c>
      <c r="AM169" s="195">
        <v>0</v>
      </c>
      <c r="AN169" s="195">
        <v>0</v>
      </c>
      <c r="AO169" s="195">
        <f t="shared" ref="AO169:AO176" si="47">(SUM(E169:AN169))</f>
        <v>8.9999999999999993E-3</v>
      </c>
    </row>
    <row r="170" spans="1:41" ht="12" x14ac:dyDescent="0.25">
      <c r="A170" s="201" t="s">
        <v>188</v>
      </c>
      <c r="B170" s="201" t="s">
        <v>145</v>
      </c>
      <c r="C170" s="201" t="s">
        <v>9</v>
      </c>
      <c r="D170" s="201">
        <f t="shared" si="37"/>
        <v>0</v>
      </c>
      <c r="E170" s="217">
        <v>0</v>
      </c>
      <c r="F170" s="195">
        <v>0</v>
      </c>
      <c r="G170" s="195">
        <v>0</v>
      </c>
      <c r="H170" s="195">
        <v>0</v>
      </c>
      <c r="I170" s="195">
        <v>0</v>
      </c>
      <c r="J170" s="195">
        <v>0</v>
      </c>
      <c r="K170" s="195">
        <v>0</v>
      </c>
      <c r="L170" s="195">
        <v>0</v>
      </c>
      <c r="M170" s="195">
        <v>0</v>
      </c>
      <c r="N170" s="195">
        <v>0</v>
      </c>
      <c r="O170" s="195">
        <v>0</v>
      </c>
      <c r="P170" s="195">
        <v>0</v>
      </c>
      <c r="Q170" s="195">
        <v>0</v>
      </c>
      <c r="R170" s="195">
        <v>0</v>
      </c>
      <c r="S170" s="195">
        <v>0</v>
      </c>
      <c r="T170" s="195">
        <v>0</v>
      </c>
      <c r="U170" s="195">
        <v>0</v>
      </c>
      <c r="V170" s="195">
        <v>0</v>
      </c>
      <c r="W170" s="195">
        <v>0</v>
      </c>
      <c r="X170" s="195">
        <v>0</v>
      </c>
      <c r="Y170" s="195">
        <v>0</v>
      </c>
      <c r="Z170" s="195">
        <v>0</v>
      </c>
      <c r="AA170" s="195">
        <v>0</v>
      </c>
      <c r="AB170" s="195">
        <v>0</v>
      </c>
      <c r="AC170" s="195">
        <v>0</v>
      </c>
      <c r="AD170" s="195">
        <v>0</v>
      </c>
      <c r="AE170" s="195">
        <v>0</v>
      </c>
      <c r="AF170" s="195">
        <v>0</v>
      </c>
      <c r="AG170" s="195">
        <v>0</v>
      </c>
      <c r="AH170" s="195">
        <v>0</v>
      </c>
      <c r="AI170" s="195">
        <v>0</v>
      </c>
      <c r="AJ170" s="195">
        <v>0</v>
      </c>
      <c r="AK170" s="195">
        <v>0</v>
      </c>
      <c r="AL170" s="195">
        <v>0</v>
      </c>
      <c r="AM170" s="195">
        <v>0</v>
      </c>
      <c r="AN170" s="195">
        <v>0</v>
      </c>
      <c r="AO170" s="195">
        <f t="shared" si="47"/>
        <v>0</v>
      </c>
    </row>
    <row r="171" spans="1:41" ht="12" x14ac:dyDescent="0.25">
      <c r="A171" s="201" t="s">
        <v>188</v>
      </c>
      <c r="B171" s="201" t="s">
        <v>145</v>
      </c>
      <c r="C171" s="201" t="s">
        <v>215</v>
      </c>
      <c r="D171" s="201">
        <f t="shared" si="37"/>
        <v>0</v>
      </c>
      <c r="E171" s="217">
        <v>0</v>
      </c>
      <c r="F171" s="195">
        <v>0</v>
      </c>
      <c r="G171" s="195">
        <v>0</v>
      </c>
      <c r="H171" s="195">
        <v>0</v>
      </c>
      <c r="I171" s="195">
        <v>0</v>
      </c>
      <c r="J171" s="195">
        <v>0</v>
      </c>
      <c r="K171" s="195">
        <v>0</v>
      </c>
      <c r="L171" s="195">
        <v>0</v>
      </c>
      <c r="M171" s="195">
        <v>0</v>
      </c>
      <c r="N171" s="195">
        <v>0</v>
      </c>
      <c r="O171" s="195">
        <v>0</v>
      </c>
      <c r="P171" s="195">
        <v>0</v>
      </c>
      <c r="Q171" s="195">
        <v>0</v>
      </c>
      <c r="R171" s="195">
        <v>0</v>
      </c>
      <c r="S171" s="195">
        <v>0</v>
      </c>
      <c r="T171" s="195">
        <v>0</v>
      </c>
      <c r="U171" s="195">
        <v>0</v>
      </c>
      <c r="V171" s="195">
        <v>0</v>
      </c>
      <c r="W171" s="195">
        <v>0</v>
      </c>
      <c r="X171" s="195">
        <v>0</v>
      </c>
      <c r="Y171" s="195">
        <v>0</v>
      </c>
      <c r="Z171" s="195">
        <v>0</v>
      </c>
      <c r="AA171" s="195">
        <v>0</v>
      </c>
      <c r="AB171" s="195">
        <v>0</v>
      </c>
      <c r="AC171" s="195">
        <v>0</v>
      </c>
      <c r="AD171" s="195">
        <v>0</v>
      </c>
      <c r="AE171" s="195">
        <v>0</v>
      </c>
      <c r="AF171" s="195">
        <v>0</v>
      </c>
      <c r="AG171" s="195">
        <v>0</v>
      </c>
      <c r="AH171" s="195">
        <v>0</v>
      </c>
      <c r="AI171" s="195">
        <v>0</v>
      </c>
      <c r="AJ171" s="195">
        <v>0</v>
      </c>
      <c r="AK171" s="195">
        <v>0</v>
      </c>
      <c r="AL171" s="195">
        <v>0</v>
      </c>
      <c r="AM171" s="195">
        <v>0</v>
      </c>
      <c r="AN171" s="195">
        <v>0</v>
      </c>
      <c r="AO171" s="195">
        <f t="shared" si="47"/>
        <v>0</v>
      </c>
    </row>
    <row r="172" spans="1:41" ht="12" x14ac:dyDescent="0.25">
      <c r="A172" s="201" t="s">
        <v>188</v>
      </c>
      <c r="B172" s="201" t="s">
        <v>145</v>
      </c>
      <c r="C172" s="201" t="s">
        <v>2</v>
      </c>
      <c r="D172" s="201">
        <f t="shared" si="37"/>
        <v>2565</v>
      </c>
      <c r="E172" s="217">
        <v>156</v>
      </c>
      <c r="F172" s="195">
        <v>226</v>
      </c>
      <c r="G172" s="195">
        <v>754</v>
      </c>
      <c r="H172" s="195">
        <v>0</v>
      </c>
      <c r="I172" s="195">
        <v>0</v>
      </c>
      <c r="J172" s="195">
        <v>597</v>
      </c>
      <c r="K172" s="195">
        <v>225</v>
      </c>
      <c r="L172" s="195">
        <v>0</v>
      </c>
      <c r="M172" s="195">
        <v>223</v>
      </c>
      <c r="N172" s="195">
        <v>0</v>
      </c>
      <c r="O172" s="195">
        <v>0</v>
      </c>
      <c r="P172" s="195">
        <v>0</v>
      </c>
      <c r="Q172" s="195">
        <v>0</v>
      </c>
      <c r="R172" s="195">
        <v>0</v>
      </c>
      <c r="S172" s="195">
        <v>0</v>
      </c>
      <c r="T172" s="195">
        <v>205</v>
      </c>
      <c r="U172" s="195">
        <v>0</v>
      </c>
      <c r="V172" s="195">
        <v>0</v>
      </c>
      <c r="W172" s="195">
        <v>0</v>
      </c>
      <c r="X172" s="195">
        <v>0</v>
      </c>
      <c r="Y172" s="195">
        <v>126</v>
      </c>
      <c r="Z172" s="195">
        <v>0</v>
      </c>
      <c r="AA172" s="195">
        <v>0</v>
      </c>
      <c r="AB172" s="195">
        <v>30</v>
      </c>
      <c r="AC172" s="195">
        <v>0</v>
      </c>
      <c r="AD172" s="195">
        <v>0</v>
      </c>
      <c r="AE172" s="195">
        <v>0</v>
      </c>
      <c r="AF172" s="195">
        <v>0</v>
      </c>
      <c r="AG172" s="195">
        <v>0</v>
      </c>
      <c r="AH172" s="195">
        <v>0</v>
      </c>
      <c r="AI172" s="195">
        <v>0</v>
      </c>
      <c r="AJ172" s="195">
        <v>0</v>
      </c>
      <c r="AK172" s="195">
        <v>0</v>
      </c>
      <c r="AL172" s="195">
        <v>0</v>
      </c>
      <c r="AM172" s="195">
        <v>0</v>
      </c>
      <c r="AN172" s="195">
        <v>23</v>
      </c>
      <c r="AO172" s="195">
        <f t="shared" si="47"/>
        <v>2565</v>
      </c>
    </row>
    <row r="173" spans="1:41" ht="12" x14ac:dyDescent="0.25">
      <c r="A173" s="201" t="s">
        <v>188</v>
      </c>
      <c r="B173" s="201" t="s">
        <v>145</v>
      </c>
      <c r="C173" s="201" t="s">
        <v>169</v>
      </c>
      <c r="D173" s="201">
        <f t="shared" si="37"/>
        <v>0</v>
      </c>
      <c r="E173" s="217">
        <v>0</v>
      </c>
      <c r="F173" s="195">
        <v>0</v>
      </c>
      <c r="G173" s="195">
        <v>0</v>
      </c>
      <c r="H173" s="195">
        <v>0</v>
      </c>
      <c r="I173" s="195">
        <v>0</v>
      </c>
      <c r="J173" s="195">
        <v>0</v>
      </c>
      <c r="K173" s="195">
        <v>0</v>
      </c>
      <c r="L173" s="195">
        <v>0</v>
      </c>
      <c r="M173" s="195">
        <v>0</v>
      </c>
      <c r="N173" s="195">
        <v>0</v>
      </c>
      <c r="O173" s="195">
        <v>0</v>
      </c>
      <c r="P173" s="195">
        <v>0</v>
      </c>
      <c r="Q173" s="195">
        <v>0</v>
      </c>
      <c r="R173" s="195">
        <v>0</v>
      </c>
      <c r="S173" s="195">
        <v>0</v>
      </c>
      <c r="T173" s="195">
        <v>0</v>
      </c>
      <c r="U173" s="195">
        <v>0</v>
      </c>
      <c r="V173" s="195">
        <v>0</v>
      </c>
      <c r="W173" s="195">
        <v>0</v>
      </c>
      <c r="X173" s="195">
        <v>0</v>
      </c>
      <c r="Y173" s="195">
        <v>0</v>
      </c>
      <c r="Z173" s="195">
        <v>0</v>
      </c>
      <c r="AA173" s="195">
        <v>0</v>
      </c>
      <c r="AB173" s="195">
        <v>0</v>
      </c>
      <c r="AC173" s="195">
        <v>0</v>
      </c>
      <c r="AD173" s="195">
        <v>0</v>
      </c>
      <c r="AE173" s="195">
        <v>0</v>
      </c>
      <c r="AF173" s="195">
        <v>0</v>
      </c>
      <c r="AG173" s="195">
        <v>0</v>
      </c>
      <c r="AH173" s="195">
        <v>0</v>
      </c>
      <c r="AI173" s="195">
        <v>0</v>
      </c>
      <c r="AJ173" s="195">
        <v>0</v>
      </c>
      <c r="AK173" s="195">
        <v>0</v>
      </c>
      <c r="AL173" s="195">
        <v>0</v>
      </c>
      <c r="AM173" s="195">
        <v>0</v>
      </c>
      <c r="AN173" s="195">
        <v>0</v>
      </c>
      <c r="AO173" s="195">
        <f t="shared" si="47"/>
        <v>0</v>
      </c>
    </row>
    <row r="174" spans="1:41" ht="12" x14ac:dyDescent="0.25">
      <c r="A174" s="201" t="s">
        <v>188</v>
      </c>
      <c r="B174" s="201" t="s">
        <v>145</v>
      </c>
      <c r="C174" s="201" t="s">
        <v>29</v>
      </c>
      <c r="D174" s="201">
        <f t="shared" si="37"/>
        <v>0</v>
      </c>
      <c r="E174" s="217">
        <v>0</v>
      </c>
      <c r="F174" s="195">
        <v>0</v>
      </c>
      <c r="G174" s="195">
        <v>0</v>
      </c>
      <c r="H174" s="195">
        <v>0</v>
      </c>
      <c r="I174" s="195">
        <v>0</v>
      </c>
      <c r="J174" s="195">
        <v>0</v>
      </c>
      <c r="K174" s="195">
        <v>0</v>
      </c>
      <c r="L174" s="195">
        <v>0</v>
      </c>
      <c r="M174" s="195">
        <v>0</v>
      </c>
      <c r="N174" s="195">
        <v>0</v>
      </c>
      <c r="O174" s="195">
        <v>0</v>
      </c>
      <c r="P174" s="195">
        <v>0</v>
      </c>
      <c r="Q174" s="195">
        <v>0</v>
      </c>
      <c r="R174" s="195">
        <v>0</v>
      </c>
      <c r="S174" s="195">
        <v>0</v>
      </c>
      <c r="T174" s="195">
        <v>0</v>
      </c>
      <c r="U174" s="195">
        <v>0</v>
      </c>
      <c r="V174" s="195">
        <v>0</v>
      </c>
      <c r="W174" s="195">
        <v>0</v>
      </c>
      <c r="X174" s="195">
        <v>0</v>
      </c>
      <c r="Y174" s="195">
        <v>0</v>
      </c>
      <c r="Z174" s="195">
        <v>0</v>
      </c>
      <c r="AA174" s="195">
        <v>0</v>
      </c>
      <c r="AB174" s="195">
        <v>0</v>
      </c>
      <c r="AC174" s="195">
        <v>0</v>
      </c>
      <c r="AD174" s="195">
        <v>0</v>
      </c>
      <c r="AE174" s="195">
        <v>0</v>
      </c>
      <c r="AF174" s="195">
        <v>0</v>
      </c>
      <c r="AG174" s="195">
        <v>0</v>
      </c>
      <c r="AH174" s="195">
        <v>0</v>
      </c>
      <c r="AI174" s="195">
        <v>0</v>
      </c>
      <c r="AJ174" s="195">
        <v>0</v>
      </c>
      <c r="AK174" s="195">
        <v>0</v>
      </c>
      <c r="AL174" s="195">
        <v>0</v>
      </c>
      <c r="AM174" s="195">
        <v>0</v>
      </c>
      <c r="AN174" s="195">
        <v>0</v>
      </c>
      <c r="AO174" s="195">
        <f t="shared" si="47"/>
        <v>0</v>
      </c>
    </row>
    <row r="175" spans="1:41" ht="12" x14ac:dyDescent="0.25">
      <c r="A175" s="201" t="s">
        <v>188</v>
      </c>
      <c r="B175" s="201" t="s">
        <v>145</v>
      </c>
      <c r="C175" s="201" t="s">
        <v>30</v>
      </c>
      <c r="D175" s="201">
        <f t="shared" si="37"/>
        <v>0</v>
      </c>
      <c r="E175" s="217">
        <v>0</v>
      </c>
      <c r="F175" s="195">
        <v>0</v>
      </c>
      <c r="G175" s="195">
        <v>0</v>
      </c>
      <c r="H175" s="195">
        <v>0</v>
      </c>
      <c r="I175" s="195">
        <v>0</v>
      </c>
      <c r="J175" s="195">
        <v>0</v>
      </c>
      <c r="K175" s="195">
        <v>0</v>
      </c>
      <c r="L175" s="195">
        <v>0</v>
      </c>
      <c r="M175" s="195">
        <v>0</v>
      </c>
      <c r="N175" s="195">
        <v>0</v>
      </c>
      <c r="O175" s="195">
        <v>0</v>
      </c>
      <c r="P175" s="195">
        <v>0</v>
      </c>
      <c r="Q175" s="195">
        <v>0</v>
      </c>
      <c r="R175" s="195">
        <v>0</v>
      </c>
      <c r="S175" s="195">
        <v>0</v>
      </c>
      <c r="T175" s="195">
        <v>0</v>
      </c>
      <c r="U175" s="195">
        <v>0</v>
      </c>
      <c r="V175" s="195">
        <v>0</v>
      </c>
      <c r="W175" s="195">
        <v>0</v>
      </c>
      <c r="X175" s="195">
        <v>0</v>
      </c>
      <c r="Y175" s="195">
        <v>0</v>
      </c>
      <c r="Z175" s="195">
        <v>0</v>
      </c>
      <c r="AA175" s="195">
        <v>0</v>
      </c>
      <c r="AB175" s="195">
        <v>0</v>
      </c>
      <c r="AC175" s="195">
        <v>0</v>
      </c>
      <c r="AD175" s="195">
        <v>0</v>
      </c>
      <c r="AE175" s="195">
        <v>0</v>
      </c>
      <c r="AF175" s="195">
        <v>0</v>
      </c>
      <c r="AG175" s="195">
        <v>0</v>
      </c>
      <c r="AH175" s="195">
        <v>0</v>
      </c>
      <c r="AI175" s="195">
        <v>0</v>
      </c>
      <c r="AJ175" s="195">
        <v>0</v>
      </c>
      <c r="AK175" s="195">
        <v>0</v>
      </c>
      <c r="AL175" s="195">
        <v>0</v>
      </c>
      <c r="AM175" s="195">
        <v>0</v>
      </c>
      <c r="AN175" s="195">
        <v>0</v>
      </c>
      <c r="AO175" s="195">
        <f t="shared" si="47"/>
        <v>0</v>
      </c>
    </row>
    <row r="176" spans="1:41" ht="12" x14ac:dyDescent="0.25">
      <c r="A176" s="201" t="s">
        <v>188</v>
      </c>
      <c r="B176" s="201" t="s">
        <v>145</v>
      </c>
      <c r="C176" s="201" t="s">
        <v>12</v>
      </c>
      <c r="D176" s="201">
        <f t="shared" si="37"/>
        <v>4.2999999999999997E-2</v>
      </c>
      <c r="E176" s="217">
        <v>0</v>
      </c>
      <c r="F176" s="195">
        <v>0</v>
      </c>
      <c r="G176" s="195">
        <v>0</v>
      </c>
      <c r="H176" s="195">
        <v>0</v>
      </c>
      <c r="I176" s="195">
        <v>0</v>
      </c>
      <c r="J176" s="195">
        <v>0</v>
      </c>
      <c r="K176" s="195">
        <v>0</v>
      </c>
      <c r="L176" s="195">
        <v>0</v>
      </c>
      <c r="M176" s="195">
        <v>0</v>
      </c>
      <c r="N176" s="195">
        <v>0</v>
      </c>
      <c r="O176" s="195">
        <v>0</v>
      </c>
      <c r="P176" s="195">
        <v>4.2999999999999997E-2</v>
      </c>
      <c r="Q176" s="195">
        <v>0</v>
      </c>
      <c r="R176" s="195">
        <v>0</v>
      </c>
      <c r="S176" s="195">
        <v>0</v>
      </c>
      <c r="T176" s="195">
        <v>0</v>
      </c>
      <c r="U176" s="195">
        <v>0</v>
      </c>
      <c r="V176" s="195">
        <v>0</v>
      </c>
      <c r="W176" s="195">
        <v>0</v>
      </c>
      <c r="X176" s="195">
        <v>0</v>
      </c>
      <c r="Y176" s="195">
        <v>0</v>
      </c>
      <c r="Z176" s="195">
        <v>0</v>
      </c>
      <c r="AA176" s="195">
        <v>0</v>
      </c>
      <c r="AB176" s="195">
        <v>0</v>
      </c>
      <c r="AC176" s="195">
        <v>0</v>
      </c>
      <c r="AD176" s="195">
        <v>0</v>
      </c>
      <c r="AE176" s="195">
        <v>0</v>
      </c>
      <c r="AF176" s="195">
        <v>0</v>
      </c>
      <c r="AG176" s="195">
        <v>0</v>
      </c>
      <c r="AH176" s="195">
        <v>0</v>
      </c>
      <c r="AI176" s="195">
        <v>0</v>
      </c>
      <c r="AJ176" s="195">
        <v>0</v>
      </c>
      <c r="AK176" s="195">
        <v>0</v>
      </c>
      <c r="AL176" s="195">
        <v>0</v>
      </c>
      <c r="AM176" s="195">
        <v>0</v>
      </c>
      <c r="AN176" s="195">
        <v>0</v>
      </c>
      <c r="AO176" s="195">
        <f t="shared" si="47"/>
        <v>4.2999999999999997E-2</v>
      </c>
    </row>
    <row r="177" spans="1:41" ht="12" x14ac:dyDescent="0.25">
      <c r="A177" s="177" t="s">
        <v>263</v>
      </c>
      <c r="B177" s="177" t="s">
        <v>263</v>
      </c>
      <c r="C177" s="177" t="s">
        <v>144</v>
      </c>
      <c r="D177" s="177">
        <f t="shared" si="37"/>
        <v>447.03800000000001</v>
      </c>
      <c r="E177" s="216">
        <f t="shared" ref="E177:AN177" si="48">SUM(E178:E188)</f>
        <v>0</v>
      </c>
      <c r="F177" s="194">
        <f t="shared" si="48"/>
        <v>0</v>
      </c>
      <c r="G177" s="194">
        <f t="shared" si="48"/>
        <v>0</v>
      </c>
      <c r="H177" s="194">
        <f t="shared" si="48"/>
        <v>0</v>
      </c>
      <c r="I177" s="194">
        <f t="shared" si="48"/>
        <v>0</v>
      </c>
      <c r="J177" s="194">
        <f t="shared" si="48"/>
        <v>0</v>
      </c>
      <c r="K177" s="194">
        <f t="shared" si="48"/>
        <v>0</v>
      </c>
      <c r="L177" s="194">
        <f t="shared" si="48"/>
        <v>0</v>
      </c>
      <c r="M177" s="194">
        <f t="shared" si="48"/>
        <v>156</v>
      </c>
      <c r="N177" s="194">
        <f t="shared" si="48"/>
        <v>0</v>
      </c>
      <c r="O177" s="194">
        <f t="shared" si="48"/>
        <v>50</v>
      </c>
      <c r="P177" s="194">
        <f t="shared" si="48"/>
        <v>204.03800000000001</v>
      </c>
      <c r="Q177" s="194">
        <f t="shared" si="48"/>
        <v>0</v>
      </c>
      <c r="R177" s="194">
        <f t="shared" si="48"/>
        <v>0</v>
      </c>
      <c r="S177" s="194">
        <f t="shared" si="48"/>
        <v>0</v>
      </c>
      <c r="T177" s="194">
        <f t="shared" si="48"/>
        <v>0</v>
      </c>
      <c r="U177" s="194">
        <f t="shared" si="48"/>
        <v>0</v>
      </c>
      <c r="V177" s="194">
        <f t="shared" si="48"/>
        <v>0</v>
      </c>
      <c r="W177" s="194">
        <f t="shared" si="48"/>
        <v>0</v>
      </c>
      <c r="X177" s="194">
        <f t="shared" si="48"/>
        <v>0</v>
      </c>
      <c r="Y177" s="194">
        <f t="shared" si="48"/>
        <v>11</v>
      </c>
      <c r="Z177" s="194">
        <f t="shared" si="48"/>
        <v>0</v>
      </c>
      <c r="AA177" s="194">
        <f t="shared" si="48"/>
        <v>0</v>
      </c>
      <c r="AB177" s="194">
        <f t="shared" si="48"/>
        <v>0</v>
      </c>
      <c r="AC177" s="194">
        <f t="shared" si="48"/>
        <v>0</v>
      </c>
      <c r="AD177" s="194">
        <f t="shared" si="48"/>
        <v>0</v>
      </c>
      <c r="AE177" s="194">
        <f t="shared" si="48"/>
        <v>0</v>
      </c>
      <c r="AF177" s="194">
        <f t="shared" si="48"/>
        <v>0</v>
      </c>
      <c r="AG177" s="194">
        <f t="shared" si="48"/>
        <v>0</v>
      </c>
      <c r="AH177" s="194">
        <f t="shared" si="48"/>
        <v>0</v>
      </c>
      <c r="AI177" s="194">
        <f t="shared" si="48"/>
        <v>0</v>
      </c>
      <c r="AJ177" s="194">
        <f t="shared" si="48"/>
        <v>0</v>
      </c>
      <c r="AK177" s="194">
        <f t="shared" si="48"/>
        <v>0</v>
      </c>
      <c r="AL177" s="194">
        <f t="shared" si="48"/>
        <v>0</v>
      </c>
      <c r="AM177" s="194">
        <f t="shared" ref="AM177" si="49">SUM(AM178:AM188)</f>
        <v>0</v>
      </c>
      <c r="AN177" s="194">
        <f t="shared" si="48"/>
        <v>26</v>
      </c>
      <c r="AO177" s="194">
        <f>SUM(E177:AN177)</f>
        <v>447.03800000000001</v>
      </c>
    </row>
    <row r="178" spans="1:41" ht="12" x14ac:dyDescent="0.25">
      <c r="A178" s="201" t="s">
        <v>188</v>
      </c>
      <c r="B178" s="201" t="s">
        <v>144</v>
      </c>
      <c r="C178" s="201" t="s">
        <v>216</v>
      </c>
      <c r="D178" s="201">
        <f t="shared" si="37"/>
        <v>3.7999999999999999E-2</v>
      </c>
      <c r="E178" s="217">
        <v>0</v>
      </c>
      <c r="F178" s="195">
        <v>0</v>
      </c>
      <c r="G178" s="195">
        <v>0</v>
      </c>
      <c r="H178" s="195">
        <v>0</v>
      </c>
      <c r="I178" s="195">
        <v>0</v>
      </c>
      <c r="J178" s="195">
        <v>0</v>
      </c>
      <c r="K178" s="195">
        <v>0</v>
      </c>
      <c r="L178" s="195">
        <v>0</v>
      </c>
      <c r="M178" s="195">
        <v>0</v>
      </c>
      <c r="N178" s="195">
        <v>0</v>
      </c>
      <c r="O178" s="195">
        <v>0</v>
      </c>
      <c r="P178" s="195">
        <v>3.7999999999999999E-2</v>
      </c>
      <c r="Q178" s="195">
        <v>0</v>
      </c>
      <c r="R178" s="195">
        <v>0</v>
      </c>
      <c r="S178" s="195">
        <v>0</v>
      </c>
      <c r="T178" s="195">
        <v>0</v>
      </c>
      <c r="U178" s="195">
        <v>0</v>
      </c>
      <c r="V178" s="195">
        <v>0</v>
      </c>
      <c r="W178" s="195">
        <v>0</v>
      </c>
      <c r="X178" s="195">
        <v>0</v>
      </c>
      <c r="Y178" s="195">
        <v>0</v>
      </c>
      <c r="Z178" s="195">
        <v>0</v>
      </c>
      <c r="AA178" s="195">
        <v>0</v>
      </c>
      <c r="AB178" s="195">
        <v>0</v>
      </c>
      <c r="AC178" s="195">
        <v>0</v>
      </c>
      <c r="AD178" s="195">
        <v>0</v>
      </c>
      <c r="AE178" s="195">
        <v>0</v>
      </c>
      <c r="AF178" s="195">
        <v>0</v>
      </c>
      <c r="AG178" s="195">
        <v>0</v>
      </c>
      <c r="AH178" s="195">
        <v>0</v>
      </c>
      <c r="AI178" s="195">
        <v>0</v>
      </c>
      <c r="AJ178" s="195">
        <v>0</v>
      </c>
      <c r="AK178" s="195">
        <v>0</v>
      </c>
      <c r="AL178" s="195">
        <v>0</v>
      </c>
      <c r="AM178" s="195">
        <v>0</v>
      </c>
      <c r="AN178" s="195">
        <v>0</v>
      </c>
      <c r="AO178" s="195">
        <f t="shared" ref="AO178:AO188" si="50">(SUM(E178:AN178))</f>
        <v>3.7999999999999999E-2</v>
      </c>
    </row>
    <row r="179" spans="1:41" ht="12" x14ac:dyDescent="0.25">
      <c r="A179" s="201" t="s">
        <v>188</v>
      </c>
      <c r="B179" s="201" t="s">
        <v>144</v>
      </c>
      <c r="C179" s="201" t="s">
        <v>168</v>
      </c>
      <c r="D179" s="201">
        <f t="shared" si="37"/>
        <v>0</v>
      </c>
      <c r="E179" s="217">
        <v>0</v>
      </c>
      <c r="F179" s="195">
        <v>0</v>
      </c>
      <c r="G179" s="195">
        <v>0</v>
      </c>
      <c r="H179" s="195">
        <v>0</v>
      </c>
      <c r="I179" s="195">
        <v>0</v>
      </c>
      <c r="J179" s="195">
        <v>0</v>
      </c>
      <c r="K179" s="195">
        <v>0</v>
      </c>
      <c r="L179" s="195">
        <v>0</v>
      </c>
      <c r="M179" s="195">
        <v>0</v>
      </c>
      <c r="N179" s="195">
        <v>0</v>
      </c>
      <c r="O179" s="195">
        <v>0</v>
      </c>
      <c r="P179" s="195">
        <v>0</v>
      </c>
      <c r="Q179" s="195">
        <v>0</v>
      </c>
      <c r="R179" s="195">
        <v>0</v>
      </c>
      <c r="S179" s="195">
        <v>0</v>
      </c>
      <c r="T179" s="195">
        <v>0</v>
      </c>
      <c r="U179" s="195">
        <v>0</v>
      </c>
      <c r="V179" s="195">
        <v>0</v>
      </c>
      <c r="W179" s="195">
        <v>0</v>
      </c>
      <c r="X179" s="195">
        <v>0</v>
      </c>
      <c r="Y179" s="195">
        <v>0</v>
      </c>
      <c r="Z179" s="195">
        <v>0</v>
      </c>
      <c r="AA179" s="195">
        <v>0</v>
      </c>
      <c r="AB179" s="195">
        <v>0</v>
      </c>
      <c r="AC179" s="195">
        <v>0</v>
      </c>
      <c r="AD179" s="195">
        <v>0</v>
      </c>
      <c r="AE179" s="195">
        <v>0</v>
      </c>
      <c r="AF179" s="195">
        <v>0</v>
      </c>
      <c r="AG179" s="195">
        <v>0</v>
      </c>
      <c r="AH179" s="195">
        <v>0</v>
      </c>
      <c r="AI179" s="195">
        <v>0</v>
      </c>
      <c r="AJ179" s="195">
        <v>0</v>
      </c>
      <c r="AK179" s="195">
        <v>0</v>
      </c>
      <c r="AL179" s="195">
        <v>0</v>
      </c>
      <c r="AM179" s="195">
        <v>0</v>
      </c>
      <c r="AN179" s="195">
        <v>0</v>
      </c>
      <c r="AO179" s="195">
        <f t="shared" si="50"/>
        <v>0</v>
      </c>
    </row>
    <row r="180" spans="1:41" ht="12" x14ac:dyDescent="0.25">
      <c r="A180" s="201" t="s">
        <v>188</v>
      </c>
      <c r="B180" s="201" t="s">
        <v>144</v>
      </c>
      <c r="C180" s="201" t="s">
        <v>217</v>
      </c>
      <c r="D180" s="201">
        <f t="shared" si="37"/>
        <v>0</v>
      </c>
      <c r="E180" s="217">
        <v>0</v>
      </c>
      <c r="F180" s="195">
        <v>0</v>
      </c>
      <c r="G180" s="195">
        <v>0</v>
      </c>
      <c r="H180" s="195">
        <v>0</v>
      </c>
      <c r="I180" s="195">
        <v>0</v>
      </c>
      <c r="J180" s="195">
        <v>0</v>
      </c>
      <c r="K180" s="195">
        <v>0</v>
      </c>
      <c r="L180" s="195">
        <v>0</v>
      </c>
      <c r="M180" s="195">
        <v>0</v>
      </c>
      <c r="N180" s="195">
        <v>0</v>
      </c>
      <c r="O180" s="195">
        <v>0</v>
      </c>
      <c r="P180" s="195">
        <v>0</v>
      </c>
      <c r="Q180" s="195">
        <v>0</v>
      </c>
      <c r="R180" s="195">
        <v>0</v>
      </c>
      <c r="S180" s="195">
        <v>0</v>
      </c>
      <c r="T180" s="195">
        <v>0</v>
      </c>
      <c r="U180" s="195">
        <v>0</v>
      </c>
      <c r="V180" s="195">
        <v>0</v>
      </c>
      <c r="W180" s="195">
        <v>0</v>
      </c>
      <c r="X180" s="195">
        <v>0</v>
      </c>
      <c r="Y180" s="195">
        <v>0</v>
      </c>
      <c r="Z180" s="195">
        <v>0</v>
      </c>
      <c r="AA180" s="195">
        <v>0</v>
      </c>
      <c r="AB180" s="195">
        <v>0</v>
      </c>
      <c r="AC180" s="195">
        <v>0</v>
      </c>
      <c r="AD180" s="195">
        <v>0</v>
      </c>
      <c r="AE180" s="195">
        <v>0</v>
      </c>
      <c r="AF180" s="195">
        <v>0</v>
      </c>
      <c r="AG180" s="195">
        <v>0</v>
      </c>
      <c r="AH180" s="195">
        <v>0</v>
      </c>
      <c r="AI180" s="195">
        <v>0</v>
      </c>
      <c r="AJ180" s="195">
        <v>0</v>
      </c>
      <c r="AK180" s="195">
        <v>0</v>
      </c>
      <c r="AL180" s="195">
        <v>0</v>
      </c>
      <c r="AM180" s="195">
        <v>0</v>
      </c>
      <c r="AN180" s="195">
        <v>0</v>
      </c>
      <c r="AO180" s="195">
        <f t="shared" si="50"/>
        <v>0</v>
      </c>
    </row>
    <row r="181" spans="1:41" ht="12" x14ac:dyDescent="0.25">
      <c r="A181" s="201" t="s">
        <v>188</v>
      </c>
      <c r="B181" s="201" t="s">
        <v>144</v>
      </c>
      <c r="C181" s="201" t="s">
        <v>5</v>
      </c>
      <c r="D181" s="201">
        <f t="shared" si="37"/>
        <v>16</v>
      </c>
      <c r="E181" s="217">
        <v>0</v>
      </c>
      <c r="F181" s="195">
        <v>0</v>
      </c>
      <c r="G181" s="195">
        <v>0</v>
      </c>
      <c r="H181" s="195">
        <v>0</v>
      </c>
      <c r="I181" s="195">
        <v>0</v>
      </c>
      <c r="J181" s="195">
        <v>0</v>
      </c>
      <c r="K181" s="195">
        <v>0</v>
      </c>
      <c r="L181" s="195">
        <v>0</v>
      </c>
      <c r="M181" s="195">
        <v>0</v>
      </c>
      <c r="N181" s="195">
        <v>0</v>
      </c>
      <c r="O181" s="195">
        <v>5</v>
      </c>
      <c r="P181" s="195">
        <v>0</v>
      </c>
      <c r="Q181" s="195">
        <v>0</v>
      </c>
      <c r="R181" s="195">
        <v>0</v>
      </c>
      <c r="S181" s="195">
        <v>0</v>
      </c>
      <c r="T181" s="195">
        <v>0</v>
      </c>
      <c r="U181" s="195">
        <v>0</v>
      </c>
      <c r="V181" s="195">
        <v>0</v>
      </c>
      <c r="W181" s="195">
        <v>0</v>
      </c>
      <c r="X181" s="195">
        <v>0</v>
      </c>
      <c r="Y181" s="195">
        <v>11</v>
      </c>
      <c r="Z181" s="195">
        <v>0</v>
      </c>
      <c r="AA181" s="195">
        <v>0</v>
      </c>
      <c r="AB181" s="195">
        <v>0</v>
      </c>
      <c r="AC181" s="195">
        <v>0</v>
      </c>
      <c r="AD181" s="195">
        <v>0</v>
      </c>
      <c r="AE181" s="195">
        <v>0</v>
      </c>
      <c r="AF181" s="195">
        <v>0</v>
      </c>
      <c r="AG181" s="195">
        <v>0</v>
      </c>
      <c r="AH181" s="195">
        <v>0</v>
      </c>
      <c r="AI181" s="195">
        <v>0</v>
      </c>
      <c r="AJ181" s="195">
        <v>0</v>
      </c>
      <c r="AK181" s="195">
        <v>0</v>
      </c>
      <c r="AL181" s="195">
        <v>0</v>
      </c>
      <c r="AM181" s="195">
        <v>0</v>
      </c>
      <c r="AN181" s="195">
        <v>0</v>
      </c>
      <c r="AO181" s="195">
        <f t="shared" si="50"/>
        <v>16</v>
      </c>
    </row>
    <row r="182" spans="1:41" ht="12" x14ac:dyDescent="0.25">
      <c r="A182" s="201" t="s">
        <v>188</v>
      </c>
      <c r="B182" s="201" t="s">
        <v>144</v>
      </c>
      <c r="C182" s="201" t="s">
        <v>53</v>
      </c>
      <c r="D182" s="201">
        <f t="shared" si="37"/>
        <v>0</v>
      </c>
      <c r="E182" s="217">
        <v>0</v>
      </c>
      <c r="F182" s="195">
        <v>0</v>
      </c>
      <c r="G182" s="195">
        <v>0</v>
      </c>
      <c r="H182" s="195">
        <v>0</v>
      </c>
      <c r="I182" s="195">
        <v>0</v>
      </c>
      <c r="J182" s="195">
        <v>0</v>
      </c>
      <c r="K182" s="195">
        <v>0</v>
      </c>
      <c r="L182" s="195">
        <v>0</v>
      </c>
      <c r="M182" s="195">
        <v>0</v>
      </c>
      <c r="N182" s="195">
        <v>0</v>
      </c>
      <c r="O182" s="195">
        <v>0</v>
      </c>
      <c r="P182" s="195">
        <v>0</v>
      </c>
      <c r="Q182" s="195">
        <v>0</v>
      </c>
      <c r="R182" s="195">
        <v>0</v>
      </c>
      <c r="S182" s="195">
        <v>0</v>
      </c>
      <c r="T182" s="195">
        <v>0</v>
      </c>
      <c r="U182" s="195">
        <v>0</v>
      </c>
      <c r="V182" s="195">
        <v>0</v>
      </c>
      <c r="W182" s="195">
        <v>0</v>
      </c>
      <c r="X182" s="195">
        <v>0</v>
      </c>
      <c r="Y182" s="195">
        <v>0</v>
      </c>
      <c r="Z182" s="195">
        <v>0</v>
      </c>
      <c r="AA182" s="195">
        <v>0</v>
      </c>
      <c r="AB182" s="195">
        <v>0</v>
      </c>
      <c r="AC182" s="195">
        <v>0</v>
      </c>
      <c r="AD182" s="195">
        <v>0</v>
      </c>
      <c r="AE182" s="195">
        <v>0</v>
      </c>
      <c r="AF182" s="195">
        <v>0</v>
      </c>
      <c r="AG182" s="195">
        <v>0</v>
      </c>
      <c r="AH182" s="195">
        <v>0</v>
      </c>
      <c r="AI182" s="195">
        <v>0</v>
      </c>
      <c r="AJ182" s="195">
        <v>0</v>
      </c>
      <c r="AK182" s="195">
        <v>0</v>
      </c>
      <c r="AL182" s="195">
        <v>0</v>
      </c>
      <c r="AM182" s="195">
        <v>0</v>
      </c>
      <c r="AN182" s="195">
        <v>0</v>
      </c>
      <c r="AO182" s="195">
        <f t="shared" si="50"/>
        <v>0</v>
      </c>
    </row>
    <row r="183" spans="1:41" ht="12" x14ac:dyDescent="0.25">
      <c r="A183" s="201" t="s">
        <v>188</v>
      </c>
      <c r="B183" s="201" t="s">
        <v>144</v>
      </c>
      <c r="C183" s="201" t="s">
        <v>7</v>
      </c>
      <c r="D183" s="201">
        <f t="shared" si="37"/>
        <v>11</v>
      </c>
      <c r="E183" s="217">
        <v>0</v>
      </c>
      <c r="F183" s="195">
        <v>0</v>
      </c>
      <c r="G183" s="195">
        <v>0</v>
      </c>
      <c r="H183" s="195">
        <v>0</v>
      </c>
      <c r="I183" s="195">
        <v>0</v>
      </c>
      <c r="J183" s="195">
        <v>0</v>
      </c>
      <c r="K183" s="195">
        <v>0</v>
      </c>
      <c r="L183" s="195">
        <v>0</v>
      </c>
      <c r="M183" s="195">
        <v>11</v>
      </c>
      <c r="N183" s="195">
        <v>0</v>
      </c>
      <c r="O183" s="195">
        <v>0</v>
      </c>
      <c r="P183" s="195">
        <v>0</v>
      </c>
      <c r="Q183" s="195">
        <v>0</v>
      </c>
      <c r="R183" s="195">
        <v>0</v>
      </c>
      <c r="S183" s="195">
        <v>0</v>
      </c>
      <c r="T183" s="195">
        <v>0</v>
      </c>
      <c r="U183" s="195">
        <v>0</v>
      </c>
      <c r="V183" s="195">
        <v>0</v>
      </c>
      <c r="W183" s="195">
        <v>0</v>
      </c>
      <c r="X183" s="195">
        <v>0</v>
      </c>
      <c r="Y183" s="195">
        <v>0</v>
      </c>
      <c r="Z183" s="195">
        <v>0</v>
      </c>
      <c r="AA183" s="195">
        <v>0</v>
      </c>
      <c r="AB183" s="195">
        <v>0</v>
      </c>
      <c r="AC183" s="195">
        <v>0</v>
      </c>
      <c r="AD183" s="195">
        <v>0</v>
      </c>
      <c r="AE183" s="195">
        <v>0</v>
      </c>
      <c r="AF183" s="195">
        <v>0</v>
      </c>
      <c r="AG183" s="195">
        <v>0</v>
      </c>
      <c r="AH183" s="195">
        <v>0</v>
      </c>
      <c r="AI183" s="195">
        <v>0</v>
      </c>
      <c r="AJ183" s="195">
        <v>0</v>
      </c>
      <c r="AK183" s="195">
        <v>0</v>
      </c>
      <c r="AL183" s="195">
        <v>0</v>
      </c>
      <c r="AM183" s="195">
        <v>0</v>
      </c>
      <c r="AN183" s="195">
        <v>0</v>
      </c>
      <c r="AO183" s="195">
        <f t="shared" si="50"/>
        <v>11</v>
      </c>
    </row>
    <row r="184" spans="1:41" ht="12" x14ac:dyDescent="0.25">
      <c r="A184" s="201" t="s">
        <v>188</v>
      </c>
      <c r="B184" s="201" t="s">
        <v>144</v>
      </c>
      <c r="C184" s="201" t="s">
        <v>11</v>
      </c>
      <c r="D184" s="201">
        <f t="shared" si="37"/>
        <v>1</v>
      </c>
      <c r="E184" s="217">
        <v>0</v>
      </c>
      <c r="F184" s="195">
        <v>0</v>
      </c>
      <c r="G184" s="195">
        <v>0</v>
      </c>
      <c r="H184" s="195">
        <v>0</v>
      </c>
      <c r="I184" s="195">
        <v>0</v>
      </c>
      <c r="J184" s="195">
        <v>0</v>
      </c>
      <c r="K184" s="195">
        <v>0</v>
      </c>
      <c r="L184" s="195">
        <v>0</v>
      </c>
      <c r="M184" s="195">
        <v>0</v>
      </c>
      <c r="N184" s="195">
        <v>0</v>
      </c>
      <c r="O184" s="195">
        <v>0</v>
      </c>
      <c r="P184" s="195">
        <v>0</v>
      </c>
      <c r="Q184" s="195">
        <v>0</v>
      </c>
      <c r="R184" s="195">
        <v>0</v>
      </c>
      <c r="S184" s="195">
        <v>0</v>
      </c>
      <c r="T184" s="195">
        <v>0</v>
      </c>
      <c r="U184" s="195">
        <v>0</v>
      </c>
      <c r="V184" s="195">
        <v>0</v>
      </c>
      <c r="W184" s="195">
        <v>0</v>
      </c>
      <c r="X184" s="195">
        <v>0</v>
      </c>
      <c r="Y184" s="195">
        <v>0</v>
      </c>
      <c r="Z184" s="195">
        <v>0</v>
      </c>
      <c r="AA184" s="195">
        <v>0</v>
      </c>
      <c r="AB184" s="195">
        <v>0</v>
      </c>
      <c r="AC184" s="195">
        <v>0</v>
      </c>
      <c r="AD184" s="195">
        <v>0</v>
      </c>
      <c r="AE184" s="195">
        <v>0</v>
      </c>
      <c r="AF184" s="195">
        <v>0</v>
      </c>
      <c r="AG184" s="195">
        <v>0</v>
      </c>
      <c r="AH184" s="195">
        <v>0</v>
      </c>
      <c r="AI184" s="195">
        <v>0</v>
      </c>
      <c r="AJ184" s="195">
        <v>0</v>
      </c>
      <c r="AK184" s="195">
        <v>0</v>
      </c>
      <c r="AL184" s="195">
        <v>0</v>
      </c>
      <c r="AM184" s="195">
        <v>0</v>
      </c>
      <c r="AN184" s="195">
        <v>1</v>
      </c>
      <c r="AO184" s="195">
        <f t="shared" si="50"/>
        <v>1</v>
      </c>
    </row>
    <row r="185" spans="1:41" ht="12" x14ac:dyDescent="0.25">
      <c r="A185" s="201" t="s">
        <v>188</v>
      </c>
      <c r="B185" s="201" t="s">
        <v>144</v>
      </c>
      <c r="C185" s="201" t="s">
        <v>10</v>
      </c>
      <c r="D185" s="201">
        <f t="shared" si="37"/>
        <v>24</v>
      </c>
      <c r="E185" s="217">
        <v>0</v>
      </c>
      <c r="F185" s="195">
        <v>0</v>
      </c>
      <c r="G185" s="195">
        <v>0</v>
      </c>
      <c r="H185" s="195">
        <v>0</v>
      </c>
      <c r="I185" s="195">
        <v>0</v>
      </c>
      <c r="J185" s="195">
        <v>0</v>
      </c>
      <c r="K185" s="195">
        <v>0</v>
      </c>
      <c r="L185" s="195">
        <v>0</v>
      </c>
      <c r="M185" s="195">
        <v>5</v>
      </c>
      <c r="N185" s="195">
        <v>0</v>
      </c>
      <c r="O185" s="195">
        <v>0</v>
      </c>
      <c r="P185" s="195">
        <v>10</v>
      </c>
      <c r="Q185" s="195">
        <v>0</v>
      </c>
      <c r="R185" s="195">
        <v>0</v>
      </c>
      <c r="S185" s="195">
        <v>0</v>
      </c>
      <c r="T185" s="195">
        <v>0</v>
      </c>
      <c r="U185" s="195">
        <v>0</v>
      </c>
      <c r="V185" s="195">
        <v>0</v>
      </c>
      <c r="W185" s="195">
        <v>0</v>
      </c>
      <c r="X185" s="195">
        <v>0</v>
      </c>
      <c r="Y185" s="195">
        <v>0</v>
      </c>
      <c r="Z185" s="195">
        <v>0</v>
      </c>
      <c r="AA185" s="195">
        <v>0</v>
      </c>
      <c r="AB185" s="195">
        <v>0</v>
      </c>
      <c r="AC185" s="195">
        <v>0</v>
      </c>
      <c r="AD185" s="195">
        <v>0</v>
      </c>
      <c r="AE185" s="195">
        <v>0</v>
      </c>
      <c r="AF185" s="195">
        <v>0</v>
      </c>
      <c r="AG185" s="195">
        <v>0</v>
      </c>
      <c r="AH185" s="195">
        <v>0</v>
      </c>
      <c r="AI185" s="195">
        <v>0</v>
      </c>
      <c r="AJ185" s="195">
        <v>0</v>
      </c>
      <c r="AK185" s="195">
        <v>0</v>
      </c>
      <c r="AL185" s="195">
        <v>0</v>
      </c>
      <c r="AM185" s="195">
        <v>0</v>
      </c>
      <c r="AN185" s="195">
        <v>9</v>
      </c>
      <c r="AO185" s="195">
        <f t="shared" si="50"/>
        <v>24</v>
      </c>
    </row>
    <row r="186" spans="1:41" ht="12" x14ac:dyDescent="0.25">
      <c r="A186" s="201" t="s">
        <v>188</v>
      </c>
      <c r="B186" s="201" t="s">
        <v>144</v>
      </c>
      <c r="C186" s="201" t="s">
        <v>52</v>
      </c>
      <c r="D186" s="201">
        <f t="shared" si="37"/>
        <v>44</v>
      </c>
      <c r="E186" s="217">
        <v>0</v>
      </c>
      <c r="F186" s="195">
        <v>0</v>
      </c>
      <c r="G186" s="195">
        <v>0</v>
      </c>
      <c r="H186" s="195">
        <v>0</v>
      </c>
      <c r="I186" s="195">
        <v>0</v>
      </c>
      <c r="J186" s="195">
        <v>0</v>
      </c>
      <c r="K186" s="195">
        <v>0</v>
      </c>
      <c r="L186" s="195">
        <v>0</v>
      </c>
      <c r="M186" s="195">
        <v>28</v>
      </c>
      <c r="N186" s="195">
        <v>0</v>
      </c>
      <c r="O186" s="195">
        <v>0</v>
      </c>
      <c r="P186" s="195"/>
      <c r="Q186" s="195">
        <v>0</v>
      </c>
      <c r="R186" s="195">
        <v>0</v>
      </c>
      <c r="S186" s="195">
        <v>0</v>
      </c>
      <c r="T186" s="195">
        <v>0</v>
      </c>
      <c r="U186" s="195">
        <v>0</v>
      </c>
      <c r="V186" s="195">
        <v>0</v>
      </c>
      <c r="W186" s="195">
        <v>0</v>
      </c>
      <c r="X186" s="195">
        <v>0</v>
      </c>
      <c r="Y186" s="195">
        <v>0</v>
      </c>
      <c r="Z186" s="195">
        <v>0</v>
      </c>
      <c r="AA186" s="195">
        <v>0</v>
      </c>
      <c r="AB186" s="195">
        <v>0</v>
      </c>
      <c r="AC186" s="195">
        <v>0</v>
      </c>
      <c r="AD186" s="195"/>
      <c r="AE186" s="195">
        <v>0</v>
      </c>
      <c r="AF186" s="195">
        <v>0</v>
      </c>
      <c r="AG186" s="195">
        <v>0</v>
      </c>
      <c r="AH186" s="195">
        <v>0</v>
      </c>
      <c r="AI186" s="195">
        <v>0</v>
      </c>
      <c r="AJ186" s="195">
        <v>0</v>
      </c>
      <c r="AK186" s="195">
        <v>0</v>
      </c>
      <c r="AL186" s="195">
        <v>0</v>
      </c>
      <c r="AM186" s="195">
        <v>0</v>
      </c>
      <c r="AN186" s="195">
        <v>16</v>
      </c>
      <c r="AO186" s="195">
        <f t="shared" si="50"/>
        <v>44</v>
      </c>
    </row>
    <row r="187" spans="1:41" ht="12" x14ac:dyDescent="0.25">
      <c r="A187" s="201" t="s">
        <v>188</v>
      </c>
      <c r="B187" s="201" t="s">
        <v>144</v>
      </c>
      <c r="C187" s="179" t="s">
        <v>22</v>
      </c>
      <c r="D187" s="179">
        <f t="shared" si="37"/>
        <v>270</v>
      </c>
      <c r="E187" s="217">
        <v>0</v>
      </c>
      <c r="F187" s="195">
        <v>0</v>
      </c>
      <c r="G187" s="195">
        <v>0</v>
      </c>
      <c r="H187" s="195">
        <v>0</v>
      </c>
      <c r="I187" s="195">
        <v>0</v>
      </c>
      <c r="J187" s="195">
        <v>0</v>
      </c>
      <c r="K187" s="195">
        <v>0</v>
      </c>
      <c r="L187" s="195">
        <v>0</v>
      </c>
      <c r="M187" s="195">
        <v>95</v>
      </c>
      <c r="N187" s="195">
        <v>0</v>
      </c>
      <c r="O187" s="195">
        <v>33</v>
      </c>
      <c r="P187" s="195">
        <v>142</v>
      </c>
      <c r="Q187" s="195">
        <v>0</v>
      </c>
      <c r="R187" s="195">
        <v>0</v>
      </c>
      <c r="S187" s="195">
        <v>0</v>
      </c>
      <c r="T187" s="195">
        <v>0</v>
      </c>
      <c r="U187" s="195">
        <v>0</v>
      </c>
      <c r="V187" s="195">
        <v>0</v>
      </c>
      <c r="W187" s="195">
        <v>0</v>
      </c>
      <c r="X187" s="195">
        <v>0</v>
      </c>
      <c r="Y187" s="195">
        <v>0</v>
      </c>
      <c r="Z187" s="195">
        <v>0</v>
      </c>
      <c r="AA187" s="195">
        <v>0</v>
      </c>
      <c r="AB187" s="195">
        <v>0</v>
      </c>
      <c r="AC187" s="195">
        <v>0</v>
      </c>
      <c r="AD187" s="195">
        <v>0</v>
      </c>
      <c r="AE187" s="195">
        <v>0</v>
      </c>
      <c r="AF187" s="195">
        <v>0</v>
      </c>
      <c r="AG187" s="195">
        <v>0</v>
      </c>
      <c r="AH187" s="195">
        <v>0</v>
      </c>
      <c r="AI187" s="195">
        <v>0</v>
      </c>
      <c r="AJ187" s="195">
        <v>0</v>
      </c>
      <c r="AK187" s="195">
        <v>0</v>
      </c>
      <c r="AL187" s="195">
        <v>0</v>
      </c>
      <c r="AM187" s="195">
        <v>0</v>
      </c>
      <c r="AN187" s="195">
        <v>0</v>
      </c>
      <c r="AO187" s="195">
        <f t="shared" si="50"/>
        <v>270</v>
      </c>
    </row>
    <row r="188" spans="1:41" ht="12" x14ac:dyDescent="0.25">
      <c r="A188" s="201" t="s">
        <v>188</v>
      </c>
      <c r="B188" s="201" t="s">
        <v>144</v>
      </c>
      <c r="C188" s="201" t="s">
        <v>14</v>
      </c>
      <c r="D188" s="201">
        <f t="shared" si="37"/>
        <v>81</v>
      </c>
      <c r="E188" s="217">
        <v>0</v>
      </c>
      <c r="F188" s="195">
        <v>0</v>
      </c>
      <c r="G188" s="195">
        <v>0</v>
      </c>
      <c r="H188" s="195">
        <v>0</v>
      </c>
      <c r="I188" s="195">
        <v>0</v>
      </c>
      <c r="J188" s="195">
        <v>0</v>
      </c>
      <c r="K188" s="195">
        <v>0</v>
      </c>
      <c r="L188" s="195">
        <v>0</v>
      </c>
      <c r="M188" s="195">
        <v>17</v>
      </c>
      <c r="N188" s="195">
        <v>0</v>
      </c>
      <c r="O188" s="195">
        <v>12</v>
      </c>
      <c r="P188" s="195">
        <v>52</v>
      </c>
      <c r="Q188" s="195">
        <v>0</v>
      </c>
      <c r="R188" s="195">
        <v>0</v>
      </c>
      <c r="S188" s="195">
        <v>0</v>
      </c>
      <c r="T188" s="195">
        <v>0</v>
      </c>
      <c r="U188" s="195">
        <v>0</v>
      </c>
      <c r="V188" s="195">
        <v>0</v>
      </c>
      <c r="W188" s="195">
        <v>0</v>
      </c>
      <c r="X188" s="195">
        <v>0</v>
      </c>
      <c r="Y188" s="195">
        <v>0</v>
      </c>
      <c r="Z188" s="195">
        <v>0</v>
      </c>
      <c r="AA188" s="195">
        <v>0</v>
      </c>
      <c r="AB188" s="195">
        <v>0</v>
      </c>
      <c r="AC188" s="195">
        <v>0</v>
      </c>
      <c r="AD188" s="195">
        <v>0</v>
      </c>
      <c r="AE188" s="195">
        <v>0</v>
      </c>
      <c r="AF188" s="195">
        <v>0</v>
      </c>
      <c r="AG188" s="195">
        <v>0</v>
      </c>
      <c r="AH188" s="195">
        <v>0</v>
      </c>
      <c r="AI188" s="195">
        <v>0</v>
      </c>
      <c r="AJ188" s="195">
        <v>0</v>
      </c>
      <c r="AK188" s="195">
        <v>0</v>
      </c>
      <c r="AL188" s="195">
        <v>0</v>
      </c>
      <c r="AM188" s="195">
        <v>0</v>
      </c>
      <c r="AN188" s="195">
        <v>0</v>
      </c>
      <c r="AO188" s="195">
        <f t="shared" si="50"/>
        <v>81</v>
      </c>
    </row>
    <row r="189" spans="1:41" ht="12" x14ac:dyDescent="0.25">
      <c r="A189" s="177" t="s">
        <v>264</v>
      </c>
      <c r="B189" s="177" t="s">
        <v>264</v>
      </c>
      <c r="C189" s="177" t="s">
        <v>1</v>
      </c>
      <c r="D189" s="177">
        <f t="shared" si="37"/>
        <v>2900.1129999999998</v>
      </c>
      <c r="E189" s="216">
        <f t="shared" ref="E189:AN189" si="51">SUM(E190:E195)</f>
        <v>0</v>
      </c>
      <c r="F189" s="194">
        <f t="shared" si="51"/>
        <v>0</v>
      </c>
      <c r="G189" s="194">
        <f t="shared" si="51"/>
        <v>1031</v>
      </c>
      <c r="H189" s="194">
        <f t="shared" si="51"/>
        <v>0</v>
      </c>
      <c r="I189" s="194">
        <f t="shared" si="51"/>
        <v>0</v>
      </c>
      <c r="J189" s="194">
        <f t="shared" si="51"/>
        <v>0</v>
      </c>
      <c r="K189" s="194">
        <f t="shared" si="51"/>
        <v>190</v>
      </c>
      <c r="L189" s="194">
        <f t="shared" si="51"/>
        <v>0</v>
      </c>
      <c r="M189" s="194">
        <f t="shared" si="51"/>
        <v>1227</v>
      </c>
      <c r="N189" s="194">
        <f t="shared" si="51"/>
        <v>0</v>
      </c>
      <c r="O189" s="194">
        <f t="shared" si="51"/>
        <v>149</v>
      </c>
      <c r="P189" s="194">
        <f t="shared" si="51"/>
        <v>123</v>
      </c>
      <c r="Q189" s="194">
        <f t="shared" si="51"/>
        <v>0</v>
      </c>
      <c r="R189" s="194">
        <f t="shared" si="51"/>
        <v>9.4E-2</v>
      </c>
      <c r="S189" s="194">
        <f t="shared" si="51"/>
        <v>1.9E-2</v>
      </c>
      <c r="T189" s="194">
        <f t="shared" si="51"/>
        <v>24</v>
      </c>
      <c r="U189" s="194">
        <f t="shared" si="51"/>
        <v>0</v>
      </c>
      <c r="V189" s="194">
        <f t="shared" si="51"/>
        <v>45</v>
      </c>
      <c r="W189" s="194">
        <f t="shared" si="51"/>
        <v>0</v>
      </c>
      <c r="X189" s="194">
        <f t="shared" si="51"/>
        <v>0</v>
      </c>
      <c r="Y189" s="194">
        <f t="shared" si="51"/>
        <v>32</v>
      </c>
      <c r="Z189" s="194">
        <f t="shared" si="51"/>
        <v>0</v>
      </c>
      <c r="AA189" s="194">
        <f t="shared" si="51"/>
        <v>0</v>
      </c>
      <c r="AB189" s="194">
        <f t="shared" si="51"/>
        <v>41</v>
      </c>
      <c r="AC189" s="194">
        <f t="shared" si="51"/>
        <v>0</v>
      </c>
      <c r="AD189" s="194">
        <f t="shared" si="51"/>
        <v>0</v>
      </c>
      <c r="AE189" s="194">
        <f t="shared" si="51"/>
        <v>0</v>
      </c>
      <c r="AF189" s="194">
        <f t="shared" si="51"/>
        <v>0</v>
      </c>
      <c r="AG189" s="194">
        <f t="shared" si="51"/>
        <v>23</v>
      </c>
      <c r="AH189" s="194">
        <f t="shared" si="51"/>
        <v>0</v>
      </c>
      <c r="AI189" s="194">
        <f t="shared" si="51"/>
        <v>0</v>
      </c>
      <c r="AJ189" s="194">
        <f t="shared" si="51"/>
        <v>0</v>
      </c>
      <c r="AK189" s="194">
        <f t="shared" si="51"/>
        <v>0</v>
      </c>
      <c r="AL189" s="194">
        <f t="shared" si="51"/>
        <v>0</v>
      </c>
      <c r="AM189" s="194">
        <f t="shared" ref="AM189" si="52">SUM(AM190:AM195)</f>
        <v>0</v>
      </c>
      <c r="AN189" s="194">
        <f t="shared" si="51"/>
        <v>15</v>
      </c>
      <c r="AO189" s="194">
        <f>SUM(E189:AN189)</f>
        <v>2900.1129999999998</v>
      </c>
    </row>
    <row r="190" spans="1:41" ht="12" x14ac:dyDescent="0.25">
      <c r="A190" s="201" t="s">
        <v>188</v>
      </c>
      <c r="B190" s="201" t="s">
        <v>1</v>
      </c>
      <c r="C190" s="201" t="s">
        <v>0</v>
      </c>
      <c r="D190" s="201">
        <f t="shared" si="37"/>
        <v>934</v>
      </c>
      <c r="E190" s="217">
        <v>0</v>
      </c>
      <c r="F190" s="195">
        <v>0</v>
      </c>
      <c r="G190" s="195">
        <v>317</v>
      </c>
      <c r="H190" s="195">
        <v>0</v>
      </c>
      <c r="I190" s="195">
        <v>0</v>
      </c>
      <c r="J190" s="195">
        <v>0</v>
      </c>
      <c r="K190" s="195">
        <v>61</v>
      </c>
      <c r="L190" s="195">
        <v>0</v>
      </c>
      <c r="M190" s="195">
        <v>438</v>
      </c>
      <c r="N190" s="195">
        <v>0</v>
      </c>
      <c r="O190" s="195">
        <v>30</v>
      </c>
      <c r="P190" s="195">
        <v>39</v>
      </c>
      <c r="Q190" s="195">
        <v>0</v>
      </c>
      <c r="R190" s="195">
        <v>0</v>
      </c>
      <c r="S190" s="195">
        <v>0</v>
      </c>
      <c r="T190" s="195">
        <v>10</v>
      </c>
      <c r="U190" s="195">
        <v>0</v>
      </c>
      <c r="V190" s="195">
        <v>0</v>
      </c>
      <c r="W190" s="195">
        <v>0</v>
      </c>
      <c r="X190" s="195">
        <v>0</v>
      </c>
      <c r="Y190" s="195">
        <v>16</v>
      </c>
      <c r="Z190" s="195">
        <v>0</v>
      </c>
      <c r="AA190" s="195">
        <v>0</v>
      </c>
      <c r="AB190" s="195"/>
      <c r="AC190" s="195">
        <v>0</v>
      </c>
      <c r="AD190" s="195">
        <v>0</v>
      </c>
      <c r="AE190" s="195">
        <v>0</v>
      </c>
      <c r="AF190" s="195">
        <v>0</v>
      </c>
      <c r="AG190" s="195">
        <v>23</v>
      </c>
      <c r="AH190" s="195">
        <v>0</v>
      </c>
      <c r="AI190" s="195">
        <v>0</v>
      </c>
      <c r="AJ190" s="195">
        <v>0</v>
      </c>
      <c r="AK190" s="195">
        <v>0</v>
      </c>
      <c r="AL190" s="195">
        <v>0</v>
      </c>
      <c r="AM190" s="195">
        <v>0</v>
      </c>
      <c r="AN190" s="195">
        <v>0</v>
      </c>
      <c r="AO190" s="195">
        <f t="shared" ref="AO190:AO195" si="53">(SUM(E190:AN190))</f>
        <v>934</v>
      </c>
    </row>
    <row r="191" spans="1:41" ht="12" x14ac:dyDescent="0.25">
      <c r="A191" s="201" t="s">
        <v>188</v>
      </c>
      <c r="B191" s="201" t="s">
        <v>1</v>
      </c>
      <c r="C191" s="201" t="s">
        <v>18</v>
      </c>
      <c r="D191" s="201">
        <f t="shared" si="37"/>
        <v>204.06</v>
      </c>
      <c r="E191" s="217">
        <v>0</v>
      </c>
      <c r="F191" s="195">
        <v>0</v>
      </c>
      <c r="G191" s="195">
        <v>63</v>
      </c>
      <c r="H191" s="195">
        <v>0</v>
      </c>
      <c r="I191" s="195">
        <v>0</v>
      </c>
      <c r="J191" s="195">
        <v>0</v>
      </c>
      <c r="K191" s="195">
        <v>0</v>
      </c>
      <c r="L191" s="195">
        <v>0</v>
      </c>
      <c r="M191" s="195">
        <v>106</v>
      </c>
      <c r="N191" s="195">
        <v>0</v>
      </c>
      <c r="O191" s="195">
        <v>9</v>
      </c>
      <c r="P191" s="195">
        <v>26</v>
      </c>
      <c r="Q191" s="195">
        <v>0</v>
      </c>
      <c r="R191" s="195">
        <v>4.1000000000000002E-2</v>
      </c>
      <c r="S191" s="195">
        <v>1.9E-2</v>
      </c>
      <c r="T191" s="195">
        <v>0</v>
      </c>
      <c r="U191" s="195">
        <v>0</v>
      </c>
      <c r="V191" s="195">
        <v>0</v>
      </c>
      <c r="W191" s="195">
        <v>0</v>
      </c>
      <c r="X191" s="195">
        <v>0</v>
      </c>
      <c r="Y191" s="195">
        <v>0</v>
      </c>
      <c r="Z191" s="195">
        <v>0</v>
      </c>
      <c r="AA191" s="195">
        <v>0</v>
      </c>
      <c r="AB191" s="195">
        <v>0</v>
      </c>
      <c r="AC191" s="195">
        <v>0</v>
      </c>
      <c r="AD191" s="195">
        <v>0</v>
      </c>
      <c r="AE191" s="195">
        <v>0</v>
      </c>
      <c r="AF191" s="195">
        <v>0</v>
      </c>
      <c r="AG191" s="195">
        <v>0</v>
      </c>
      <c r="AH191" s="195">
        <v>0</v>
      </c>
      <c r="AI191" s="195">
        <v>0</v>
      </c>
      <c r="AJ191" s="195">
        <v>0</v>
      </c>
      <c r="AK191" s="195">
        <v>0</v>
      </c>
      <c r="AL191" s="195">
        <v>0</v>
      </c>
      <c r="AM191" s="195">
        <v>0</v>
      </c>
      <c r="AN191" s="195">
        <v>0</v>
      </c>
      <c r="AO191" s="195">
        <f t="shared" si="53"/>
        <v>204.06</v>
      </c>
    </row>
    <row r="192" spans="1:41" ht="12" x14ac:dyDescent="0.25">
      <c r="A192" s="201" t="s">
        <v>188</v>
      </c>
      <c r="B192" s="201" t="s">
        <v>1</v>
      </c>
      <c r="C192" s="201" t="s">
        <v>71</v>
      </c>
      <c r="D192" s="201">
        <f t="shared" si="37"/>
        <v>0</v>
      </c>
      <c r="E192" s="217">
        <v>0</v>
      </c>
      <c r="F192" s="195">
        <v>0</v>
      </c>
      <c r="G192" s="195">
        <v>0</v>
      </c>
      <c r="H192" s="195">
        <v>0</v>
      </c>
      <c r="I192" s="195">
        <v>0</v>
      </c>
      <c r="J192" s="195">
        <v>0</v>
      </c>
      <c r="K192" s="195">
        <v>0</v>
      </c>
      <c r="L192" s="195">
        <v>0</v>
      </c>
      <c r="M192" s="195">
        <v>0</v>
      </c>
      <c r="N192" s="195">
        <v>0</v>
      </c>
      <c r="O192" s="195">
        <v>0</v>
      </c>
      <c r="P192" s="195">
        <v>0</v>
      </c>
      <c r="Q192" s="195">
        <v>0</v>
      </c>
      <c r="R192" s="195">
        <v>0</v>
      </c>
      <c r="S192" s="195">
        <v>0</v>
      </c>
      <c r="T192" s="195">
        <v>0</v>
      </c>
      <c r="U192" s="195">
        <v>0</v>
      </c>
      <c r="V192" s="195">
        <v>0</v>
      </c>
      <c r="W192" s="195">
        <v>0</v>
      </c>
      <c r="X192" s="195">
        <v>0</v>
      </c>
      <c r="Y192" s="195">
        <v>0</v>
      </c>
      <c r="Z192" s="195">
        <v>0</v>
      </c>
      <c r="AA192" s="195">
        <v>0</v>
      </c>
      <c r="AB192" s="195">
        <v>0</v>
      </c>
      <c r="AC192" s="195">
        <v>0</v>
      </c>
      <c r="AD192" s="195">
        <v>0</v>
      </c>
      <c r="AE192" s="195">
        <v>0</v>
      </c>
      <c r="AF192" s="195">
        <v>0</v>
      </c>
      <c r="AG192" s="195">
        <v>0</v>
      </c>
      <c r="AH192" s="195">
        <v>0</v>
      </c>
      <c r="AI192" s="195">
        <v>0</v>
      </c>
      <c r="AJ192" s="195">
        <v>0</v>
      </c>
      <c r="AK192" s="195">
        <v>0</v>
      </c>
      <c r="AL192" s="195">
        <v>0</v>
      </c>
      <c r="AM192" s="195">
        <v>0</v>
      </c>
      <c r="AN192" s="195">
        <v>0</v>
      </c>
      <c r="AO192" s="195">
        <f t="shared" si="53"/>
        <v>0</v>
      </c>
    </row>
    <row r="193" spans="1:41" ht="12" x14ac:dyDescent="0.25">
      <c r="A193" s="201" t="s">
        <v>188</v>
      </c>
      <c r="B193" s="201" t="s">
        <v>1</v>
      </c>
      <c r="C193" s="201" t="s">
        <v>19</v>
      </c>
      <c r="D193" s="201">
        <f t="shared" si="37"/>
        <v>0</v>
      </c>
      <c r="E193" s="217">
        <v>0</v>
      </c>
      <c r="F193" s="195">
        <v>0</v>
      </c>
      <c r="G193" s="195">
        <v>0</v>
      </c>
      <c r="H193" s="195">
        <v>0</v>
      </c>
      <c r="I193" s="195">
        <v>0</v>
      </c>
      <c r="J193" s="195">
        <v>0</v>
      </c>
      <c r="K193" s="195">
        <v>0</v>
      </c>
      <c r="L193" s="195">
        <v>0</v>
      </c>
      <c r="M193" s="195">
        <v>0</v>
      </c>
      <c r="N193" s="195">
        <v>0</v>
      </c>
      <c r="O193" s="195">
        <v>0</v>
      </c>
      <c r="P193" s="195">
        <v>0</v>
      </c>
      <c r="Q193" s="195">
        <v>0</v>
      </c>
      <c r="R193" s="195">
        <v>0</v>
      </c>
      <c r="S193" s="195">
        <v>0</v>
      </c>
      <c r="T193" s="195">
        <v>0</v>
      </c>
      <c r="U193" s="195">
        <v>0</v>
      </c>
      <c r="V193" s="195">
        <v>0</v>
      </c>
      <c r="W193" s="195">
        <v>0</v>
      </c>
      <c r="X193" s="195">
        <v>0</v>
      </c>
      <c r="Y193" s="195">
        <v>0</v>
      </c>
      <c r="Z193" s="195">
        <v>0</v>
      </c>
      <c r="AA193" s="195">
        <v>0</v>
      </c>
      <c r="AB193" s="195">
        <v>0</v>
      </c>
      <c r="AC193" s="195">
        <v>0</v>
      </c>
      <c r="AD193" s="195">
        <v>0</v>
      </c>
      <c r="AE193" s="195">
        <v>0</v>
      </c>
      <c r="AF193" s="195">
        <v>0</v>
      </c>
      <c r="AG193" s="195">
        <v>0</v>
      </c>
      <c r="AH193" s="195">
        <v>0</v>
      </c>
      <c r="AI193" s="195">
        <v>0</v>
      </c>
      <c r="AJ193" s="195">
        <v>0</v>
      </c>
      <c r="AK193" s="195">
        <v>0</v>
      </c>
      <c r="AL193" s="195">
        <v>0</v>
      </c>
      <c r="AM193" s="195">
        <v>0</v>
      </c>
      <c r="AN193" s="195">
        <v>0</v>
      </c>
      <c r="AO193" s="195">
        <f t="shared" si="53"/>
        <v>0</v>
      </c>
    </row>
    <row r="194" spans="1:41" ht="12" x14ac:dyDescent="0.25">
      <c r="A194" s="201" t="s">
        <v>188</v>
      </c>
      <c r="B194" s="201" t="s">
        <v>1</v>
      </c>
      <c r="C194" s="201" t="s">
        <v>6</v>
      </c>
      <c r="D194" s="201">
        <f t="shared" si="37"/>
        <v>1199.0119999999999</v>
      </c>
      <c r="E194" s="217">
        <v>0</v>
      </c>
      <c r="F194" s="195">
        <v>0</v>
      </c>
      <c r="G194" s="195">
        <v>486</v>
      </c>
      <c r="H194" s="195">
        <v>0</v>
      </c>
      <c r="I194" s="195">
        <v>0</v>
      </c>
      <c r="J194" s="195">
        <v>0</v>
      </c>
      <c r="K194" s="195">
        <v>0</v>
      </c>
      <c r="L194" s="195">
        <v>0</v>
      </c>
      <c r="M194" s="195">
        <v>489</v>
      </c>
      <c r="N194" s="195">
        <v>0</v>
      </c>
      <c r="O194" s="195">
        <v>41</v>
      </c>
      <c r="P194" s="195">
        <v>52</v>
      </c>
      <c r="Q194" s="195">
        <v>0</v>
      </c>
      <c r="R194" s="195">
        <v>1.2E-2</v>
      </c>
      <c r="S194" s="195">
        <v>0</v>
      </c>
      <c r="T194" s="195">
        <v>14</v>
      </c>
      <c r="U194" s="195">
        <v>0</v>
      </c>
      <c r="V194" s="195">
        <v>45</v>
      </c>
      <c r="W194" s="195">
        <v>0</v>
      </c>
      <c r="X194" s="195">
        <v>0</v>
      </c>
      <c r="Y194" s="195">
        <v>16</v>
      </c>
      <c r="Z194" s="195">
        <v>0</v>
      </c>
      <c r="AA194" s="195">
        <v>0</v>
      </c>
      <c r="AB194" s="195">
        <v>41</v>
      </c>
      <c r="AC194" s="195">
        <v>0</v>
      </c>
      <c r="AD194" s="195">
        <v>0</v>
      </c>
      <c r="AE194" s="195">
        <v>0</v>
      </c>
      <c r="AF194" s="195">
        <v>0</v>
      </c>
      <c r="AG194" s="195">
        <v>0</v>
      </c>
      <c r="AH194" s="195">
        <v>0</v>
      </c>
      <c r="AI194" s="195">
        <v>0</v>
      </c>
      <c r="AJ194" s="195">
        <v>0</v>
      </c>
      <c r="AK194" s="195">
        <v>0</v>
      </c>
      <c r="AL194" s="195">
        <v>0</v>
      </c>
      <c r="AM194" s="195">
        <v>0</v>
      </c>
      <c r="AN194" s="195">
        <v>15</v>
      </c>
      <c r="AO194" s="195">
        <f t="shared" si="53"/>
        <v>1199.0119999999999</v>
      </c>
    </row>
    <row r="195" spans="1:41" ht="12" x14ac:dyDescent="0.25">
      <c r="A195" s="201" t="s">
        <v>188</v>
      </c>
      <c r="B195" s="201" t="s">
        <v>1</v>
      </c>
      <c r="C195" s="201" t="s">
        <v>276</v>
      </c>
      <c r="D195" s="201">
        <f t="shared" si="37"/>
        <v>563.04100000000005</v>
      </c>
      <c r="E195" s="217">
        <v>0</v>
      </c>
      <c r="F195" s="195">
        <v>0</v>
      </c>
      <c r="G195" s="195">
        <v>165</v>
      </c>
      <c r="H195" s="195">
        <v>0</v>
      </c>
      <c r="I195" s="195">
        <v>0</v>
      </c>
      <c r="J195" s="195">
        <v>0</v>
      </c>
      <c r="K195" s="195">
        <v>129</v>
      </c>
      <c r="L195" s="195">
        <v>0</v>
      </c>
      <c r="M195" s="195">
        <v>194</v>
      </c>
      <c r="N195" s="195">
        <v>0</v>
      </c>
      <c r="O195" s="195">
        <v>69</v>
      </c>
      <c r="P195" s="195">
        <v>6</v>
      </c>
      <c r="Q195" s="195">
        <v>0</v>
      </c>
      <c r="R195" s="195">
        <v>4.1000000000000002E-2</v>
      </c>
      <c r="S195" s="195">
        <v>0</v>
      </c>
      <c r="T195" s="195"/>
      <c r="U195" s="195">
        <v>0</v>
      </c>
      <c r="V195" s="195">
        <v>0</v>
      </c>
      <c r="W195" s="195">
        <v>0</v>
      </c>
      <c r="X195" s="195">
        <v>0</v>
      </c>
      <c r="Y195" s="195">
        <v>0</v>
      </c>
      <c r="Z195" s="195">
        <v>0</v>
      </c>
      <c r="AA195" s="195">
        <v>0</v>
      </c>
      <c r="AB195" s="195">
        <v>0</v>
      </c>
      <c r="AC195" s="195">
        <v>0</v>
      </c>
      <c r="AD195" s="195">
        <v>0</v>
      </c>
      <c r="AE195" s="195">
        <v>0</v>
      </c>
      <c r="AF195" s="195">
        <v>0</v>
      </c>
      <c r="AG195" s="195">
        <v>0</v>
      </c>
      <c r="AH195" s="195">
        <v>0</v>
      </c>
      <c r="AI195" s="195">
        <v>0</v>
      </c>
      <c r="AJ195" s="195">
        <v>0</v>
      </c>
      <c r="AK195" s="195">
        <v>0</v>
      </c>
      <c r="AL195" s="195">
        <v>0</v>
      </c>
      <c r="AM195" s="195">
        <v>0</v>
      </c>
      <c r="AN195" s="195">
        <v>0</v>
      </c>
      <c r="AO195" s="195">
        <f t="shared" si="53"/>
        <v>563.04100000000005</v>
      </c>
    </row>
    <row r="196" spans="1:41" ht="12" x14ac:dyDescent="0.25">
      <c r="A196" s="175" t="s">
        <v>265</v>
      </c>
      <c r="B196" s="175" t="s">
        <v>265</v>
      </c>
      <c r="C196" s="175" t="s">
        <v>146</v>
      </c>
      <c r="D196" s="175">
        <f t="shared" si="37"/>
        <v>52</v>
      </c>
      <c r="E196" s="215">
        <f t="shared" ref="E196:AN196" si="54">+E197</f>
        <v>0</v>
      </c>
      <c r="F196" s="193">
        <f t="shared" si="54"/>
        <v>0</v>
      </c>
      <c r="G196" s="193">
        <f t="shared" si="54"/>
        <v>32</v>
      </c>
      <c r="H196" s="193">
        <f t="shared" si="54"/>
        <v>0</v>
      </c>
      <c r="I196" s="193">
        <f t="shared" si="54"/>
        <v>0</v>
      </c>
      <c r="J196" s="193">
        <f t="shared" si="54"/>
        <v>0</v>
      </c>
      <c r="K196" s="193">
        <f t="shared" si="54"/>
        <v>0</v>
      </c>
      <c r="L196" s="193">
        <f t="shared" si="54"/>
        <v>0</v>
      </c>
      <c r="M196" s="193">
        <f t="shared" si="54"/>
        <v>10</v>
      </c>
      <c r="N196" s="193">
        <f t="shared" si="54"/>
        <v>0</v>
      </c>
      <c r="O196" s="193">
        <f t="shared" si="54"/>
        <v>0</v>
      </c>
      <c r="P196" s="193">
        <f t="shared" si="54"/>
        <v>10</v>
      </c>
      <c r="Q196" s="193">
        <f t="shared" si="54"/>
        <v>0</v>
      </c>
      <c r="R196" s="193">
        <f t="shared" si="54"/>
        <v>0</v>
      </c>
      <c r="S196" s="193">
        <f t="shared" si="54"/>
        <v>0</v>
      </c>
      <c r="T196" s="193">
        <f t="shared" si="54"/>
        <v>0</v>
      </c>
      <c r="U196" s="193">
        <f t="shared" si="54"/>
        <v>0</v>
      </c>
      <c r="V196" s="193">
        <f t="shared" si="54"/>
        <v>0</v>
      </c>
      <c r="W196" s="193">
        <f t="shared" si="54"/>
        <v>0</v>
      </c>
      <c r="X196" s="193">
        <f t="shared" si="54"/>
        <v>0</v>
      </c>
      <c r="Y196" s="193">
        <f t="shared" si="54"/>
        <v>0</v>
      </c>
      <c r="Z196" s="193">
        <f t="shared" si="54"/>
        <v>0</v>
      </c>
      <c r="AA196" s="193">
        <f t="shared" si="54"/>
        <v>0</v>
      </c>
      <c r="AB196" s="193">
        <f t="shared" si="54"/>
        <v>0</v>
      </c>
      <c r="AC196" s="193">
        <f t="shared" si="54"/>
        <v>0</v>
      </c>
      <c r="AD196" s="193">
        <f t="shared" si="54"/>
        <v>0</v>
      </c>
      <c r="AE196" s="193">
        <f t="shared" si="54"/>
        <v>0</v>
      </c>
      <c r="AF196" s="193">
        <f t="shared" si="54"/>
        <v>0</v>
      </c>
      <c r="AG196" s="193">
        <f t="shared" si="54"/>
        <v>0</v>
      </c>
      <c r="AH196" s="193">
        <f t="shared" si="54"/>
        <v>0</v>
      </c>
      <c r="AI196" s="193">
        <f t="shared" si="54"/>
        <v>0</v>
      </c>
      <c r="AJ196" s="193">
        <f t="shared" si="54"/>
        <v>0</v>
      </c>
      <c r="AK196" s="193">
        <f t="shared" si="54"/>
        <v>0</v>
      </c>
      <c r="AL196" s="193">
        <f t="shared" si="54"/>
        <v>0</v>
      </c>
      <c r="AM196" s="193">
        <f t="shared" si="54"/>
        <v>0</v>
      </c>
      <c r="AN196" s="195">
        <f t="shared" si="54"/>
        <v>0</v>
      </c>
      <c r="AO196" s="193">
        <f>SUM(E196:AN196)</f>
        <v>52</v>
      </c>
    </row>
    <row r="197" spans="1:41" ht="12" x14ac:dyDescent="0.25">
      <c r="A197" s="177" t="s">
        <v>265</v>
      </c>
      <c r="B197" s="177" t="s">
        <v>265</v>
      </c>
      <c r="C197" s="177" t="s">
        <v>146</v>
      </c>
      <c r="D197" s="177">
        <f t="shared" si="37"/>
        <v>52</v>
      </c>
      <c r="E197" s="216">
        <f t="shared" ref="E197:AN197" si="55">SUM(E198:E207)</f>
        <v>0</v>
      </c>
      <c r="F197" s="194">
        <f t="shared" si="55"/>
        <v>0</v>
      </c>
      <c r="G197" s="194">
        <f t="shared" si="55"/>
        <v>32</v>
      </c>
      <c r="H197" s="194">
        <f t="shared" si="55"/>
        <v>0</v>
      </c>
      <c r="I197" s="194">
        <f t="shared" si="55"/>
        <v>0</v>
      </c>
      <c r="J197" s="194">
        <f t="shared" si="55"/>
        <v>0</v>
      </c>
      <c r="K197" s="194">
        <f t="shared" si="55"/>
        <v>0</v>
      </c>
      <c r="L197" s="194">
        <f t="shared" si="55"/>
        <v>0</v>
      </c>
      <c r="M197" s="194">
        <f t="shared" si="55"/>
        <v>10</v>
      </c>
      <c r="N197" s="194">
        <f t="shared" si="55"/>
        <v>0</v>
      </c>
      <c r="O197" s="194">
        <f t="shared" si="55"/>
        <v>0</v>
      </c>
      <c r="P197" s="194">
        <f t="shared" si="55"/>
        <v>10</v>
      </c>
      <c r="Q197" s="194">
        <f t="shared" si="55"/>
        <v>0</v>
      </c>
      <c r="R197" s="194">
        <f t="shared" si="55"/>
        <v>0</v>
      </c>
      <c r="S197" s="194">
        <f t="shared" si="55"/>
        <v>0</v>
      </c>
      <c r="T197" s="194">
        <f t="shared" si="55"/>
        <v>0</v>
      </c>
      <c r="U197" s="194">
        <f t="shared" si="55"/>
        <v>0</v>
      </c>
      <c r="V197" s="194">
        <f t="shared" si="55"/>
        <v>0</v>
      </c>
      <c r="W197" s="194">
        <f t="shared" si="55"/>
        <v>0</v>
      </c>
      <c r="X197" s="194">
        <f t="shared" si="55"/>
        <v>0</v>
      </c>
      <c r="Y197" s="194">
        <f t="shared" si="55"/>
        <v>0</v>
      </c>
      <c r="Z197" s="194">
        <f t="shared" si="55"/>
        <v>0</v>
      </c>
      <c r="AA197" s="194">
        <f t="shared" si="55"/>
        <v>0</v>
      </c>
      <c r="AB197" s="194">
        <f t="shared" si="55"/>
        <v>0</v>
      </c>
      <c r="AC197" s="194">
        <f t="shared" si="55"/>
        <v>0</v>
      </c>
      <c r="AD197" s="194">
        <f t="shared" si="55"/>
        <v>0</v>
      </c>
      <c r="AE197" s="194">
        <f t="shared" si="55"/>
        <v>0</v>
      </c>
      <c r="AF197" s="194">
        <f t="shared" si="55"/>
        <v>0</v>
      </c>
      <c r="AG197" s="194">
        <f t="shared" si="55"/>
        <v>0</v>
      </c>
      <c r="AH197" s="194">
        <f t="shared" si="55"/>
        <v>0</v>
      </c>
      <c r="AI197" s="194">
        <f t="shared" si="55"/>
        <v>0</v>
      </c>
      <c r="AJ197" s="194">
        <f t="shared" si="55"/>
        <v>0</v>
      </c>
      <c r="AK197" s="194">
        <f t="shared" si="55"/>
        <v>0</v>
      </c>
      <c r="AL197" s="194">
        <f t="shared" si="55"/>
        <v>0</v>
      </c>
      <c r="AM197" s="194">
        <f t="shared" ref="AM197" si="56">SUM(AM198:AM207)</f>
        <v>0</v>
      </c>
      <c r="AN197" s="195">
        <f t="shared" si="55"/>
        <v>0</v>
      </c>
      <c r="AO197" s="194">
        <f>SUM(E197:AN197)</f>
        <v>52</v>
      </c>
    </row>
    <row r="198" spans="1:41" ht="12" x14ac:dyDescent="0.25">
      <c r="A198" s="201" t="s">
        <v>146</v>
      </c>
      <c r="B198" s="201" t="s">
        <v>146</v>
      </c>
      <c r="C198" s="201" t="s">
        <v>13</v>
      </c>
      <c r="D198" s="201">
        <f t="shared" si="37"/>
        <v>52</v>
      </c>
      <c r="E198" s="217">
        <v>0</v>
      </c>
      <c r="F198" s="195">
        <v>0</v>
      </c>
      <c r="G198" s="195">
        <v>32</v>
      </c>
      <c r="H198" s="195">
        <v>0</v>
      </c>
      <c r="I198" s="195">
        <v>0</v>
      </c>
      <c r="J198" s="195">
        <v>0</v>
      </c>
      <c r="K198" s="195">
        <v>0</v>
      </c>
      <c r="L198" s="195">
        <v>0</v>
      </c>
      <c r="M198" s="195">
        <v>10</v>
      </c>
      <c r="N198" s="195">
        <v>0</v>
      </c>
      <c r="O198" s="195">
        <v>0</v>
      </c>
      <c r="P198" s="195">
        <v>10</v>
      </c>
      <c r="Q198" s="195">
        <v>0</v>
      </c>
      <c r="R198" s="195">
        <v>0</v>
      </c>
      <c r="S198" s="195">
        <v>0</v>
      </c>
      <c r="T198" s="195">
        <v>0</v>
      </c>
      <c r="U198" s="195">
        <v>0</v>
      </c>
      <c r="V198" s="195">
        <v>0</v>
      </c>
      <c r="W198" s="195">
        <v>0</v>
      </c>
      <c r="X198" s="195">
        <v>0</v>
      </c>
      <c r="Y198" s="195">
        <v>0</v>
      </c>
      <c r="Z198" s="195">
        <v>0</v>
      </c>
      <c r="AA198" s="195">
        <v>0</v>
      </c>
      <c r="AB198" s="195">
        <v>0</v>
      </c>
      <c r="AC198" s="195">
        <v>0</v>
      </c>
      <c r="AD198" s="195">
        <v>0</v>
      </c>
      <c r="AE198" s="195">
        <v>0</v>
      </c>
      <c r="AF198" s="195">
        <v>0</v>
      </c>
      <c r="AG198" s="195">
        <v>0</v>
      </c>
      <c r="AH198" s="195">
        <v>0</v>
      </c>
      <c r="AI198" s="195">
        <v>0</v>
      </c>
      <c r="AJ198" s="195">
        <v>0</v>
      </c>
      <c r="AK198" s="195">
        <v>0</v>
      </c>
      <c r="AL198" s="195">
        <v>0</v>
      </c>
      <c r="AM198" s="195">
        <v>0</v>
      </c>
      <c r="AN198" s="195">
        <v>0</v>
      </c>
      <c r="AO198" s="195">
        <f t="shared" ref="AO198:AO207" si="57">(SUM(E198:AN198))</f>
        <v>52</v>
      </c>
    </row>
    <row r="199" spans="1:41" ht="12" x14ac:dyDescent="0.25">
      <c r="A199" s="201" t="s">
        <v>146</v>
      </c>
      <c r="B199" s="201" t="s">
        <v>146</v>
      </c>
      <c r="C199" s="201" t="s">
        <v>218</v>
      </c>
      <c r="D199" s="201">
        <f t="shared" ref="D199:D210" si="58">AO199</f>
        <v>0</v>
      </c>
      <c r="E199" s="217">
        <v>0</v>
      </c>
      <c r="F199" s="195">
        <v>0</v>
      </c>
      <c r="G199" s="195">
        <v>0</v>
      </c>
      <c r="H199" s="195">
        <v>0</v>
      </c>
      <c r="I199" s="195">
        <v>0</v>
      </c>
      <c r="J199" s="195">
        <v>0</v>
      </c>
      <c r="K199" s="195">
        <v>0</v>
      </c>
      <c r="L199" s="195">
        <v>0</v>
      </c>
      <c r="M199" s="195">
        <v>0</v>
      </c>
      <c r="N199" s="195">
        <v>0</v>
      </c>
      <c r="O199" s="195">
        <v>0</v>
      </c>
      <c r="P199" s="195">
        <v>0</v>
      </c>
      <c r="Q199" s="195">
        <v>0</v>
      </c>
      <c r="R199" s="195">
        <v>0</v>
      </c>
      <c r="S199" s="195">
        <v>0</v>
      </c>
      <c r="T199" s="195">
        <v>0</v>
      </c>
      <c r="U199" s="195">
        <v>0</v>
      </c>
      <c r="V199" s="195">
        <v>0</v>
      </c>
      <c r="W199" s="195">
        <v>0</v>
      </c>
      <c r="X199" s="195">
        <v>0</v>
      </c>
      <c r="Y199" s="195">
        <v>0</v>
      </c>
      <c r="Z199" s="195">
        <v>0</v>
      </c>
      <c r="AA199" s="195">
        <v>0</v>
      </c>
      <c r="AB199" s="195">
        <v>0</v>
      </c>
      <c r="AC199" s="195">
        <v>0</v>
      </c>
      <c r="AD199" s="195">
        <v>0</v>
      </c>
      <c r="AE199" s="195">
        <v>0</v>
      </c>
      <c r="AF199" s="195">
        <v>0</v>
      </c>
      <c r="AG199" s="195">
        <v>0</v>
      </c>
      <c r="AH199" s="195">
        <v>0</v>
      </c>
      <c r="AI199" s="195">
        <v>0</v>
      </c>
      <c r="AJ199" s="195">
        <v>0</v>
      </c>
      <c r="AK199" s="195">
        <v>0</v>
      </c>
      <c r="AL199" s="195">
        <v>0</v>
      </c>
      <c r="AM199" s="195">
        <v>0</v>
      </c>
      <c r="AN199" s="195">
        <v>0</v>
      </c>
      <c r="AO199" s="195">
        <f t="shared" si="57"/>
        <v>0</v>
      </c>
    </row>
    <row r="200" spans="1:41" ht="12" x14ac:dyDescent="0.25">
      <c r="A200" s="201" t="s">
        <v>146</v>
      </c>
      <c r="B200" s="201" t="s">
        <v>146</v>
      </c>
      <c r="C200" s="201" t="s">
        <v>170</v>
      </c>
      <c r="D200" s="201">
        <f t="shared" si="58"/>
        <v>0</v>
      </c>
      <c r="E200" s="217">
        <v>0</v>
      </c>
      <c r="F200" s="195">
        <v>0</v>
      </c>
      <c r="G200" s="195">
        <v>0</v>
      </c>
      <c r="H200" s="195">
        <v>0</v>
      </c>
      <c r="I200" s="195">
        <v>0</v>
      </c>
      <c r="J200" s="195">
        <v>0</v>
      </c>
      <c r="K200" s="195">
        <v>0</v>
      </c>
      <c r="L200" s="195">
        <v>0</v>
      </c>
      <c r="M200" s="195">
        <v>0</v>
      </c>
      <c r="N200" s="195">
        <v>0</v>
      </c>
      <c r="O200" s="195">
        <v>0</v>
      </c>
      <c r="P200" s="195">
        <v>0</v>
      </c>
      <c r="Q200" s="195">
        <v>0</v>
      </c>
      <c r="R200" s="195">
        <v>0</v>
      </c>
      <c r="S200" s="195">
        <v>0</v>
      </c>
      <c r="T200" s="195">
        <v>0</v>
      </c>
      <c r="U200" s="195">
        <v>0</v>
      </c>
      <c r="V200" s="195">
        <v>0</v>
      </c>
      <c r="W200" s="195">
        <v>0</v>
      </c>
      <c r="X200" s="195">
        <v>0</v>
      </c>
      <c r="Y200" s="195">
        <v>0</v>
      </c>
      <c r="Z200" s="195">
        <v>0</v>
      </c>
      <c r="AA200" s="195">
        <v>0</v>
      </c>
      <c r="AB200" s="195">
        <v>0</v>
      </c>
      <c r="AC200" s="195">
        <v>0</v>
      </c>
      <c r="AD200" s="195">
        <v>0</v>
      </c>
      <c r="AE200" s="195">
        <v>0</v>
      </c>
      <c r="AF200" s="195">
        <v>0</v>
      </c>
      <c r="AG200" s="195">
        <v>0</v>
      </c>
      <c r="AH200" s="195">
        <v>0</v>
      </c>
      <c r="AI200" s="195">
        <v>0</v>
      </c>
      <c r="AJ200" s="195">
        <v>0</v>
      </c>
      <c r="AK200" s="195">
        <v>0</v>
      </c>
      <c r="AL200" s="195">
        <v>0</v>
      </c>
      <c r="AM200" s="195">
        <v>0</v>
      </c>
      <c r="AN200" s="195">
        <v>0</v>
      </c>
      <c r="AO200" s="195">
        <f t="shared" si="57"/>
        <v>0</v>
      </c>
    </row>
    <row r="201" spans="1:41" ht="12" x14ac:dyDescent="0.25">
      <c r="A201" s="201" t="s">
        <v>146</v>
      </c>
      <c r="B201" s="201" t="s">
        <v>146</v>
      </c>
      <c r="C201" s="201" t="s">
        <v>219</v>
      </c>
      <c r="D201" s="201">
        <f t="shared" si="58"/>
        <v>0</v>
      </c>
      <c r="E201" s="217">
        <v>0</v>
      </c>
      <c r="F201" s="195">
        <v>0</v>
      </c>
      <c r="G201" s="195">
        <v>0</v>
      </c>
      <c r="H201" s="195">
        <v>0</v>
      </c>
      <c r="I201" s="195">
        <v>0</v>
      </c>
      <c r="J201" s="195">
        <v>0</v>
      </c>
      <c r="K201" s="195">
        <v>0</v>
      </c>
      <c r="L201" s="195">
        <v>0</v>
      </c>
      <c r="M201" s="195">
        <v>0</v>
      </c>
      <c r="N201" s="195">
        <v>0</v>
      </c>
      <c r="O201" s="195">
        <v>0</v>
      </c>
      <c r="P201" s="195">
        <v>0</v>
      </c>
      <c r="Q201" s="195">
        <v>0</v>
      </c>
      <c r="R201" s="195">
        <v>0</v>
      </c>
      <c r="S201" s="195">
        <v>0</v>
      </c>
      <c r="T201" s="195">
        <v>0</v>
      </c>
      <c r="U201" s="195">
        <v>0</v>
      </c>
      <c r="V201" s="195">
        <v>0</v>
      </c>
      <c r="W201" s="195">
        <v>0</v>
      </c>
      <c r="X201" s="195">
        <v>0</v>
      </c>
      <c r="Y201" s="195">
        <v>0</v>
      </c>
      <c r="Z201" s="195">
        <v>0</v>
      </c>
      <c r="AA201" s="195">
        <v>0</v>
      </c>
      <c r="AB201" s="195">
        <v>0</v>
      </c>
      <c r="AC201" s="195">
        <v>0</v>
      </c>
      <c r="AD201" s="195">
        <v>0</v>
      </c>
      <c r="AE201" s="195">
        <v>0</v>
      </c>
      <c r="AF201" s="195">
        <v>0</v>
      </c>
      <c r="AG201" s="195">
        <v>0</v>
      </c>
      <c r="AH201" s="195">
        <v>0</v>
      </c>
      <c r="AI201" s="195">
        <v>0</v>
      </c>
      <c r="AJ201" s="195">
        <v>0</v>
      </c>
      <c r="AK201" s="195">
        <v>0</v>
      </c>
      <c r="AL201" s="195">
        <v>0</v>
      </c>
      <c r="AM201" s="195">
        <v>0</v>
      </c>
      <c r="AN201" s="195">
        <v>0</v>
      </c>
      <c r="AO201" s="195">
        <f t="shared" si="57"/>
        <v>0</v>
      </c>
    </row>
    <row r="202" spans="1:41" ht="12" x14ac:dyDescent="0.25">
      <c r="A202" s="201" t="s">
        <v>146</v>
      </c>
      <c r="B202" s="201" t="s">
        <v>146</v>
      </c>
      <c r="C202" s="201" t="s">
        <v>171</v>
      </c>
      <c r="D202" s="201">
        <f t="shared" si="58"/>
        <v>0</v>
      </c>
      <c r="E202" s="217">
        <v>0</v>
      </c>
      <c r="F202" s="195">
        <v>0</v>
      </c>
      <c r="G202" s="195">
        <v>0</v>
      </c>
      <c r="H202" s="195">
        <v>0</v>
      </c>
      <c r="I202" s="195">
        <v>0</v>
      </c>
      <c r="J202" s="195">
        <v>0</v>
      </c>
      <c r="K202" s="195">
        <v>0</v>
      </c>
      <c r="L202" s="195">
        <v>0</v>
      </c>
      <c r="M202" s="195">
        <v>0</v>
      </c>
      <c r="N202" s="195">
        <v>0</v>
      </c>
      <c r="O202" s="195">
        <v>0</v>
      </c>
      <c r="P202" s="195">
        <v>0</v>
      </c>
      <c r="Q202" s="195">
        <v>0</v>
      </c>
      <c r="R202" s="195">
        <v>0</v>
      </c>
      <c r="S202" s="195">
        <v>0</v>
      </c>
      <c r="T202" s="195">
        <v>0</v>
      </c>
      <c r="U202" s="195">
        <v>0</v>
      </c>
      <c r="V202" s="195">
        <v>0</v>
      </c>
      <c r="W202" s="195">
        <v>0</v>
      </c>
      <c r="X202" s="195">
        <v>0</v>
      </c>
      <c r="Y202" s="195">
        <v>0</v>
      </c>
      <c r="Z202" s="195">
        <v>0</v>
      </c>
      <c r="AA202" s="195">
        <v>0</v>
      </c>
      <c r="AB202" s="195">
        <v>0</v>
      </c>
      <c r="AC202" s="195">
        <v>0</v>
      </c>
      <c r="AD202" s="195">
        <v>0</v>
      </c>
      <c r="AE202" s="195">
        <v>0</v>
      </c>
      <c r="AF202" s="195">
        <v>0</v>
      </c>
      <c r="AG202" s="195">
        <v>0</v>
      </c>
      <c r="AH202" s="195">
        <v>0</v>
      </c>
      <c r="AI202" s="195">
        <v>0</v>
      </c>
      <c r="AJ202" s="195">
        <v>0</v>
      </c>
      <c r="AK202" s="195">
        <v>0</v>
      </c>
      <c r="AL202" s="195">
        <v>0</v>
      </c>
      <c r="AM202" s="195">
        <v>0</v>
      </c>
      <c r="AN202" s="195">
        <v>0</v>
      </c>
      <c r="AO202" s="195">
        <f t="shared" si="57"/>
        <v>0</v>
      </c>
    </row>
    <row r="203" spans="1:41" ht="12" x14ac:dyDescent="0.25">
      <c r="A203" s="201" t="s">
        <v>146</v>
      </c>
      <c r="B203" s="201" t="s">
        <v>146</v>
      </c>
      <c r="C203" s="201" t="s">
        <v>15</v>
      </c>
      <c r="D203" s="201">
        <f t="shared" si="58"/>
        <v>0</v>
      </c>
      <c r="E203" s="217">
        <v>0</v>
      </c>
      <c r="F203" s="195">
        <v>0</v>
      </c>
      <c r="G203" s="195">
        <v>0</v>
      </c>
      <c r="H203" s="195">
        <v>0</v>
      </c>
      <c r="I203" s="195">
        <v>0</v>
      </c>
      <c r="J203" s="195">
        <v>0</v>
      </c>
      <c r="K203" s="195">
        <v>0</v>
      </c>
      <c r="L203" s="195">
        <v>0</v>
      </c>
      <c r="M203" s="195">
        <v>0</v>
      </c>
      <c r="N203" s="195">
        <v>0</v>
      </c>
      <c r="O203" s="195">
        <v>0</v>
      </c>
      <c r="P203" s="195">
        <v>0</v>
      </c>
      <c r="Q203" s="195">
        <v>0</v>
      </c>
      <c r="R203" s="195">
        <v>0</v>
      </c>
      <c r="S203" s="195">
        <v>0</v>
      </c>
      <c r="T203" s="195">
        <v>0</v>
      </c>
      <c r="U203" s="195">
        <v>0</v>
      </c>
      <c r="V203" s="195">
        <v>0</v>
      </c>
      <c r="W203" s="195">
        <v>0</v>
      </c>
      <c r="X203" s="195">
        <v>0</v>
      </c>
      <c r="Y203" s="195">
        <v>0</v>
      </c>
      <c r="Z203" s="195">
        <v>0</v>
      </c>
      <c r="AA203" s="195">
        <v>0</v>
      </c>
      <c r="AB203" s="195">
        <v>0</v>
      </c>
      <c r="AC203" s="195">
        <v>0</v>
      </c>
      <c r="AD203" s="195">
        <v>0</v>
      </c>
      <c r="AE203" s="195">
        <v>0</v>
      </c>
      <c r="AF203" s="195">
        <v>0</v>
      </c>
      <c r="AG203" s="195">
        <v>0</v>
      </c>
      <c r="AH203" s="195">
        <v>0</v>
      </c>
      <c r="AI203" s="195">
        <v>0</v>
      </c>
      <c r="AJ203" s="195">
        <v>0</v>
      </c>
      <c r="AK203" s="195">
        <v>0</v>
      </c>
      <c r="AL203" s="195">
        <v>0</v>
      </c>
      <c r="AM203" s="195">
        <v>0</v>
      </c>
      <c r="AN203" s="195">
        <v>0</v>
      </c>
      <c r="AO203" s="195">
        <f t="shared" si="57"/>
        <v>0</v>
      </c>
    </row>
    <row r="204" spans="1:41" ht="12" x14ac:dyDescent="0.25">
      <c r="A204" s="201" t="s">
        <v>146</v>
      </c>
      <c r="B204" s="201" t="s">
        <v>146</v>
      </c>
      <c r="C204" s="201" t="s">
        <v>65</v>
      </c>
      <c r="D204" s="201">
        <f t="shared" si="58"/>
        <v>0</v>
      </c>
      <c r="E204" s="217">
        <v>0</v>
      </c>
      <c r="F204" s="195">
        <v>0</v>
      </c>
      <c r="G204" s="195">
        <v>0</v>
      </c>
      <c r="H204" s="195">
        <v>0</v>
      </c>
      <c r="I204" s="195">
        <v>0</v>
      </c>
      <c r="J204" s="195">
        <v>0</v>
      </c>
      <c r="K204" s="195">
        <v>0</v>
      </c>
      <c r="L204" s="195">
        <v>0</v>
      </c>
      <c r="M204" s="195">
        <v>0</v>
      </c>
      <c r="N204" s="195">
        <v>0</v>
      </c>
      <c r="O204" s="195">
        <v>0</v>
      </c>
      <c r="P204" s="195">
        <v>0</v>
      </c>
      <c r="Q204" s="195">
        <v>0</v>
      </c>
      <c r="R204" s="195">
        <v>0</v>
      </c>
      <c r="S204" s="195">
        <v>0</v>
      </c>
      <c r="T204" s="195">
        <v>0</v>
      </c>
      <c r="U204" s="195">
        <v>0</v>
      </c>
      <c r="V204" s="195">
        <v>0</v>
      </c>
      <c r="W204" s="195">
        <v>0</v>
      </c>
      <c r="X204" s="195">
        <v>0</v>
      </c>
      <c r="Y204" s="195">
        <v>0</v>
      </c>
      <c r="Z204" s="195">
        <v>0</v>
      </c>
      <c r="AA204" s="195">
        <v>0</v>
      </c>
      <c r="AB204" s="195">
        <v>0</v>
      </c>
      <c r="AC204" s="195">
        <v>0</v>
      </c>
      <c r="AD204" s="195">
        <v>0</v>
      </c>
      <c r="AE204" s="195">
        <v>0</v>
      </c>
      <c r="AF204" s="195">
        <v>0</v>
      </c>
      <c r="AG204" s="195">
        <v>0</v>
      </c>
      <c r="AH204" s="195">
        <v>0</v>
      </c>
      <c r="AI204" s="195">
        <v>0</v>
      </c>
      <c r="AJ204" s="195">
        <v>0</v>
      </c>
      <c r="AK204" s="195">
        <v>0</v>
      </c>
      <c r="AL204" s="195">
        <v>0</v>
      </c>
      <c r="AM204" s="195">
        <v>0</v>
      </c>
      <c r="AN204" s="195">
        <v>0</v>
      </c>
      <c r="AO204" s="195">
        <f t="shared" si="57"/>
        <v>0</v>
      </c>
    </row>
    <row r="205" spans="1:41" ht="12" x14ac:dyDescent="0.25">
      <c r="A205" s="201" t="s">
        <v>146</v>
      </c>
      <c r="B205" s="201" t="s">
        <v>146</v>
      </c>
      <c r="C205" s="201" t="s">
        <v>220</v>
      </c>
      <c r="D205" s="201">
        <f t="shared" si="58"/>
        <v>0</v>
      </c>
      <c r="E205" s="217">
        <v>0</v>
      </c>
      <c r="F205" s="195">
        <v>0</v>
      </c>
      <c r="G205" s="195">
        <v>0</v>
      </c>
      <c r="H205" s="195">
        <v>0</v>
      </c>
      <c r="I205" s="195">
        <v>0</v>
      </c>
      <c r="J205" s="195">
        <v>0</v>
      </c>
      <c r="K205" s="195">
        <v>0</v>
      </c>
      <c r="L205" s="195">
        <v>0</v>
      </c>
      <c r="M205" s="195">
        <v>0</v>
      </c>
      <c r="N205" s="195">
        <v>0</v>
      </c>
      <c r="O205" s="195">
        <v>0</v>
      </c>
      <c r="P205" s="195">
        <v>0</v>
      </c>
      <c r="Q205" s="195">
        <v>0</v>
      </c>
      <c r="R205" s="195">
        <v>0</v>
      </c>
      <c r="S205" s="195">
        <v>0</v>
      </c>
      <c r="T205" s="195">
        <v>0</v>
      </c>
      <c r="U205" s="195">
        <v>0</v>
      </c>
      <c r="V205" s="195">
        <v>0</v>
      </c>
      <c r="W205" s="195">
        <v>0</v>
      </c>
      <c r="X205" s="195">
        <v>0</v>
      </c>
      <c r="Y205" s="195">
        <v>0</v>
      </c>
      <c r="Z205" s="195">
        <v>0</v>
      </c>
      <c r="AA205" s="195">
        <v>0</v>
      </c>
      <c r="AB205" s="195">
        <v>0</v>
      </c>
      <c r="AC205" s="195">
        <v>0</v>
      </c>
      <c r="AD205" s="195">
        <v>0</v>
      </c>
      <c r="AE205" s="195">
        <v>0</v>
      </c>
      <c r="AF205" s="195">
        <v>0</v>
      </c>
      <c r="AG205" s="195">
        <v>0</v>
      </c>
      <c r="AH205" s="195">
        <v>0</v>
      </c>
      <c r="AI205" s="195">
        <v>0</v>
      </c>
      <c r="AJ205" s="195">
        <v>0</v>
      </c>
      <c r="AK205" s="195">
        <v>0</v>
      </c>
      <c r="AL205" s="195">
        <v>0</v>
      </c>
      <c r="AM205" s="195">
        <v>0</v>
      </c>
      <c r="AN205" s="195">
        <v>0</v>
      </c>
      <c r="AO205" s="195">
        <f t="shared" si="57"/>
        <v>0</v>
      </c>
    </row>
    <row r="206" spans="1:41" ht="12" x14ac:dyDescent="0.25">
      <c r="A206" s="201" t="s">
        <v>146</v>
      </c>
      <c r="B206" s="201" t="s">
        <v>146</v>
      </c>
      <c r="C206" s="201" t="s">
        <v>221</v>
      </c>
      <c r="D206" s="201">
        <f t="shared" si="58"/>
        <v>0</v>
      </c>
      <c r="E206" s="217">
        <v>0</v>
      </c>
      <c r="F206" s="195">
        <v>0</v>
      </c>
      <c r="G206" s="195">
        <v>0</v>
      </c>
      <c r="H206" s="195">
        <v>0</v>
      </c>
      <c r="I206" s="195">
        <v>0</v>
      </c>
      <c r="J206" s="195">
        <v>0</v>
      </c>
      <c r="K206" s="195">
        <v>0</v>
      </c>
      <c r="L206" s="195">
        <v>0</v>
      </c>
      <c r="M206" s="195">
        <v>0</v>
      </c>
      <c r="N206" s="195">
        <v>0</v>
      </c>
      <c r="O206" s="195">
        <v>0</v>
      </c>
      <c r="P206" s="195">
        <v>0</v>
      </c>
      <c r="Q206" s="195">
        <v>0</v>
      </c>
      <c r="R206" s="195">
        <v>0</v>
      </c>
      <c r="S206" s="195">
        <v>0</v>
      </c>
      <c r="T206" s="195">
        <v>0</v>
      </c>
      <c r="U206" s="195">
        <v>0</v>
      </c>
      <c r="V206" s="195">
        <v>0</v>
      </c>
      <c r="W206" s="195">
        <v>0</v>
      </c>
      <c r="X206" s="195">
        <v>0</v>
      </c>
      <c r="Y206" s="195">
        <v>0</v>
      </c>
      <c r="Z206" s="195">
        <v>0</v>
      </c>
      <c r="AA206" s="195">
        <v>0</v>
      </c>
      <c r="AB206" s="195">
        <v>0</v>
      </c>
      <c r="AC206" s="195">
        <v>0</v>
      </c>
      <c r="AD206" s="195">
        <v>0</v>
      </c>
      <c r="AE206" s="195">
        <v>0</v>
      </c>
      <c r="AF206" s="195">
        <v>0</v>
      </c>
      <c r="AG206" s="195">
        <v>0</v>
      </c>
      <c r="AH206" s="195">
        <v>0</v>
      </c>
      <c r="AI206" s="195">
        <v>0</v>
      </c>
      <c r="AJ206" s="195">
        <v>0</v>
      </c>
      <c r="AK206" s="195">
        <v>0</v>
      </c>
      <c r="AL206" s="195">
        <v>0</v>
      </c>
      <c r="AM206" s="195">
        <v>0</v>
      </c>
      <c r="AN206" s="195">
        <v>0</v>
      </c>
      <c r="AO206" s="195">
        <f t="shared" si="57"/>
        <v>0</v>
      </c>
    </row>
    <row r="207" spans="1:41" ht="12" x14ac:dyDescent="0.25">
      <c r="A207" s="201" t="s">
        <v>146</v>
      </c>
      <c r="B207" s="201" t="s">
        <v>146</v>
      </c>
      <c r="C207" s="201" t="s">
        <v>222</v>
      </c>
      <c r="D207" s="201">
        <f t="shared" si="58"/>
        <v>0</v>
      </c>
      <c r="E207" s="217">
        <v>0</v>
      </c>
      <c r="F207" s="195">
        <v>0</v>
      </c>
      <c r="G207" s="195">
        <v>0</v>
      </c>
      <c r="H207" s="195">
        <v>0</v>
      </c>
      <c r="I207" s="195">
        <v>0</v>
      </c>
      <c r="J207" s="195">
        <v>0</v>
      </c>
      <c r="K207" s="195">
        <v>0</v>
      </c>
      <c r="L207" s="195">
        <v>0</v>
      </c>
      <c r="M207" s="195">
        <v>0</v>
      </c>
      <c r="N207" s="195">
        <v>0</v>
      </c>
      <c r="O207" s="195">
        <v>0</v>
      </c>
      <c r="P207" s="195">
        <v>0</v>
      </c>
      <c r="Q207" s="195">
        <v>0</v>
      </c>
      <c r="R207" s="195">
        <v>0</v>
      </c>
      <c r="S207" s="195">
        <v>0</v>
      </c>
      <c r="T207" s="195">
        <v>0</v>
      </c>
      <c r="U207" s="195">
        <v>0</v>
      </c>
      <c r="V207" s="195">
        <v>0</v>
      </c>
      <c r="W207" s="195">
        <v>0</v>
      </c>
      <c r="X207" s="195">
        <v>0</v>
      </c>
      <c r="Y207" s="195">
        <v>0</v>
      </c>
      <c r="Z207" s="195">
        <v>0</v>
      </c>
      <c r="AA207" s="195">
        <v>0</v>
      </c>
      <c r="AB207" s="195">
        <v>0</v>
      </c>
      <c r="AC207" s="195">
        <v>0</v>
      </c>
      <c r="AD207" s="195">
        <v>0</v>
      </c>
      <c r="AE207" s="195">
        <v>0</v>
      </c>
      <c r="AF207" s="195">
        <v>0</v>
      </c>
      <c r="AG207" s="195">
        <v>0</v>
      </c>
      <c r="AH207" s="195">
        <v>0</v>
      </c>
      <c r="AI207" s="195">
        <v>0</v>
      </c>
      <c r="AJ207" s="195">
        <v>0</v>
      </c>
      <c r="AK207" s="195">
        <v>0</v>
      </c>
      <c r="AL207" s="195">
        <v>0</v>
      </c>
      <c r="AM207" s="195">
        <v>0</v>
      </c>
      <c r="AN207" s="195">
        <v>0</v>
      </c>
      <c r="AO207" s="195">
        <f t="shared" si="57"/>
        <v>0</v>
      </c>
    </row>
    <row r="208" spans="1:41" ht="12" x14ac:dyDescent="0.25">
      <c r="A208" s="175" t="s">
        <v>266</v>
      </c>
      <c r="B208" s="175" t="s">
        <v>266</v>
      </c>
      <c r="C208" s="175" t="s">
        <v>223</v>
      </c>
      <c r="D208" s="175">
        <f t="shared" si="58"/>
        <v>34</v>
      </c>
      <c r="E208" s="215">
        <f t="shared" ref="E208:AN208" si="59">+E209</f>
        <v>0</v>
      </c>
      <c r="F208" s="193">
        <f t="shared" si="59"/>
        <v>18</v>
      </c>
      <c r="G208" s="193">
        <f t="shared" si="59"/>
        <v>15</v>
      </c>
      <c r="H208" s="193">
        <f t="shared" si="59"/>
        <v>0</v>
      </c>
      <c r="I208" s="193">
        <f t="shared" si="59"/>
        <v>0</v>
      </c>
      <c r="J208" s="193">
        <f t="shared" si="59"/>
        <v>0</v>
      </c>
      <c r="K208" s="193">
        <f t="shared" si="59"/>
        <v>0</v>
      </c>
      <c r="L208" s="193">
        <f t="shared" si="59"/>
        <v>0</v>
      </c>
      <c r="M208" s="193">
        <f t="shared" si="59"/>
        <v>0</v>
      </c>
      <c r="N208" s="193">
        <f t="shared" si="59"/>
        <v>0</v>
      </c>
      <c r="O208" s="193">
        <f t="shared" si="59"/>
        <v>0</v>
      </c>
      <c r="P208" s="193">
        <f t="shared" si="59"/>
        <v>0</v>
      </c>
      <c r="Q208" s="193">
        <f t="shared" si="59"/>
        <v>0</v>
      </c>
      <c r="R208" s="193">
        <f t="shared" si="59"/>
        <v>0</v>
      </c>
      <c r="S208" s="193">
        <f t="shared" si="59"/>
        <v>0</v>
      </c>
      <c r="T208" s="193">
        <f t="shared" si="59"/>
        <v>0</v>
      </c>
      <c r="U208" s="193">
        <f t="shared" si="59"/>
        <v>0</v>
      </c>
      <c r="V208" s="193">
        <f t="shared" si="59"/>
        <v>0</v>
      </c>
      <c r="W208" s="193">
        <f t="shared" si="59"/>
        <v>0</v>
      </c>
      <c r="X208" s="193">
        <f t="shared" si="59"/>
        <v>0</v>
      </c>
      <c r="Y208" s="193">
        <f t="shared" si="59"/>
        <v>0</v>
      </c>
      <c r="Z208" s="193">
        <f t="shared" si="59"/>
        <v>0</v>
      </c>
      <c r="AA208" s="193">
        <f t="shared" si="59"/>
        <v>0</v>
      </c>
      <c r="AB208" s="193">
        <f t="shared" si="59"/>
        <v>0</v>
      </c>
      <c r="AC208" s="193">
        <f t="shared" si="59"/>
        <v>0</v>
      </c>
      <c r="AD208" s="193">
        <f t="shared" si="59"/>
        <v>0</v>
      </c>
      <c r="AE208" s="193">
        <f t="shared" si="59"/>
        <v>0</v>
      </c>
      <c r="AF208" s="193">
        <f t="shared" si="59"/>
        <v>0</v>
      </c>
      <c r="AG208" s="193">
        <f t="shared" si="59"/>
        <v>0</v>
      </c>
      <c r="AH208" s="193">
        <f t="shared" si="59"/>
        <v>0</v>
      </c>
      <c r="AI208" s="193">
        <f t="shared" si="59"/>
        <v>0</v>
      </c>
      <c r="AJ208" s="193">
        <f t="shared" si="59"/>
        <v>0</v>
      </c>
      <c r="AK208" s="193">
        <f t="shared" si="59"/>
        <v>0</v>
      </c>
      <c r="AL208" s="193">
        <f t="shared" si="59"/>
        <v>0</v>
      </c>
      <c r="AM208" s="193">
        <f t="shared" si="59"/>
        <v>0</v>
      </c>
      <c r="AN208" s="193">
        <f t="shared" si="59"/>
        <v>1</v>
      </c>
      <c r="AO208" s="193">
        <f>SUM(E208:AN208)</f>
        <v>34</v>
      </c>
    </row>
    <row r="209" spans="1:41" ht="12" x14ac:dyDescent="0.25">
      <c r="A209" s="177" t="s">
        <v>266</v>
      </c>
      <c r="B209" s="177" t="s">
        <v>266</v>
      </c>
      <c r="C209" s="177" t="s">
        <v>223</v>
      </c>
      <c r="D209" s="177">
        <f t="shared" si="58"/>
        <v>34</v>
      </c>
      <c r="E209" s="216">
        <f t="shared" ref="E209:AN209" si="60">SUM(E210:E219)</f>
        <v>0</v>
      </c>
      <c r="F209" s="194">
        <f t="shared" si="60"/>
        <v>18</v>
      </c>
      <c r="G209" s="194">
        <f t="shared" si="60"/>
        <v>15</v>
      </c>
      <c r="H209" s="194">
        <f t="shared" si="60"/>
        <v>0</v>
      </c>
      <c r="I209" s="194">
        <f t="shared" si="60"/>
        <v>0</v>
      </c>
      <c r="J209" s="194">
        <f t="shared" si="60"/>
        <v>0</v>
      </c>
      <c r="K209" s="194">
        <f t="shared" si="60"/>
        <v>0</v>
      </c>
      <c r="L209" s="194">
        <f t="shared" si="60"/>
        <v>0</v>
      </c>
      <c r="M209" s="194">
        <f t="shared" si="60"/>
        <v>0</v>
      </c>
      <c r="N209" s="194">
        <f t="shared" si="60"/>
        <v>0</v>
      </c>
      <c r="O209" s="194">
        <f t="shared" si="60"/>
        <v>0</v>
      </c>
      <c r="P209" s="194">
        <f t="shared" si="60"/>
        <v>0</v>
      </c>
      <c r="Q209" s="194">
        <f t="shared" si="60"/>
        <v>0</v>
      </c>
      <c r="R209" s="194">
        <f t="shared" si="60"/>
        <v>0</v>
      </c>
      <c r="S209" s="194">
        <f t="shared" si="60"/>
        <v>0</v>
      </c>
      <c r="T209" s="194">
        <f t="shared" si="60"/>
        <v>0</v>
      </c>
      <c r="U209" s="194">
        <f t="shared" si="60"/>
        <v>0</v>
      </c>
      <c r="V209" s="194">
        <f t="shared" si="60"/>
        <v>0</v>
      </c>
      <c r="W209" s="194">
        <f t="shared" si="60"/>
        <v>0</v>
      </c>
      <c r="X209" s="194">
        <f t="shared" si="60"/>
        <v>0</v>
      </c>
      <c r="Y209" s="194">
        <f t="shared" si="60"/>
        <v>0</v>
      </c>
      <c r="Z209" s="194">
        <f t="shared" si="60"/>
        <v>0</v>
      </c>
      <c r="AA209" s="194">
        <f t="shared" si="60"/>
        <v>0</v>
      </c>
      <c r="AB209" s="194">
        <f t="shared" si="60"/>
        <v>0</v>
      </c>
      <c r="AC209" s="194">
        <f t="shared" si="60"/>
        <v>0</v>
      </c>
      <c r="AD209" s="194">
        <f t="shared" si="60"/>
        <v>0</v>
      </c>
      <c r="AE209" s="194">
        <f t="shared" si="60"/>
        <v>0</v>
      </c>
      <c r="AF209" s="194">
        <f t="shared" si="60"/>
        <v>0</v>
      </c>
      <c r="AG209" s="194">
        <f t="shared" si="60"/>
        <v>0</v>
      </c>
      <c r="AH209" s="194">
        <f t="shared" si="60"/>
        <v>0</v>
      </c>
      <c r="AI209" s="194">
        <f t="shared" si="60"/>
        <v>0</v>
      </c>
      <c r="AJ209" s="194">
        <f t="shared" si="60"/>
        <v>0</v>
      </c>
      <c r="AK209" s="194">
        <f t="shared" si="60"/>
        <v>0</v>
      </c>
      <c r="AL209" s="194">
        <f t="shared" si="60"/>
        <v>0</v>
      </c>
      <c r="AM209" s="194">
        <f t="shared" ref="AM209" si="61">SUM(AM210:AM219)</f>
        <v>0</v>
      </c>
      <c r="AN209" s="194">
        <f t="shared" si="60"/>
        <v>1</v>
      </c>
      <c r="AO209" s="194">
        <f>SUM(E209:AN209)</f>
        <v>34</v>
      </c>
    </row>
    <row r="210" spans="1:41" ht="12" x14ac:dyDescent="0.25">
      <c r="A210" s="201" t="s">
        <v>223</v>
      </c>
      <c r="B210" s="201" t="s">
        <v>223</v>
      </c>
      <c r="C210" s="201" t="s">
        <v>173</v>
      </c>
      <c r="D210" s="201">
        <f t="shared" si="58"/>
        <v>34</v>
      </c>
      <c r="E210" s="217">
        <v>0</v>
      </c>
      <c r="F210" s="195">
        <v>18</v>
      </c>
      <c r="G210" s="195">
        <v>15</v>
      </c>
      <c r="H210" s="195"/>
      <c r="I210" s="195">
        <v>0</v>
      </c>
      <c r="J210" s="195">
        <v>0</v>
      </c>
      <c r="K210" s="195">
        <v>0</v>
      </c>
      <c r="L210" s="195">
        <v>0</v>
      </c>
      <c r="M210" s="195">
        <v>0</v>
      </c>
      <c r="N210" s="195">
        <v>0</v>
      </c>
      <c r="O210" s="195">
        <v>0</v>
      </c>
      <c r="P210" s="195">
        <v>0</v>
      </c>
      <c r="Q210" s="195">
        <v>0</v>
      </c>
      <c r="R210" s="195">
        <v>0</v>
      </c>
      <c r="S210" s="195">
        <v>0</v>
      </c>
      <c r="T210" s="195">
        <v>0</v>
      </c>
      <c r="U210" s="195">
        <v>0</v>
      </c>
      <c r="V210" s="195">
        <v>0</v>
      </c>
      <c r="W210" s="195">
        <v>0</v>
      </c>
      <c r="X210" s="195">
        <v>0</v>
      </c>
      <c r="Y210" s="195">
        <v>0</v>
      </c>
      <c r="Z210" s="195">
        <v>0</v>
      </c>
      <c r="AA210" s="195">
        <v>0</v>
      </c>
      <c r="AB210" s="195">
        <v>0</v>
      </c>
      <c r="AC210" s="195">
        <v>0</v>
      </c>
      <c r="AD210" s="195">
        <v>0</v>
      </c>
      <c r="AE210" s="195">
        <v>0</v>
      </c>
      <c r="AF210" s="195">
        <v>0</v>
      </c>
      <c r="AG210" s="195">
        <v>0</v>
      </c>
      <c r="AH210" s="195">
        <v>0</v>
      </c>
      <c r="AI210" s="195">
        <v>0</v>
      </c>
      <c r="AJ210" s="195">
        <v>0</v>
      </c>
      <c r="AK210" s="195">
        <v>0</v>
      </c>
      <c r="AL210" s="195">
        <v>0</v>
      </c>
      <c r="AM210" s="195">
        <v>0</v>
      </c>
      <c r="AN210" s="195">
        <v>1</v>
      </c>
      <c r="AO210" s="195">
        <f>(SUM(E210:AN210))</f>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AB482-6052-4854-8780-73E003D14722}">
  <sheetPr>
    <tabColor theme="9" tint="0.89999084444715716"/>
  </sheetPr>
  <dimension ref="A1:AO210"/>
  <sheetViews>
    <sheetView zoomScale="90" zoomScaleNormal="90" workbookViewId="0">
      <pane xSplit="4" ySplit="3" topLeftCell="Q4" activePane="bottomRight" state="frozen"/>
      <selection activeCell="F40" sqref="F40"/>
      <selection pane="topRight" activeCell="F40" sqref="F40"/>
      <selection pane="bottomLeft" activeCell="F40" sqref="F40"/>
      <selection pane="bottomRight" activeCell="R6" sqref="R6"/>
    </sheetView>
  </sheetViews>
  <sheetFormatPr defaultColWidth="8.75" defaultRowHeight="10.5" x14ac:dyDescent="0.25"/>
  <cols>
    <col min="1" max="2" width="29.875" style="166" bestFit="1" customWidth="1"/>
    <col min="3" max="3" width="24.875" style="166" bestFit="1" customWidth="1"/>
    <col min="4" max="4" width="6.875" style="166" bestFit="1" customWidth="1"/>
    <col min="5" max="5" width="10.25" style="166" bestFit="1" customWidth="1"/>
    <col min="6" max="6" width="8.125" style="166" bestFit="1" customWidth="1"/>
    <col min="7" max="7" width="14.125" style="166" bestFit="1" customWidth="1"/>
    <col min="8" max="9" width="9.125" style="166" bestFit="1" customWidth="1"/>
    <col min="10" max="10" width="7.75" style="166" bestFit="1" customWidth="1"/>
    <col min="11" max="11" width="6.125" style="166" bestFit="1" customWidth="1"/>
    <col min="12" max="12" width="9.75" style="166" bestFit="1" customWidth="1"/>
    <col min="13" max="13" width="11.5" style="166" bestFit="1" customWidth="1"/>
    <col min="14" max="14" width="14.125" style="166" bestFit="1" customWidth="1"/>
    <col min="15" max="15" width="10.875" style="166" bestFit="1" customWidth="1"/>
    <col min="16" max="16" width="10.625" style="166" bestFit="1" customWidth="1"/>
    <col min="17" max="17" width="12.5" style="166" bestFit="1" customWidth="1"/>
    <col min="18" max="18" width="11" style="166" customWidth="1"/>
    <col min="19" max="19" width="17.875" style="166" bestFit="1" customWidth="1"/>
    <col min="20" max="20" width="7.5" style="166" bestFit="1" customWidth="1"/>
    <col min="21" max="21" width="7.375" style="166" bestFit="1" customWidth="1"/>
    <col min="22" max="22" width="15" style="166" bestFit="1" customWidth="1"/>
    <col min="23" max="23" width="8.875" style="166" bestFit="1" customWidth="1"/>
    <col min="24" max="24" width="7.5" style="166" bestFit="1" customWidth="1"/>
    <col min="25" max="25" width="7.875" style="166" bestFit="1" customWidth="1"/>
    <col min="26" max="26" width="9" style="166" bestFit="1" customWidth="1"/>
    <col min="27" max="27" width="10.25" style="166" bestFit="1" customWidth="1"/>
    <col min="28" max="28" width="9.5" style="166" bestFit="1" customWidth="1"/>
    <col min="29" max="29" width="10.625" style="166" bestFit="1" customWidth="1"/>
    <col min="30" max="30" width="8.875" style="166" bestFit="1" customWidth="1"/>
    <col min="31" max="31" width="9.125" style="166" bestFit="1" customWidth="1"/>
    <col min="32" max="32" width="11.75" style="166" bestFit="1" customWidth="1"/>
    <col min="33" max="33" width="22.625" style="166" bestFit="1" customWidth="1"/>
    <col min="34" max="34" width="9.125" style="166" bestFit="1" customWidth="1"/>
    <col min="35" max="35" width="9.875" style="166" bestFit="1" customWidth="1"/>
    <col min="36" max="36" width="16.875" style="166" bestFit="1" customWidth="1"/>
    <col min="37" max="37" width="7.5" style="166" bestFit="1" customWidth="1"/>
    <col min="38" max="38" width="9.375" style="166" bestFit="1" customWidth="1"/>
    <col min="39" max="39" width="12.625" style="166" bestFit="1" customWidth="1"/>
    <col min="40" max="40" width="9.5" style="166" bestFit="1" customWidth="1"/>
    <col min="41" max="41" width="13.375" style="166" bestFit="1" customWidth="1"/>
    <col min="42" max="16384" width="8.75" style="166"/>
  </cols>
  <sheetData>
    <row r="1" spans="1:41" ht="42" customHeight="1" thickBot="1" x14ac:dyDescent="0.3">
      <c r="A1" s="196" t="s">
        <v>277</v>
      </c>
      <c r="B1" s="198"/>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c r="AK1" s="199"/>
      <c r="AL1" s="199"/>
      <c r="AM1" s="199"/>
      <c r="AN1" s="199"/>
      <c r="AO1" s="199"/>
    </row>
    <row r="2" spans="1:41" ht="12.5" thickBot="1" x14ac:dyDescent="0.3">
      <c r="A2" s="205" t="s">
        <v>241</v>
      </c>
      <c r="B2" s="197"/>
      <c r="C2" s="197" t="s">
        <v>268</v>
      </c>
      <c r="D2" s="197"/>
      <c r="E2" s="184" t="s">
        <v>97</v>
      </c>
      <c r="F2" s="184" t="s">
        <v>72</v>
      </c>
      <c r="G2" s="184" t="s">
        <v>99</v>
      </c>
      <c r="H2" s="184" t="s">
        <v>79</v>
      </c>
      <c r="I2" s="184" t="s">
        <v>47</v>
      </c>
      <c r="J2" s="184" t="s">
        <v>98</v>
      </c>
      <c r="K2" s="184" t="s">
        <v>90</v>
      </c>
      <c r="L2" s="184" t="s">
        <v>73</v>
      </c>
      <c r="M2" s="184" t="s">
        <v>5</v>
      </c>
      <c r="N2" s="184" t="s">
        <v>74</v>
      </c>
      <c r="O2" s="184" t="s">
        <v>13</v>
      </c>
      <c r="P2" s="184" t="s">
        <v>7</v>
      </c>
      <c r="Q2" s="184" t="s">
        <v>95</v>
      </c>
      <c r="R2" s="184" t="s">
        <v>75</v>
      </c>
      <c r="S2" s="184" t="s">
        <v>130</v>
      </c>
      <c r="T2" s="184" t="s">
        <v>101</v>
      </c>
      <c r="U2" s="184" t="s">
        <v>91</v>
      </c>
      <c r="V2" s="184" t="s">
        <v>138</v>
      </c>
      <c r="W2" s="184" t="s">
        <v>64</v>
      </c>
      <c r="X2" s="184" t="s">
        <v>28</v>
      </c>
      <c r="Y2" s="184" t="s">
        <v>66</v>
      </c>
      <c r="Z2" s="184" t="s">
        <v>106</v>
      </c>
      <c r="AA2" s="184" t="s">
        <v>43</v>
      </c>
      <c r="AB2" s="184" t="s">
        <v>102</v>
      </c>
      <c r="AC2" s="184" t="s">
        <v>76</v>
      </c>
      <c r="AD2" s="184" t="s">
        <v>83</v>
      </c>
      <c r="AE2" s="184" t="s">
        <v>86</v>
      </c>
      <c r="AF2" s="184" t="s">
        <v>61</v>
      </c>
      <c r="AG2" s="184" t="s">
        <v>143</v>
      </c>
      <c r="AH2" s="184" t="s">
        <v>50</v>
      </c>
      <c r="AI2" s="184" t="s">
        <v>84</v>
      </c>
      <c r="AJ2" s="184" t="s">
        <v>110</v>
      </c>
      <c r="AK2" s="184" t="s">
        <v>48</v>
      </c>
      <c r="AL2" s="184" t="s">
        <v>107</v>
      </c>
      <c r="AM2" s="184" t="s">
        <v>105</v>
      </c>
      <c r="AN2" s="184" t="s">
        <v>173</v>
      </c>
      <c r="AO2" s="184" t="s">
        <v>147</v>
      </c>
    </row>
    <row r="3" spans="1:41" ht="12" x14ac:dyDescent="0.25">
      <c r="A3" s="171" t="s">
        <v>147</v>
      </c>
      <c r="B3" s="172" t="s">
        <v>147</v>
      </c>
      <c r="C3" s="172" t="s">
        <v>147</v>
      </c>
      <c r="D3" s="172"/>
      <c r="E3" s="214">
        <f t="shared" ref="E3:AN3" si="0">E4+E55+E115+E119+E152+E196+E208</f>
        <v>3912</v>
      </c>
      <c r="F3" s="192">
        <f>F4+F55+F115+F119+F152+F196+F208</f>
        <v>4424</v>
      </c>
      <c r="G3" s="192">
        <f t="shared" si="0"/>
        <v>1241</v>
      </c>
      <c r="H3" s="192">
        <f>H4+H55+H115+H119+H152+H196+H208</f>
        <v>1364</v>
      </c>
      <c r="I3" s="192">
        <f t="shared" si="0"/>
        <v>1228</v>
      </c>
      <c r="J3" s="192">
        <f t="shared" si="0"/>
        <v>579</v>
      </c>
      <c r="K3" s="192">
        <f t="shared" si="0"/>
        <v>541.00900000000001</v>
      </c>
      <c r="L3" s="192">
        <f t="shared" si="0"/>
        <v>121</v>
      </c>
      <c r="M3" s="192">
        <f t="shared" si="0"/>
        <v>1736</v>
      </c>
      <c r="N3" s="192">
        <f t="shared" si="0"/>
        <v>345</v>
      </c>
      <c r="O3" s="192">
        <f t="shared" si="0"/>
        <v>335</v>
      </c>
      <c r="P3" s="192">
        <f t="shared" si="0"/>
        <v>508.08100000000002</v>
      </c>
      <c r="Q3" s="192">
        <f t="shared" si="0"/>
        <v>0</v>
      </c>
      <c r="R3" s="192">
        <f t="shared" si="0"/>
        <v>343.54199999999992</v>
      </c>
      <c r="S3" s="192">
        <f t="shared" si="0"/>
        <v>269.17500000000001</v>
      </c>
      <c r="T3" s="192">
        <f t="shared" si="0"/>
        <v>549</v>
      </c>
      <c r="U3" s="192">
        <f t="shared" si="0"/>
        <v>142</v>
      </c>
      <c r="V3" s="192">
        <f t="shared" si="0"/>
        <v>351.22800000000007</v>
      </c>
      <c r="W3" s="192">
        <f t="shared" si="0"/>
        <v>137</v>
      </c>
      <c r="X3" s="192">
        <f t="shared" si="0"/>
        <v>50</v>
      </c>
      <c r="Y3" s="192">
        <f t="shared" si="0"/>
        <v>207</v>
      </c>
      <c r="Z3" s="192">
        <f t="shared" si="0"/>
        <v>87</v>
      </c>
      <c r="AA3" s="192">
        <f t="shared" si="0"/>
        <v>54.247999999999998</v>
      </c>
      <c r="AB3" s="192">
        <f t="shared" si="0"/>
        <v>56</v>
      </c>
      <c r="AC3" s="192">
        <f t="shared" si="0"/>
        <v>4</v>
      </c>
      <c r="AD3" s="192">
        <f t="shared" si="0"/>
        <v>132.26600000000002</v>
      </c>
      <c r="AE3" s="192">
        <f t="shared" si="0"/>
        <v>34</v>
      </c>
      <c r="AF3" s="192">
        <f t="shared" si="0"/>
        <v>27</v>
      </c>
      <c r="AG3" s="192">
        <f t="shared" si="0"/>
        <v>21.004000000000001</v>
      </c>
      <c r="AH3" s="192">
        <f t="shared" si="0"/>
        <v>0</v>
      </c>
      <c r="AI3" s="192">
        <f t="shared" si="0"/>
        <v>63.188000000000002</v>
      </c>
      <c r="AJ3" s="192">
        <f t="shared" si="0"/>
        <v>28.683999999999997</v>
      </c>
      <c r="AK3" s="192">
        <f t="shared" si="0"/>
        <v>36</v>
      </c>
      <c r="AL3" s="192">
        <f t="shared" si="0"/>
        <v>3</v>
      </c>
      <c r="AM3" s="192">
        <f t="shared" si="0"/>
        <v>1</v>
      </c>
      <c r="AN3" s="192">
        <f t="shared" si="0"/>
        <v>284</v>
      </c>
      <c r="AO3" s="192">
        <f>SUM(E3:AN3)</f>
        <v>19214.424999999999</v>
      </c>
    </row>
    <row r="4" spans="1:41" ht="12" x14ac:dyDescent="0.25">
      <c r="A4" s="175" t="s">
        <v>243</v>
      </c>
      <c r="B4" s="175" t="s">
        <v>243</v>
      </c>
      <c r="C4" s="175" t="s">
        <v>245</v>
      </c>
      <c r="D4" s="175"/>
      <c r="E4" s="215">
        <f t="shared" ref="E4:AO4" si="1">+E5+E25+E45</f>
        <v>601</v>
      </c>
      <c r="F4" s="193">
        <f t="shared" si="1"/>
        <v>2417</v>
      </c>
      <c r="G4" s="193">
        <f t="shared" si="1"/>
        <v>24</v>
      </c>
      <c r="H4" s="193">
        <f t="shared" si="1"/>
        <v>750</v>
      </c>
      <c r="I4" s="193">
        <f t="shared" si="1"/>
        <v>0</v>
      </c>
      <c r="J4" s="193">
        <f t="shared" si="1"/>
        <v>0</v>
      </c>
      <c r="K4" s="193">
        <f t="shared" si="1"/>
        <v>0</v>
      </c>
      <c r="L4" s="193">
        <f t="shared" si="1"/>
        <v>18</v>
      </c>
      <c r="M4" s="193">
        <f t="shared" si="1"/>
        <v>61</v>
      </c>
      <c r="N4" s="193">
        <f t="shared" si="1"/>
        <v>344</v>
      </c>
      <c r="O4" s="193">
        <f t="shared" si="1"/>
        <v>0</v>
      </c>
      <c r="P4" s="193">
        <f t="shared" si="1"/>
        <v>0</v>
      </c>
      <c r="Q4" s="193">
        <f t="shared" si="1"/>
        <v>0</v>
      </c>
      <c r="R4" s="193">
        <f t="shared" si="1"/>
        <v>343.22399999999993</v>
      </c>
      <c r="S4" s="193">
        <f t="shared" si="1"/>
        <v>269.12200000000001</v>
      </c>
      <c r="T4" s="193">
        <f t="shared" si="1"/>
        <v>84</v>
      </c>
      <c r="U4" s="193">
        <f t="shared" si="1"/>
        <v>69</v>
      </c>
      <c r="V4" s="193">
        <f t="shared" si="1"/>
        <v>1.016</v>
      </c>
      <c r="W4" s="193">
        <f t="shared" si="1"/>
        <v>45</v>
      </c>
      <c r="X4" s="193">
        <f t="shared" si="1"/>
        <v>50</v>
      </c>
      <c r="Y4" s="193">
        <f t="shared" si="1"/>
        <v>0</v>
      </c>
      <c r="Z4" s="193">
        <f t="shared" si="1"/>
        <v>87</v>
      </c>
      <c r="AA4" s="193">
        <f t="shared" si="1"/>
        <v>54.247999999999998</v>
      </c>
      <c r="AB4" s="193">
        <f t="shared" si="1"/>
        <v>0</v>
      </c>
      <c r="AC4" s="193">
        <f t="shared" si="1"/>
        <v>4</v>
      </c>
      <c r="AD4" s="193">
        <f t="shared" si="1"/>
        <v>132.26600000000002</v>
      </c>
      <c r="AE4" s="193">
        <f t="shared" si="1"/>
        <v>34</v>
      </c>
      <c r="AF4" s="193">
        <f t="shared" si="1"/>
        <v>0</v>
      </c>
      <c r="AG4" s="193">
        <f t="shared" si="1"/>
        <v>0</v>
      </c>
      <c r="AH4" s="193">
        <f t="shared" si="1"/>
        <v>0</v>
      </c>
      <c r="AI4" s="193">
        <f t="shared" si="1"/>
        <v>41.188000000000002</v>
      </c>
      <c r="AJ4" s="193">
        <f t="shared" si="1"/>
        <v>28.683999999999997</v>
      </c>
      <c r="AK4" s="193">
        <f t="shared" si="1"/>
        <v>0</v>
      </c>
      <c r="AL4" s="193">
        <f t="shared" si="1"/>
        <v>3</v>
      </c>
      <c r="AM4" s="193">
        <f t="shared" si="1"/>
        <v>1</v>
      </c>
      <c r="AN4" s="193">
        <f t="shared" si="1"/>
        <v>151</v>
      </c>
      <c r="AO4" s="193">
        <f t="shared" si="1"/>
        <v>5612.7479999999987</v>
      </c>
    </row>
    <row r="5" spans="1:41" ht="12" x14ac:dyDescent="0.25">
      <c r="A5" s="177" t="s">
        <v>244</v>
      </c>
      <c r="B5" s="177" t="s">
        <v>244</v>
      </c>
      <c r="C5" s="177" t="s">
        <v>128</v>
      </c>
      <c r="D5" s="177"/>
      <c r="E5" s="216">
        <f t="shared" ref="E5:AN5" si="2">SUM(E6:E24)</f>
        <v>601</v>
      </c>
      <c r="F5" s="194">
        <f t="shared" si="2"/>
        <v>1837</v>
      </c>
      <c r="G5" s="194">
        <f t="shared" si="2"/>
        <v>0</v>
      </c>
      <c r="H5" s="194">
        <f t="shared" si="2"/>
        <v>739</v>
      </c>
      <c r="I5" s="194">
        <f t="shared" si="2"/>
        <v>0</v>
      </c>
      <c r="J5" s="194">
        <f t="shared" si="2"/>
        <v>0</v>
      </c>
      <c r="K5" s="194">
        <f t="shared" si="2"/>
        <v>0</v>
      </c>
      <c r="L5" s="194">
        <f t="shared" si="2"/>
        <v>18</v>
      </c>
      <c r="M5" s="194">
        <f t="shared" si="2"/>
        <v>61</v>
      </c>
      <c r="N5" s="194">
        <f t="shared" si="2"/>
        <v>344</v>
      </c>
      <c r="O5" s="194">
        <f t="shared" si="2"/>
        <v>0</v>
      </c>
      <c r="P5" s="194">
        <f t="shared" si="2"/>
        <v>0</v>
      </c>
      <c r="Q5" s="194">
        <f t="shared" si="2"/>
        <v>0</v>
      </c>
      <c r="R5" s="194">
        <f t="shared" si="2"/>
        <v>202.047</v>
      </c>
      <c r="S5" s="194">
        <f t="shared" si="2"/>
        <v>269.12200000000001</v>
      </c>
      <c r="T5" s="194">
        <f t="shared" si="2"/>
        <v>34</v>
      </c>
      <c r="U5" s="194">
        <f t="shared" si="2"/>
        <v>69</v>
      </c>
      <c r="V5" s="194">
        <f t="shared" si="2"/>
        <v>1.016</v>
      </c>
      <c r="W5" s="194">
        <f t="shared" si="2"/>
        <v>25</v>
      </c>
      <c r="X5" s="194">
        <f t="shared" si="2"/>
        <v>50</v>
      </c>
      <c r="Y5" s="194">
        <f t="shared" si="2"/>
        <v>0</v>
      </c>
      <c r="Z5" s="194">
        <f t="shared" si="2"/>
        <v>51</v>
      </c>
      <c r="AA5" s="194">
        <f t="shared" si="2"/>
        <v>54</v>
      </c>
      <c r="AB5" s="194">
        <f t="shared" si="2"/>
        <v>0</v>
      </c>
      <c r="AC5" s="194">
        <f t="shared" si="2"/>
        <v>0</v>
      </c>
      <c r="AD5" s="194">
        <f t="shared" si="2"/>
        <v>132.26600000000002</v>
      </c>
      <c r="AE5" s="194">
        <f t="shared" si="2"/>
        <v>34</v>
      </c>
      <c r="AF5" s="194">
        <f t="shared" si="2"/>
        <v>0</v>
      </c>
      <c r="AG5" s="194">
        <f t="shared" si="2"/>
        <v>0</v>
      </c>
      <c r="AH5" s="194">
        <f t="shared" si="2"/>
        <v>0</v>
      </c>
      <c r="AI5" s="194">
        <f t="shared" si="2"/>
        <v>0</v>
      </c>
      <c r="AJ5" s="194">
        <f t="shared" si="2"/>
        <v>14.227</v>
      </c>
      <c r="AK5" s="194">
        <f t="shared" si="2"/>
        <v>0</v>
      </c>
      <c r="AL5" s="194">
        <f t="shared" si="2"/>
        <v>0</v>
      </c>
      <c r="AM5" s="194">
        <f t="shared" ref="AM5" si="3">SUM(AM6:AM24)</f>
        <v>0</v>
      </c>
      <c r="AN5" s="194">
        <f t="shared" si="2"/>
        <v>143</v>
      </c>
      <c r="AO5" s="194">
        <f>SUM(E5:AN5)</f>
        <v>4678.677999999999</v>
      </c>
    </row>
    <row r="6" spans="1:41" ht="12" x14ac:dyDescent="0.25">
      <c r="A6" s="201" t="s">
        <v>245</v>
      </c>
      <c r="B6" s="201" t="s">
        <v>128</v>
      </c>
      <c r="C6" s="201" t="s">
        <v>86</v>
      </c>
      <c r="D6" s="201">
        <v>11.678832116788321</v>
      </c>
      <c r="E6" s="217">
        <v>0</v>
      </c>
      <c r="F6" s="195">
        <v>0</v>
      </c>
      <c r="G6" s="195">
        <v>0</v>
      </c>
      <c r="H6" s="195">
        <v>0</v>
      </c>
      <c r="I6" s="195">
        <v>0</v>
      </c>
      <c r="J6" s="195">
        <v>0</v>
      </c>
      <c r="K6" s="195">
        <v>0</v>
      </c>
      <c r="L6" s="195">
        <v>0</v>
      </c>
      <c r="M6" s="195">
        <v>0</v>
      </c>
      <c r="N6" s="195">
        <v>0</v>
      </c>
      <c r="O6" s="195">
        <v>0</v>
      </c>
      <c r="P6" s="195">
        <v>0</v>
      </c>
      <c r="Q6" s="195">
        <v>0</v>
      </c>
      <c r="R6" s="195"/>
      <c r="S6" s="195">
        <v>0</v>
      </c>
      <c r="T6" s="195">
        <v>0</v>
      </c>
      <c r="U6" s="195">
        <v>0</v>
      </c>
      <c r="V6" s="195">
        <v>0</v>
      </c>
      <c r="W6" s="195">
        <v>0</v>
      </c>
      <c r="X6" s="195">
        <v>0</v>
      </c>
      <c r="Y6" s="195">
        <v>0</v>
      </c>
      <c r="Z6" s="195">
        <v>0</v>
      </c>
      <c r="AA6" s="195">
        <v>0</v>
      </c>
      <c r="AB6" s="195">
        <v>0</v>
      </c>
      <c r="AC6" s="195">
        <v>0</v>
      </c>
      <c r="AD6" s="195">
        <v>5</v>
      </c>
      <c r="AE6" s="195">
        <v>0</v>
      </c>
      <c r="AF6" s="195">
        <v>0</v>
      </c>
      <c r="AG6" s="195">
        <v>0</v>
      </c>
      <c r="AH6" s="195">
        <v>0</v>
      </c>
      <c r="AI6" s="195">
        <v>0</v>
      </c>
      <c r="AJ6" s="195">
        <v>7</v>
      </c>
      <c r="AK6" s="195">
        <v>0</v>
      </c>
      <c r="AL6" s="195">
        <v>0</v>
      </c>
      <c r="AM6" s="195">
        <v>0</v>
      </c>
      <c r="AN6" s="195">
        <v>0</v>
      </c>
      <c r="AO6" s="195">
        <f t="shared" ref="AO6:AO24" si="4">(SUM(E6:AN6))</f>
        <v>12</v>
      </c>
    </row>
    <row r="7" spans="1:41" ht="12" x14ac:dyDescent="0.25">
      <c r="A7" s="201" t="s">
        <v>245</v>
      </c>
      <c r="B7" s="201" t="s">
        <v>128</v>
      </c>
      <c r="C7" s="201" t="s">
        <v>43</v>
      </c>
      <c r="D7" s="201">
        <v>936.86131386861325</v>
      </c>
      <c r="E7" s="217">
        <v>230</v>
      </c>
      <c r="F7" s="195">
        <v>546</v>
      </c>
      <c r="G7" s="195">
        <v>0</v>
      </c>
      <c r="H7" s="195">
        <v>0</v>
      </c>
      <c r="I7" s="195">
        <v>0</v>
      </c>
      <c r="J7" s="195">
        <v>0</v>
      </c>
      <c r="K7" s="195">
        <v>0</v>
      </c>
      <c r="L7" s="195">
        <v>0</v>
      </c>
      <c r="M7" s="195">
        <v>0</v>
      </c>
      <c r="N7" s="195"/>
      <c r="O7" s="195"/>
      <c r="P7" s="195"/>
      <c r="Q7" s="195">
        <v>0</v>
      </c>
      <c r="R7" s="195">
        <v>83</v>
      </c>
      <c r="S7" s="195">
        <v>0</v>
      </c>
      <c r="T7" s="195">
        <v>0</v>
      </c>
      <c r="U7" s="195">
        <v>0</v>
      </c>
      <c r="V7" s="195">
        <v>1</v>
      </c>
      <c r="W7" s="195">
        <v>25</v>
      </c>
      <c r="X7" s="195">
        <v>0</v>
      </c>
      <c r="Y7" s="195">
        <v>0</v>
      </c>
      <c r="Z7" s="195"/>
      <c r="AA7" s="195">
        <v>0</v>
      </c>
      <c r="AB7" s="195">
        <v>0</v>
      </c>
      <c r="AC7" s="195">
        <v>0</v>
      </c>
      <c r="AD7" s="195">
        <v>35</v>
      </c>
      <c r="AE7" s="195">
        <v>0</v>
      </c>
      <c r="AF7" s="195">
        <v>0</v>
      </c>
      <c r="AG7" s="195">
        <v>0</v>
      </c>
      <c r="AH7" s="195">
        <v>0</v>
      </c>
      <c r="AI7" s="195">
        <v>0</v>
      </c>
      <c r="AJ7" s="195">
        <v>0</v>
      </c>
      <c r="AK7" s="195">
        <v>0</v>
      </c>
      <c r="AL7" s="195">
        <v>0</v>
      </c>
      <c r="AM7" s="195">
        <v>0</v>
      </c>
      <c r="AN7" s="195">
        <v>17</v>
      </c>
      <c r="AO7" s="195">
        <f t="shared" si="4"/>
        <v>937</v>
      </c>
    </row>
    <row r="8" spans="1:41" ht="12" x14ac:dyDescent="0.25">
      <c r="A8" s="201" t="s">
        <v>245</v>
      </c>
      <c r="B8" s="201" t="s">
        <v>128</v>
      </c>
      <c r="C8" s="201" t="s">
        <v>122</v>
      </c>
      <c r="D8" s="201">
        <v>0</v>
      </c>
      <c r="E8" s="217">
        <v>0</v>
      </c>
      <c r="F8" s="195">
        <v>0</v>
      </c>
      <c r="G8" s="195">
        <v>0</v>
      </c>
      <c r="H8" s="195">
        <v>0</v>
      </c>
      <c r="I8" s="195">
        <v>0</v>
      </c>
      <c r="J8" s="195">
        <v>0</v>
      </c>
      <c r="K8" s="195">
        <v>0</v>
      </c>
      <c r="L8" s="195">
        <v>0</v>
      </c>
      <c r="M8" s="195">
        <v>0</v>
      </c>
      <c r="N8" s="195">
        <v>0</v>
      </c>
      <c r="O8" s="195">
        <v>0</v>
      </c>
      <c r="P8" s="195">
        <v>0</v>
      </c>
      <c r="Q8" s="195">
        <v>0</v>
      </c>
      <c r="R8" s="195">
        <v>0</v>
      </c>
      <c r="S8" s="195">
        <v>0</v>
      </c>
      <c r="T8" s="195">
        <v>0</v>
      </c>
      <c r="U8" s="195">
        <v>0</v>
      </c>
      <c r="V8" s="195">
        <v>0</v>
      </c>
      <c r="W8" s="195">
        <v>0</v>
      </c>
      <c r="X8" s="195">
        <v>0</v>
      </c>
      <c r="Y8" s="195">
        <v>0</v>
      </c>
      <c r="Z8" s="195">
        <v>0</v>
      </c>
      <c r="AA8" s="195">
        <v>0</v>
      </c>
      <c r="AB8" s="195">
        <v>0</v>
      </c>
      <c r="AC8" s="195">
        <v>0</v>
      </c>
      <c r="AD8" s="195">
        <v>0</v>
      </c>
      <c r="AE8" s="195">
        <v>0</v>
      </c>
      <c r="AF8" s="195">
        <v>0</v>
      </c>
      <c r="AG8" s="195">
        <v>0</v>
      </c>
      <c r="AH8" s="195">
        <v>0</v>
      </c>
      <c r="AI8" s="195">
        <v>0</v>
      </c>
      <c r="AJ8" s="195">
        <v>0</v>
      </c>
      <c r="AK8" s="195">
        <v>0</v>
      </c>
      <c r="AL8" s="195">
        <v>0</v>
      </c>
      <c r="AM8" s="195">
        <v>0</v>
      </c>
      <c r="AN8" s="195">
        <v>0</v>
      </c>
      <c r="AO8" s="195">
        <f t="shared" si="4"/>
        <v>0</v>
      </c>
    </row>
    <row r="9" spans="1:41" ht="12" x14ac:dyDescent="0.25">
      <c r="A9" s="201" t="s">
        <v>245</v>
      </c>
      <c r="B9" s="201" t="s">
        <v>128</v>
      </c>
      <c r="C9" s="201" t="s">
        <v>113</v>
      </c>
      <c r="D9" s="201">
        <v>25.912408759124091</v>
      </c>
      <c r="E9" s="217">
        <v>0</v>
      </c>
      <c r="F9" s="195">
        <v>0</v>
      </c>
      <c r="G9" s="195">
        <v>0</v>
      </c>
      <c r="H9" s="195">
        <v>0</v>
      </c>
      <c r="I9" s="195">
        <v>0</v>
      </c>
      <c r="J9" s="195">
        <v>0</v>
      </c>
      <c r="K9" s="195">
        <v>0</v>
      </c>
      <c r="L9" s="195">
        <v>0</v>
      </c>
      <c r="M9" s="195">
        <v>0</v>
      </c>
      <c r="N9" s="195"/>
      <c r="O9" s="195">
        <v>0</v>
      </c>
      <c r="P9" s="195">
        <v>0</v>
      </c>
      <c r="Q9" s="195">
        <v>0</v>
      </c>
      <c r="R9" s="195">
        <v>24</v>
      </c>
      <c r="S9" s="195">
        <v>0</v>
      </c>
      <c r="T9" s="195">
        <v>0</v>
      </c>
      <c r="U9" s="195">
        <v>0</v>
      </c>
      <c r="V9" s="195">
        <v>0</v>
      </c>
      <c r="W9" s="195">
        <v>0</v>
      </c>
      <c r="X9" s="195">
        <v>0</v>
      </c>
      <c r="Y9" s="195">
        <v>0</v>
      </c>
      <c r="Z9" s="195">
        <v>1</v>
      </c>
      <c r="AA9" s="195">
        <v>1</v>
      </c>
      <c r="AB9" s="195">
        <v>0</v>
      </c>
      <c r="AC9" s="195">
        <v>0</v>
      </c>
      <c r="AD9" s="195">
        <v>0</v>
      </c>
      <c r="AE9" s="195">
        <v>0</v>
      </c>
      <c r="AF9" s="195">
        <v>0</v>
      </c>
      <c r="AG9" s="195">
        <v>0</v>
      </c>
      <c r="AH9" s="195">
        <v>0</v>
      </c>
      <c r="AI9" s="195">
        <v>0</v>
      </c>
      <c r="AJ9" s="195">
        <v>0</v>
      </c>
      <c r="AK9" s="195">
        <v>0</v>
      </c>
      <c r="AL9" s="195">
        <v>0</v>
      </c>
      <c r="AM9" s="195">
        <v>0</v>
      </c>
      <c r="AN9" s="195">
        <v>0</v>
      </c>
      <c r="AO9" s="195">
        <f t="shared" si="4"/>
        <v>26</v>
      </c>
    </row>
    <row r="10" spans="1:41" ht="12" x14ac:dyDescent="0.25">
      <c r="A10" s="201" t="s">
        <v>245</v>
      </c>
      <c r="B10" s="201" t="s">
        <v>128</v>
      </c>
      <c r="C10" s="201" t="s">
        <v>114</v>
      </c>
      <c r="D10" s="201">
        <v>394.52554744525548</v>
      </c>
      <c r="E10" s="217">
        <v>118</v>
      </c>
      <c r="F10" s="195">
        <v>182</v>
      </c>
      <c r="G10" s="195">
        <v>0</v>
      </c>
      <c r="H10" s="195">
        <v>0</v>
      </c>
      <c r="I10" s="195">
        <v>0</v>
      </c>
      <c r="J10" s="195">
        <v>0</v>
      </c>
      <c r="K10" s="195">
        <v>0</v>
      </c>
      <c r="L10" s="195">
        <v>0</v>
      </c>
      <c r="M10" s="195">
        <v>0</v>
      </c>
      <c r="N10" s="195">
        <v>30</v>
      </c>
      <c r="O10" s="195">
        <v>0</v>
      </c>
      <c r="P10" s="195">
        <v>0</v>
      </c>
      <c r="Q10" s="195">
        <v>0</v>
      </c>
      <c r="R10" s="195">
        <v>60</v>
      </c>
      <c r="S10" s="195">
        <v>5</v>
      </c>
      <c r="T10" s="195">
        <v>0</v>
      </c>
      <c r="U10" s="195">
        <v>0</v>
      </c>
      <c r="V10" s="195">
        <v>0</v>
      </c>
      <c r="W10" s="195">
        <v>0</v>
      </c>
      <c r="X10" s="195">
        <v>0</v>
      </c>
      <c r="Y10" s="195">
        <v>0</v>
      </c>
      <c r="Z10" s="195">
        <v>0</v>
      </c>
      <c r="AA10" s="195">
        <v>0</v>
      </c>
      <c r="AB10" s="195">
        <v>0</v>
      </c>
      <c r="AC10" s="195">
        <v>0</v>
      </c>
      <c r="AD10" s="195">
        <v>0</v>
      </c>
      <c r="AE10" s="195">
        <v>0</v>
      </c>
      <c r="AF10" s="195">
        <v>0</v>
      </c>
      <c r="AG10" s="195">
        <v>0</v>
      </c>
      <c r="AH10" s="195">
        <v>0</v>
      </c>
      <c r="AI10" s="195">
        <v>0</v>
      </c>
      <c r="AJ10" s="195">
        <v>0</v>
      </c>
      <c r="AK10" s="195">
        <v>0</v>
      </c>
      <c r="AL10" s="195">
        <v>0</v>
      </c>
      <c r="AM10" s="195">
        <v>0</v>
      </c>
      <c r="AN10" s="195">
        <v>0</v>
      </c>
      <c r="AO10" s="195">
        <f t="shared" si="4"/>
        <v>395</v>
      </c>
    </row>
    <row r="11" spans="1:41" ht="12" x14ac:dyDescent="0.25">
      <c r="A11" s="201" t="s">
        <v>245</v>
      </c>
      <c r="B11" s="201" t="s">
        <v>128</v>
      </c>
      <c r="C11" s="201" t="s">
        <v>83</v>
      </c>
      <c r="D11" s="201">
        <v>631.26520681265208</v>
      </c>
      <c r="E11" s="217">
        <v>108</v>
      </c>
      <c r="F11" s="195">
        <v>183</v>
      </c>
      <c r="G11" s="195">
        <v>0</v>
      </c>
      <c r="H11" s="195">
        <v>111</v>
      </c>
      <c r="I11" s="195">
        <v>0</v>
      </c>
      <c r="J11" s="195">
        <v>0</v>
      </c>
      <c r="K11" s="195">
        <v>0</v>
      </c>
      <c r="L11" s="195">
        <v>14</v>
      </c>
      <c r="M11" s="195">
        <v>0</v>
      </c>
      <c r="N11" s="195">
        <v>68</v>
      </c>
      <c r="O11" s="195">
        <v>0</v>
      </c>
      <c r="P11" s="195">
        <v>0</v>
      </c>
      <c r="Q11" s="195">
        <v>0</v>
      </c>
      <c r="R11" s="195">
        <v>35</v>
      </c>
      <c r="S11" s="195">
        <v>27</v>
      </c>
      <c r="T11" s="195">
        <v>0</v>
      </c>
      <c r="U11" s="195">
        <v>38</v>
      </c>
      <c r="V11" s="195">
        <v>0</v>
      </c>
      <c r="W11" s="195">
        <v>0</v>
      </c>
      <c r="X11" s="195">
        <v>0</v>
      </c>
      <c r="Y11" s="195">
        <v>0</v>
      </c>
      <c r="Z11" s="195">
        <v>0</v>
      </c>
      <c r="AA11" s="195">
        <v>29</v>
      </c>
      <c r="AB11" s="195">
        <v>0</v>
      </c>
      <c r="AC11" s="195">
        <v>0</v>
      </c>
      <c r="AD11" s="195">
        <v>0</v>
      </c>
      <c r="AE11" s="195">
        <v>18</v>
      </c>
      <c r="AF11" s="195">
        <v>0</v>
      </c>
      <c r="AG11" s="195">
        <v>0</v>
      </c>
      <c r="AH11" s="195">
        <v>0</v>
      </c>
      <c r="AI11" s="195">
        <v>0</v>
      </c>
      <c r="AJ11" s="195">
        <v>0</v>
      </c>
      <c r="AK11" s="195">
        <v>0</v>
      </c>
      <c r="AL11" s="195">
        <v>0</v>
      </c>
      <c r="AM11" s="195">
        <v>0</v>
      </c>
      <c r="AN11" s="195">
        <v>0</v>
      </c>
      <c r="AO11" s="195">
        <f t="shared" si="4"/>
        <v>631</v>
      </c>
    </row>
    <row r="12" spans="1:41" ht="12" x14ac:dyDescent="0.25">
      <c r="A12" s="201" t="s">
        <v>245</v>
      </c>
      <c r="B12" s="201" t="s">
        <v>128</v>
      </c>
      <c r="C12" s="201" t="s">
        <v>75</v>
      </c>
      <c r="D12" s="201">
        <v>668.49148418491484</v>
      </c>
      <c r="E12" s="217">
        <v>0</v>
      </c>
      <c r="F12" s="195">
        <v>337</v>
      </c>
      <c r="G12" s="195">
        <v>0</v>
      </c>
      <c r="H12" s="195">
        <v>16</v>
      </c>
      <c r="I12" s="195">
        <v>0</v>
      </c>
      <c r="J12" s="195">
        <v>0</v>
      </c>
      <c r="K12" s="195">
        <v>0</v>
      </c>
      <c r="L12" s="195">
        <v>0</v>
      </c>
      <c r="M12" s="195">
        <v>0</v>
      </c>
      <c r="N12" s="195">
        <v>172</v>
      </c>
      <c r="O12" s="195">
        <v>0</v>
      </c>
      <c r="P12" s="195">
        <v>0</v>
      </c>
      <c r="Q12" s="195">
        <v>0</v>
      </c>
      <c r="R12" s="195">
        <v>0</v>
      </c>
      <c r="S12" s="195">
        <v>82</v>
      </c>
      <c r="T12" s="195">
        <v>0</v>
      </c>
      <c r="U12" s="195">
        <v>0</v>
      </c>
      <c r="V12" s="195">
        <v>0</v>
      </c>
      <c r="W12" s="195">
        <v>0</v>
      </c>
      <c r="X12" s="195">
        <v>0</v>
      </c>
      <c r="Y12" s="195">
        <v>0</v>
      </c>
      <c r="Z12" s="195">
        <v>10</v>
      </c>
      <c r="AA12" s="195">
        <v>10</v>
      </c>
      <c r="AB12" s="195">
        <v>0</v>
      </c>
      <c r="AC12" s="195">
        <v>0</v>
      </c>
      <c r="AD12" s="195">
        <v>21</v>
      </c>
      <c r="AE12" s="195">
        <v>16</v>
      </c>
      <c r="AF12" s="195">
        <v>0</v>
      </c>
      <c r="AG12" s="195">
        <v>0</v>
      </c>
      <c r="AH12" s="195">
        <v>0</v>
      </c>
      <c r="AI12" s="195">
        <v>0</v>
      </c>
      <c r="AJ12" s="195">
        <v>3</v>
      </c>
      <c r="AK12" s="195">
        <v>0</v>
      </c>
      <c r="AL12" s="195">
        <v>0</v>
      </c>
      <c r="AM12" s="195">
        <v>0</v>
      </c>
      <c r="AN12" s="195">
        <v>1</v>
      </c>
      <c r="AO12" s="195">
        <f t="shared" si="4"/>
        <v>668</v>
      </c>
    </row>
    <row r="13" spans="1:41" ht="12" x14ac:dyDescent="0.25">
      <c r="A13" s="201" t="s">
        <v>245</v>
      </c>
      <c r="B13" s="201" t="s">
        <v>128</v>
      </c>
      <c r="C13" s="201" t="s">
        <v>87</v>
      </c>
      <c r="D13" s="201">
        <v>45.012165450121657</v>
      </c>
      <c r="E13" s="217">
        <v>0</v>
      </c>
      <c r="F13" s="195">
        <v>0</v>
      </c>
      <c r="G13" s="195">
        <v>0</v>
      </c>
      <c r="H13" s="195">
        <v>0</v>
      </c>
      <c r="I13" s="195">
        <v>0</v>
      </c>
      <c r="J13" s="195">
        <v>0</v>
      </c>
      <c r="K13" s="195">
        <v>0</v>
      </c>
      <c r="L13" s="195">
        <v>4</v>
      </c>
      <c r="M13" s="195">
        <v>22</v>
      </c>
      <c r="N13" s="195">
        <v>0</v>
      </c>
      <c r="O13" s="195">
        <v>0</v>
      </c>
      <c r="P13" s="195">
        <v>0</v>
      </c>
      <c r="Q13" s="195">
        <v>0</v>
      </c>
      <c r="R13" s="195">
        <v>0</v>
      </c>
      <c r="S13" s="195">
        <v>0</v>
      </c>
      <c r="T13" s="195">
        <v>0</v>
      </c>
      <c r="U13" s="195">
        <v>0</v>
      </c>
      <c r="V13" s="195">
        <v>0</v>
      </c>
      <c r="W13" s="195">
        <v>0</v>
      </c>
      <c r="X13" s="195">
        <v>0</v>
      </c>
      <c r="Y13" s="195">
        <v>0</v>
      </c>
      <c r="Z13" s="195">
        <v>0</v>
      </c>
      <c r="AA13" s="195">
        <v>0</v>
      </c>
      <c r="AB13" s="195">
        <v>0</v>
      </c>
      <c r="AC13" s="195">
        <v>0</v>
      </c>
      <c r="AD13" s="195">
        <v>19</v>
      </c>
      <c r="AE13" s="195">
        <v>0</v>
      </c>
      <c r="AF13" s="195">
        <v>0</v>
      </c>
      <c r="AG13" s="195">
        <v>0</v>
      </c>
      <c r="AH13" s="195">
        <v>0</v>
      </c>
      <c r="AI13" s="195">
        <v>0</v>
      </c>
      <c r="AJ13" s="195">
        <v>0</v>
      </c>
      <c r="AK13" s="195">
        <v>0</v>
      </c>
      <c r="AL13" s="195">
        <v>0</v>
      </c>
      <c r="AM13" s="195">
        <v>0</v>
      </c>
      <c r="AN13" s="195">
        <v>0</v>
      </c>
      <c r="AO13" s="195">
        <f t="shared" si="4"/>
        <v>45</v>
      </c>
    </row>
    <row r="14" spans="1:41" ht="12" x14ac:dyDescent="0.25">
      <c r="A14" s="201" t="s">
        <v>245</v>
      </c>
      <c r="B14" s="201" t="s">
        <v>128</v>
      </c>
      <c r="C14" s="201" t="s">
        <v>129</v>
      </c>
      <c r="D14" s="201">
        <v>0</v>
      </c>
      <c r="E14" s="217">
        <v>0</v>
      </c>
      <c r="F14" s="195">
        <v>0</v>
      </c>
      <c r="G14" s="195">
        <v>0</v>
      </c>
      <c r="H14" s="195">
        <v>0</v>
      </c>
      <c r="I14" s="195">
        <v>0</v>
      </c>
      <c r="J14" s="195">
        <v>0</v>
      </c>
      <c r="K14" s="195">
        <v>0</v>
      </c>
      <c r="L14" s="195">
        <v>0</v>
      </c>
      <c r="M14" s="195"/>
      <c r="N14" s="195">
        <v>0</v>
      </c>
      <c r="O14" s="195">
        <v>0</v>
      </c>
      <c r="P14" s="195">
        <v>0</v>
      </c>
      <c r="Q14" s="195">
        <v>0</v>
      </c>
      <c r="R14" s="195">
        <v>0</v>
      </c>
      <c r="S14" s="195">
        <v>0.122</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195">
        <v>0</v>
      </c>
      <c r="AO14" s="195">
        <f t="shared" si="4"/>
        <v>0.122</v>
      </c>
    </row>
    <row r="15" spans="1:41" ht="12" x14ac:dyDescent="0.25">
      <c r="A15" s="201" t="s">
        <v>245</v>
      </c>
      <c r="B15" s="201" t="s">
        <v>128</v>
      </c>
      <c r="C15" s="201" t="s">
        <v>63</v>
      </c>
      <c r="D15" s="201">
        <v>9.7323600973236015</v>
      </c>
      <c r="E15" s="217">
        <v>0</v>
      </c>
      <c r="F15" s="195">
        <v>0</v>
      </c>
      <c r="G15" s="195">
        <v>0</v>
      </c>
      <c r="H15" s="195">
        <v>0</v>
      </c>
      <c r="I15" s="195">
        <v>0</v>
      </c>
      <c r="J15" s="195">
        <v>0</v>
      </c>
      <c r="K15" s="195">
        <v>0</v>
      </c>
      <c r="L15" s="195">
        <v>0</v>
      </c>
      <c r="M15" s="195">
        <v>0</v>
      </c>
      <c r="N15" s="195">
        <v>0</v>
      </c>
      <c r="O15" s="195">
        <v>0</v>
      </c>
      <c r="P15" s="195">
        <v>0</v>
      </c>
      <c r="Q15" s="195">
        <v>0</v>
      </c>
      <c r="R15" s="195">
        <v>0</v>
      </c>
      <c r="S15" s="195">
        <v>10</v>
      </c>
      <c r="T15" s="195">
        <v>0</v>
      </c>
      <c r="U15" s="195">
        <v>0</v>
      </c>
      <c r="V15" s="195">
        <v>0</v>
      </c>
      <c r="W15" s="195">
        <v>0</v>
      </c>
      <c r="X15" s="195">
        <v>0</v>
      </c>
      <c r="Y15" s="195">
        <v>0</v>
      </c>
      <c r="Z15" s="195">
        <v>0</v>
      </c>
      <c r="AA15" s="195">
        <v>0</v>
      </c>
      <c r="AB15" s="195">
        <v>0</v>
      </c>
      <c r="AC15" s="195">
        <v>0</v>
      </c>
      <c r="AD15" s="195">
        <v>0</v>
      </c>
      <c r="AE15" s="195">
        <v>0</v>
      </c>
      <c r="AF15" s="195">
        <v>0</v>
      </c>
      <c r="AG15" s="195">
        <v>0</v>
      </c>
      <c r="AH15" s="195">
        <v>0</v>
      </c>
      <c r="AI15" s="195">
        <v>0</v>
      </c>
      <c r="AJ15" s="195">
        <v>0</v>
      </c>
      <c r="AK15" s="195">
        <v>0</v>
      </c>
      <c r="AL15" s="195">
        <v>0</v>
      </c>
      <c r="AM15" s="195">
        <v>0</v>
      </c>
      <c r="AN15" s="195">
        <v>0</v>
      </c>
      <c r="AO15" s="195">
        <f t="shared" si="4"/>
        <v>10</v>
      </c>
    </row>
    <row r="16" spans="1:41" ht="12" x14ac:dyDescent="0.25">
      <c r="A16" s="201" t="s">
        <v>245</v>
      </c>
      <c r="B16" s="201" t="s">
        <v>128</v>
      </c>
      <c r="C16" s="201" t="s">
        <v>33</v>
      </c>
      <c r="D16" s="201">
        <v>75.060827250608284</v>
      </c>
      <c r="E16" s="217">
        <v>0</v>
      </c>
      <c r="F16" s="195"/>
      <c r="G16" s="195">
        <v>0</v>
      </c>
      <c r="H16" s="195"/>
      <c r="I16" s="195">
        <v>0</v>
      </c>
      <c r="J16" s="195">
        <v>0</v>
      </c>
      <c r="K16" s="195">
        <v>0</v>
      </c>
      <c r="L16" s="195">
        <v>0</v>
      </c>
      <c r="M16" s="195">
        <v>0</v>
      </c>
      <c r="N16" s="195">
        <v>0</v>
      </c>
      <c r="O16" s="195">
        <v>0</v>
      </c>
      <c r="P16" s="195">
        <v>0</v>
      </c>
      <c r="Q16" s="195">
        <v>0</v>
      </c>
      <c r="R16" s="195">
        <v>4.7E-2</v>
      </c>
      <c r="S16" s="195">
        <v>3</v>
      </c>
      <c r="T16" s="195">
        <v>20</v>
      </c>
      <c r="U16" s="195">
        <v>0</v>
      </c>
      <c r="V16" s="195">
        <v>0</v>
      </c>
      <c r="W16" s="195">
        <v>0</v>
      </c>
      <c r="X16" s="195">
        <v>0</v>
      </c>
      <c r="Y16" s="195">
        <v>0</v>
      </c>
      <c r="Z16" s="195">
        <v>24</v>
      </c>
      <c r="AA16" s="195">
        <v>0</v>
      </c>
      <c r="AB16" s="195">
        <v>0</v>
      </c>
      <c r="AC16" s="195">
        <v>0</v>
      </c>
      <c r="AD16" s="195">
        <v>28</v>
      </c>
      <c r="AE16" s="195">
        <v>0</v>
      </c>
      <c r="AF16" s="195">
        <v>0</v>
      </c>
      <c r="AG16" s="195">
        <v>0</v>
      </c>
      <c r="AH16" s="195">
        <v>0</v>
      </c>
      <c r="AI16" s="195">
        <v>0</v>
      </c>
      <c r="AJ16" s="195">
        <v>0</v>
      </c>
      <c r="AK16" s="195">
        <v>0</v>
      </c>
      <c r="AL16" s="195">
        <v>0</v>
      </c>
      <c r="AM16" s="195">
        <v>0</v>
      </c>
      <c r="AN16" s="195">
        <v>0</v>
      </c>
      <c r="AO16" s="195">
        <f t="shared" si="4"/>
        <v>75.046999999999997</v>
      </c>
    </row>
    <row r="17" spans="1:41" ht="12" x14ac:dyDescent="0.25">
      <c r="A17" s="201" t="s">
        <v>245</v>
      </c>
      <c r="B17" s="201" t="s">
        <v>128</v>
      </c>
      <c r="C17" s="201" t="s">
        <v>89</v>
      </c>
      <c r="D17" s="201">
        <v>0.36496350364963503</v>
      </c>
      <c r="E17" s="217">
        <v>0</v>
      </c>
      <c r="F17" s="195">
        <v>0</v>
      </c>
      <c r="G17" s="195">
        <v>0</v>
      </c>
      <c r="H17" s="195"/>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f t="shared" si="4"/>
        <v>0</v>
      </c>
    </row>
    <row r="18" spans="1:41" ht="12" x14ac:dyDescent="0.25">
      <c r="A18" s="201" t="s">
        <v>245</v>
      </c>
      <c r="B18" s="201" t="s">
        <v>128</v>
      </c>
      <c r="C18" s="201" t="s">
        <v>74</v>
      </c>
      <c r="D18" s="201">
        <v>311.67883211678833</v>
      </c>
      <c r="E18" s="217">
        <v>0</v>
      </c>
      <c r="F18" s="195">
        <v>124</v>
      </c>
      <c r="G18" s="195">
        <v>0</v>
      </c>
      <c r="H18" s="195">
        <v>112</v>
      </c>
      <c r="I18" s="195">
        <v>0</v>
      </c>
      <c r="J18" s="195">
        <v>0</v>
      </c>
      <c r="K18" s="195">
        <v>0</v>
      </c>
      <c r="L18" s="195">
        <v>0</v>
      </c>
      <c r="M18" s="195">
        <v>39</v>
      </c>
      <c r="N18" s="195"/>
      <c r="O18" s="195">
        <v>0</v>
      </c>
      <c r="P18" s="195">
        <v>0</v>
      </c>
      <c r="Q18" s="195">
        <v>0</v>
      </c>
      <c r="R18" s="195"/>
      <c r="S18" s="195"/>
      <c r="T18" s="195">
        <v>0</v>
      </c>
      <c r="U18" s="195">
        <v>0</v>
      </c>
      <c r="V18" s="195">
        <v>0</v>
      </c>
      <c r="W18" s="195">
        <v>0</v>
      </c>
      <c r="X18" s="195">
        <v>0</v>
      </c>
      <c r="Y18" s="195">
        <v>0</v>
      </c>
      <c r="Z18" s="195">
        <v>16</v>
      </c>
      <c r="AA18" s="195">
        <v>14</v>
      </c>
      <c r="AB18" s="195">
        <v>0</v>
      </c>
      <c r="AC18" s="195">
        <v>0</v>
      </c>
      <c r="AD18" s="195">
        <v>0.26600000000000001</v>
      </c>
      <c r="AE18" s="195">
        <v>0</v>
      </c>
      <c r="AF18" s="195">
        <v>0</v>
      </c>
      <c r="AG18" s="195">
        <v>0</v>
      </c>
      <c r="AH18" s="195">
        <v>0</v>
      </c>
      <c r="AI18" s="195">
        <v>0</v>
      </c>
      <c r="AJ18" s="195">
        <v>0.22700000000000001</v>
      </c>
      <c r="AK18" s="195">
        <v>0</v>
      </c>
      <c r="AL18" s="195">
        <v>0</v>
      </c>
      <c r="AM18" s="195">
        <v>0</v>
      </c>
      <c r="AN18" s="195">
        <v>6</v>
      </c>
      <c r="AO18" s="195">
        <f t="shared" si="4"/>
        <v>311.49299999999999</v>
      </c>
    </row>
    <row r="19" spans="1:41" ht="12" x14ac:dyDescent="0.25">
      <c r="A19" s="201" t="s">
        <v>245</v>
      </c>
      <c r="B19" s="201" t="s">
        <v>128</v>
      </c>
      <c r="C19" s="201" t="s">
        <v>56</v>
      </c>
      <c r="D19" s="201">
        <v>667.7615571776156</v>
      </c>
      <c r="E19" s="217">
        <v>112</v>
      </c>
      <c r="F19" s="195">
        <v>205</v>
      </c>
      <c r="G19" s="195">
        <v>0</v>
      </c>
      <c r="H19" s="195">
        <v>69</v>
      </c>
      <c r="I19" s="195">
        <v>0</v>
      </c>
      <c r="J19" s="195">
        <v>0</v>
      </c>
      <c r="K19" s="195">
        <v>0</v>
      </c>
      <c r="L19" s="195">
        <v>0</v>
      </c>
      <c r="M19" s="195">
        <v>0</v>
      </c>
      <c r="N19" s="195">
        <v>74</v>
      </c>
      <c r="O19" s="195">
        <v>0</v>
      </c>
      <c r="P19" s="195">
        <v>0</v>
      </c>
      <c r="Q19" s="195">
        <v>0</v>
      </c>
      <c r="R19" s="195">
        <v>0</v>
      </c>
      <c r="S19" s="195">
        <v>142</v>
      </c>
      <c r="T19" s="195">
        <v>0</v>
      </c>
      <c r="U19" s="195">
        <v>31</v>
      </c>
      <c r="V19" s="195">
        <v>0</v>
      </c>
      <c r="W19" s="195">
        <v>0</v>
      </c>
      <c r="X19" s="195">
        <v>0</v>
      </c>
      <c r="Y19" s="195">
        <v>0</v>
      </c>
      <c r="Z19" s="195">
        <v>0</v>
      </c>
      <c r="AA19" s="195">
        <v>0</v>
      </c>
      <c r="AB19" s="195">
        <v>0</v>
      </c>
      <c r="AC19" s="195">
        <v>0</v>
      </c>
      <c r="AD19" s="195"/>
      <c r="AE19" s="195">
        <v>0</v>
      </c>
      <c r="AF19" s="195">
        <v>0</v>
      </c>
      <c r="AG19" s="195">
        <v>0</v>
      </c>
      <c r="AH19" s="195">
        <v>0</v>
      </c>
      <c r="AI19" s="195">
        <v>0</v>
      </c>
      <c r="AJ19" s="195">
        <v>4</v>
      </c>
      <c r="AK19" s="195">
        <v>0</v>
      </c>
      <c r="AL19" s="195">
        <v>0</v>
      </c>
      <c r="AM19" s="195">
        <v>0</v>
      </c>
      <c r="AN19" s="195">
        <v>31</v>
      </c>
      <c r="AO19" s="195">
        <f t="shared" si="4"/>
        <v>668</v>
      </c>
    </row>
    <row r="20" spans="1:41" ht="12" x14ac:dyDescent="0.25">
      <c r="A20" s="201" t="s">
        <v>245</v>
      </c>
      <c r="B20" s="201" t="s">
        <v>128</v>
      </c>
      <c r="C20" s="201" t="s">
        <v>54</v>
      </c>
      <c r="D20" s="201">
        <v>185.64476885644768</v>
      </c>
      <c r="E20" s="217">
        <v>0</v>
      </c>
      <c r="F20" s="195">
        <v>0</v>
      </c>
      <c r="G20" s="195">
        <v>0</v>
      </c>
      <c r="H20" s="195">
        <v>103</v>
      </c>
      <c r="I20" s="195">
        <v>0</v>
      </c>
      <c r="J20" s="195">
        <v>0</v>
      </c>
      <c r="K20" s="195">
        <v>0</v>
      </c>
      <c r="L20" s="195">
        <v>0</v>
      </c>
      <c r="M20" s="195">
        <v>0</v>
      </c>
      <c r="N20" s="195">
        <v>0</v>
      </c>
      <c r="O20" s="195">
        <v>0</v>
      </c>
      <c r="P20" s="195">
        <v>0</v>
      </c>
      <c r="Q20" s="195">
        <v>0</v>
      </c>
      <c r="R20" s="195">
        <v>0</v>
      </c>
      <c r="S20" s="195">
        <v>0</v>
      </c>
      <c r="T20" s="195">
        <v>0</v>
      </c>
      <c r="U20" s="195">
        <v>0</v>
      </c>
      <c r="V20" s="195">
        <v>0</v>
      </c>
      <c r="W20" s="195">
        <v>0</v>
      </c>
      <c r="X20" s="195">
        <v>50</v>
      </c>
      <c r="Y20" s="195">
        <v>0</v>
      </c>
      <c r="Z20" s="195">
        <v>0</v>
      </c>
      <c r="AA20" s="195">
        <v>0</v>
      </c>
      <c r="AB20" s="195">
        <v>0</v>
      </c>
      <c r="AC20" s="195">
        <v>0</v>
      </c>
      <c r="AD20" s="195">
        <v>9</v>
      </c>
      <c r="AE20" s="195">
        <v>0</v>
      </c>
      <c r="AF20" s="195">
        <v>0</v>
      </c>
      <c r="AG20" s="195">
        <v>0</v>
      </c>
      <c r="AH20" s="195">
        <v>0</v>
      </c>
      <c r="AI20" s="195">
        <v>0</v>
      </c>
      <c r="AJ20" s="195">
        <v>0</v>
      </c>
      <c r="AK20" s="195">
        <v>0</v>
      </c>
      <c r="AL20" s="195">
        <v>0</v>
      </c>
      <c r="AM20" s="195">
        <v>0</v>
      </c>
      <c r="AN20" s="195">
        <v>24</v>
      </c>
      <c r="AO20" s="195">
        <f t="shared" si="4"/>
        <v>186</v>
      </c>
    </row>
    <row r="21" spans="1:41" ht="12" x14ac:dyDescent="0.25">
      <c r="A21" s="201" t="s">
        <v>245</v>
      </c>
      <c r="B21" s="201" t="s">
        <v>128</v>
      </c>
      <c r="C21" s="201" t="s">
        <v>28</v>
      </c>
      <c r="D21" s="201">
        <v>454.62287104622874</v>
      </c>
      <c r="E21" s="217">
        <v>33</v>
      </c>
      <c r="F21" s="195">
        <v>151</v>
      </c>
      <c r="G21" s="195">
        <v>0</v>
      </c>
      <c r="H21" s="195">
        <v>205</v>
      </c>
      <c r="I21" s="195">
        <v>0</v>
      </c>
      <c r="J21" s="195">
        <v>0</v>
      </c>
      <c r="K21" s="195">
        <v>0</v>
      </c>
      <c r="L21" s="195">
        <v>0</v>
      </c>
      <c r="M21" s="195">
        <v>0</v>
      </c>
      <c r="N21" s="195">
        <v>0</v>
      </c>
      <c r="O21" s="195">
        <v>0</v>
      </c>
      <c r="P21" s="195">
        <v>0</v>
      </c>
      <c r="Q21" s="195">
        <v>0</v>
      </c>
      <c r="R21" s="195">
        <v>0</v>
      </c>
      <c r="S21" s="195">
        <v>0</v>
      </c>
      <c r="T21" s="195">
        <v>14</v>
      </c>
      <c r="U21" s="195">
        <v>0</v>
      </c>
      <c r="V21" s="195">
        <v>0</v>
      </c>
      <c r="W21" s="195">
        <v>0</v>
      </c>
      <c r="X21" s="195">
        <v>0</v>
      </c>
      <c r="Y21" s="195">
        <v>0</v>
      </c>
      <c r="Z21" s="195">
        <v>0</v>
      </c>
      <c r="AA21" s="195">
        <v>0</v>
      </c>
      <c r="AB21" s="195">
        <v>0</v>
      </c>
      <c r="AC21" s="195">
        <v>0</v>
      </c>
      <c r="AD21" s="195">
        <v>5</v>
      </c>
      <c r="AE21" s="195">
        <v>0</v>
      </c>
      <c r="AF21" s="195">
        <v>0</v>
      </c>
      <c r="AG21" s="195">
        <v>0</v>
      </c>
      <c r="AH21" s="195">
        <v>0</v>
      </c>
      <c r="AI21" s="195">
        <v>0</v>
      </c>
      <c r="AJ21" s="195">
        <v>0</v>
      </c>
      <c r="AK21" s="195">
        <v>0</v>
      </c>
      <c r="AL21" s="195">
        <v>0</v>
      </c>
      <c r="AM21" s="195">
        <v>0</v>
      </c>
      <c r="AN21" s="195">
        <v>47</v>
      </c>
      <c r="AO21" s="195">
        <f t="shared" si="4"/>
        <v>455</v>
      </c>
    </row>
    <row r="22" spans="1:41" ht="14.25" customHeight="1" x14ac:dyDescent="0.25">
      <c r="A22" s="201" t="s">
        <v>245</v>
      </c>
      <c r="B22" s="201" t="s">
        <v>128</v>
      </c>
      <c r="C22" s="201" t="s">
        <v>112</v>
      </c>
      <c r="D22" s="201">
        <v>215.93673965936742</v>
      </c>
      <c r="E22" s="217"/>
      <c r="F22" s="195">
        <v>109</v>
      </c>
      <c r="G22" s="195">
        <v>0</v>
      </c>
      <c r="H22" s="195">
        <v>92</v>
      </c>
      <c r="I22" s="195">
        <v>0</v>
      </c>
      <c r="J22" s="195">
        <v>0</v>
      </c>
      <c r="K22" s="195">
        <v>0</v>
      </c>
      <c r="L22" s="195">
        <v>0</v>
      </c>
      <c r="M22" s="195">
        <v>0</v>
      </c>
      <c r="N22" s="195">
        <v>0</v>
      </c>
      <c r="O22" s="195">
        <v>0</v>
      </c>
      <c r="P22" s="195">
        <v>0</v>
      </c>
      <c r="Q22" s="195">
        <v>0</v>
      </c>
      <c r="R22" s="195">
        <v>0</v>
      </c>
      <c r="S22" s="195">
        <v>0</v>
      </c>
      <c r="T22" s="195">
        <v>0</v>
      </c>
      <c r="U22" s="195">
        <v>0</v>
      </c>
      <c r="V22" s="195">
        <v>0</v>
      </c>
      <c r="W22" s="195">
        <v>0</v>
      </c>
      <c r="X22" s="195">
        <v>0</v>
      </c>
      <c r="Y22" s="195">
        <v>0</v>
      </c>
      <c r="Z22" s="195">
        <v>0</v>
      </c>
      <c r="AA22" s="195">
        <v>0</v>
      </c>
      <c r="AB22" s="195">
        <v>0</v>
      </c>
      <c r="AC22" s="195">
        <v>0</v>
      </c>
      <c r="AD22" s="195">
        <v>0</v>
      </c>
      <c r="AE22" s="195">
        <v>0</v>
      </c>
      <c r="AF22" s="195">
        <v>0</v>
      </c>
      <c r="AG22" s="195">
        <v>0</v>
      </c>
      <c r="AH22" s="195">
        <v>0</v>
      </c>
      <c r="AI22" s="195">
        <v>0</v>
      </c>
      <c r="AJ22" s="195">
        <v>0</v>
      </c>
      <c r="AK22" s="195">
        <v>0</v>
      </c>
      <c r="AL22" s="195">
        <v>0</v>
      </c>
      <c r="AM22" s="195">
        <v>0</v>
      </c>
      <c r="AN22" s="195">
        <v>15</v>
      </c>
      <c r="AO22" s="195">
        <f t="shared" si="4"/>
        <v>216</v>
      </c>
    </row>
    <row r="23" spans="1:41" ht="12" x14ac:dyDescent="0.25">
      <c r="A23" s="201" t="s">
        <v>245</v>
      </c>
      <c r="B23" s="201" t="s">
        <v>128</v>
      </c>
      <c r="C23" s="201" t="s">
        <v>119</v>
      </c>
      <c r="D23" s="201">
        <v>11.922141119221413</v>
      </c>
      <c r="E23" s="217">
        <v>0</v>
      </c>
      <c r="F23" s="195">
        <v>0</v>
      </c>
      <c r="G23" s="195">
        <v>0</v>
      </c>
      <c r="H23" s="195">
        <v>0</v>
      </c>
      <c r="I23" s="195">
        <v>0</v>
      </c>
      <c r="J23" s="195">
        <v>0</v>
      </c>
      <c r="K23" s="195">
        <v>0</v>
      </c>
      <c r="L23" s="195">
        <v>0</v>
      </c>
      <c r="M23" s="195">
        <v>0</v>
      </c>
      <c r="N23" s="195">
        <v>0</v>
      </c>
      <c r="O23" s="195">
        <v>0</v>
      </c>
      <c r="P23" s="195">
        <v>0</v>
      </c>
      <c r="Q23" s="195">
        <v>0</v>
      </c>
      <c r="R23" s="195">
        <v>0</v>
      </c>
      <c r="S23" s="195">
        <v>0</v>
      </c>
      <c r="T23" s="195">
        <v>0</v>
      </c>
      <c r="U23" s="195">
        <v>0</v>
      </c>
      <c r="V23" s="195">
        <v>0</v>
      </c>
      <c r="W23" s="195">
        <v>0</v>
      </c>
      <c r="X23" s="195">
        <v>0</v>
      </c>
      <c r="Y23" s="195">
        <v>0</v>
      </c>
      <c r="Z23" s="195">
        <v>0</v>
      </c>
      <c r="AA23" s="195">
        <v>0</v>
      </c>
      <c r="AB23" s="195">
        <v>0</v>
      </c>
      <c r="AC23" s="195">
        <v>0</v>
      </c>
      <c r="AD23" s="195">
        <v>10</v>
      </c>
      <c r="AE23" s="195">
        <v>0</v>
      </c>
      <c r="AF23" s="195">
        <v>0</v>
      </c>
      <c r="AG23" s="195">
        <v>0</v>
      </c>
      <c r="AH23" s="195">
        <v>0</v>
      </c>
      <c r="AI23" s="195">
        <v>0</v>
      </c>
      <c r="AJ23" s="195">
        <v>0</v>
      </c>
      <c r="AK23" s="195">
        <v>0</v>
      </c>
      <c r="AL23" s="195">
        <v>0</v>
      </c>
      <c r="AM23" s="195">
        <v>0</v>
      </c>
      <c r="AN23" s="195">
        <v>2</v>
      </c>
      <c r="AO23" s="195">
        <f t="shared" si="4"/>
        <v>12</v>
      </c>
    </row>
    <row r="24" spans="1:41" ht="12" x14ac:dyDescent="0.25">
      <c r="A24" s="201" t="s">
        <v>245</v>
      </c>
      <c r="B24" s="201" t="s">
        <v>128</v>
      </c>
      <c r="C24" s="201" t="s">
        <v>130</v>
      </c>
      <c r="D24" s="201">
        <v>31.021897810218981</v>
      </c>
      <c r="E24" s="217">
        <v>0</v>
      </c>
      <c r="F24" s="195">
        <v>0</v>
      </c>
      <c r="G24" s="195">
        <v>0</v>
      </c>
      <c r="H24" s="195">
        <v>31</v>
      </c>
      <c r="I24" s="195">
        <v>0</v>
      </c>
      <c r="J24" s="195">
        <v>0</v>
      </c>
      <c r="K24" s="195">
        <v>0</v>
      </c>
      <c r="L24" s="195">
        <v>0</v>
      </c>
      <c r="M24" s="195">
        <v>0</v>
      </c>
      <c r="N24" s="195">
        <v>0</v>
      </c>
      <c r="O24" s="195">
        <v>0</v>
      </c>
      <c r="P24" s="195">
        <v>0</v>
      </c>
      <c r="Q24" s="195">
        <v>0</v>
      </c>
      <c r="R24" s="195">
        <v>0</v>
      </c>
      <c r="S24" s="195">
        <v>0</v>
      </c>
      <c r="T24" s="195">
        <v>0</v>
      </c>
      <c r="U24" s="195">
        <v>0</v>
      </c>
      <c r="V24" s="195">
        <v>1.6E-2</v>
      </c>
      <c r="W24" s="195">
        <v>0</v>
      </c>
      <c r="X24" s="195">
        <v>0</v>
      </c>
      <c r="Y24" s="195">
        <v>0</v>
      </c>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f t="shared" si="4"/>
        <v>31.015999999999998</v>
      </c>
    </row>
    <row r="25" spans="1:41" ht="12" x14ac:dyDescent="0.25">
      <c r="A25" s="177" t="s">
        <v>246</v>
      </c>
      <c r="B25" s="177" t="s">
        <v>246</v>
      </c>
      <c r="C25" s="177" t="s">
        <v>132</v>
      </c>
      <c r="D25" s="177"/>
      <c r="E25" s="216">
        <f t="shared" ref="E25:AN25" si="5">SUM(E26:E44)</f>
        <v>0</v>
      </c>
      <c r="F25" s="194">
        <f t="shared" si="5"/>
        <v>411</v>
      </c>
      <c r="G25" s="194">
        <f t="shared" si="5"/>
        <v>24</v>
      </c>
      <c r="H25" s="194">
        <f t="shared" si="5"/>
        <v>11</v>
      </c>
      <c r="I25" s="194">
        <f t="shared" si="5"/>
        <v>0</v>
      </c>
      <c r="J25" s="194">
        <f t="shared" si="5"/>
        <v>0</v>
      </c>
      <c r="K25" s="194">
        <f t="shared" si="5"/>
        <v>0</v>
      </c>
      <c r="L25" s="194">
        <f t="shared" si="5"/>
        <v>0</v>
      </c>
      <c r="M25" s="194">
        <f t="shared" si="5"/>
        <v>0</v>
      </c>
      <c r="N25" s="194">
        <f t="shared" si="5"/>
        <v>0</v>
      </c>
      <c r="O25" s="194">
        <f t="shared" si="5"/>
        <v>0</v>
      </c>
      <c r="P25" s="194">
        <f t="shared" si="5"/>
        <v>0</v>
      </c>
      <c r="Q25" s="194">
        <f t="shared" si="5"/>
        <v>0</v>
      </c>
      <c r="R25" s="194">
        <f t="shared" si="5"/>
        <v>141.17699999999996</v>
      </c>
      <c r="S25" s="194">
        <f t="shared" si="5"/>
        <v>0</v>
      </c>
      <c r="T25" s="194">
        <f t="shared" si="5"/>
        <v>50</v>
      </c>
      <c r="U25" s="194">
        <f t="shared" si="5"/>
        <v>0</v>
      </c>
      <c r="V25" s="194">
        <f t="shared" si="5"/>
        <v>0</v>
      </c>
      <c r="W25" s="194">
        <f t="shared" si="5"/>
        <v>20</v>
      </c>
      <c r="X25" s="194">
        <f t="shared" si="5"/>
        <v>0</v>
      </c>
      <c r="Y25" s="194">
        <f t="shared" si="5"/>
        <v>0</v>
      </c>
      <c r="Z25" s="194">
        <f t="shared" si="5"/>
        <v>36</v>
      </c>
      <c r="AA25" s="194">
        <f t="shared" si="5"/>
        <v>0.248</v>
      </c>
      <c r="AB25" s="194">
        <f t="shared" si="5"/>
        <v>0</v>
      </c>
      <c r="AC25" s="194">
        <f t="shared" si="5"/>
        <v>4</v>
      </c>
      <c r="AD25" s="194">
        <f t="shared" si="5"/>
        <v>0</v>
      </c>
      <c r="AE25" s="194">
        <f t="shared" si="5"/>
        <v>0</v>
      </c>
      <c r="AF25" s="194">
        <f t="shared" si="5"/>
        <v>0</v>
      </c>
      <c r="AG25" s="194">
        <f t="shared" si="5"/>
        <v>0</v>
      </c>
      <c r="AH25" s="194">
        <f t="shared" si="5"/>
        <v>0</v>
      </c>
      <c r="AI25" s="194">
        <f t="shared" si="5"/>
        <v>41.188000000000002</v>
      </c>
      <c r="AJ25" s="194">
        <f t="shared" si="5"/>
        <v>14.456999999999999</v>
      </c>
      <c r="AK25" s="194">
        <f t="shared" si="5"/>
        <v>0</v>
      </c>
      <c r="AL25" s="194">
        <f t="shared" si="5"/>
        <v>3</v>
      </c>
      <c r="AM25" s="194">
        <f t="shared" ref="AM25" si="6">SUM(AM26:AM44)</f>
        <v>0</v>
      </c>
      <c r="AN25" s="194">
        <f t="shared" si="5"/>
        <v>8</v>
      </c>
      <c r="AO25" s="194">
        <f>SUM(E25:AN25)</f>
        <v>764.06999999999994</v>
      </c>
    </row>
    <row r="26" spans="1:41" ht="12" x14ac:dyDescent="0.25">
      <c r="A26" s="201" t="s">
        <v>245</v>
      </c>
      <c r="B26" s="201" t="s">
        <v>132</v>
      </c>
      <c r="C26" s="201" t="s">
        <v>77</v>
      </c>
      <c r="D26" s="201">
        <v>0</v>
      </c>
      <c r="E26" s="217">
        <v>0</v>
      </c>
      <c r="F26" s="195">
        <v>0</v>
      </c>
      <c r="G26" s="195">
        <v>0</v>
      </c>
      <c r="H26" s="195">
        <v>0</v>
      </c>
      <c r="I26" s="195">
        <v>0</v>
      </c>
      <c r="J26" s="195">
        <v>0</v>
      </c>
      <c r="K26" s="195">
        <v>0</v>
      </c>
      <c r="L26" s="195">
        <v>0</v>
      </c>
      <c r="M26" s="195">
        <v>0</v>
      </c>
      <c r="N26" s="195">
        <v>0</v>
      </c>
      <c r="O26" s="195">
        <v>0</v>
      </c>
      <c r="P26" s="195">
        <v>0</v>
      </c>
      <c r="Q26" s="195">
        <v>0</v>
      </c>
      <c r="R26" s="195">
        <v>0</v>
      </c>
      <c r="S26" s="195">
        <v>0</v>
      </c>
      <c r="T26" s="195">
        <v>0</v>
      </c>
      <c r="U26" s="195">
        <v>0</v>
      </c>
      <c r="V26" s="195">
        <v>0</v>
      </c>
      <c r="W26" s="195">
        <v>0</v>
      </c>
      <c r="X26" s="195">
        <v>0</v>
      </c>
      <c r="Y26" s="195">
        <v>0</v>
      </c>
      <c r="Z26" s="195">
        <v>0</v>
      </c>
      <c r="AA26" s="195">
        <v>0</v>
      </c>
      <c r="AB26" s="195">
        <v>0</v>
      </c>
      <c r="AC26" s="195">
        <v>0</v>
      </c>
      <c r="AD26" s="195">
        <v>0</v>
      </c>
      <c r="AE26" s="195">
        <v>0</v>
      </c>
      <c r="AF26" s="195">
        <v>0</v>
      </c>
      <c r="AG26" s="195">
        <v>0</v>
      </c>
      <c r="AH26" s="195">
        <v>0</v>
      </c>
      <c r="AI26" s="195">
        <v>0</v>
      </c>
      <c r="AJ26" s="195">
        <v>0</v>
      </c>
      <c r="AK26" s="195">
        <v>0</v>
      </c>
      <c r="AL26" s="195">
        <v>0</v>
      </c>
      <c r="AM26" s="195">
        <v>0</v>
      </c>
      <c r="AN26" s="195">
        <v>0</v>
      </c>
      <c r="AO26" s="195">
        <f t="shared" ref="AO26:AO44" si="7">(SUM(E26:AN26))</f>
        <v>0</v>
      </c>
    </row>
    <row r="27" spans="1:41" ht="12" x14ac:dyDescent="0.25">
      <c r="A27" s="201" t="s">
        <v>245</v>
      </c>
      <c r="B27" s="201" t="s">
        <v>132</v>
      </c>
      <c r="C27" s="201" t="s">
        <v>118</v>
      </c>
      <c r="D27" s="201">
        <v>0</v>
      </c>
      <c r="E27" s="217">
        <v>0</v>
      </c>
      <c r="F27" s="195"/>
      <c r="G27" s="195">
        <v>0</v>
      </c>
      <c r="H27" s="195">
        <v>0</v>
      </c>
      <c r="I27" s="195">
        <v>0</v>
      </c>
      <c r="J27" s="195">
        <v>0</v>
      </c>
      <c r="K27" s="195">
        <v>0</v>
      </c>
      <c r="L27" s="195">
        <v>0</v>
      </c>
      <c r="M27" s="195">
        <v>0</v>
      </c>
      <c r="N27" s="195">
        <v>0</v>
      </c>
      <c r="O27" s="195">
        <v>0</v>
      </c>
      <c r="P27" s="195">
        <v>0</v>
      </c>
      <c r="Q27" s="195">
        <v>0</v>
      </c>
      <c r="R27" s="195">
        <v>0</v>
      </c>
      <c r="S27" s="195">
        <v>0</v>
      </c>
      <c r="T27" s="195">
        <v>0</v>
      </c>
      <c r="U27" s="195">
        <v>0</v>
      </c>
      <c r="V27" s="195">
        <v>0</v>
      </c>
      <c r="W27" s="195">
        <v>0</v>
      </c>
      <c r="X27" s="195">
        <v>0</v>
      </c>
      <c r="Y27" s="195">
        <v>0</v>
      </c>
      <c r="Z27" s="195">
        <v>0</v>
      </c>
      <c r="AA27" s="195">
        <v>0</v>
      </c>
      <c r="AB27" s="195">
        <v>0</v>
      </c>
      <c r="AC27" s="195">
        <v>0</v>
      </c>
      <c r="AD27" s="195">
        <v>0</v>
      </c>
      <c r="AE27" s="195">
        <v>0</v>
      </c>
      <c r="AF27" s="195">
        <v>0</v>
      </c>
      <c r="AG27" s="195">
        <v>0</v>
      </c>
      <c r="AH27" s="195">
        <v>0</v>
      </c>
      <c r="AI27" s="195"/>
      <c r="AJ27" s="195">
        <v>0</v>
      </c>
      <c r="AK27" s="195">
        <v>0</v>
      </c>
      <c r="AL27" s="195">
        <v>0</v>
      </c>
      <c r="AM27" s="195">
        <v>0</v>
      </c>
      <c r="AN27" s="195">
        <v>0</v>
      </c>
      <c r="AO27" s="195">
        <f t="shared" si="7"/>
        <v>0</v>
      </c>
    </row>
    <row r="28" spans="1:41" ht="12" x14ac:dyDescent="0.25">
      <c r="A28" s="201" t="s">
        <v>245</v>
      </c>
      <c r="B28" s="201" t="s">
        <v>132</v>
      </c>
      <c r="C28" s="201" t="s">
        <v>84</v>
      </c>
      <c r="D28" s="201">
        <v>251.21654501216545</v>
      </c>
      <c r="E28" s="217">
        <v>0</v>
      </c>
      <c r="F28" s="195">
        <v>181</v>
      </c>
      <c r="G28" s="195">
        <v>0</v>
      </c>
      <c r="H28" s="195"/>
      <c r="I28" s="195">
        <v>0</v>
      </c>
      <c r="J28" s="195">
        <v>0</v>
      </c>
      <c r="K28" s="195">
        <v>0</v>
      </c>
      <c r="L28" s="195">
        <v>0</v>
      </c>
      <c r="M28" s="195">
        <v>0</v>
      </c>
      <c r="N28" s="195">
        <v>0</v>
      </c>
      <c r="O28" s="195">
        <v>0</v>
      </c>
      <c r="P28" s="195">
        <v>0</v>
      </c>
      <c r="Q28" s="195">
        <v>0</v>
      </c>
      <c r="R28" s="195">
        <v>0</v>
      </c>
      <c r="S28" s="195">
        <v>0</v>
      </c>
      <c r="T28" s="195">
        <v>50</v>
      </c>
      <c r="U28" s="195">
        <v>0</v>
      </c>
      <c r="V28" s="195">
        <v>0</v>
      </c>
      <c r="W28" s="195">
        <v>20</v>
      </c>
      <c r="X28" s="195">
        <v>0</v>
      </c>
      <c r="Y28" s="195">
        <v>0</v>
      </c>
      <c r="Z28" s="195">
        <v>0</v>
      </c>
      <c r="AA28" s="195">
        <v>0</v>
      </c>
      <c r="AB28" s="195">
        <v>0</v>
      </c>
      <c r="AC28" s="195">
        <v>0</v>
      </c>
      <c r="AD28" s="195">
        <v>0</v>
      </c>
      <c r="AE28" s="195">
        <v>0</v>
      </c>
      <c r="AF28" s="195">
        <v>0</v>
      </c>
      <c r="AG28" s="195">
        <v>0</v>
      </c>
      <c r="AH28" s="195">
        <v>0</v>
      </c>
      <c r="AI28" s="195">
        <v>0</v>
      </c>
      <c r="AJ28" s="195">
        <v>0</v>
      </c>
      <c r="AK28" s="195">
        <v>0</v>
      </c>
      <c r="AL28" s="195">
        <v>0</v>
      </c>
      <c r="AM28" s="195">
        <v>0</v>
      </c>
      <c r="AN28" s="195">
        <v>0</v>
      </c>
      <c r="AO28" s="195">
        <f t="shared" si="7"/>
        <v>251</v>
      </c>
    </row>
    <row r="29" spans="1:41" ht="12" x14ac:dyDescent="0.25">
      <c r="A29" s="201" t="s">
        <v>245</v>
      </c>
      <c r="B29" s="201" t="s">
        <v>132</v>
      </c>
      <c r="C29" s="201" t="s">
        <v>104</v>
      </c>
      <c r="D29" s="201">
        <v>0.24330900243309006</v>
      </c>
      <c r="E29" s="217">
        <v>0</v>
      </c>
      <c r="F29" s="195">
        <v>0</v>
      </c>
      <c r="G29" s="195">
        <v>0</v>
      </c>
      <c r="H29" s="195">
        <v>0</v>
      </c>
      <c r="I29" s="195">
        <v>0</v>
      </c>
      <c r="J29" s="195">
        <v>0</v>
      </c>
      <c r="K29" s="195">
        <v>0</v>
      </c>
      <c r="L29" s="195">
        <v>0</v>
      </c>
      <c r="M29" s="195">
        <v>0</v>
      </c>
      <c r="N29" s="195">
        <v>0</v>
      </c>
      <c r="O29" s="195">
        <v>0</v>
      </c>
      <c r="P29" s="195">
        <v>0</v>
      </c>
      <c r="Q29" s="195">
        <v>0</v>
      </c>
      <c r="R29" s="195">
        <v>1E-3</v>
      </c>
      <c r="S29" s="195">
        <v>0</v>
      </c>
      <c r="T29" s="195">
        <v>0</v>
      </c>
      <c r="U29" s="195">
        <v>0</v>
      </c>
      <c r="V29" s="195">
        <v>0</v>
      </c>
      <c r="W29" s="195">
        <v>0</v>
      </c>
      <c r="X29" s="195">
        <v>0</v>
      </c>
      <c r="Y29" s="195">
        <v>0</v>
      </c>
      <c r="Z29" s="195">
        <v>0</v>
      </c>
      <c r="AA29" s="195">
        <v>0</v>
      </c>
      <c r="AB29" s="195">
        <v>0</v>
      </c>
      <c r="AC29" s="195">
        <v>0</v>
      </c>
      <c r="AD29" s="195">
        <v>0</v>
      </c>
      <c r="AE29" s="195">
        <v>0</v>
      </c>
      <c r="AF29" s="195">
        <v>0</v>
      </c>
      <c r="AG29" s="195">
        <v>0</v>
      </c>
      <c r="AH29" s="195">
        <v>0</v>
      </c>
      <c r="AI29" s="195">
        <v>0</v>
      </c>
      <c r="AJ29" s="195">
        <v>0</v>
      </c>
      <c r="AK29" s="195">
        <v>0</v>
      </c>
      <c r="AL29" s="195">
        <v>0</v>
      </c>
      <c r="AM29" s="195">
        <v>0</v>
      </c>
      <c r="AN29" s="195">
        <v>0</v>
      </c>
      <c r="AO29" s="195">
        <f t="shared" si="7"/>
        <v>1E-3</v>
      </c>
    </row>
    <row r="30" spans="1:41" ht="12" x14ac:dyDescent="0.25">
      <c r="A30" s="201" t="s">
        <v>245</v>
      </c>
      <c r="B30" s="201" t="s">
        <v>132</v>
      </c>
      <c r="C30" s="201" t="s">
        <v>110</v>
      </c>
      <c r="D30" s="201">
        <v>176.03406326034062</v>
      </c>
      <c r="E30" s="217">
        <v>0</v>
      </c>
      <c r="F30" s="195">
        <v>2</v>
      </c>
      <c r="G30" s="195">
        <v>0</v>
      </c>
      <c r="H30" s="195">
        <v>0</v>
      </c>
      <c r="I30" s="195">
        <v>0</v>
      </c>
      <c r="J30" s="195">
        <v>0</v>
      </c>
      <c r="K30" s="195">
        <v>0</v>
      </c>
      <c r="L30" s="195">
        <v>0</v>
      </c>
      <c r="M30" s="195">
        <v>0</v>
      </c>
      <c r="N30" s="195">
        <v>0</v>
      </c>
      <c r="O30" s="195">
        <v>0</v>
      </c>
      <c r="P30" s="195">
        <v>0</v>
      </c>
      <c r="Q30" s="195">
        <v>0</v>
      </c>
      <c r="R30" s="195">
        <v>141</v>
      </c>
      <c r="S30" s="195">
        <v>0</v>
      </c>
      <c r="T30" s="195">
        <v>0</v>
      </c>
      <c r="U30" s="195">
        <v>0</v>
      </c>
      <c r="V30" s="195">
        <v>0</v>
      </c>
      <c r="W30" s="195">
        <v>0</v>
      </c>
      <c r="X30" s="195">
        <v>0</v>
      </c>
      <c r="Y30" s="195">
        <v>0</v>
      </c>
      <c r="Z30" s="195">
        <v>32</v>
      </c>
      <c r="AA30" s="195">
        <v>0.248</v>
      </c>
      <c r="AB30" s="195">
        <v>0</v>
      </c>
      <c r="AC30" s="195">
        <v>0</v>
      </c>
      <c r="AD30" s="195">
        <v>0</v>
      </c>
      <c r="AE30" s="195">
        <v>0</v>
      </c>
      <c r="AF30" s="195">
        <v>0</v>
      </c>
      <c r="AG30" s="195">
        <v>0</v>
      </c>
      <c r="AH30" s="195">
        <v>0</v>
      </c>
      <c r="AI30" s="195">
        <v>0</v>
      </c>
      <c r="AJ30" s="195">
        <v>0</v>
      </c>
      <c r="AK30" s="195">
        <v>0</v>
      </c>
      <c r="AL30" s="195">
        <v>0</v>
      </c>
      <c r="AM30" s="195">
        <v>0</v>
      </c>
      <c r="AN30" s="195">
        <v>1</v>
      </c>
      <c r="AO30" s="195">
        <f t="shared" si="7"/>
        <v>176.24799999999999</v>
      </c>
    </row>
    <row r="31" spans="1:41" ht="12" x14ac:dyDescent="0.25">
      <c r="A31" s="201" t="s">
        <v>245</v>
      </c>
      <c r="B31" s="201" t="s">
        <v>132</v>
      </c>
      <c r="C31" s="201" t="s">
        <v>109</v>
      </c>
      <c r="D31" s="201">
        <v>1.2165450121654502</v>
      </c>
      <c r="E31" s="217">
        <v>0</v>
      </c>
      <c r="F31" s="195">
        <v>1</v>
      </c>
      <c r="G31" s="195">
        <v>0</v>
      </c>
      <c r="H31" s="195">
        <v>0</v>
      </c>
      <c r="I31" s="195">
        <v>0</v>
      </c>
      <c r="J31" s="195">
        <v>0</v>
      </c>
      <c r="K31" s="195">
        <v>0</v>
      </c>
      <c r="L31" s="195">
        <v>0</v>
      </c>
      <c r="M31" s="195">
        <v>0</v>
      </c>
      <c r="N31" s="195">
        <v>0</v>
      </c>
      <c r="O31" s="195">
        <v>0</v>
      </c>
      <c r="P31" s="195">
        <v>0</v>
      </c>
      <c r="Q31" s="195">
        <v>0</v>
      </c>
      <c r="R31" s="195">
        <v>0</v>
      </c>
      <c r="S31" s="195">
        <v>0</v>
      </c>
      <c r="T31" s="195">
        <v>0</v>
      </c>
      <c r="U31" s="195">
        <v>0</v>
      </c>
      <c r="V31" s="195">
        <v>0</v>
      </c>
      <c r="W31" s="195">
        <v>0</v>
      </c>
      <c r="X31" s="195">
        <v>0</v>
      </c>
      <c r="Y31" s="195">
        <v>0</v>
      </c>
      <c r="Z31" s="195">
        <v>0</v>
      </c>
      <c r="AA31" s="195">
        <v>0</v>
      </c>
      <c r="AB31" s="195">
        <v>0</v>
      </c>
      <c r="AC31" s="195">
        <v>0</v>
      </c>
      <c r="AD31" s="195">
        <v>0</v>
      </c>
      <c r="AE31" s="195">
        <v>0</v>
      </c>
      <c r="AF31" s="195">
        <v>0</v>
      </c>
      <c r="AG31" s="195">
        <v>0</v>
      </c>
      <c r="AH31" s="195">
        <v>0</v>
      </c>
      <c r="AI31" s="195">
        <v>0</v>
      </c>
      <c r="AJ31" s="195">
        <v>0</v>
      </c>
      <c r="AK31" s="195">
        <v>0</v>
      </c>
      <c r="AL31" s="195">
        <v>0</v>
      </c>
      <c r="AM31" s="195">
        <v>0</v>
      </c>
      <c r="AN31" s="195">
        <v>0</v>
      </c>
      <c r="AO31" s="195">
        <f t="shared" si="7"/>
        <v>1</v>
      </c>
    </row>
    <row r="32" spans="1:41" ht="12" x14ac:dyDescent="0.25">
      <c r="A32" s="201" t="s">
        <v>245</v>
      </c>
      <c r="B32" s="201" t="s">
        <v>132</v>
      </c>
      <c r="C32" s="201" t="s">
        <v>149</v>
      </c>
      <c r="D32" s="201">
        <v>0</v>
      </c>
      <c r="E32" s="217">
        <v>0</v>
      </c>
      <c r="F32" s="195">
        <v>0</v>
      </c>
      <c r="G32" s="195">
        <v>0</v>
      </c>
      <c r="H32" s="195">
        <v>0</v>
      </c>
      <c r="I32" s="195">
        <v>0</v>
      </c>
      <c r="J32" s="195">
        <v>0</v>
      </c>
      <c r="K32" s="195">
        <v>0</v>
      </c>
      <c r="L32" s="195">
        <v>0</v>
      </c>
      <c r="M32" s="195">
        <v>0</v>
      </c>
      <c r="N32" s="195">
        <v>0</v>
      </c>
      <c r="O32" s="195">
        <v>0</v>
      </c>
      <c r="P32" s="195">
        <v>0</v>
      </c>
      <c r="Q32" s="195">
        <v>0</v>
      </c>
      <c r="R32" s="195">
        <v>0</v>
      </c>
      <c r="S32" s="195">
        <v>0</v>
      </c>
      <c r="T32" s="195">
        <v>0</v>
      </c>
      <c r="U32" s="195">
        <v>0</v>
      </c>
      <c r="V32" s="195">
        <v>0</v>
      </c>
      <c r="W32" s="195">
        <v>0</v>
      </c>
      <c r="X32" s="195">
        <v>0</v>
      </c>
      <c r="Y32" s="195">
        <v>0</v>
      </c>
      <c r="Z32" s="195">
        <v>0</v>
      </c>
      <c r="AA32" s="195">
        <v>0</v>
      </c>
      <c r="AB32" s="195">
        <v>0</v>
      </c>
      <c r="AC32" s="195">
        <v>0</v>
      </c>
      <c r="AD32" s="195">
        <v>0</v>
      </c>
      <c r="AE32" s="195">
        <v>0</v>
      </c>
      <c r="AF32" s="195">
        <v>0</v>
      </c>
      <c r="AG32" s="195">
        <v>0</v>
      </c>
      <c r="AH32" s="195">
        <v>0</v>
      </c>
      <c r="AI32" s="195">
        <v>0</v>
      </c>
      <c r="AJ32" s="195">
        <v>0</v>
      </c>
      <c r="AK32" s="195">
        <v>0</v>
      </c>
      <c r="AL32" s="195">
        <v>0</v>
      </c>
      <c r="AM32" s="195">
        <v>0</v>
      </c>
      <c r="AN32" s="195">
        <v>0</v>
      </c>
      <c r="AO32" s="195">
        <f t="shared" si="7"/>
        <v>0</v>
      </c>
    </row>
    <row r="33" spans="1:41" ht="12" x14ac:dyDescent="0.25">
      <c r="A33" s="201" t="s">
        <v>245</v>
      </c>
      <c r="B33" s="201" t="s">
        <v>132</v>
      </c>
      <c r="C33" s="201" t="s">
        <v>89</v>
      </c>
      <c r="D33" s="201">
        <v>0.36496350364963503</v>
      </c>
      <c r="E33" s="217">
        <v>0</v>
      </c>
      <c r="F33" s="195">
        <v>0</v>
      </c>
      <c r="G33" s="195">
        <v>0</v>
      </c>
      <c r="H33" s="195">
        <v>0</v>
      </c>
      <c r="I33" s="195">
        <v>0</v>
      </c>
      <c r="J33" s="195">
        <v>0</v>
      </c>
      <c r="K33" s="195">
        <v>0</v>
      </c>
      <c r="L33" s="195">
        <v>0</v>
      </c>
      <c r="M33" s="195">
        <v>0</v>
      </c>
      <c r="N33" s="195">
        <v>0</v>
      </c>
      <c r="O33" s="195">
        <v>0</v>
      </c>
      <c r="P33" s="195">
        <v>0</v>
      </c>
      <c r="Q33" s="195">
        <v>0</v>
      </c>
      <c r="R33" s="195">
        <v>1.2E-2</v>
      </c>
      <c r="S33" s="195">
        <v>0</v>
      </c>
      <c r="T33" s="195">
        <v>0</v>
      </c>
      <c r="U33" s="195">
        <v>0</v>
      </c>
      <c r="V33" s="195">
        <v>0</v>
      </c>
      <c r="W33" s="195">
        <v>0</v>
      </c>
      <c r="X33" s="195">
        <v>0</v>
      </c>
      <c r="Y33" s="195">
        <v>0</v>
      </c>
      <c r="Z33" s="195">
        <v>0</v>
      </c>
      <c r="AA33" s="195">
        <v>0</v>
      </c>
      <c r="AB33" s="195">
        <v>0</v>
      </c>
      <c r="AC33" s="195">
        <v>0</v>
      </c>
      <c r="AD33" s="195">
        <v>0</v>
      </c>
      <c r="AE33" s="195">
        <v>0</v>
      </c>
      <c r="AF33" s="195">
        <v>0</v>
      </c>
      <c r="AG33" s="195">
        <v>0</v>
      </c>
      <c r="AH33" s="195">
        <v>0</v>
      </c>
      <c r="AI33" s="195">
        <v>0</v>
      </c>
      <c r="AJ33" s="195">
        <v>0.248</v>
      </c>
      <c r="AK33" s="195">
        <v>0</v>
      </c>
      <c r="AL33" s="195">
        <v>0</v>
      </c>
      <c r="AM33" s="195">
        <v>0</v>
      </c>
      <c r="AN33" s="195">
        <v>0</v>
      </c>
      <c r="AO33" s="195">
        <f t="shared" si="7"/>
        <v>0.26</v>
      </c>
    </row>
    <row r="34" spans="1:41" ht="12" x14ac:dyDescent="0.25">
      <c r="A34" s="201" t="s">
        <v>245</v>
      </c>
      <c r="B34" s="201" t="s">
        <v>132</v>
      </c>
      <c r="C34" s="201" t="s">
        <v>108</v>
      </c>
      <c r="D34" s="201">
        <v>0</v>
      </c>
      <c r="E34" s="217">
        <v>0</v>
      </c>
      <c r="F34" s="195">
        <v>0</v>
      </c>
      <c r="G34" s="195">
        <v>0</v>
      </c>
      <c r="H34" s="195">
        <v>0</v>
      </c>
      <c r="I34" s="195">
        <v>0</v>
      </c>
      <c r="J34" s="195">
        <v>0</v>
      </c>
      <c r="K34" s="195">
        <v>0</v>
      </c>
      <c r="L34" s="195">
        <v>0</v>
      </c>
      <c r="M34" s="195">
        <v>0</v>
      </c>
      <c r="N34" s="195">
        <v>0</v>
      </c>
      <c r="O34" s="195">
        <v>0</v>
      </c>
      <c r="P34" s="195">
        <v>0</v>
      </c>
      <c r="Q34" s="195">
        <v>0</v>
      </c>
      <c r="R34" s="195">
        <v>4.0000000000000001E-3</v>
      </c>
      <c r="S34" s="195">
        <v>0</v>
      </c>
      <c r="T34" s="195">
        <v>0</v>
      </c>
      <c r="U34" s="195">
        <v>0</v>
      </c>
      <c r="V34" s="195">
        <v>0</v>
      </c>
      <c r="W34" s="195">
        <v>0</v>
      </c>
      <c r="X34" s="195">
        <v>0</v>
      </c>
      <c r="Y34" s="195">
        <v>0</v>
      </c>
      <c r="Z34" s="195">
        <v>0</v>
      </c>
      <c r="AA34" s="195">
        <v>0</v>
      </c>
      <c r="AB34" s="195">
        <v>0</v>
      </c>
      <c r="AC34" s="195">
        <v>0</v>
      </c>
      <c r="AD34" s="195">
        <v>0</v>
      </c>
      <c r="AE34" s="195">
        <v>0</v>
      </c>
      <c r="AF34" s="195">
        <v>0</v>
      </c>
      <c r="AG34" s="195">
        <v>0</v>
      </c>
      <c r="AH34" s="195">
        <v>0</v>
      </c>
      <c r="AI34" s="195">
        <v>0</v>
      </c>
      <c r="AJ34" s="195">
        <v>0</v>
      </c>
      <c r="AK34" s="195">
        <v>0</v>
      </c>
      <c r="AL34" s="195">
        <v>0</v>
      </c>
      <c r="AM34" s="195">
        <v>0</v>
      </c>
      <c r="AN34" s="195">
        <v>0</v>
      </c>
      <c r="AO34" s="195">
        <f t="shared" si="7"/>
        <v>4.0000000000000001E-3</v>
      </c>
    </row>
    <row r="35" spans="1:41" ht="12" x14ac:dyDescent="0.25">
      <c r="A35" s="201" t="s">
        <v>245</v>
      </c>
      <c r="B35" s="201" t="s">
        <v>132</v>
      </c>
      <c r="C35" s="201" t="s">
        <v>103</v>
      </c>
      <c r="D35" s="201">
        <v>150.24330900243311</v>
      </c>
      <c r="E35" s="217">
        <v>0</v>
      </c>
      <c r="F35" s="195">
        <v>143</v>
      </c>
      <c r="G35" s="195">
        <v>0</v>
      </c>
      <c r="H35" s="195">
        <v>0</v>
      </c>
      <c r="I35" s="195">
        <v>0</v>
      </c>
      <c r="J35" s="195">
        <v>0</v>
      </c>
      <c r="K35" s="195">
        <v>0</v>
      </c>
      <c r="L35" s="195">
        <v>0</v>
      </c>
      <c r="M35" s="195">
        <v>0</v>
      </c>
      <c r="N35" s="195">
        <v>0</v>
      </c>
      <c r="O35" s="195">
        <v>0</v>
      </c>
      <c r="P35" s="195">
        <v>0</v>
      </c>
      <c r="Q35" s="195">
        <v>0</v>
      </c>
      <c r="R35" s="195">
        <v>0</v>
      </c>
      <c r="S35" s="195">
        <v>0</v>
      </c>
      <c r="T35" s="195">
        <v>0</v>
      </c>
      <c r="U35" s="195">
        <v>0</v>
      </c>
      <c r="V35" s="195">
        <v>0</v>
      </c>
      <c r="W35" s="195">
        <v>0</v>
      </c>
      <c r="X35" s="195">
        <v>0</v>
      </c>
      <c r="Y35" s="195">
        <v>0</v>
      </c>
      <c r="Z35" s="195">
        <v>0</v>
      </c>
      <c r="AA35" s="195">
        <v>0</v>
      </c>
      <c r="AB35" s="195">
        <v>0</v>
      </c>
      <c r="AC35" s="195">
        <v>0</v>
      </c>
      <c r="AD35" s="195">
        <v>0</v>
      </c>
      <c r="AE35" s="195">
        <v>0</v>
      </c>
      <c r="AF35" s="195">
        <v>0</v>
      </c>
      <c r="AG35" s="195">
        <v>0</v>
      </c>
      <c r="AH35" s="195">
        <v>0</v>
      </c>
      <c r="AI35" s="195">
        <v>0</v>
      </c>
      <c r="AJ35" s="195">
        <v>0</v>
      </c>
      <c r="AK35" s="195">
        <v>0</v>
      </c>
      <c r="AL35" s="195">
        <v>3</v>
      </c>
      <c r="AM35" s="195">
        <v>0</v>
      </c>
      <c r="AN35" s="195">
        <v>4</v>
      </c>
      <c r="AO35" s="195">
        <f t="shared" si="7"/>
        <v>150</v>
      </c>
    </row>
    <row r="36" spans="1:41" ht="12" x14ac:dyDescent="0.25">
      <c r="A36" s="201" t="s">
        <v>245</v>
      </c>
      <c r="B36" s="201" t="s">
        <v>132</v>
      </c>
      <c r="C36" s="201" t="s">
        <v>150</v>
      </c>
      <c r="D36" s="201">
        <v>0</v>
      </c>
      <c r="E36" s="217">
        <v>0</v>
      </c>
      <c r="F36" s="195">
        <v>0</v>
      </c>
      <c r="G36" s="195">
        <v>0</v>
      </c>
      <c r="H36" s="195">
        <v>0</v>
      </c>
      <c r="I36" s="195">
        <v>0</v>
      </c>
      <c r="J36" s="195">
        <v>0</v>
      </c>
      <c r="K36" s="195">
        <v>0</v>
      </c>
      <c r="L36" s="195">
        <v>0</v>
      </c>
      <c r="M36" s="195">
        <v>0</v>
      </c>
      <c r="N36" s="195">
        <v>0</v>
      </c>
      <c r="O36" s="195">
        <v>0</v>
      </c>
      <c r="P36" s="195">
        <v>0</v>
      </c>
      <c r="Q36" s="195">
        <v>0</v>
      </c>
      <c r="R36" s="195">
        <v>0</v>
      </c>
      <c r="S36" s="195">
        <v>0</v>
      </c>
      <c r="T36" s="195">
        <v>0</v>
      </c>
      <c r="U36" s="195">
        <v>0</v>
      </c>
      <c r="V36" s="195">
        <v>0</v>
      </c>
      <c r="W36" s="195">
        <v>0</v>
      </c>
      <c r="X36" s="195">
        <v>0</v>
      </c>
      <c r="Y36" s="195">
        <v>0</v>
      </c>
      <c r="Z36" s="195">
        <v>0</v>
      </c>
      <c r="AA36" s="195">
        <v>0</v>
      </c>
      <c r="AB36" s="195">
        <v>0</v>
      </c>
      <c r="AC36" s="195">
        <v>0</v>
      </c>
      <c r="AD36" s="195">
        <v>0</v>
      </c>
      <c r="AE36" s="195">
        <v>0</v>
      </c>
      <c r="AF36" s="195">
        <v>0</v>
      </c>
      <c r="AG36" s="195">
        <v>0</v>
      </c>
      <c r="AH36" s="195">
        <v>0</v>
      </c>
      <c r="AI36" s="195">
        <v>0.188</v>
      </c>
      <c r="AJ36" s="195">
        <v>0</v>
      </c>
      <c r="AK36" s="195">
        <v>0</v>
      </c>
      <c r="AL36" s="195">
        <v>0</v>
      </c>
      <c r="AM36" s="195">
        <v>0</v>
      </c>
      <c r="AN36" s="195">
        <v>0</v>
      </c>
      <c r="AO36" s="195">
        <f t="shared" si="7"/>
        <v>0.188</v>
      </c>
    </row>
    <row r="37" spans="1:41" ht="12" x14ac:dyDescent="0.25">
      <c r="A37" s="201" t="s">
        <v>245</v>
      </c>
      <c r="B37" s="201" t="s">
        <v>132</v>
      </c>
      <c r="C37" s="201" t="s">
        <v>85</v>
      </c>
      <c r="D37" s="201">
        <v>0</v>
      </c>
      <c r="E37" s="217">
        <v>0</v>
      </c>
      <c r="F37" s="195">
        <v>0</v>
      </c>
      <c r="G37" s="195">
        <v>0</v>
      </c>
      <c r="H37" s="195">
        <v>0</v>
      </c>
      <c r="I37" s="195">
        <v>0</v>
      </c>
      <c r="J37" s="195">
        <v>0</v>
      </c>
      <c r="K37" s="195">
        <v>0</v>
      </c>
      <c r="L37" s="195">
        <v>0</v>
      </c>
      <c r="M37" s="195">
        <v>0</v>
      </c>
      <c r="N37" s="195">
        <v>0</v>
      </c>
      <c r="O37" s="195">
        <v>0</v>
      </c>
      <c r="P37" s="195">
        <v>0</v>
      </c>
      <c r="Q37" s="195">
        <v>0</v>
      </c>
      <c r="R37" s="195">
        <v>0</v>
      </c>
      <c r="S37" s="195">
        <v>0</v>
      </c>
      <c r="T37" s="195">
        <v>0</v>
      </c>
      <c r="U37" s="195">
        <v>0</v>
      </c>
      <c r="V37" s="195">
        <v>0</v>
      </c>
      <c r="W37" s="195">
        <v>0</v>
      </c>
      <c r="X37" s="195">
        <v>0</v>
      </c>
      <c r="Y37" s="195">
        <v>0</v>
      </c>
      <c r="Z37" s="195">
        <v>0</v>
      </c>
      <c r="AA37" s="195">
        <v>0</v>
      </c>
      <c r="AB37" s="195">
        <v>0</v>
      </c>
      <c r="AC37" s="195">
        <v>0</v>
      </c>
      <c r="AD37" s="195">
        <v>0</v>
      </c>
      <c r="AE37" s="195">
        <v>0</v>
      </c>
      <c r="AF37" s="195">
        <v>0</v>
      </c>
      <c r="AG37" s="195">
        <v>0</v>
      </c>
      <c r="AH37" s="195">
        <v>0</v>
      </c>
      <c r="AI37" s="195">
        <v>0</v>
      </c>
      <c r="AJ37" s="195">
        <v>0</v>
      </c>
      <c r="AK37" s="195">
        <v>0</v>
      </c>
      <c r="AL37" s="195">
        <v>0</v>
      </c>
      <c r="AM37" s="195">
        <v>0</v>
      </c>
      <c r="AN37" s="195">
        <v>1</v>
      </c>
      <c r="AO37" s="195">
        <f t="shared" si="7"/>
        <v>1</v>
      </c>
    </row>
    <row r="38" spans="1:41" ht="12" x14ac:dyDescent="0.25">
      <c r="A38" s="201" t="s">
        <v>245</v>
      </c>
      <c r="B38" s="201" t="s">
        <v>132</v>
      </c>
      <c r="C38" s="201" t="s">
        <v>186</v>
      </c>
      <c r="D38" s="201">
        <v>0</v>
      </c>
      <c r="E38" s="217">
        <v>0</v>
      </c>
      <c r="F38" s="195">
        <v>0</v>
      </c>
      <c r="G38" s="195">
        <v>0</v>
      </c>
      <c r="H38" s="195">
        <v>0</v>
      </c>
      <c r="I38" s="195">
        <v>0</v>
      </c>
      <c r="J38" s="195">
        <v>0</v>
      </c>
      <c r="K38" s="195">
        <v>0</v>
      </c>
      <c r="L38" s="195">
        <v>0</v>
      </c>
      <c r="M38" s="195">
        <v>0</v>
      </c>
      <c r="N38" s="195">
        <v>0</v>
      </c>
      <c r="O38" s="195">
        <v>0</v>
      </c>
      <c r="P38" s="195">
        <v>0</v>
      </c>
      <c r="Q38" s="195">
        <v>0</v>
      </c>
      <c r="R38" s="195">
        <v>0</v>
      </c>
      <c r="S38" s="195">
        <v>0</v>
      </c>
      <c r="T38" s="195">
        <v>0</v>
      </c>
      <c r="U38" s="195">
        <v>0</v>
      </c>
      <c r="V38" s="195">
        <v>0</v>
      </c>
      <c r="W38" s="195">
        <v>0</v>
      </c>
      <c r="X38" s="195">
        <v>0</v>
      </c>
      <c r="Y38" s="195">
        <v>0</v>
      </c>
      <c r="Z38" s="195">
        <v>0</v>
      </c>
      <c r="AA38" s="195">
        <v>0</v>
      </c>
      <c r="AB38" s="195">
        <v>0</v>
      </c>
      <c r="AC38" s="195">
        <v>0</v>
      </c>
      <c r="AD38" s="195">
        <v>0</v>
      </c>
      <c r="AE38" s="195">
        <v>0</v>
      </c>
      <c r="AF38" s="195">
        <v>0</v>
      </c>
      <c r="AG38" s="195">
        <v>0</v>
      </c>
      <c r="AH38" s="195">
        <v>0</v>
      </c>
      <c r="AI38" s="195">
        <v>0</v>
      </c>
      <c r="AJ38" s="195">
        <v>0</v>
      </c>
      <c r="AK38" s="195">
        <v>0</v>
      </c>
      <c r="AL38" s="195">
        <v>0</v>
      </c>
      <c r="AM38" s="195">
        <v>0</v>
      </c>
      <c r="AN38" s="195">
        <v>0</v>
      </c>
      <c r="AO38" s="195">
        <f t="shared" si="7"/>
        <v>0</v>
      </c>
    </row>
    <row r="39" spans="1:41" ht="12" x14ac:dyDescent="0.25">
      <c r="A39" s="201" t="s">
        <v>245</v>
      </c>
      <c r="B39" s="201" t="s">
        <v>132</v>
      </c>
      <c r="C39" s="201" t="s">
        <v>106</v>
      </c>
      <c r="D39" s="201">
        <v>49.513381995133827</v>
      </c>
      <c r="E39" s="217">
        <v>0</v>
      </c>
      <c r="F39" s="195">
        <v>0</v>
      </c>
      <c r="G39" s="195">
        <v>24</v>
      </c>
      <c r="H39" s="195">
        <v>11</v>
      </c>
      <c r="I39" s="195">
        <v>0</v>
      </c>
      <c r="J39" s="195">
        <v>0</v>
      </c>
      <c r="K39" s="195">
        <v>0</v>
      </c>
      <c r="L39" s="195">
        <v>0</v>
      </c>
      <c r="M39" s="195">
        <v>0</v>
      </c>
      <c r="N39" s="195">
        <v>0</v>
      </c>
      <c r="O39" s="195">
        <v>0</v>
      </c>
      <c r="P39" s="195">
        <v>0</v>
      </c>
      <c r="Q39" s="195">
        <v>0</v>
      </c>
      <c r="R39" s="195">
        <v>2.7E-2</v>
      </c>
      <c r="S39" s="195">
        <v>0</v>
      </c>
      <c r="T39" s="195">
        <v>0</v>
      </c>
      <c r="U39" s="195">
        <v>0</v>
      </c>
      <c r="V39" s="195">
        <v>0</v>
      </c>
      <c r="W39" s="195">
        <v>0</v>
      </c>
      <c r="X39" s="195">
        <v>0</v>
      </c>
      <c r="Y39" s="195">
        <v>0</v>
      </c>
      <c r="Z39" s="195">
        <v>0</v>
      </c>
      <c r="AA39" s="195">
        <v>0</v>
      </c>
      <c r="AB39" s="195">
        <v>0</v>
      </c>
      <c r="AC39" s="195">
        <v>0</v>
      </c>
      <c r="AD39" s="195">
        <v>0</v>
      </c>
      <c r="AE39" s="195">
        <v>0</v>
      </c>
      <c r="AF39" s="195">
        <v>0</v>
      </c>
      <c r="AG39" s="195">
        <v>0</v>
      </c>
      <c r="AH39" s="195">
        <v>0</v>
      </c>
      <c r="AI39" s="195">
        <v>0</v>
      </c>
      <c r="AJ39" s="195">
        <v>14</v>
      </c>
      <c r="AK39" s="195">
        <v>0</v>
      </c>
      <c r="AL39" s="195">
        <v>0</v>
      </c>
      <c r="AM39" s="195">
        <v>0</v>
      </c>
      <c r="AN39" s="195">
        <v>0</v>
      </c>
      <c r="AO39" s="195">
        <f t="shared" si="7"/>
        <v>49.027000000000001</v>
      </c>
    </row>
    <row r="40" spans="1:41" ht="12" x14ac:dyDescent="0.25">
      <c r="A40" s="201" t="s">
        <v>245</v>
      </c>
      <c r="B40" s="201" t="s">
        <v>132</v>
      </c>
      <c r="C40" s="201" t="s">
        <v>76</v>
      </c>
      <c r="D40" s="201">
        <v>7.1776155717761565</v>
      </c>
      <c r="E40" s="217">
        <v>0</v>
      </c>
      <c r="F40" s="195">
        <v>0</v>
      </c>
      <c r="G40" s="195">
        <v>0</v>
      </c>
      <c r="H40" s="195">
        <v>0</v>
      </c>
      <c r="I40" s="195">
        <v>0</v>
      </c>
      <c r="J40" s="195">
        <v>0</v>
      </c>
      <c r="K40" s="195">
        <v>0</v>
      </c>
      <c r="L40" s="195">
        <v>0</v>
      </c>
      <c r="M40" s="195">
        <v>0</v>
      </c>
      <c r="N40" s="195">
        <v>0</v>
      </c>
      <c r="O40" s="195">
        <v>0</v>
      </c>
      <c r="P40" s="195">
        <v>0</v>
      </c>
      <c r="Q40" s="195">
        <v>0</v>
      </c>
      <c r="R40" s="195">
        <v>2.1000000000000001E-2</v>
      </c>
      <c r="S40" s="195">
        <v>0</v>
      </c>
      <c r="T40" s="195">
        <v>0</v>
      </c>
      <c r="U40" s="195">
        <v>0</v>
      </c>
      <c r="V40" s="195">
        <v>0</v>
      </c>
      <c r="W40" s="195">
        <v>0</v>
      </c>
      <c r="X40" s="195">
        <v>0</v>
      </c>
      <c r="Y40" s="195">
        <v>0</v>
      </c>
      <c r="Z40" s="195">
        <v>0</v>
      </c>
      <c r="AA40" s="195">
        <v>0</v>
      </c>
      <c r="AB40" s="195">
        <v>0</v>
      </c>
      <c r="AC40" s="195">
        <v>0</v>
      </c>
      <c r="AD40" s="195">
        <v>0</v>
      </c>
      <c r="AE40" s="195">
        <v>0</v>
      </c>
      <c r="AF40" s="195">
        <v>0</v>
      </c>
      <c r="AG40" s="195">
        <v>0</v>
      </c>
      <c r="AH40" s="195">
        <v>0</v>
      </c>
      <c r="AI40" s="195">
        <v>0</v>
      </c>
      <c r="AJ40" s="195">
        <v>0</v>
      </c>
      <c r="AK40" s="195">
        <v>0</v>
      </c>
      <c r="AL40" s="195">
        <v>0</v>
      </c>
      <c r="AM40" s="195">
        <v>0</v>
      </c>
      <c r="AN40" s="195">
        <v>0</v>
      </c>
      <c r="AO40" s="195">
        <v>7</v>
      </c>
    </row>
    <row r="41" spans="1:41" ht="12" x14ac:dyDescent="0.25">
      <c r="A41" s="201" t="s">
        <v>245</v>
      </c>
      <c r="B41" s="201" t="s">
        <v>132</v>
      </c>
      <c r="C41" s="201" t="s">
        <v>111</v>
      </c>
      <c r="D41" s="201">
        <v>50.973236009732361</v>
      </c>
      <c r="E41" s="217">
        <v>0</v>
      </c>
      <c r="F41" s="195">
        <v>4</v>
      </c>
      <c r="G41" s="195">
        <v>0</v>
      </c>
      <c r="H41" s="195">
        <v>0</v>
      </c>
      <c r="I41" s="195">
        <v>0</v>
      </c>
      <c r="J41" s="195">
        <v>0</v>
      </c>
      <c r="K41" s="195">
        <v>0</v>
      </c>
      <c r="L41" s="195">
        <v>0</v>
      </c>
      <c r="M41" s="195">
        <v>0</v>
      </c>
      <c r="N41" s="195">
        <v>0</v>
      </c>
      <c r="O41" s="195">
        <v>0</v>
      </c>
      <c r="P41" s="195">
        <v>0</v>
      </c>
      <c r="Q41" s="195">
        <v>0</v>
      </c>
      <c r="R41" s="195">
        <v>0</v>
      </c>
      <c r="S41" s="195">
        <v>0</v>
      </c>
      <c r="T41" s="195">
        <v>0</v>
      </c>
      <c r="U41" s="195">
        <v>0</v>
      </c>
      <c r="V41" s="195">
        <v>0</v>
      </c>
      <c r="W41" s="195">
        <v>0</v>
      </c>
      <c r="X41" s="195">
        <v>0</v>
      </c>
      <c r="Y41" s="195">
        <v>0</v>
      </c>
      <c r="Z41" s="195">
        <v>0</v>
      </c>
      <c r="AA41" s="195">
        <v>0</v>
      </c>
      <c r="AB41" s="195">
        <v>0</v>
      </c>
      <c r="AC41" s="195">
        <v>4</v>
      </c>
      <c r="AD41" s="195">
        <v>0</v>
      </c>
      <c r="AE41" s="195">
        <v>0</v>
      </c>
      <c r="AF41" s="195">
        <v>0</v>
      </c>
      <c r="AG41" s="195">
        <v>0</v>
      </c>
      <c r="AH41" s="195">
        <v>0</v>
      </c>
      <c r="AI41" s="195">
        <v>41</v>
      </c>
      <c r="AJ41" s="195">
        <v>0</v>
      </c>
      <c r="AK41" s="195">
        <v>0</v>
      </c>
      <c r="AL41" s="195">
        <v>0</v>
      </c>
      <c r="AM41" s="195">
        <v>0</v>
      </c>
      <c r="AN41" s="195">
        <v>2</v>
      </c>
      <c r="AO41" s="195">
        <f t="shared" si="7"/>
        <v>51</v>
      </c>
    </row>
    <row r="42" spans="1:41" ht="12" x14ac:dyDescent="0.25">
      <c r="A42" s="201" t="s">
        <v>245</v>
      </c>
      <c r="B42" s="201" t="s">
        <v>132</v>
      </c>
      <c r="C42" s="201" t="s">
        <v>81</v>
      </c>
      <c r="D42" s="201">
        <v>4.0145985401459852</v>
      </c>
      <c r="E42" s="217">
        <v>0</v>
      </c>
      <c r="F42" s="195"/>
      <c r="G42" s="195">
        <v>0</v>
      </c>
      <c r="H42" s="195">
        <v>0</v>
      </c>
      <c r="I42" s="195">
        <v>0</v>
      </c>
      <c r="J42" s="195">
        <v>0</v>
      </c>
      <c r="K42" s="195">
        <v>0</v>
      </c>
      <c r="L42" s="195">
        <v>0</v>
      </c>
      <c r="M42" s="195">
        <v>0</v>
      </c>
      <c r="N42" s="195">
        <v>0</v>
      </c>
      <c r="O42" s="195">
        <v>0</v>
      </c>
      <c r="P42" s="195">
        <v>0</v>
      </c>
      <c r="Q42" s="195">
        <v>0</v>
      </c>
      <c r="R42" s="195">
        <v>0.112</v>
      </c>
      <c r="S42" s="195">
        <v>0</v>
      </c>
      <c r="T42" s="195">
        <v>0</v>
      </c>
      <c r="U42" s="195">
        <v>0</v>
      </c>
      <c r="V42" s="195">
        <v>0</v>
      </c>
      <c r="W42" s="195">
        <v>0</v>
      </c>
      <c r="X42" s="195">
        <v>0</v>
      </c>
      <c r="Y42" s="195">
        <v>0</v>
      </c>
      <c r="Z42" s="195">
        <v>4</v>
      </c>
      <c r="AA42" s="195">
        <v>0</v>
      </c>
      <c r="AB42" s="195">
        <v>0</v>
      </c>
      <c r="AC42" s="195">
        <v>0</v>
      </c>
      <c r="AD42" s="195">
        <v>0</v>
      </c>
      <c r="AE42" s="195">
        <v>0</v>
      </c>
      <c r="AF42" s="195">
        <v>0</v>
      </c>
      <c r="AG42" s="195">
        <v>0</v>
      </c>
      <c r="AH42" s="195">
        <v>0</v>
      </c>
      <c r="AI42" s="195">
        <v>0</v>
      </c>
      <c r="AJ42" s="195">
        <v>0</v>
      </c>
      <c r="AK42" s="195">
        <v>0</v>
      </c>
      <c r="AL42" s="195">
        <v>0</v>
      </c>
      <c r="AM42" s="195">
        <v>0</v>
      </c>
      <c r="AN42" s="195">
        <v>0</v>
      </c>
      <c r="AO42" s="195">
        <f t="shared" si="7"/>
        <v>4.1120000000000001</v>
      </c>
    </row>
    <row r="43" spans="1:41" ht="12" x14ac:dyDescent="0.25">
      <c r="A43" s="201" t="s">
        <v>245</v>
      </c>
      <c r="B43" s="201" t="s">
        <v>132</v>
      </c>
      <c r="C43" s="201" t="s">
        <v>115</v>
      </c>
      <c r="D43" s="201">
        <v>0</v>
      </c>
      <c r="E43" s="217">
        <v>0</v>
      </c>
      <c r="F43" s="195">
        <v>2</v>
      </c>
      <c r="G43" s="195">
        <v>0</v>
      </c>
      <c r="H43" s="195">
        <v>0</v>
      </c>
      <c r="I43" s="195">
        <v>0</v>
      </c>
      <c r="J43" s="195">
        <v>0</v>
      </c>
      <c r="K43" s="195">
        <v>0</v>
      </c>
      <c r="L43" s="195">
        <v>0</v>
      </c>
      <c r="M43" s="195">
        <v>0</v>
      </c>
      <c r="N43" s="195">
        <v>0</v>
      </c>
      <c r="O43" s="195">
        <v>0</v>
      </c>
      <c r="P43" s="195">
        <v>0</v>
      </c>
      <c r="Q43" s="195">
        <v>0</v>
      </c>
      <c r="R43" s="195">
        <v>0</v>
      </c>
      <c r="S43" s="195">
        <v>0</v>
      </c>
      <c r="T43" s="195">
        <v>0</v>
      </c>
      <c r="U43" s="195">
        <v>0</v>
      </c>
      <c r="V43" s="195">
        <v>0</v>
      </c>
      <c r="W43" s="195">
        <v>0</v>
      </c>
      <c r="X43" s="195">
        <v>0</v>
      </c>
      <c r="Y43" s="195">
        <v>0</v>
      </c>
      <c r="Z43" s="195">
        <v>0</v>
      </c>
      <c r="AA43" s="195">
        <v>0</v>
      </c>
      <c r="AB43" s="195">
        <v>0</v>
      </c>
      <c r="AC43" s="195">
        <v>0</v>
      </c>
      <c r="AD43" s="195">
        <v>0</v>
      </c>
      <c r="AE43" s="195">
        <v>0</v>
      </c>
      <c r="AF43" s="195">
        <v>0</v>
      </c>
      <c r="AG43" s="195">
        <v>0</v>
      </c>
      <c r="AH43" s="195">
        <v>0</v>
      </c>
      <c r="AI43" s="195">
        <v>0</v>
      </c>
      <c r="AJ43" s="195">
        <v>0.20899999999999999</v>
      </c>
      <c r="AK43" s="195">
        <v>0</v>
      </c>
      <c r="AL43" s="195">
        <v>0</v>
      </c>
      <c r="AM43" s="195">
        <v>0</v>
      </c>
      <c r="AN43" s="195">
        <v>0</v>
      </c>
      <c r="AO43" s="195">
        <f t="shared" si="7"/>
        <v>2.2090000000000001</v>
      </c>
    </row>
    <row r="44" spans="1:41" ht="12" x14ac:dyDescent="0.25">
      <c r="A44" s="201" t="s">
        <v>245</v>
      </c>
      <c r="B44" s="201" t="s">
        <v>132</v>
      </c>
      <c r="C44" s="201" t="s">
        <v>73</v>
      </c>
      <c r="D44" s="201">
        <v>78.102189781021906</v>
      </c>
      <c r="E44" s="217">
        <v>0</v>
      </c>
      <c r="F44" s="195">
        <v>78</v>
      </c>
      <c r="G44" s="195">
        <v>0</v>
      </c>
      <c r="H44" s="195">
        <v>0</v>
      </c>
      <c r="I44" s="195">
        <v>0</v>
      </c>
      <c r="J44" s="195">
        <v>0</v>
      </c>
      <c r="K44" s="195">
        <v>0</v>
      </c>
      <c r="L44" s="195">
        <v>0</v>
      </c>
      <c r="M44" s="195">
        <v>0</v>
      </c>
      <c r="N44" s="195">
        <v>0</v>
      </c>
      <c r="O44" s="195">
        <v>0</v>
      </c>
      <c r="P44" s="195">
        <v>0</v>
      </c>
      <c r="Q44" s="195">
        <v>0</v>
      </c>
      <c r="R44" s="195">
        <v>0</v>
      </c>
      <c r="S44" s="195">
        <v>0</v>
      </c>
      <c r="T44" s="195">
        <v>0</v>
      </c>
      <c r="U44" s="195">
        <v>0</v>
      </c>
      <c r="V44" s="195">
        <v>0</v>
      </c>
      <c r="W44" s="195">
        <v>0</v>
      </c>
      <c r="X44" s="195">
        <v>0</v>
      </c>
      <c r="Y44" s="195">
        <v>0</v>
      </c>
      <c r="Z44" s="195">
        <v>0</v>
      </c>
      <c r="AA44" s="195">
        <v>0</v>
      </c>
      <c r="AB44" s="195">
        <v>0</v>
      </c>
      <c r="AC44" s="195">
        <v>0</v>
      </c>
      <c r="AD44" s="195">
        <v>0</v>
      </c>
      <c r="AE44" s="195">
        <v>0</v>
      </c>
      <c r="AF44" s="195">
        <v>0</v>
      </c>
      <c r="AG44" s="195">
        <v>0</v>
      </c>
      <c r="AH44" s="195">
        <v>0</v>
      </c>
      <c r="AI44" s="195">
        <v>0</v>
      </c>
      <c r="AJ44" s="195">
        <v>0</v>
      </c>
      <c r="AK44" s="195">
        <v>0</v>
      </c>
      <c r="AL44" s="195">
        <v>0</v>
      </c>
      <c r="AM44" s="195">
        <v>0</v>
      </c>
      <c r="AN44" s="195">
        <v>0</v>
      </c>
      <c r="AO44" s="195">
        <f t="shared" si="7"/>
        <v>78</v>
      </c>
    </row>
    <row r="45" spans="1:41" ht="12" x14ac:dyDescent="0.25">
      <c r="A45" s="177" t="s">
        <v>247</v>
      </c>
      <c r="B45" s="177" t="s">
        <v>247</v>
      </c>
      <c r="C45" s="177" t="s">
        <v>133</v>
      </c>
      <c r="D45" s="177"/>
      <c r="E45" s="216">
        <f t="shared" ref="E45:AN45" si="8">SUM(E46:E54)</f>
        <v>0</v>
      </c>
      <c r="F45" s="194">
        <f t="shared" si="8"/>
        <v>169</v>
      </c>
      <c r="G45" s="194">
        <f t="shared" si="8"/>
        <v>0</v>
      </c>
      <c r="H45" s="194">
        <f t="shared" si="8"/>
        <v>0</v>
      </c>
      <c r="I45" s="194">
        <f t="shared" si="8"/>
        <v>0</v>
      </c>
      <c r="J45" s="194">
        <f t="shared" si="8"/>
        <v>0</v>
      </c>
      <c r="K45" s="194">
        <f t="shared" si="8"/>
        <v>0</v>
      </c>
      <c r="L45" s="194">
        <f t="shared" si="8"/>
        <v>0</v>
      </c>
      <c r="M45" s="194">
        <f t="shared" si="8"/>
        <v>0</v>
      </c>
      <c r="N45" s="194">
        <f t="shared" si="8"/>
        <v>0</v>
      </c>
      <c r="O45" s="194">
        <f t="shared" si="8"/>
        <v>0</v>
      </c>
      <c r="P45" s="194">
        <f t="shared" si="8"/>
        <v>0</v>
      </c>
      <c r="Q45" s="194">
        <f t="shared" si="8"/>
        <v>0</v>
      </c>
      <c r="R45" s="194">
        <f t="shared" si="8"/>
        <v>0</v>
      </c>
      <c r="S45" s="194">
        <f t="shared" si="8"/>
        <v>0</v>
      </c>
      <c r="T45" s="194">
        <f t="shared" si="8"/>
        <v>0</v>
      </c>
      <c r="U45" s="194">
        <f t="shared" si="8"/>
        <v>0</v>
      </c>
      <c r="V45" s="194">
        <f t="shared" si="8"/>
        <v>0</v>
      </c>
      <c r="W45" s="194">
        <f t="shared" si="8"/>
        <v>0</v>
      </c>
      <c r="X45" s="194">
        <f t="shared" si="8"/>
        <v>0</v>
      </c>
      <c r="Y45" s="194">
        <f t="shared" si="8"/>
        <v>0</v>
      </c>
      <c r="Z45" s="194">
        <f t="shared" si="8"/>
        <v>0</v>
      </c>
      <c r="AA45" s="194">
        <f t="shared" si="8"/>
        <v>0</v>
      </c>
      <c r="AB45" s="194">
        <f t="shared" si="8"/>
        <v>0</v>
      </c>
      <c r="AC45" s="194">
        <f t="shared" si="8"/>
        <v>0</v>
      </c>
      <c r="AD45" s="194">
        <f t="shared" si="8"/>
        <v>0</v>
      </c>
      <c r="AE45" s="194">
        <f t="shared" si="8"/>
        <v>0</v>
      </c>
      <c r="AF45" s="194">
        <f t="shared" si="8"/>
        <v>0</v>
      </c>
      <c r="AG45" s="194">
        <f t="shared" si="8"/>
        <v>0</v>
      </c>
      <c r="AH45" s="194">
        <f t="shared" si="8"/>
        <v>0</v>
      </c>
      <c r="AI45" s="194">
        <f t="shared" si="8"/>
        <v>0</v>
      </c>
      <c r="AJ45" s="194">
        <f t="shared" si="8"/>
        <v>0</v>
      </c>
      <c r="AK45" s="194">
        <f t="shared" si="8"/>
        <v>0</v>
      </c>
      <c r="AL45" s="194">
        <f t="shared" si="8"/>
        <v>0</v>
      </c>
      <c r="AM45" s="194">
        <f t="shared" ref="AM45" si="9">SUM(AM46:AM54)</f>
        <v>1</v>
      </c>
      <c r="AN45" s="194">
        <f t="shared" si="8"/>
        <v>0</v>
      </c>
      <c r="AO45" s="194">
        <f>SUM(E45:AN45)</f>
        <v>170</v>
      </c>
    </row>
    <row r="46" spans="1:41" ht="12" x14ac:dyDescent="0.25">
      <c r="A46" s="201" t="s">
        <v>245</v>
      </c>
      <c r="B46" s="201" t="s">
        <v>133</v>
      </c>
      <c r="C46" s="201" t="s">
        <v>191</v>
      </c>
      <c r="D46" s="201">
        <v>0</v>
      </c>
      <c r="E46" s="217">
        <v>0</v>
      </c>
      <c r="F46" s="195">
        <v>0</v>
      </c>
      <c r="G46" s="195">
        <v>0</v>
      </c>
      <c r="H46" s="195">
        <v>0</v>
      </c>
      <c r="I46" s="195">
        <v>0</v>
      </c>
      <c r="J46" s="195">
        <v>0</v>
      </c>
      <c r="K46" s="195">
        <v>0</v>
      </c>
      <c r="L46" s="195">
        <v>0</v>
      </c>
      <c r="M46" s="195">
        <v>0</v>
      </c>
      <c r="N46" s="195">
        <v>0</v>
      </c>
      <c r="O46" s="195">
        <v>0</v>
      </c>
      <c r="P46" s="195">
        <v>0</v>
      </c>
      <c r="Q46" s="195">
        <v>0</v>
      </c>
      <c r="R46" s="195">
        <v>0</v>
      </c>
      <c r="S46" s="195">
        <v>0</v>
      </c>
      <c r="T46" s="195">
        <v>0</v>
      </c>
      <c r="U46" s="195">
        <v>0</v>
      </c>
      <c r="V46" s="195">
        <v>0</v>
      </c>
      <c r="W46" s="195">
        <v>0</v>
      </c>
      <c r="X46" s="195">
        <v>0</v>
      </c>
      <c r="Y46" s="195">
        <v>0</v>
      </c>
      <c r="Z46" s="195">
        <v>0</v>
      </c>
      <c r="AA46" s="195">
        <v>0</v>
      </c>
      <c r="AB46" s="195">
        <v>0</v>
      </c>
      <c r="AC46" s="195">
        <v>0</v>
      </c>
      <c r="AD46" s="195">
        <v>0</v>
      </c>
      <c r="AE46" s="195">
        <v>0</v>
      </c>
      <c r="AF46" s="195">
        <v>0</v>
      </c>
      <c r="AG46" s="195">
        <v>0</v>
      </c>
      <c r="AH46" s="195">
        <v>0</v>
      </c>
      <c r="AI46" s="195">
        <v>0</v>
      </c>
      <c r="AJ46" s="195">
        <v>0</v>
      </c>
      <c r="AK46" s="195">
        <v>0</v>
      </c>
      <c r="AL46" s="195">
        <v>0</v>
      </c>
      <c r="AM46" s="195">
        <v>0</v>
      </c>
      <c r="AN46" s="195">
        <v>0</v>
      </c>
      <c r="AO46" s="195">
        <f t="shared" ref="AO46:AO54" si="10">(SUM(E46:AN46))</f>
        <v>0</v>
      </c>
    </row>
    <row r="47" spans="1:41" ht="12" x14ac:dyDescent="0.25">
      <c r="A47" s="201" t="s">
        <v>245</v>
      </c>
      <c r="B47" s="201" t="s">
        <v>133</v>
      </c>
      <c r="C47" s="201" t="s">
        <v>94</v>
      </c>
      <c r="D47" s="201">
        <v>0</v>
      </c>
      <c r="E47" s="217">
        <v>0</v>
      </c>
      <c r="F47" s="195">
        <v>0</v>
      </c>
      <c r="G47" s="195">
        <v>0</v>
      </c>
      <c r="H47" s="195">
        <v>0</v>
      </c>
      <c r="I47" s="195">
        <v>0</v>
      </c>
      <c r="J47" s="195">
        <v>0</v>
      </c>
      <c r="K47" s="195">
        <v>0</v>
      </c>
      <c r="L47" s="195">
        <v>0</v>
      </c>
      <c r="M47" s="195">
        <v>0</v>
      </c>
      <c r="N47" s="195">
        <v>0</v>
      </c>
      <c r="O47" s="195">
        <v>0</v>
      </c>
      <c r="P47" s="195">
        <v>0</v>
      </c>
      <c r="Q47" s="195">
        <v>0</v>
      </c>
      <c r="R47" s="195">
        <v>0</v>
      </c>
      <c r="S47" s="195">
        <v>0</v>
      </c>
      <c r="T47" s="195">
        <v>0</v>
      </c>
      <c r="U47" s="195">
        <v>0</v>
      </c>
      <c r="V47" s="195">
        <v>0</v>
      </c>
      <c r="W47" s="195">
        <v>0</v>
      </c>
      <c r="X47" s="195">
        <v>0</v>
      </c>
      <c r="Y47" s="195">
        <v>0</v>
      </c>
      <c r="Z47" s="195">
        <v>0</v>
      </c>
      <c r="AA47" s="195">
        <v>0</v>
      </c>
      <c r="AB47" s="195">
        <v>0</v>
      </c>
      <c r="AC47" s="195">
        <v>0</v>
      </c>
      <c r="AD47" s="195">
        <v>0</v>
      </c>
      <c r="AE47" s="195">
        <v>0</v>
      </c>
      <c r="AF47" s="195">
        <v>0</v>
      </c>
      <c r="AG47" s="195">
        <v>0</v>
      </c>
      <c r="AH47" s="195">
        <v>0</v>
      </c>
      <c r="AI47" s="195">
        <v>0</v>
      </c>
      <c r="AJ47" s="195">
        <v>0</v>
      </c>
      <c r="AK47" s="195">
        <v>0</v>
      </c>
      <c r="AL47" s="195">
        <v>0</v>
      </c>
      <c r="AM47" s="195">
        <v>0</v>
      </c>
      <c r="AN47" s="195">
        <v>0</v>
      </c>
      <c r="AO47" s="195">
        <f t="shared" si="10"/>
        <v>0</v>
      </c>
    </row>
    <row r="48" spans="1:41" ht="12" x14ac:dyDescent="0.25">
      <c r="A48" s="201" t="s">
        <v>245</v>
      </c>
      <c r="B48" s="201" t="s">
        <v>133</v>
      </c>
      <c r="C48" s="201" t="s">
        <v>107</v>
      </c>
      <c r="D48" s="201">
        <v>120.19464720194648</v>
      </c>
      <c r="E48" s="217">
        <v>0</v>
      </c>
      <c r="F48" s="195">
        <v>120</v>
      </c>
      <c r="G48" s="195">
        <v>0</v>
      </c>
      <c r="H48" s="195">
        <v>0</v>
      </c>
      <c r="I48" s="195">
        <v>0</v>
      </c>
      <c r="J48" s="195">
        <v>0</v>
      </c>
      <c r="K48" s="195">
        <v>0</v>
      </c>
      <c r="L48" s="195">
        <v>0</v>
      </c>
      <c r="M48" s="195">
        <v>0</v>
      </c>
      <c r="N48" s="195">
        <v>0</v>
      </c>
      <c r="O48" s="195">
        <v>0</v>
      </c>
      <c r="P48" s="195">
        <v>0</v>
      </c>
      <c r="Q48" s="195">
        <v>0</v>
      </c>
      <c r="R48" s="195">
        <v>0</v>
      </c>
      <c r="S48" s="195">
        <v>0</v>
      </c>
      <c r="T48" s="195">
        <v>0</v>
      </c>
      <c r="U48" s="195">
        <v>0</v>
      </c>
      <c r="V48" s="195">
        <v>0</v>
      </c>
      <c r="W48" s="195">
        <v>0</v>
      </c>
      <c r="X48" s="195">
        <v>0</v>
      </c>
      <c r="Y48" s="195">
        <v>0</v>
      </c>
      <c r="Z48" s="195">
        <v>0</v>
      </c>
      <c r="AA48" s="195">
        <v>0</v>
      </c>
      <c r="AB48" s="195">
        <v>0</v>
      </c>
      <c r="AC48" s="195">
        <v>0</v>
      </c>
      <c r="AD48" s="195">
        <v>0</v>
      </c>
      <c r="AE48" s="195">
        <v>0</v>
      </c>
      <c r="AF48" s="195">
        <v>0</v>
      </c>
      <c r="AG48" s="195">
        <v>0</v>
      </c>
      <c r="AH48" s="195">
        <v>0</v>
      </c>
      <c r="AI48" s="195">
        <v>0</v>
      </c>
      <c r="AJ48" s="195">
        <v>0</v>
      </c>
      <c r="AK48" s="195">
        <v>0</v>
      </c>
      <c r="AL48" s="195">
        <v>0</v>
      </c>
      <c r="AM48" s="195">
        <v>0</v>
      </c>
      <c r="AN48" s="195">
        <v>0</v>
      </c>
      <c r="AO48" s="195">
        <f t="shared" si="10"/>
        <v>120</v>
      </c>
    </row>
    <row r="49" spans="1:41" ht="12" x14ac:dyDescent="0.25">
      <c r="A49" s="201" t="s">
        <v>245</v>
      </c>
      <c r="B49" s="201" t="s">
        <v>133</v>
      </c>
      <c r="C49" s="201" t="s">
        <v>116</v>
      </c>
      <c r="D49" s="201">
        <v>50.121654501216554</v>
      </c>
      <c r="E49" s="217">
        <v>0</v>
      </c>
      <c r="F49" s="195">
        <v>49</v>
      </c>
      <c r="G49" s="195"/>
      <c r="H49" s="195">
        <v>0</v>
      </c>
      <c r="I49" s="195">
        <v>0</v>
      </c>
      <c r="J49" s="195">
        <v>0</v>
      </c>
      <c r="K49" s="195">
        <v>0</v>
      </c>
      <c r="L49" s="195">
        <v>0</v>
      </c>
      <c r="M49" s="195">
        <v>0</v>
      </c>
      <c r="N49" s="195">
        <v>0</v>
      </c>
      <c r="O49" s="195">
        <v>0</v>
      </c>
      <c r="P49" s="195">
        <v>0</v>
      </c>
      <c r="Q49" s="195">
        <v>0</v>
      </c>
      <c r="R49" s="195">
        <v>0</v>
      </c>
      <c r="S49" s="195">
        <v>0</v>
      </c>
      <c r="T49" s="195">
        <v>0</v>
      </c>
      <c r="U49" s="195">
        <v>0</v>
      </c>
      <c r="V49" s="195">
        <v>0</v>
      </c>
      <c r="W49" s="195">
        <v>0</v>
      </c>
      <c r="X49" s="195">
        <v>0</v>
      </c>
      <c r="Y49" s="195">
        <v>0</v>
      </c>
      <c r="Z49" s="195">
        <v>0</v>
      </c>
      <c r="AA49" s="195">
        <v>0</v>
      </c>
      <c r="AB49" s="195">
        <v>0</v>
      </c>
      <c r="AC49" s="195">
        <v>0</v>
      </c>
      <c r="AD49" s="195">
        <v>0</v>
      </c>
      <c r="AE49" s="195">
        <v>0</v>
      </c>
      <c r="AF49" s="195">
        <v>0</v>
      </c>
      <c r="AG49" s="195">
        <v>0</v>
      </c>
      <c r="AH49" s="195">
        <v>0</v>
      </c>
      <c r="AI49" s="195">
        <v>0</v>
      </c>
      <c r="AJ49" s="195">
        <v>0</v>
      </c>
      <c r="AK49" s="195">
        <v>0</v>
      </c>
      <c r="AL49" s="195">
        <v>0</v>
      </c>
      <c r="AM49" s="195">
        <v>1</v>
      </c>
      <c r="AN49" s="195">
        <v>0</v>
      </c>
      <c r="AO49" s="195">
        <f t="shared" si="10"/>
        <v>50</v>
      </c>
    </row>
    <row r="50" spans="1:41" ht="12" x14ac:dyDescent="0.25">
      <c r="A50" s="201" t="s">
        <v>245</v>
      </c>
      <c r="B50" s="201" t="s">
        <v>133</v>
      </c>
      <c r="C50" s="201" t="s">
        <v>151</v>
      </c>
      <c r="D50" s="201">
        <v>0</v>
      </c>
      <c r="E50" s="217">
        <v>0</v>
      </c>
      <c r="F50" s="195">
        <v>0</v>
      </c>
      <c r="G50" s="195">
        <v>0</v>
      </c>
      <c r="H50" s="195">
        <v>0</v>
      </c>
      <c r="I50" s="195">
        <v>0</v>
      </c>
      <c r="J50" s="195">
        <v>0</v>
      </c>
      <c r="K50" s="195">
        <v>0</v>
      </c>
      <c r="L50" s="195">
        <v>0</v>
      </c>
      <c r="M50" s="195">
        <v>0</v>
      </c>
      <c r="N50" s="195">
        <v>0</v>
      </c>
      <c r="O50" s="195">
        <v>0</v>
      </c>
      <c r="P50" s="195">
        <v>0</v>
      </c>
      <c r="Q50" s="195">
        <v>0</v>
      </c>
      <c r="R50" s="195">
        <v>0</v>
      </c>
      <c r="S50" s="195">
        <v>0</v>
      </c>
      <c r="T50" s="195">
        <v>0</v>
      </c>
      <c r="U50" s="195">
        <v>0</v>
      </c>
      <c r="V50" s="195">
        <v>0</v>
      </c>
      <c r="W50" s="195">
        <v>0</v>
      </c>
      <c r="X50" s="195">
        <v>0</v>
      </c>
      <c r="Y50" s="195">
        <v>0</v>
      </c>
      <c r="Z50" s="195">
        <v>0</v>
      </c>
      <c r="AA50" s="195">
        <v>0</v>
      </c>
      <c r="AB50" s="195">
        <v>0</v>
      </c>
      <c r="AC50" s="195">
        <v>0</v>
      </c>
      <c r="AD50" s="195">
        <v>0</v>
      </c>
      <c r="AE50" s="195">
        <v>0</v>
      </c>
      <c r="AF50" s="195">
        <v>0</v>
      </c>
      <c r="AG50" s="195">
        <v>0</v>
      </c>
      <c r="AH50" s="195">
        <v>0</v>
      </c>
      <c r="AI50" s="195">
        <v>0</v>
      </c>
      <c r="AJ50" s="195">
        <v>0</v>
      </c>
      <c r="AK50" s="195">
        <v>0</v>
      </c>
      <c r="AL50" s="195">
        <v>0</v>
      </c>
      <c r="AM50" s="195">
        <v>0</v>
      </c>
      <c r="AN50" s="195">
        <v>0</v>
      </c>
      <c r="AO50" s="195">
        <f t="shared" si="10"/>
        <v>0</v>
      </c>
    </row>
    <row r="51" spans="1:41" ht="12" x14ac:dyDescent="0.25">
      <c r="A51" s="201" t="s">
        <v>245</v>
      </c>
      <c r="B51" s="201" t="s">
        <v>133</v>
      </c>
      <c r="C51" s="201" t="s">
        <v>72</v>
      </c>
      <c r="D51" s="201">
        <v>0</v>
      </c>
      <c r="E51" s="217">
        <v>0</v>
      </c>
      <c r="F51" s="195">
        <v>0</v>
      </c>
      <c r="G51" s="195">
        <v>0</v>
      </c>
      <c r="H51" s="195">
        <v>0</v>
      </c>
      <c r="I51" s="195">
        <v>0</v>
      </c>
      <c r="J51" s="195">
        <v>0</v>
      </c>
      <c r="K51" s="195">
        <v>0</v>
      </c>
      <c r="L51" s="195">
        <v>0</v>
      </c>
      <c r="M51" s="195">
        <v>0</v>
      </c>
      <c r="N51" s="195">
        <v>0</v>
      </c>
      <c r="O51" s="195">
        <v>0</v>
      </c>
      <c r="P51" s="195">
        <v>0</v>
      </c>
      <c r="Q51" s="195">
        <v>0</v>
      </c>
      <c r="R51" s="195">
        <v>0</v>
      </c>
      <c r="S51" s="195">
        <v>0</v>
      </c>
      <c r="T51" s="195">
        <v>0</v>
      </c>
      <c r="U51" s="195">
        <v>0</v>
      </c>
      <c r="V51" s="195">
        <v>0</v>
      </c>
      <c r="W51" s="195">
        <v>0</v>
      </c>
      <c r="X51" s="195">
        <v>0</v>
      </c>
      <c r="Y51" s="195">
        <v>0</v>
      </c>
      <c r="Z51" s="195">
        <v>0</v>
      </c>
      <c r="AA51" s="195">
        <v>0</v>
      </c>
      <c r="AB51" s="195">
        <v>0</v>
      </c>
      <c r="AC51" s="195">
        <v>0</v>
      </c>
      <c r="AD51" s="195">
        <v>0</v>
      </c>
      <c r="AE51" s="195">
        <v>0</v>
      </c>
      <c r="AF51" s="195">
        <v>0</v>
      </c>
      <c r="AG51" s="195">
        <v>0</v>
      </c>
      <c r="AH51" s="195">
        <v>0</v>
      </c>
      <c r="AI51" s="195">
        <v>0</v>
      </c>
      <c r="AJ51" s="195">
        <v>0</v>
      </c>
      <c r="AK51" s="195">
        <v>0</v>
      </c>
      <c r="AL51" s="195">
        <v>0</v>
      </c>
      <c r="AM51" s="195">
        <v>0</v>
      </c>
      <c r="AN51" s="195">
        <v>0</v>
      </c>
      <c r="AO51" s="195">
        <f t="shared" si="10"/>
        <v>0</v>
      </c>
    </row>
    <row r="52" spans="1:41" ht="12" x14ac:dyDescent="0.25">
      <c r="A52" s="201" t="s">
        <v>245</v>
      </c>
      <c r="B52" s="201" t="s">
        <v>133</v>
      </c>
      <c r="C52" s="201" t="s">
        <v>152</v>
      </c>
      <c r="D52" s="201">
        <v>0.12165450121654503</v>
      </c>
      <c r="E52" s="217">
        <v>0</v>
      </c>
      <c r="F52" s="195">
        <v>0</v>
      </c>
      <c r="G52" s="195">
        <v>0</v>
      </c>
      <c r="H52" s="195">
        <v>0</v>
      </c>
      <c r="I52" s="195">
        <v>0</v>
      </c>
      <c r="J52" s="195">
        <v>0</v>
      </c>
      <c r="K52" s="195">
        <v>0</v>
      </c>
      <c r="L52" s="195">
        <v>0</v>
      </c>
      <c r="M52" s="195">
        <v>0</v>
      </c>
      <c r="N52" s="195">
        <v>0</v>
      </c>
      <c r="O52" s="195">
        <v>0</v>
      </c>
      <c r="P52" s="195">
        <v>0</v>
      </c>
      <c r="Q52" s="195">
        <v>0</v>
      </c>
      <c r="R52" s="195">
        <v>0</v>
      </c>
      <c r="S52" s="195">
        <v>0</v>
      </c>
      <c r="T52" s="195">
        <v>0</v>
      </c>
      <c r="U52" s="195">
        <v>0</v>
      </c>
      <c r="V52" s="195">
        <v>0</v>
      </c>
      <c r="W52" s="195">
        <v>0</v>
      </c>
      <c r="X52" s="195">
        <v>0</v>
      </c>
      <c r="Y52" s="195">
        <v>0</v>
      </c>
      <c r="Z52" s="195">
        <v>0</v>
      </c>
      <c r="AA52" s="195">
        <v>0</v>
      </c>
      <c r="AB52" s="195">
        <v>0</v>
      </c>
      <c r="AC52" s="195">
        <v>0</v>
      </c>
      <c r="AD52" s="195">
        <v>0</v>
      </c>
      <c r="AE52" s="195">
        <v>0</v>
      </c>
      <c r="AF52" s="195">
        <v>0</v>
      </c>
      <c r="AG52" s="195">
        <v>0</v>
      </c>
      <c r="AH52" s="195">
        <v>0</v>
      </c>
      <c r="AI52" s="195">
        <v>0</v>
      </c>
      <c r="AJ52" s="195">
        <v>0</v>
      </c>
      <c r="AK52" s="195">
        <v>0</v>
      </c>
      <c r="AL52" s="195">
        <v>0</v>
      </c>
      <c r="AM52" s="195">
        <v>0</v>
      </c>
      <c r="AN52" s="195">
        <v>0</v>
      </c>
      <c r="AO52" s="195">
        <f t="shared" si="10"/>
        <v>0</v>
      </c>
    </row>
    <row r="53" spans="1:41" ht="12" x14ac:dyDescent="0.25">
      <c r="A53" s="201" t="s">
        <v>245</v>
      </c>
      <c r="B53" s="201" t="s">
        <v>133</v>
      </c>
      <c r="C53" s="201" t="s">
        <v>190</v>
      </c>
      <c r="D53" s="201">
        <v>0</v>
      </c>
      <c r="E53" s="217">
        <v>0</v>
      </c>
      <c r="F53" s="195">
        <v>0</v>
      </c>
      <c r="G53" s="195">
        <v>0</v>
      </c>
      <c r="H53" s="195">
        <v>0</v>
      </c>
      <c r="I53" s="195">
        <v>0</v>
      </c>
      <c r="J53" s="195">
        <v>0</v>
      </c>
      <c r="K53" s="195">
        <v>0</v>
      </c>
      <c r="L53" s="195">
        <v>0</v>
      </c>
      <c r="M53" s="195">
        <v>0</v>
      </c>
      <c r="N53" s="195">
        <v>0</v>
      </c>
      <c r="O53" s="195">
        <v>0</v>
      </c>
      <c r="P53" s="195">
        <v>0</v>
      </c>
      <c r="Q53" s="195">
        <v>0</v>
      </c>
      <c r="R53" s="195">
        <v>0</v>
      </c>
      <c r="S53" s="195">
        <v>0</v>
      </c>
      <c r="T53" s="195">
        <v>0</v>
      </c>
      <c r="U53" s="195">
        <v>0</v>
      </c>
      <c r="V53" s="195">
        <v>0</v>
      </c>
      <c r="W53" s="195">
        <v>0</v>
      </c>
      <c r="X53" s="195">
        <v>0</v>
      </c>
      <c r="Y53" s="195">
        <v>0</v>
      </c>
      <c r="Z53" s="195">
        <v>0</v>
      </c>
      <c r="AA53" s="195">
        <v>0</v>
      </c>
      <c r="AB53" s="195">
        <v>0</v>
      </c>
      <c r="AC53" s="195">
        <v>0</v>
      </c>
      <c r="AD53" s="195">
        <v>0</v>
      </c>
      <c r="AE53" s="195">
        <v>0</v>
      </c>
      <c r="AF53" s="195">
        <v>0</v>
      </c>
      <c r="AG53" s="195">
        <v>0</v>
      </c>
      <c r="AH53" s="195">
        <v>0</v>
      </c>
      <c r="AI53" s="195">
        <v>0</v>
      </c>
      <c r="AJ53" s="195">
        <v>0</v>
      </c>
      <c r="AK53" s="195">
        <v>0</v>
      </c>
      <c r="AL53" s="195">
        <v>0</v>
      </c>
      <c r="AM53" s="195">
        <v>0</v>
      </c>
      <c r="AN53" s="195">
        <v>0</v>
      </c>
      <c r="AO53" s="195">
        <f t="shared" si="10"/>
        <v>0</v>
      </c>
    </row>
    <row r="54" spans="1:41" ht="12" x14ac:dyDescent="0.25">
      <c r="A54" s="201" t="s">
        <v>245</v>
      </c>
      <c r="B54" s="201" t="s">
        <v>133</v>
      </c>
      <c r="C54" s="201" t="s">
        <v>105</v>
      </c>
      <c r="D54" s="201">
        <v>0</v>
      </c>
      <c r="E54" s="217">
        <v>0</v>
      </c>
      <c r="F54" s="195">
        <v>0</v>
      </c>
      <c r="G54" s="195">
        <v>0</v>
      </c>
      <c r="H54" s="195">
        <v>0</v>
      </c>
      <c r="I54" s="195">
        <v>0</v>
      </c>
      <c r="J54" s="195">
        <v>0</v>
      </c>
      <c r="K54" s="195">
        <v>0</v>
      </c>
      <c r="L54" s="195">
        <v>0</v>
      </c>
      <c r="M54" s="195">
        <v>0</v>
      </c>
      <c r="N54" s="195">
        <v>0</v>
      </c>
      <c r="O54" s="195">
        <v>0</v>
      </c>
      <c r="P54" s="195">
        <v>0</v>
      </c>
      <c r="Q54" s="195">
        <v>0</v>
      </c>
      <c r="R54" s="195">
        <v>0</v>
      </c>
      <c r="S54" s="195">
        <v>0</v>
      </c>
      <c r="T54" s="195">
        <v>0</v>
      </c>
      <c r="U54" s="195">
        <v>0</v>
      </c>
      <c r="V54" s="195">
        <v>0</v>
      </c>
      <c r="W54" s="195">
        <v>0</v>
      </c>
      <c r="X54" s="195">
        <v>0</v>
      </c>
      <c r="Y54" s="195">
        <v>0</v>
      </c>
      <c r="Z54" s="195">
        <v>0</v>
      </c>
      <c r="AA54" s="195">
        <v>0</v>
      </c>
      <c r="AB54" s="195">
        <v>0</v>
      </c>
      <c r="AC54" s="195">
        <v>0</v>
      </c>
      <c r="AD54" s="195">
        <v>0</v>
      </c>
      <c r="AE54" s="195">
        <v>0</v>
      </c>
      <c r="AF54" s="195">
        <v>0</v>
      </c>
      <c r="AG54" s="195">
        <v>0</v>
      </c>
      <c r="AH54" s="195">
        <v>0</v>
      </c>
      <c r="AI54" s="195">
        <v>0</v>
      </c>
      <c r="AJ54" s="195">
        <v>0</v>
      </c>
      <c r="AK54" s="195">
        <v>0</v>
      </c>
      <c r="AL54" s="195">
        <v>0</v>
      </c>
      <c r="AM54" s="195">
        <v>0</v>
      </c>
      <c r="AN54" s="195">
        <v>0</v>
      </c>
      <c r="AO54" s="195">
        <f t="shared" si="10"/>
        <v>0</v>
      </c>
    </row>
    <row r="55" spans="1:41" ht="12" x14ac:dyDescent="0.25">
      <c r="A55" s="175" t="s">
        <v>248</v>
      </c>
      <c r="B55" s="175" t="s">
        <v>248</v>
      </c>
      <c r="C55" s="175" t="s">
        <v>125</v>
      </c>
      <c r="D55" s="175"/>
      <c r="E55" s="215">
        <f t="shared" ref="E55:AN55" si="11">+E56+E63+E82+E99+E109</f>
        <v>744</v>
      </c>
      <c r="F55" s="193">
        <f t="shared" si="11"/>
        <v>1002</v>
      </c>
      <c r="G55" s="193">
        <f t="shared" si="11"/>
        <v>21</v>
      </c>
      <c r="H55" s="193">
        <f t="shared" si="11"/>
        <v>141</v>
      </c>
      <c r="I55" s="193">
        <f t="shared" si="11"/>
        <v>0</v>
      </c>
      <c r="J55" s="193">
        <f t="shared" si="11"/>
        <v>18</v>
      </c>
      <c r="K55" s="193">
        <f t="shared" si="11"/>
        <v>0</v>
      </c>
      <c r="L55" s="193">
        <f t="shared" si="11"/>
        <v>0</v>
      </c>
      <c r="M55" s="193">
        <f t="shared" si="11"/>
        <v>0</v>
      </c>
      <c r="N55" s="193">
        <f t="shared" si="11"/>
        <v>0</v>
      </c>
      <c r="O55" s="193">
        <f t="shared" si="11"/>
        <v>58</v>
      </c>
      <c r="P55" s="193">
        <f t="shared" si="11"/>
        <v>0</v>
      </c>
      <c r="Q55" s="193">
        <f t="shared" si="11"/>
        <v>0</v>
      </c>
      <c r="R55" s="193">
        <f t="shared" si="11"/>
        <v>2.8999999999999998E-2</v>
      </c>
      <c r="S55" s="193">
        <f t="shared" si="11"/>
        <v>0</v>
      </c>
      <c r="T55" s="193">
        <f t="shared" si="11"/>
        <v>80</v>
      </c>
      <c r="U55" s="193">
        <f t="shared" si="11"/>
        <v>0</v>
      </c>
      <c r="V55" s="193">
        <f t="shared" si="11"/>
        <v>86</v>
      </c>
      <c r="W55" s="193">
        <f t="shared" si="11"/>
        <v>0</v>
      </c>
      <c r="X55" s="193">
        <f t="shared" si="11"/>
        <v>0</v>
      </c>
      <c r="Y55" s="193">
        <f t="shared" si="11"/>
        <v>0</v>
      </c>
      <c r="Z55" s="193">
        <f t="shared" si="11"/>
        <v>0</v>
      </c>
      <c r="AA55" s="193">
        <f t="shared" si="11"/>
        <v>0</v>
      </c>
      <c r="AB55" s="193">
        <f t="shared" si="11"/>
        <v>0</v>
      </c>
      <c r="AC55" s="193">
        <f t="shared" si="11"/>
        <v>0</v>
      </c>
      <c r="AD55" s="193">
        <f t="shared" si="11"/>
        <v>0</v>
      </c>
      <c r="AE55" s="193">
        <f t="shared" si="11"/>
        <v>0</v>
      </c>
      <c r="AF55" s="193">
        <f t="shared" si="11"/>
        <v>0</v>
      </c>
      <c r="AG55" s="193">
        <f t="shared" si="11"/>
        <v>0</v>
      </c>
      <c r="AH55" s="193">
        <f t="shared" si="11"/>
        <v>0</v>
      </c>
      <c r="AI55" s="193">
        <f t="shared" si="11"/>
        <v>0</v>
      </c>
      <c r="AJ55" s="193">
        <f t="shared" si="11"/>
        <v>0</v>
      </c>
      <c r="AK55" s="193">
        <f t="shared" si="11"/>
        <v>0</v>
      </c>
      <c r="AL55" s="193">
        <f t="shared" si="11"/>
        <v>0</v>
      </c>
      <c r="AM55" s="193">
        <f t="shared" si="11"/>
        <v>0</v>
      </c>
      <c r="AN55" s="193">
        <f t="shared" si="11"/>
        <v>1</v>
      </c>
      <c r="AO55" s="193">
        <f>SUM(E55:AN55)</f>
        <v>2151.029</v>
      </c>
    </row>
    <row r="56" spans="1:41" ht="12" x14ac:dyDescent="0.25">
      <c r="A56" s="177" t="s">
        <v>249</v>
      </c>
      <c r="B56" s="177" t="s">
        <v>249</v>
      </c>
      <c r="C56" s="177" t="s">
        <v>134</v>
      </c>
      <c r="D56" s="177"/>
      <c r="E56" s="216">
        <f t="shared" ref="E56:AN56" si="12">SUM(E57:E62)</f>
        <v>641</v>
      </c>
      <c r="F56" s="194">
        <f t="shared" si="12"/>
        <v>1002</v>
      </c>
      <c r="G56" s="194">
        <f t="shared" si="12"/>
        <v>21</v>
      </c>
      <c r="H56" s="194">
        <f t="shared" si="12"/>
        <v>108</v>
      </c>
      <c r="I56" s="194">
        <f t="shared" si="12"/>
        <v>0</v>
      </c>
      <c r="J56" s="194">
        <f t="shared" si="12"/>
        <v>0</v>
      </c>
      <c r="K56" s="194">
        <f t="shared" si="12"/>
        <v>0</v>
      </c>
      <c r="L56" s="194">
        <f t="shared" si="12"/>
        <v>0</v>
      </c>
      <c r="M56" s="194">
        <f t="shared" si="12"/>
        <v>0</v>
      </c>
      <c r="N56" s="194">
        <f t="shared" si="12"/>
        <v>0</v>
      </c>
      <c r="O56" s="194">
        <f t="shared" si="12"/>
        <v>0</v>
      </c>
      <c r="P56" s="194">
        <f t="shared" si="12"/>
        <v>0</v>
      </c>
      <c r="Q56" s="194">
        <f t="shared" si="12"/>
        <v>0</v>
      </c>
      <c r="R56" s="194">
        <f t="shared" si="12"/>
        <v>2.7E-2</v>
      </c>
      <c r="S56" s="194">
        <f t="shared" si="12"/>
        <v>0</v>
      </c>
      <c r="T56" s="194">
        <f t="shared" si="12"/>
        <v>80</v>
      </c>
      <c r="U56" s="194">
        <f t="shared" si="12"/>
        <v>0</v>
      </c>
      <c r="V56" s="194">
        <f t="shared" si="12"/>
        <v>86</v>
      </c>
      <c r="W56" s="194">
        <f t="shared" si="12"/>
        <v>0</v>
      </c>
      <c r="X56" s="194">
        <f t="shared" si="12"/>
        <v>0</v>
      </c>
      <c r="Y56" s="194">
        <f t="shared" si="12"/>
        <v>0</v>
      </c>
      <c r="Z56" s="194">
        <f t="shared" si="12"/>
        <v>0</v>
      </c>
      <c r="AA56" s="194">
        <f t="shared" si="12"/>
        <v>0</v>
      </c>
      <c r="AB56" s="194">
        <f t="shared" si="12"/>
        <v>0</v>
      </c>
      <c r="AC56" s="194">
        <f t="shared" si="12"/>
        <v>0</v>
      </c>
      <c r="AD56" s="194">
        <f t="shared" si="12"/>
        <v>0</v>
      </c>
      <c r="AE56" s="194">
        <f t="shared" si="12"/>
        <v>0</v>
      </c>
      <c r="AF56" s="194">
        <f t="shared" si="12"/>
        <v>0</v>
      </c>
      <c r="AG56" s="194">
        <f t="shared" si="12"/>
        <v>0</v>
      </c>
      <c r="AH56" s="194">
        <f t="shared" si="12"/>
        <v>0</v>
      </c>
      <c r="AI56" s="194">
        <f t="shared" si="12"/>
        <v>0</v>
      </c>
      <c r="AJ56" s="194">
        <f t="shared" si="12"/>
        <v>0</v>
      </c>
      <c r="AK56" s="194">
        <f t="shared" si="12"/>
        <v>0</v>
      </c>
      <c r="AL56" s="194">
        <f t="shared" si="12"/>
        <v>0</v>
      </c>
      <c r="AM56" s="194">
        <f t="shared" ref="AM56" si="13">SUM(AM57:AM62)</f>
        <v>0</v>
      </c>
      <c r="AN56" s="194">
        <f t="shared" si="12"/>
        <v>0</v>
      </c>
      <c r="AO56" s="194">
        <f>SUM(E56:AN56)</f>
        <v>1938.027</v>
      </c>
    </row>
    <row r="57" spans="1:41" ht="12" x14ac:dyDescent="0.25">
      <c r="A57" s="201" t="s">
        <v>125</v>
      </c>
      <c r="B57" s="201" t="s">
        <v>134</v>
      </c>
      <c r="C57" s="201" t="s">
        <v>79</v>
      </c>
      <c r="D57" s="201">
        <v>0</v>
      </c>
      <c r="E57" s="217">
        <v>0</v>
      </c>
      <c r="F57" s="195">
        <v>0</v>
      </c>
      <c r="G57" s="195">
        <v>0</v>
      </c>
      <c r="H57" s="195">
        <v>0</v>
      </c>
      <c r="I57" s="195">
        <v>0</v>
      </c>
      <c r="J57" s="195">
        <v>0</v>
      </c>
      <c r="K57" s="195">
        <v>0</v>
      </c>
      <c r="L57" s="195">
        <v>0</v>
      </c>
      <c r="M57" s="195">
        <v>0</v>
      </c>
      <c r="N57" s="195">
        <v>0</v>
      </c>
      <c r="O57" s="195">
        <v>0</v>
      </c>
      <c r="P57" s="195">
        <v>0</v>
      </c>
      <c r="Q57" s="195">
        <v>0</v>
      </c>
      <c r="R57" s="195">
        <v>0</v>
      </c>
      <c r="S57" s="195">
        <v>0</v>
      </c>
      <c r="T57" s="195">
        <v>0</v>
      </c>
      <c r="U57" s="195">
        <v>0</v>
      </c>
      <c r="V57" s="195">
        <v>0</v>
      </c>
      <c r="W57" s="195">
        <v>0</v>
      </c>
      <c r="X57" s="195">
        <v>0</v>
      </c>
      <c r="Y57" s="195">
        <v>0</v>
      </c>
      <c r="Z57" s="195">
        <v>0</v>
      </c>
      <c r="AA57" s="195">
        <v>0</v>
      </c>
      <c r="AB57" s="195">
        <v>0</v>
      </c>
      <c r="AC57" s="195">
        <v>0</v>
      </c>
      <c r="AD57" s="195">
        <v>0</v>
      </c>
      <c r="AE57" s="195">
        <v>0</v>
      </c>
      <c r="AF57" s="195">
        <v>0</v>
      </c>
      <c r="AG57" s="195">
        <v>0</v>
      </c>
      <c r="AH57" s="195">
        <v>0</v>
      </c>
      <c r="AI57" s="195">
        <v>0</v>
      </c>
      <c r="AJ57" s="195">
        <v>0</v>
      </c>
      <c r="AK57" s="195">
        <v>0</v>
      </c>
      <c r="AL57" s="195">
        <v>0</v>
      </c>
      <c r="AM57" s="195">
        <v>0</v>
      </c>
      <c r="AN57" s="195">
        <v>0</v>
      </c>
      <c r="AO57" s="195">
        <f t="shared" ref="AO57:AO62" si="14">(SUM(E57:AN57))</f>
        <v>0</v>
      </c>
    </row>
    <row r="58" spans="1:41" ht="12" x14ac:dyDescent="0.25">
      <c r="A58" s="201" t="s">
        <v>125</v>
      </c>
      <c r="B58" s="201" t="s">
        <v>134</v>
      </c>
      <c r="C58" s="201" t="s">
        <v>101</v>
      </c>
      <c r="D58" s="201">
        <v>0</v>
      </c>
      <c r="E58" s="217">
        <v>0</v>
      </c>
      <c r="F58" s="195">
        <v>0</v>
      </c>
      <c r="G58" s="195">
        <v>0</v>
      </c>
      <c r="H58" s="195">
        <v>0</v>
      </c>
      <c r="I58" s="195">
        <v>0</v>
      </c>
      <c r="J58" s="195">
        <v>0</v>
      </c>
      <c r="K58" s="195">
        <v>0</v>
      </c>
      <c r="L58" s="195">
        <v>0</v>
      </c>
      <c r="M58" s="195">
        <v>0</v>
      </c>
      <c r="N58" s="195">
        <v>0</v>
      </c>
      <c r="O58" s="195">
        <v>0</v>
      </c>
      <c r="P58" s="195">
        <v>0</v>
      </c>
      <c r="Q58" s="195">
        <v>0</v>
      </c>
      <c r="R58" s="195">
        <v>0</v>
      </c>
      <c r="S58" s="195">
        <v>0</v>
      </c>
      <c r="T58" s="195">
        <v>0</v>
      </c>
      <c r="U58" s="195">
        <v>0</v>
      </c>
      <c r="V58" s="195">
        <v>0</v>
      </c>
      <c r="W58" s="195">
        <v>0</v>
      </c>
      <c r="X58" s="195">
        <v>0</v>
      </c>
      <c r="Y58" s="195">
        <v>0</v>
      </c>
      <c r="Z58" s="195">
        <v>0</v>
      </c>
      <c r="AA58" s="195">
        <v>0</v>
      </c>
      <c r="AB58" s="195">
        <v>0</v>
      </c>
      <c r="AC58" s="195">
        <v>0</v>
      </c>
      <c r="AD58" s="195">
        <v>0</v>
      </c>
      <c r="AE58" s="195">
        <v>0</v>
      </c>
      <c r="AF58" s="195">
        <v>0</v>
      </c>
      <c r="AG58" s="195">
        <v>0</v>
      </c>
      <c r="AH58" s="195">
        <v>0</v>
      </c>
      <c r="AI58" s="195">
        <v>0</v>
      </c>
      <c r="AJ58" s="195">
        <v>0</v>
      </c>
      <c r="AK58" s="195">
        <v>0</v>
      </c>
      <c r="AL58" s="195">
        <v>0</v>
      </c>
      <c r="AM58" s="195">
        <v>0</v>
      </c>
      <c r="AN58" s="195">
        <v>0</v>
      </c>
      <c r="AO58" s="195">
        <f t="shared" si="14"/>
        <v>0</v>
      </c>
    </row>
    <row r="59" spans="1:41" ht="12" x14ac:dyDescent="0.25">
      <c r="A59" s="201" t="s">
        <v>125</v>
      </c>
      <c r="B59" s="201" t="s">
        <v>134</v>
      </c>
      <c r="C59" s="201" t="s">
        <v>91</v>
      </c>
      <c r="D59" s="201">
        <v>0</v>
      </c>
      <c r="E59" s="217">
        <v>0</v>
      </c>
      <c r="F59" s="195">
        <v>0</v>
      </c>
      <c r="G59" s="195">
        <v>0</v>
      </c>
      <c r="H59" s="195">
        <v>0</v>
      </c>
      <c r="I59" s="195">
        <v>0</v>
      </c>
      <c r="J59" s="195">
        <v>0</v>
      </c>
      <c r="K59" s="195">
        <v>0</v>
      </c>
      <c r="L59" s="195">
        <v>0</v>
      </c>
      <c r="M59" s="195">
        <v>0</v>
      </c>
      <c r="N59" s="195">
        <v>0</v>
      </c>
      <c r="O59" s="195">
        <v>0</v>
      </c>
      <c r="P59" s="195">
        <v>0</v>
      </c>
      <c r="Q59" s="195">
        <v>0</v>
      </c>
      <c r="R59" s="195">
        <v>0</v>
      </c>
      <c r="S59" s="195">
        <v>0</v>
      </c>
      <c r="T59" s="195">
        <v>0</v>
      </c>
      <c r="U59" s="195">
        <v>0</v>
      </c>
      <c r="V59" s="195">
        <v>0</v>
      </c>
      <c r="W59" s="195">
        <v>0</v>
      </c>
      <c r="X59" s="195">
        <v>0</v>
      </c>
      <c r="Y59" s="195">
        <v>0</v>
      </c>
      <c r="Z59" s="195">
        <v>0</v>
      </c>
      <c r="AA59" s="195">
        <v>0</v>
      </c>
      <c r="AB59" s="195">
        <v>0</v>
      </c>
      <c r="AC59" s="195">
        <v>0</v>
      </c>
      <c r="AD59" s="195">
        <v>0</v>
      </c>
      <c r="AE59" s="195">
        <v>0</v>
      </c>
      <c r="AF59" s="195">
        <v>0</v>
      </c>
      <c r="AG59" s="195">
        <v>0</v>
      </c>
      <c r="AH59" s="195">
        <v>0</v>
      </c>
      <c r="AI59" s="195">
        <v>0</v>
      </c>
      <c r="AJ59" s="195">
        <v>0</v>
      </c>
      <c r="AK59" s="195">
        <v>0</v>
      </c>
      <c r="AL59" s="195">
        <v>0</v>
      </c>
      <c r="AM59" s="195">
        <v>0</v>
      </c>
      <c r="AN59" s="195">
        <v>0</v>
      </c>
      <c r="AO59" s="195">
        <f t="shared" si="14"/>
        <v>0</v>
      </c>
    </row>
    <row r="60" spans="1:41" ht="12" x14ac:dyDescent="0.25">
      <c r="A60" s="201" t="s">
        <v>125</v>
      </c>
      <c r="B60" s="201" t="s">
        <v>134</v>
      </c>
      <c r="C60" s="179" t="s">
        <v>82</v>
      </c>
      <c r="D60" s="179">
        <v>1725.1824817518248</v>
      </c>
      <c r="E60" s="217">
        <v>641</v>
      </c>
      <c r="F60" s="195">
        <v>804</v>
      </c>
      <c r="G60" s="195">
        <v>6</v>
      </c>
      <c r="H60" s="195">
        <v>108</v>
      </c>
      <c r="I60" s="195">
        <v>0</v>
      </c>
      <c r="J60" s="195"/>
      <c r="K60" s="195">
        <v>0</v>
      </c>
      <c r="L60" s="195">
        <v>0</v>
      </c>
      <c r="M60" s="195">
        <v>0</v>
      </c>
      <c r="N60" s="195">
        <v>0</v>
      </c>
      <c r="O60" s="195">
        <v>0</v>
      </c>
      <c r="P60" s="195">
        <v>0</v>
      </c>
      <c r="Q60" s="195">
        <v>0</v>
      </c>
      <c r="R60" s="195">
        <v>0</v>
      </c>
      <c r="S60" s="195">
        <v>0</v>
      </c>
      <c r="T60" s="195">
        <v>80</v>
      </c>
      <c r="U60" s="195">
        <v>0</v>
      </c>
      <c r="V60" s="195">
        <v>86</v>
      </c>
      <c r="W60" s="195">
        <v>0</v>
      </c>
      <c r="X60" s="195">
        <v>0</v>
      </c>
      <c r="Y60" s="195">
        <v>0</v>
      </c>
      <c r="Z60" s="195">
        <v>0</v>
      </c>
      <c r="AA60" s="195">
        <v>0</v>
      </c>
      <c r="AB60" s="195">
        <v>0</v>
      </c>
      <c r="AC60" s="195">
        <v>0</v>
      </c>
      <c r="AD60" s="195">
        <v>0</v>
      </c>
      <c r="AE60" s="195">
        <v>0</v>
      </c>
      <c r="AF60" s="195">
        <v>0</v>
      </c>
      <c r="AG60" s="195">
        <v>0</v>
      </c>
      <c r="AH60" s="195">
        <v>0</v>
      </c>
      <c r="AI60" s="195">
        <v>0</v>
      </c>
      <c r="AJ60" s="195">
        <v>0</v>
      </c>
      <c r="AK60" s="195">
        <v>0</v>
      </c>
      <c r="AL60" s="195">
        <v>0</v>
      </c>
      <c r="AM60" s="195">
        <v>0</v>
      </c>
      <c r="AN60" s="195">
        <v>0</v>
      </c>
      <c r="AO60" s="195">
        <f t="shared" si="14"/>
        <v>1725</v>
      </c>
    </row>
    <row r="61" spans="1:41" ht="12" x14ac:dyDescent="0.25">
      <c r="A61" s="201" t="s">
        <v>125</v>
      </c>
      <c r="B61" s="201" t="s">
        <v>134</v>
      </c>
      <c r="C61" s="201" t="s">
        <v>25</v>
      </c>
      <c r="D61" s="201">
        <v>0</v>
      </c>
      <c r="E61" s="217">
        <v>0</v>
      </c>
      <c r="F61" s="195">
        <v>0</v>
      </c>
      <c r="G61" s="195">
        <v>0</v>
      </c>
      <c r="H61" s="195">
        <v>0</v>
      </c>
      <c r="I61" s="195">
        <v>0</v>
      </c>
      <c r="J61" s="195">
        <v>0</v>
      </c>
      <c r="K61" s="195">
        <v>0</v>
      </c>
      <c r="L61" s="195">
        <v>0</v>
      </c>
      <c r="M61" s="195">
        <v>0</v>
      </c>
      <c r="N61" s="195">
        <v>0</v>
      </c>
      <c r="O61" s="195">
        <v>0</v>
      </c>
      <c r="P61" s="195">
        <v>0</v>
      </c>
      <c r="Q61" s="195">
        <v>0</v>
      </c>
      <c r="R61" s="195">
        <v>2.7E-2</v>
      </c>
      <c r="S61" s="195">
        <v>0</v>
      </c>
      <c r="T61" s="195">
        <v>0</v>
      </c>
      <c r="U61" s="195">
        <v>0</v>
      </c>
      <c r="V61" s="195">
        <v>0</v>
      </c>
      <c r="W61" s="195">
        <v>0</v>
      </c>
      <c r="X61" s="195">
        <v>0</v>
      </c>
      <c r="Y61" s="195">
        <v>0</v>
      </c>
      <c r="Z61" s="195">
        <v>0</v>
      </c>
      <c r="AA61" s="195">
        <v>0</v>
      </c>
      <c r="AB61" s="195">
        <v>0</v>
      </c>
      <c r="AC61" s="195">
        <v>0</v>
      </c>
      <c r="AD61" s="195">
        <v>0</v>
      </c>
      <c r="AE61" s="195">
        <v>0</v>
      </c>
      <c r="AF61" s="195">
        <v>0</v>
      </c>
      <c r="AG61" s="195">
        <v>0</v>
      </c>
      <c r="AH61" s="195">
        <v>0</v>
      </c>
      <c r="AI61" s="195">
        <v>0</v>
      </c>
      <c r="AJ61" s="195">
        <v>0</v>
      </c>
      <c r="AK61" s="195">
        <v>0</v>
      </c>
      <c r="AL61" s="195">
        <v>0</v>
      </c>
      <c r="AM61" s="195">
        <v>0</v>
      </c>
      <c r="AN61" s="195">
        <v>0</v>
      </c>
      <c r="AO61" s="195">
        <f t="shared" si="14"/>
        <v>2.7E-2</v>
      </c>
    </row>
    <row r="62" spans="1:41" ht="12" x14ac:dyDescent="0.25">
      <c r="A62" s="201" t="s">
        <v>125</v>
      </c>
      <c r="B62" s="201" t="s">
        <v>134</v>
      </c>
      <c r="C62" s="201" t="s">
        <v>153</v>
      </c>
      <c r="D62" s="201">
        <v>212.6520681265207</v>
      </c>
      <c r="E62" s="217">
        <v>0</v>
      </c>
      <c r="F62" s="195">
        <v>198</v>
      </c>
      <c r="G62" s="195">
        <v>15</v>
      </c>
      <c r="H62" s="195">
        <v>0</v>
      </c>
      <c r="I62" s="195">
        <v>0</v>
      </c>
      <c r="J62" s="195">
        <v>0</v>
      </c>
      <c r="K62" s="195">
        <v>0</v>
      </c>
      <c r="L62" s="195">
        <v>0</v>
      </c>
      <c r="M62" s="195">
        <v>0</v>
      </c>
      <c r="N62" s="195">
        <v>0</v>
      </c>
      <c r="O62" s="195">
        <v>0</v>
      </c>
      <c r="P62" s="195">
        <v>0</v>
      </c>
      <c r="Q62" s="195">
        <v>0</v>
      </c>
      <c r="R62" s="195">
        <v>0</v>
      </c>
      <c r="S62" s="195">
        <v>0</v>
      </c>
      <c r="T62" s="195">
        <v>0</v>
      </c>
      <c r="U62" s="195">
        <v>0</v>
      </c>
      <c r="V62" s="195">
        <v>0</v>
      </c>
      <c r="W62" s="195">
        <v>0</v>
      </c>
      <c r="X62" s="195">
        <v>0</v>
      </c>
      <c r="Y62" s="195">
        <v>0</v>
      </c>
      <c r="Z62" s="195">
        <v>0</v>
      </c>
      <c r="AA62" s="195">
        <v>0</v>
      </c>
      <c r="AB62" s="195">
        <v>0</v>
      </c>
      <c r="AC62" s="195">
        <v>0</v>
      </c>
      <c r="AD62" s="195">
        <v>0</v>
      </c>
      <c r="AE62" s="195">
        <v>0</v>
      </c>
      <c r="AF62" s="195">
        <v>0</v>
      </c>
      <c r="AG62" s="195">
        <v>0</v>
      </c>
      <c r="AH62" s="195">
        <v>0</v>
      </c>
      <c r="AI62" s="195">
        <v>0</v>
      </c>
      <c r="AJ62" s="195">
        <v>0</v>
      </c>
      <c r="AK62" s="195">
        <v>0</v>
      </c>
      <c r="AL62" s="195">
        <v>0</v>
      </c>
      <c r="AM62" s="195">
        <v>0</v>
      </c>
      <c r="AN62" s="195">
        <v>0</v>
      </c>
      <c r="AO62" s="195">
        <f t="shared" si="14"/>
        <v>213</v>
      </c>
    </row>
    <row r="63" spans="1:41" ht="12" x14ac:dyDescent="0.25">
      <c r="A63" s="177" t="s">
        <v>250</v>
      </c>
      <c r="B63" s="177" t="s">
        <v>250</v>
      </c>
      <c r="C63" s="177" t="s">
        <v>160</v>
      </c>
      <c r="D63" s="177"/>
      <c r="E63" s="216">
        <f t="shared" ref="E63:AN63" si="15">SUM(E64:E81)</f>
        <v>0</v>
      </c>
      <c r="F63" s="194">
        <f t="shared" si="15"/>
        <v>0</v>
      </c>
      <c r="G63" s="194">
        <f t="shared" si="15"/>
        <v>0</v>
      </c>
      <c r="H63" s="194">
        <f t="shared" si="15"/>
        <v>0</v>
      </c>
      <c r="I63" s="194">
        <f t="shared" si="15"/>
        <v>0</v>
      </c>
      <c r="J63" s="194">
        <f t="shared" si="15"/>
        <v>18</v>
      </c>
      <c r="K63" s="194">
        <f t="shared" si="15"/>
        <v>0</v>
      </c>
      <c r="L63" s="194">
        <f t="shared" si="15"/>
        <v>0</v>
      </c>
      <c r="M63" s="194">
        <f t="shared" si="15"/>
        <v>0</v>
      </c>
      <c r="N63" s="194">
        <f t="shared" si="15"/>
        <v>0</v>
      </c>
      <c r="O63" s="194">
        <f t="shared" si="15"/>
        <v>0</v>
      </c>
      <c r="P63" s="194">
        <f t="shared" si="15"/>
        <v>0</v>
      </c>
      <c r="Q63" s="194">
        <f t="shared" si="15"/>
        <v>0</v>
      </c>
      <c r="R63" s="194">
        <f t="shared" si="15"/>
        <v>0</v>
      </c>
      <c r="S63" s="194">
        <f t="shared" si="15"/>
        <v>0</v>
      </c>
      <c r="T63" s="194">
        <f t="shared" si="15"/>
        <v>0</v>
      </c>
      <c r="U63" s="194">
        <f t="shared" si="15"/>
        <v>0</v>
      </c>
      <c r="V63" s="194">
        <f t="shared" si="15"/>
        <v>0</v>
      </c>
      <c r="W63" s="194">
        <f t="shared" si="15"/>
        <v>0</v>
      </c>
      <c r="X63" s="194">
        <f t="shared" si="15"/>
        <v>0</v>
      </c>
      <c r="Y63" s="194">
        <f t="shared" si="15"/>
        <v>0</v>
      </c>
      <c r="Z63" s="194">
        <f t="shared" si="15"/>
        <v>0</v>
      </c>
      <c r="AA63" s="194">
        <f t="shared" si="15"/>
        <v>0</v>
      </c>
      <c r="AB63" s="194">
        <f t="shared" si="15"/>
        <v>0</v>
      </c>
      <c r="AC63" s="194">
        <f t="shared" si="15"/>
        <v>0</v>
      </c>
      <c r="AD63" s="194">
        <f t="shared" si="15"/>
        <v>0</v>
      </c>
      <c r="AE63" s="194">
        <f t="shared" si="15"/>
        <v>0</v>
      </c>
      <c r="AF63" s="194">
        <f t="shared" si="15"/>
        <v>0</v>
      </c>
      <c r="AG63" s="194">
        <f t="shared" si="15"/>
        <v>0</v>
      </c>
      <c r="AH63" s="194">
        <f t="shared" si="15"/>
        <v>0</v>
      </c>
      <c r="AI63" s="194">
        <f t="shared" si="15"/>
        <v>0</v>
      </c>
      <c r="AJ63" s="194">
        <f t="shared" si="15"/>
        <v>0</v>
      </c>
      <c r="AK63" s="194">
        <f t="shared" si="15"/>
        <v>0</v>
      </c>
      <c r="AL63" s="194">
        <f t="shared" si="15"/>
        <v>0</v>
      </c>
      <c r="AM63" s="194">
        <f t="shared" ref="AM63" si="16">SUM(AM64:AM81)</f>
        <v>0</v>
      </c>
      <c r="AN63" s="194">
        <f t="shared" si="15"/>
        <v>0</v>
      </c>
      <c r="AO63" s="194">
        <f>SUM(E63:AN63)</f>
        <v>18</v>
      </c>
    </row>
    <row r="64" spans="1:41" ht="12" x14ac:dyDescent="0.25">
      <c r="A64" s="201" t="s">
        <v>125</v>
      </c>
      <c r="B64" s="201" t="s">
        <v>160</v>
      </c>
      <c r="C64" s="201" t="s">
        <v>192</v>
      </c>
      <c r="D64" s="201">
        <v>0</v>
      </c>
      <c r="E64" s="217">
        <v>0</v>
      </c>
      <c r="F64" s="195">
        <v>0</v>
      </c>
      <c r="G64" s="195">
        <v>0</v>
      </c>
      <c r="H64" s="195">
        <v>0</v>
      </c>
      <c r="I64" s="195">
        <v>0</v>
      </c>
      <c r="J64" s="195">
        <v>0</v>
      </c>
      <c r="K64" s="195">
        <v>0</v>
      </c>
      <c r="L64" s="195">
        <v>0</v>
      </c>
      <c r="M64" s="195">
        <v>0</v>
      </c>
      <c r="N64" s="195">
        <v>0</v>
      </c>
      <c r="O64" s="195">
        <v>0</v>
      </c>
      <c r="P64" s="195">
        <v>0</v>
      </c>
      <c r="Q64" s="195">
        <v>0</v>
      </c>
      <c r="R64" s="195">
        <v>0</v>
      </c>
      <c r="S64" s="195">
        <v>0</v>
      </c>
      <c r="T64" s="195">
        <v>0</v>
      </c>
      <c r="U64" s="195">
        <v>0</v>
      </c>
      <c r="V64" s="195">
        <v>0</v>
      </c>
      <c r="W64" s="195">
        <v>0</v>
      </c>
      <c r="X64" s="195">
        <v>0</v>
      </c>
      <c r="Y64" s="195">
        <v>0</v>
      </c>
      <c r="Z64" s="195">
        <v>0</v>
      </c>
      <c r="AA64" s="195">
        <v>0</v>
      </c>
      <c r="AB64" s="195">
        <v>0</v>
      </c>
      <c r="AC64" s="195">
        <v>0</v>
      </c>
      <c r="AD64" s="195">
        <v>0</v>
      </c>
      <c r="AE64" s="195">
        <v>0</v>
      </c>
      <c r="AF64" s="195">
        <v>0</v>
      </c>
      <c r="AG64" s="195">
        <v>0</v>
      </c>
      <c r="AH64" s="195">
        <v>0</v>
      </c>
      <c r="AI64" s="195">
        <v>0</v>
      </c>
      <c r="AJ64" s="195">
        <v>0</v>
      </c>
      <c r="AK64" s="195">
        <v>0</v>
      </c>
      <c r="AL64" s="195">
        <v>0</v>
      </c>
      <c r="AM64" s="195">
        <v>0</v>
      </c>
      <c r="AN64" s="195">
        <v>0</v>
      </c>
      <c r="AO64" s="195">
        <f t="shared" ref="AO64:AO81" si="17">(SUM(E64:AN64))</f>
        <v>0</v>
      </c>
    </row>
    <row r="65" spans="1:41" ht="12" x14ac:dyDescent="0.25">
      <c r="A65" s="201" t="s">
        <v>125</v>
      </c>
      <c r="B65" s="201" t="s">
        <v>160</v>
      </c>
      <c r="C65" s="201" t="s">
        <v>193</v>
      </c>
      <c r="D65" s="201">
        <v>0</v>
      </c>
      <c r="E65" s="217">
        <v>0</v>
      </c>
      <c r="F65" s="195">
        <v>0</v>
      </c>
      <c r="G65" s="195">
        <v>0</v>
      </c>
      <c r="H65" s="195">
        <v>0</v>
      </c>
      <c r="I65" s="195">
        <v>0</v>
      </c>
      <c r="J65" s="195">
        <v>0</v>
      </c>
      <c r="K65" s="195">
        <v>0</v>
      </c>
      <c r="L65" s="195">
        <v>0</v>
      </c>
      <c r="M65" s="195">
        <v>0</v>
      </c>
      <c r="N65" s="195">
        <v>0</v>
      </c>
      <c r="O65" s="195">
        <v>0</v>
      </c>
      <c r="P65" s="195">
        <v>0</v>
      </c>
      <c r="Q65" s="195">
        <v>0</v>
      </c>
      <c r="R65" s="195">
        <v>0</v>
      </c>
      <c r="S65" s="195">
        <v>0</v>
      </c>
      <c r="T65" s="195">
        <v>0</v>
      </c>
      <c r="U65" s="195">
        <v>0</v>
      </c>
      <c r="V65" s="195">
        <v>0</v>
      </c>
      <c r="W65" s="195">
        <v>0</v>
      </c>
      <c r="X65" s="195">
        <v>0</v>
      </c>
      <c r="Y65" s="195">
        <v>0</v>
      </c>
      <c r="Z65" s="195">
        <v>0</v>
      </c>
      <c r="AA65" s="195">
        <v>0</v>
      </c>
      <c r="AB65" s="195">
        <v>0</v>
      </c>
      <c r="AC65" s="195">
        <v>0</v>
      </c>
      <c r="AD65" s="195">
        <v>0</v>
      </c>
      <c r="AE65" s="195">
        <v>0</v>
      </c>
      <c r="AF65" s="195">
        <v>0</v>
      </c>
      <c r="AG65" s="195">
        <v>0</v>
      </c>
      <c r="AH65" s="195">
        <v>0</v>
      </c>
      <c r="AI65" s="195">
        <v>0</v>
      </c>
      <c r="AJ65" s="195">
        <v>0</v>
      </c>
      <c r="AK65" s="195">
        <v>0</v>
      </c>
      <c r="AL65" s="195">
        <v>0</v>
      </c>
      <c r="AM65" s="195">
        <v>0</v>
      </c>
      <c r="AN65" s="195">
        <v>0</v>
      </c>
      <c r="AO65" s="195">
        <f t="shared" si="17"/>
        <v>0</v>
      </c>
    </row>
    <row r="66" spans="1:41" ht="12" x14ac:dyDescent="0.25">
      <c r="A66" s="201" t="s">
        <v>125</v>
      </c>
      <c r="B66" s="201" t="s">
        <v>160</v>
      </c>
      <c r="C66" s="201" t="s">
        <v>26</v>
      </c>
      <c r="D66" s="201">
        <v>0</v>
      </c>
      <c r="E66" s="217">
        <v>0</v>
      </c>
      <c r="F66" s="195">
        <v>0</v>
      </c>
      <c r="G66" s="195">
        <v>0</v>
      </c>
      <c r="H66" s="195">
        <v>0</v>
      </c>
      <c r="I66" s="195">
        <v>0</v>
      </c>
      <c r="J66" s="195">
        <v>0</v>
      </c>
      <c r="K66" s="195">
        <v>0</v>
      </c>
      <c r="L66" s="195">
        <v>0</v>
      </c>
      <c r="M66" s="195">
        <v>0</v>
      </c>
      <c r="N66" s="195">
        <v>0</v>
      </c>
      <c r="O66" s="195">
        <v>0</v>
      </c>
      <c r="P66" s="195">
        <v>0</v>
      </c>
      <c r="Q66" s="195">
        <v>0</v>
      </c>
      <c r="R66" s="195">
        <v>0</v>
      </c>
      <c r="S66" s="195">
        <v>0</v>
      </c>
      <c r="T66" s="195">
        <v>0</v>
      </c>
      <c r="U66" s="195">
        <v>0</v>
      </c>
      <c r="V66" s="195">
        <v>0</v>
      </c>
      <c r="W66" s="195">
        <v>0</v>
      </c>
      <c r="X66" s="195">
        <v>0</v>
      </c>
      <c r="Y66" s="195">
        <v>0</v>
      </c>
      <c r="Z66" s="195">
        <v>0</v>
      </c>
      <c r="AA66" s="195">
        <v>0</v>
      </c>
      <c r="AB66" s="195">
        <v>0</v>
      </c>
      <c r="AC66" s="195">
        <v>0</v>
      </c>
      <c r="AD66" s="195">
        <v>0</v>
      </c>
      <c r="AE66" s="195">
        <v>0</v>
      </c>
      <c r="AF66" s="195">
        <v>0</v>
      </c>
      <c r="AG66" s="195">
        <v>0</v>
      </c>
      <c r="AH66" s="195">
        <v>0</v>
      </c>
      <c r="AI66" s="195">
        <v>0</v>
      </c>
      <c r="AJ66" s="195">
        <v>0</v>
      </c>
      <c r="AK66" s="195">
        <v>0</v>
      </c>
      <c r="AL66" s="195">
        <v>0</v>
      </c>
      <c r="AM66" s="195">
        <v>0</v>
      </c>
      <c r="AN66" s="195">
        <v>0</v>
      </c>
      <c r="AO66" s="195">
        <f t="shared" si="17"/>
        <v>0</v>
      </c>
    </row>
    <row r="67" spans="1:41" ht="12" x14ac:dyDescent="0.25">
      <c r="A67" s="201" t="s">
        <v>125</v>
      </c>
      <c r="B67" s="201" t="s">
        <v>160</v>
      </c>
      <c r="C67" s="201" t="s">
        <v>194</v>
      </c>
      <c r="D67" s="201">
        <v>0</v>
      </c>
      <c r="E67" s="217">
        <v>0</v>
      </c>
      <c r="F67" s="195">
        <v>0</v>
      </c>
      <c r="G67" s="195">
        <v>0</v>
      </c>
      <c r="H67" s="195">
        <v>0</v>
      </c>
      <c r="I67" s="195">
        <v>0</v>
      </c>
      <c r="J67" s="195">
        <v>0</v>
      </c>
      <c r="K67" s="195">
        <v>0</v>
      </c>
      <c r="L67" s="195">
        <v>0</v>
      </c>
      <c r="M67" s="195">
        <v>0</v>
      </c>
      <c r="N67" s="195">
        <v>0</v>
      </c>
      <c r="O67" s="195">
        <v>0</v>
      </c>
      <c r="P67" s="195">
        <v>0</v>
      </c>
      <c r="Q67" s="195">
        <v>0</v>
      </c>
      <c r="R67" s="195">
        <v>0</v>
      </c>
      <c r="S67" s="195">
        <v>0</v>
      </c>
      <c r="T67" s="195">
        <v>0</v>
      </c>
      <c r="U67" s="195">
        <v>0</v>
      </c>
      <c r="V67" s="195">
        <v>0</v>
      </c>
      <c r="W67" s="195">
        <v>0</v>
      </c>
      <c r="X67" s="195">
        <v>0</v>
      </c>
      <c r="Y67" s="195">
        <v>0</v>
      </c>
      <c r="Z67" s="195">
        <v>0</v>
      </c>
      <c r="AA67" s="195">
        <v>0</v>
      </c>
      <c r="AB67" s="195">
        <v>0</v>
      </c>
      <c r="AC67" s="195">
        <v>0</v>
      </c>
      <c r="AD67" s="195">
        <v>0</v>
      </c>
      <c r="AE67" s="195">
        <v>0</v>
      </c>
      <c r="AF67" s="195">
        <v>0</v>
      </c>
      <c r="AG67" s="195">
        <v>0</v>
      </c>
      <c r="AH67" s="195">
        <v>0</v>
      </c>
      <c r="AI67" s="195">
        <v>0</v>
      </c>
      <c r="AJ67" s="195">
        <v>0</v>
      </c>
      <c r="AK67" s="195">
        <v>0</v>
      </c>
      <c r="AL67" s="195">
        <v>0</v>
      </c>
      <c r="AM67" s="195">
        <v>0</v>
      </c>
      <c r="AN67" s="195">
        <v>0</v>
      </c>
      <c r="AO67" s="195">
        <f t="shared" si="17"/>
        <v>0</v>
      </c>
    </row>
    <row r="68" spans="1:41" ht="12" x14ac:dyDescent="0.25">
      <c r="A68" s="201" t="s">
        <v>125</v>
      </c>
      <c r="B68" s="201" t="s">
        <v>160</v>
      </c>
      <c r="C68" s="201" t="s">
        <v>21</v>
      </c>
      <c r="D68" s="201">
        <v>0</v>
      </c>
      <c r="E68" s="217">
        <v>0</v>
      </c>
      <c r="F68" s="195">
        <v>0</v>
      </c>
      <c r="G68" s="195">
        <v>0</v>
      </c>
      <c r="H68" s="195">
        <v>0</v>
      </c>
      <c r="I68" s="195">
        <v>0</v>
      </c>
      <c r="J68" s="195">
        <v>0</v>
      </c>
      <c r="K68" s="195">
        <v>0</v>
      </c>
      <c r="L68" s="195">
        <v>0</v>
      </c>
      <c r="M68" s="195">
        <v>0</v>
      </c>
      <c r="N68" s="195">
        <v>0</v>
      </c>
      <c r="O68" s="195">
        <v>0</v>
      </c>
      <c r="P68" s="195">
        <v>0</v>
      </c>
      <c r="Q68" s="195">
        <v>0</v>
      </c>
      <c r="R68" s="195">
        <v>0</v>
      </c>
      <c r="S68" s="195">
        <v>0</v>
      </c>
      <c r="T68" s="195">
        <v>0</v>
      </c>
      <c r="U68" s="195">
        <v>0</v>
      </c>
      <c r="V68" s="195">
        <v>0</v>
      </c>
      <c r="W68" s="195">
        <v>0</v>
      </c>
      <c r="X68" s="195">
        <v>0</v>
      </c>
      <c r="Y68" s="195">
        <v>0</v>
      </c>
      <c r="Z68" s="195">
        <v>0</v>
      </c>
      <c r="AA68" s="195">
        <v>0</v>
      </c>
      <c r="AB68" s="195">
        <v>0</v>
      </c>
      <c r="AC68" s="195">
        <v>0</v>
      </c>
      <c r="AD68" s="195">
        <v>0</v>
      </c>
      <c r="AE68" s="195">
        <v>0</v>
      </c>
      <c r="AF68" s="195">
        <v>0</v>
      </c>
      <c r="AG68" s="195">
        <v>0</v>
      </c>
      <c r="AH68" s="195">
        <v>0</v>
      </c>
      <c r="AI68" s="195">
        <v>0</v>
      </c>
      <c r="AJ68" s="195">
        <v>0</v>
      </c>
      <c r="AK68" s="195">
        <v>0</v>
      </c>
      <c r="AL68" s="195">
        <v>0</v>
      </c>
      <c r="AM68" s="195">
        <v>0</v>
      </c>
      <c r="AN68" s="195">
        <v>0</v>
      </c>
      <c r="AO68" s="195">
        <f t="shared" si="17"/>
        <v>0</v>
      </c>
    </row>
    <row r="69" spans="1:41" ht="12" x14ac:dyDescent="0.25">
      <c r="A69" s="201" t="s">
        <v>125</v>
      </c>
      <c r="B69" s="201" t="s">
        <v>160</v>
      </c>
      <c r="C69" s="201" t="s">
        <v>44</v>
      </c>
      <c r="D69" s="201">
        <v>0</v>
      </c>
      <c r="E69" s="217">
        <v>0</v>
      </c>
      <c r="F69" s="195">
        <v>0</v>
      </c>
      <c r="G69" s="195">
        <v>0</v>
      </c>
      <c r="H69" s="195">
        <v>0</v>
      </c>
      <c r="I69" s="195">
        <v>0</v>
      </c>
      <c r="J69" s="195">
        <v>0</v>
      </c>
      <c r="K69" s="195">
        <v>0</v>
      </c>
      <c r="L69" s="195">
        <v>0</v>
      </c>
      <c r="M69" s="195">
        <v>0</v>
      </c>
      <c r="N69" s="195">
        <v>0</v>
      </c>
      <c r="O69" s="195">
        <v>0</v>
      </c>
      <c r="P69" s="195">
        <v>0</v>
      </c>
      <c r="Q69" s="195">
        <v>0</v>
      </c>
      <c r="R69" s="195">
        <v>0</v>
      </c>
      <c r="S69" s="195">
        <v>0</v>
      </c>
      <c r="T69" s="195">
        <v>0</v>
      </c>
      <c r="U69" s="195">
        <v>0</v>
      </c>
      <c r="V69" s="195">
        <v>0</v>
      </c>
      <c r="W69" s="195">
        <v>0</v>
      </c>
      <c r="X69" s="195">
        <v>0</v>
      </c>
      <c r="Y69" s="195">
        <v>0</v>
      </c>
      <c r="Z69" s="195">
        <v>0</v>
      </c>
      <c r="AA69" s="195">
        <v>0</v>
      </c>
      <c r="AB69" s="195">
        <v>0</v>
      </c>
      <c r="AC69" s="195">
        <v>0</v>
      </c>
      <c r="AD69" s="195">
        <v>0</v>
      </c>
      <c r="AE69" s="195">
        <v>0</v>
      </c>
      <c r="AF69" s="195">
        <v>0</v>
      </c>
      <c r="AG69" s="195">
        <v>0</v>
      </c>
      <c r="AH69" s="195">
        <v>0</v>
      </c>
      <c r="AI69" s="195">
        <v>0</v>
      </c>
      <c r="AJ69" s="195">
        <v>0</v>
      </c>
      <c r="AK69" s="195">
        <v>0</v>
      </c>
      <c r="AL69" s="195">
        <v>0</v>
      </c>
      <c r="AM69" s="195">
        <v>0</v>
      </c>
      <c r="AN69" s="195">
        <v>0</v>
      </c>
      <c r="AO69" s="195">
        <f t="shared" si="17"/>
        <v>0</v>
      </c>
    </row>
    <row r="70" spans="1:41" ht="12" x14ac:dyDescent="0.25">
      <c r="A70" s="201" t="s">
        <v>125</v>
      </c>
      <c r="B70" s="201" t="s">
        <v>160</v>
      </c>
      <c r="C70" s="201" t="s">
        <v>40</v>
      </c>
      <c r="D70" s="201">
        <v>18.248175182481752</v>
      </c>
      <c r="E70" s="217">
        <v>0</v>
      </c>
      <c r="F70" s="195">
        <v>0</v>
      </c>
      <c r="G70" s="195">
        <v>0</v>
      </c>
      <c r="H70" s="195">
        <v>0</v>
      </c>
      <c r="I70" s="195">
        <v>0</v>
      </c>
      <c r="J70" s="195">
        <v>18</v>
      </c>
      <c r="K70" s="195">
        <v>0</v>
      </c>
      <c r="L70" s="195">
        <v>0</v>
      </c>
      <c r="M70" s="195">
        <v>0</v>
      </c>
      <c r="N70" s="195">
        <v>0</v>
      </c>
      <c r="O70" s="195">
        <v>0</v>
      </c>
      <c r="P70" s="195">
        <v>0</v>
      </c>
      <c r="Q70" s="195">
        <v>0</v>
      </c>
      <c r="R70" s="195">
        <v>0</v>
      </c>
      <c r="S70" s="195">
        <v>0</v>
      </c>
      <c r="T70" s="195">
        <v>0</v>
      </c>
      <c r="U70" s="195">
        <v>0</v>
      </c>
      <c r="V70" s="195">
        <v>0</v>
      </c>
      <c r="W70" s="195">
        <v>0</v>
      </c>
      <c r="X70" s="195">
        <v>0</v>
      </c>
      <c r="Y70" s="195">
        <v>0</v>
      </c>
      <c r="Z70" s="195">
        <v>0</v>
      </c>
      <c r="AA70" s="195">
        <v>0</v>
      </c>
      <c r="AB70" s="195">
        <v>0</v>
      </c>
      <c r="AC70" s="195">
        <v>0</v>
      </c>
      <c r="AD70" s="195"/>
      <c r="AE70" s="195">
        <v>0</v>
      </c>
      <c r="AF70" s="195">
        <v>0</v>
      </c>
      <c r="AG70" s="195">
        <v>0</v>
      </c>
      <c r="AH70" s="195">
        <v>0</v>
      </c>
      <c r="AI70" s="195">
        <v>0</v>
      </c>
      <c r="AJ70" s="195">
        <v>0</v>
      </c>
      <c r="AK70" s="195">
        <v>0</v>
      </c>
      <c r="AL70" s="195">
        <v>0</v>
      </c>
      <c r="AM70" s="195">
        <v>0</v>
      </c>
      <c r="AN70" s="195">
        <v>0</v>
      </c>
      <c r="AO70" s="195">
        <f t="shared" si="17"/>
        <v>18</v>
      </c>
    </row>
    <row r="71" spans="1:41" ht="12" x14ac:dyDescent="0.25">
      <c r="A71" s="201" t="s">
        <v>125</v>
      </c>
      <c r="B71" s="201" t="s">
        <v>160</v>
      </c>
      <c r="C71" s="201" t="s">
        <v>195</v>
      </c>
      <c r="D71" s="201">
        <v>0</v>
      </c>
      <c r="E71" s="217">
        <v>0</v>
      </c>
      <c r="F71" s="195">
        <v>0</v>
      </c>
      <c r="G71" s="195">
        <v>0</v>
      </c>
      <c r="H71" s="195">
        <v>0</v>
      </c>
      <c r="I71" s="195">
        <v>0</v>
      </c>
      <c r="J71" s="195">
        <v>0</v>
      </c>
      <c r="K71" s="195">
        <v>0</v>
      </c>
      <c r="L71" s="195">
        <v>0</v>
      </c>
      <c r="M71" s="195">
        <v>0</v>
      </c>
      <c r="N71" s="195">
        <v>0</v>
      </c>
      <c r="O71" s="195">
        <v>0</v>
      </c>
      <c r="P71" s="195">
        <v>0</v>
      </c>
      <c r="Q71" s="195">
        <v>0</v>
      </c>
      <c r="R71" s="195">
        <v>0</v>
      </c>
      <c r="S71" s="195">
        <v>0</v>
      </c>
      <c r="T71" s="195">
        <v>0</v>
      </c>
      <c r="U71" s="195">
        <v>0</v>
      </c>
      <c r="V71" s="195">
        <v>0</v>
      </c>
      <c r="W71" s="195">
        <v>0</v>
      </c>
      <c r="X71" s="195">
        <v>0</v>
      </c>
      <c r="Y71" s="195">
        <v>0</v>
      </c>
      <c r="Z71" s="195">
        <v>0</v>
      </c>
      <c r="AA71" s="195">
        <v>0</v>
      </c>
      <c r="AB71" s="195">
        <v>0</v>
      </c>
      <c r="AC71" s="195">
        <v>0</v>
      </c>
      <c r="AD71" s="195">
        <v>0</v>
      </c>
      <c r="AE71" s="195">
        <v>0</v>
      </c>
      <c r="AF71" s="195">
        <v>0</v>
      </c>
      <c r="AG71" s="195">
        <v>0</v>
      </c>
      <c r="AH71" s="195">
        <v>0</v>
      </c>
      <c r="AI71" s="195">
        <v>0</v>
      </c>
      <c r="AJ71" s="195">
        <v>0</v>
      </c>
      <c r="AK71" s="195">
        <v>0</v>
      </c>
      <c r="AL71" s="195">
        <v>0</v>
      </c>
      <c r="AM71" s="195">
        <v>0</v>
      </c>
      <c r="AN71" s="195">
        <v>0</v>
      </c>
      <c r="AO71" s="195">
        <f t="shared" si="17"/>
        <v>0</v>
      </c>
    </row>
    <row r="72" spans="1:41" ht="12" x14ac:dyDescent="0.25">
      <c r="A72" s="201" t="s">
        <v>125</v>
      </c>
      <c r="B72" s="201" t="s">
        <v>160</v>
      </c>
      <c r="C72" s="201" t="s">
        <v>59</v>
      </c>
      <c r="D72" s="201">
        <v>0</v>
      </c>
      <c r="E72" s="217">
        <v>0</v>
      </c>
      <c r="F72" s="195">
        <v>0</v>
      </c>
      <c r="G72" s="195">
        <v>0</v>
      </c>
      <c r="H72" s="195">
        <v>0</v>
      </c>
      <c r="I72" s="195">
        <v>0</v>
      </c>
      <c r="J72" s="195">
        <v>0</v>
      </c>
      <c r="K72" s="195">
        <v>0</v>
      </c>
      <c r="L72" s="195">
        <v>0</v>
      </c>
      <c r="M72" s="195">
        <v>0</v>
      </c>
      <c r="N72" s="195">
        <v>0</v>
      </c>
      <c r="O72" s="195">
        <v>0</v>
      </c>
      <c r="P72" s="195">
        <v>0</v>
      </c>
      <c r="Q72" s="195">
        <v>0</v>
      </c>
      <c r="R72" s="195">
        <v>0</v>
      </c>
      <c r="S72" s="195">
        <v>0</v>
      </c>
      <c r="T72" s="195">
        <v>0</v>
      </c>
      <c r="U72" s="195">
        <v>0</v>
      </c>
      <c r="V72" s="195">
        <v>0</v>
      </c>
      <c r="W72" s="195">
        <v>0</v>
      </c>
      <c r="X72" s="195">
        <v>0</v>
      </c>
      <c r="Y72" s="195">
        <v>0</v>
      </c>
      <c r="Z72" s="195">
        <v>0</v>
      </c>
      <c r="AA72" s="195">
        <v>0</v>
      </c>
      <c r="AB72" s="195">
        <v>0</v>
      </c>
      <c r="AC72" s="195">
        <v>0</v>
      </c>
      <c r="AD72" s="195">
        <v>0</v>
      </c>
      <c r="AE72" s="195">
        <v>0</v>
      </c>
      <c r="AF72" s="195">
        <v>0</v>
      </c>
      <c r="AG72" s="195">
        <v>0</v>
      </c>
      <c r="AH72" s="195">
        <v>0</v>
      </c>
      <c r="AI72" s="195">
        <v>0</v>
      </c>
      <c r="AJ72" s="195">
        <v>0</v>
      </c>
      <c r="AK72" s="195">
        <v>0</v>
      </c>
      <c r="AL72" s="195">
        <v>0</v>
      </c>
      <c r="AM72" s="195">
        <v>0</v>
      </c>
      <c r="AN72" s="195">
        <v>0</v>
      </c>
      <c r="AO72" s="195">
        <f t="shared" si="17"/>
        <v>0</v>
      </c>
    </row>
    <row r="73" spans="1:41" ht="12" x14ac:dyDescent="0.25">
      <c r="A73" s="201" t="s">
        <v>125</v>
      </c>
      <c r="B73" s="201" t="s">
        <v>160</v>
      </c>
      <c r="C73" s="201" t="s">
        <v>70</v>
      </c>
      <c r="D73" s="201">
        <v>0</v>
      </c>
      <c r="E73" s="217">
        <v>0</v>
      </c>
      <c r="F73" s="195">
        <v>0</v>
      </c>
      <c r="G73" s="195">
        <v>0</v>
      </c>
      <c r="H73" s="195">
        <v>0</v>
      </c>
      <c r="I73" s="195">
        <v>0</v>
      </c>
      <c r="J73" s="195">
        <v>0</v>
      </c>
      <c r="K73" s="195">
        <v>0</v>
      </c>
      <c r="L73" s="195">
        <v>0</v>
      </c>
      <c r="M73" s="195">
        <v>0</v>
      </c>
      <c r="N73" s="195">
        <v>0</v>
      </c>
      <c r="O73" s="195">
        <v>0</v>
      </c>
      <c r="P73" s="195">
        <v>0</v>
      </c>
      <c r="Q73" s="195">
        <v>0</v>
      </c>
      <c r="R73" s="195">
        <v>0</v>
      </c>
      <c r="S73" s="195">
        <v>0</v>
      </c>
      <c r="T73" s="195">
        <v>0</v>
      </c>
      <c r="U73" s="195">
        <v>0</v>
      </c>
      <c r="V73" s="195">
        <v>0</v>
      </c>
      <c r="W73" s="195">
        <v>0</v>
      </c>
      <c r="X73" s="195">
        <v>0</v>
      </c>
      <c r="Y73" s="195">
        <v>0</v>
      </c>
      <c r="Z73" s="195">
        <v>0</v>
      </c>
      <c r="AA73" s="195">
        <v>0</v>
      </c>
      <c r="AB73" s="195">
        <v>0</v>
      </c>
      <c r="AC73" s="195">
        <v>0</v>
      </c>
      <c r="AD73" s="195">
        <v>0</v>
      </c>
      <c r="AE73" s="195">
        <v>0</v>
      </c>
      <c r="AF73" s="195">
        <v>0</v>
      </c>
      <c r="AG73" s="195">
        <v>0</v>
      </c>
      <c r="AH73" s="195">
        <v>0</v>
      </c>
      <c r="AI73" s="195">
        <v>0</v>
      </c>
      <c r="AJ73" s="195">
        <v>0</v>
      </c>
      <c r="AK73" s="195">
        <v>0</v>
      </c>
      <c r="AL73" s="195">
        <v>0</v>
      </c>
      <c r="AM73" s="195">
        <v>0</v>
      </c>
      <c r="AN73" s="195">
        <v>0</v>
      </c>
      <c r="AO73" s="195">
        <f t="shared" si="17"/>
        <v>0</v>
      </c>
    </row>
    <row r="74" spans="1:41" ht="12" x14ac:dyDescent="0.25">
      <c r="A74" s="201" t="s">
        <v>125</v>
      </c>
      <c r="B74" s="201" t="s">
        <v>160</v>
      </c>
      <c r="C74" s="201" t="s">
        <v>196</v>
      </c>
      <c r="D74" s="201">
        <v>0</v>
      </c>
      <c r="E74" s="217">
        <v>0</v>
      </c>
      <c r="F74" s="195">
        <v>0</v>
      </c>
      <c r="G74" s="195">
        <v>0</v>
      </c>
      <c r="H74" s="195">
        <v>0</v>
      </c>
      <c r="I74" s="195">
        <v>0</v>
      </c>
      <c r="J74" s="195">
        <v>0</v>
      </c>
      <c r="K74" s="195">
        <v>0</v>
      </c>
      <c r="L74" s="195">
        <v>0</v>
      </c>
      <c r="M74" s="195">
        <v>0</v>
      </c>
      <c r="N74" s="195">
        <v>0</v>
      </c>
      <c r="O74" s="195">
        <v>0</v>
      </c>
      <c r="P74" s="195">
        <v>0</v>
      </c>
      <c r="Q74" s="195">
        <v>0</v>
      </c>
      <c r="R74" s="195">
        <v>0</v>
      </c>
      <c r="S74" s="195">
        <v>0</v>
      </c>
      <c r="T74" s="195">
        <v>0</v>
      </c>
      <c r="U74" s="195">
        <v>0</v>
      </c>
      <c r="V74" s="195">
        <v>0</v>
      </c>
      <c r="W74" s="195">
        <v>0</v>
      </c>
      <c r="X74" s="195">
        <v>0</v>
      </c>
      <c r="Y74" s="195">
        <v>0</v>
      </c>
      <c r="Z74" s="195">
        <v>0</v>
      </c>
      <c r="AA74" s="195">
        <v>0</v>
      </c>
      <c r="AB74" s="195">
        <v>0</v>
      </c>
      <c r="AC74" s="195">
        <v>0</v>
      </c>
      <c r="AD74" s="195">
        <v>0</v>
      </c>
      <c r="AE74" s="195">
        <v>0</v>
      </c>
      <c r="AF74" s="195">
        <v>0</v>
      </c>
      <c r="AG74" s="195">
        <v>0</v>
      </c>
      <c r="AH74" s="195">
        <v>0</v>
      </c>
      <c r="AI74" s="195">
        <v>0</v>
      </c>
      <c r="AJ74" s="195">
        <v>0</v>
      </c>
      <c r="AK74" s="195">
        <v>0</v>
      </c>
      <c r="AL74" s="195">
        <v>0</v>
      </c>
      <c r="AM74" s="195">
        <v>0</v>
      </c>
      <c r="AN74" s="195">
        <v>0</v>
      </c>
      <c r="AO74" s="195">
        <f t="shared" si="17"/>
        <v>0</v>
      </c>
    </row>
    <row r="75" spans="1:41" ht="12" x14ac:dyDescent="0.25">
      <c r="A75" s="201" t="s">
        <v>125</v>
      </c>
      <c r="B75" s="201" t="s">
        <v>160</v>
      </c>
      <c r="C75" s="201" t="s">
        <v>161</v>
      </c>
      <c r="D75" s="201">
        <v>0</v>
      </c>
      <c r="E75" s="217">
        <v>0</v>
      </c>
      <c r="F75" s="195">
        <v>0</v>
      </c>
      <c r="G75" s="195">
        <v>0</v>
      </c>
      <c r="H75" s="195">
        <v>0</v>
      </c>
      <c r="I75" s="195">
        <v>0</v>
      </c>
      <c r="J75" s="195">
        <v>0</v>
      </c>
      <c r="K75" s="195">
        <v>0</v>
      </c>
      <c r="L75" s="195">
        <v>0</v>
      </c>
      <c r="M75" s="195">
        <v>0</v>
      </c>
      <c r="N75" s="195">
        <v>0</v>
      </c>
      <c r="O75" s="195">
        <v>0</v>
      </c>
      <c r="P75" s="195">
        <v>0</v>
      </c>
      <c r="Q75" s="195">
        <v>0</v>
      </c>
      <c r="R75" s="195">
        <v>0</v>
      </c>
      <c r="S75" s="195">
        <v>0</v>
      </c>
      <c r="T75" s="195">
        <v>0</v>
      </c>
      <c r="U75" s="195">
        <v>0</v>
      </c>
      <c r="V75" s="195">
        <v>0</v>
      </c>
      <c r="W75" s="195">
        <v>0</v>
      </c>
      <c r="X75" s="195">
        <v>0</v>
      </c>
      <c r="Y75" s="195">
        <v>0</v>
      </c>
      <c r="Z75" s="195">
        <v>0</v>
      </c>
      <c r="AA75" s="195">
        <v>0</v>
      </c>
      <c r="AB75" s="195">
        <v>0</v>
      </c>
      <c r="AC75" s="195">
        <v>0</v>
      </c>
      <c r="AD75" s="195">
        <v>0</v>
      </c>
      <c r="AE75" s="195">
        <v>0</v>
      </c>
      <c r="AF75" s="195">
        <v>0</v>
      </c>
      <c r="AG75" s="195">
        <v>0</v>
      </c>
      <c r="AH75" s="195">
        <v>0</v>
      </c>
      <c r="AI75" s="195">
        <v>0</v>
      </c>
      <c r="AJ75" s="195">
        <v>0</v>
      </c>
      <c r="AK75" s="195">
        <v>0</v>
      </c>
      <c r="AL75" s="195">
        <v>0</v>
      </c>
      <c r="AM75" s="195">
        <v>0</v>
      </c>
      <c r="AN75" s="195">
        <v>0</v>
      </c>
      <c r="AO75" s="195">
        <f t="shared" si="17"/>
        <v>0</v>
      </c>
    </row>
    <row r="76" spans="1:41" ht="12" x14ac:dyDescent="0.25">
      <c r="A76" s="201" t="s">
        <v>125</v>
      </c>
      <c r="B76" s="201" t="s">
        <v>160</v>
      </c>
      <c r="C76" s="201" t="s">
        <v>197</v>
      </c>
      <c r="D76" s="201">
        <v>0</v>
      </c>
      <c r="E76" s="217">
        <v>0</v>
      </c>
      <c r="F76" s="195">
        <v>0</v>
      </c>
      <c r="G76" s="195">
        <v>0</v>
      </c>
      <c r="H76" s="195">
        <v>0</v>
      </c>
      <c r="I76" s="195">
        <v>0</v>
      </c>
      <c r="J76" s="195">
        <v>0</v>
      </c>
      <c r="K76" s="195">
        <v>0</v>
      </c>
      <c r="L76" s="195">
        <v>0</v>
      </c>
      <c r="M76" s="195">
        <v>0</v>
      </c>
      <c r="N76" s="195">
        <v>0</v>
      </c>
      <c r="O76" s="195">
        <v>0</v>
      </c>
      <c r="P76" s="195">
        <v>0</v>
      </c>
      <c r="Q76" s="195">
        <v>0</v>
      </c>
      <c r="R76" s="195">
        <v>0</v>
      </c>
      <c r="S76" s="195">
        <v>0</v>
      </c>
      <c r="T76" s="195">
        <v>0</v>
      </c>
      <c r="U76" s="195">
        <v>0</v>
      </c>
      <c r="V76" s="195">
        <v>0</v>
      </c>
      <c r="W76" s="195">
        <v>0</v>
      </c>
      <c r="X76" s="195">
        <v>0</v>
      </c>
      <c r="Y76" s="195">
        <v>0</v>
      </c>
      <c r="Z76" s="195">
        <v>0</v>
      </c>
      <c r="AA76" s="195">
        <v>0</v>
      </c>
      <c r="AB76" s="195">
        <v>0</v>
      </c>
      <c r="AC76" s="195">
        <v>0</v>
      </c>
      <c r="AD76" s="195">
        <v>0</v>
      </c>
      <c r="AE76" s="195">
        <v>0</v>
      </c>
      <c r="AF76" s="195">
        <v>0</v>
      </c>
      <c r="AG76" s="195">
        <v>0</v>
      </c>
      <c r="AH76" s="195">
        <v>0</v>
      </c>
      <c r="AI76" s="195">
        <v>0</v>
      </c>
      <c r="AJ76" s="195">
        <v>0</v>
      </c>
      <c r="AK76" s="195">
        <v>0</v>
      </c>
      <c r="AL76" s="195">
        <v>0</v>
      </c>
      <c r="AM76" s="195">
        <v>0</v>
      </c>
      <c r="AN76" s="195">
        <v>0</v>
      </c>
      <c r="AO76" s="195">
        <f t="shared" si="17"/>
        <v>0</v>
      </c>
    </row>
    <row r="77" spans="1:41" ht="12" x14ac:dyDescent="0.25">
      <c r="A77" s="201" t="s">
        <v>125</v>
      </c>
      <c r="B77" s="201" t="s">
        <v>160</v>
      </c>
      <c r="C77" s="201" t="s">
        <v>198</v>
      </c>
      <c r="D77" s="201">
        <v>0</v>
      </c>
      <c r="E77" s="217">
        <v>0</v>
      </c>
      <c r="F77" s="195">
        <v>0</v>
      </c>
      <c r="G77" s="195">
        <v>0</v>
      </c>
      <c r="H77" s="195">
        <v>0</v>
      </c>
      <c r="I77" s="195">
        <v>0</v>
      </c>
      <c r="J77" s="195">
        <v>0</v>
      </c>
      <c r="K77" s="195">
        <v>0</v>
      </c>
      <c r="L77" s="195">
        <v>0</v>
      </c>
      <c r="M77" s="195">
        <v>0</v>
      </c>
      <c r="N77" s="195">
        <v>0</v>
      </c>
      <c r="O77" s="195">
        <v>0</v>
      </c>
      <c r="P77" s="195">
        <v>0</v>
      </c>
      <c r="Q77" s="195">
        <v>0</v>
      </c>
      <c r="R77" s="195">
        <v>0</v>
      </c>
      <c r="S77" s="195">
        <v>0</v>
      </c>
      <c r="T77" s="195">
        <v>0</v>
      </c>
      <c r="U77" s="195">
        <v>0</v>
      </c>
      <c r="V77" s="195">
        <v>0</v>
      </c>
      <c r="W77" s="195">
        <v>0</v>
      </c>
      <c r="X77" s="195">
        <v>0</v>
      </c>
      <c r="Y77" s="195">
        <v>0</v>
      </c>
      <c r="Z77" s="195">
        <v>0</v>
      </c>
      <c r="AA77" s="195">
        <v>0</v>
      </c>
      <c r="AB77" s="195">
        <v>0</v>
      </c>
      <c r="AC77" s="195">
        <v>0</v>
      </c>
      <c r="AD77" s="195">
        <v>0</v>
      </c>
      <c r="AE77" s="195">
        <v>0</v>
      </c>
      <c r="AF77" s="195">
        <v>0</v>
      </c>
      <c r="AG77" s="195">
        <v>0</v>
      </c>
      <c r="AH77" s="195">
        <v>0</v>
      </c>
      <c r="AI77" s="195">
        <v>0</v>
      </c>
      <c r="AJ77" s="195">
        <v>0</v>
      </c>
      <c r="AK77" s="195">
        <v>0</v>
      </c>
      <c r="AL77" s="195">
        <v>0</v>
      </c>
      <c r="AM77" s="195">
        <v>0</v>
      </c>
      <c r="AN77" s="195">
        <v>0</v>
      </c>
      <c r="AO77" s="195">
        <f t="shared" si="17"/>
        <v>0</v>
      </c>
    </row>
    <row r="78" spans="1:41" ht="12" x14ac:dyDescent="0.25">
      <c r="A78" s="201" t="s">
        <v>125</v>
      </c>
      <c r="B78" s="201" t="s">
        <v>160</v>
      </c>
      <c r="C78" s="201" t="s">
        <v>27</v>
      </c>
      <c r="D78" s="201">
        <v>0</v>
      </c>
      <c r="E78" s="217">
        <v>0</v>
      </c>
      <c r="F78" s="195">
        <v>0</v>
      </c>
      <c r="G78" s="195">
        <v>0</v>
      </c>
      <c r="H78" s="195">
        <v>0</v>
      </c>
      <c r="I78" s="195">
        <v>0</v>
      </c>
      <c r="J78" s="195">
        <v>0</v>
      </c>
      <c r="K78" s="195">
        <v>0</v>
      </c>
      <c r="L78" s="195">
        <v>0</v>
      </c>
      <c r="M78" s="195">
        <v>0</v>
      </c>
      <c r="N78" s="195">
        <v>0</v>
      </c>
      <c r="O78" s="195">
        <v>0</v>
      </c>
      <c r="P78" s="195">
        <v>0</v>
      </c>
      <c r="Q78" s="195">
        <v>0</v>
      </c>
      <c r="R78" s="195">
        <v>0</v>
      </c>
      <c r="S78" s="195">
        <v>0</v>
      </c>
      <c r="T78" s="195">
        <v>0</v>
      </c>
      <c r="U78" s="195">
        <v>0</v>
      </c>
      <c r="V78" s="195">
        <v>0</v>
      </c>
      <c r="W78" s="195">
        <v>0</v>
      </c>
      <c r="X78" s="195">
        <v>0</v>
      </c>
      <c r="Y78" s="195">
        <v>0</v>
      </c>
      <c r="Z78" s="195">
        <v>0</v>
      </c>
      <c r="AA78" s="195">
        <v>0</v>
      </c>
      <c r="AB78" s="195">
        <v>0</v>
      </c>
      <c r="AC78" s="195">
        <v>0</v>
      </c>
      <c r="AD78" s="195">
        <v>0</v>
      </c>
      <c r="AE78" s="195">
        <v>0</v>
      </c>
      <c r="AF78" s="195">
        <v>0</v>
      </c>
      <c r="AG78" s="195">
        <v>0</v>
      </c>
      <c r="AH78" s="195">
        <v>0</v>
      </c>
      <c r="AI78" s="195">
        <v>0</v>
      </c>
      <c r="AJ78" s="195">
        <v>0</v>
      </c>
      <c r="AK78" s="195">
        <v>0</v>
      </c>
      <c r="AL78" s="195">
        <v>0</v>
      </c>
      <c r="AM78" s="195">
        <v>0</v>
      </c>
      <c r="AN78" s="195">
        <v>0</v>
      </c>
      <c r="AO78" s="195">
        <f t="shared" si="17"/>
        <v>0</v>
      </c>
    </row>
    <row r="79" spans="1:41" ht="12" x14ac:dyDescent="0.25">
      <c r="A79" s="201" t="s">
        <v>125</v>
      </c>
      <c r="B79" s="201" t="s">
        <v>160</v>
      </c>
      <c r="C79" s="201" t="s">
        <v>162</v>
      </c>
      <c r="D79" s="201">
        <v>0</v>
      </c>
      <c r="E79" s="217">
        <v>0</v>
      </c>
      <c r="F79" s="195">
        <v>0</v>
      </c>
      <c r="G79" s="195">
        <v>0</v>
      </c>
      <c r="H79" s="195">
        <v>0</v>
      </c>
      <c r="I79" s="195">
        <v>0</v>
      </c>
      <c r="J79" s="195">
        <v>0</v>
      </c>
      <c r="K79" s="195">
        <v>0</v>
      </c>
      <c r="L79" s="195">
        <v>0</v>
      </c>
      <c r="M79" s="195">
        <v>0</v>
      </c>
      <c r="N79" s="195">
        <v>0</v>
      </c>
      <c r="O79" s="195">
        <v>0</v>
      </c>
      <c r="P79" s="195">
        <v>0</v>
      </c>
      <c r="Q79" s="195">
        <v>0</v>
      </c>
      <c r="R79" s="195">
        <v>0</v>
      </c>
      <c r="S79" s="195">
        <v>0</v>
      </c>
      <c r="T79" s="195">
        <v>0</v>
      </c>
      <c r="U79" s="195">
        <v>0</v>
      </c>
      <c r="V79" s="195">
        <v>0</v>
      </c>
      <c r="W79" s="195">
        <v>0</v>
      </c>
      <c r="X79" s="195">
        <v>0</v>
      </c>
      <c r="Y79" s="195">
        <v>0</v>
      </c>
      <c r="Z79" s="195">
        <v>0</v>
      </c>
      <c r="AA79" s="195">
        <v>0</v>
      </c>
      <c r="AB79" s="195">
        <v>0</v>
      </c>
      <c r="AC79" s="195">
        <v>0</v>
      </c>
      <c r="AD79" s="195">
        <v>0</v>
      </c>
      <c r="AE79" s="195">
        <v>0</v>
      </c>
      <c r="AF79" s="195">
        <v>0</v>
      </c>
      <c r="AG79" s="195">
        <v>0</v>
      </c>
      <c r="AH79" s="195">
        <v>0</v>
      </c>
      <c r="AI79" s="195">
        <v>0</v>
      </c>
      <c r="AJ79" s="195">
        <v>0</v>
      </c>
      <c r="AK79" s="195">
        <v>0</v>
      </c>
      <c r="AL79" s="195">
        <v>0</v>
      </c>
      <c r="AM79" s="195">
        <v>0</v>
      </c>
      <c r="AN79" s="195">
        <v>0</v>
      </c>
      <c r="AO79" s="195">
        <f t="shared" si="17"/>
        <v>0</v>
      </c>
    </row>
    <row r="80" spans="1:41" ht="12" x14ac:dyDescent="0.25">
      <c r="A80" s="201" t="s">
        <v>125</v>
      </c>
      <c r="B80" s="201" t="s">
        <v>160</v>
      </c>
      <c r="C80" s="201" t="s">
        <v>124</v>
      </c>
      <c r="D80" s="201">
        <v>0</v>
      </c>
      <c r="E80" s="217">
        <v>0</v>
      </c>
      <c r="F80" s="195">
        <v>0</v>
      </c>
      <c r="G80" s="195">
        <v>0</v>
      </c>
      <c r="H80" s="195">
        <v>0</v>
      </c>
      <c r="I80" s="195">
        <v>0</v>
      </c>
      <c r="J80" s="195">
        <v>0</v>
      </c>
      <c r="K80" s="195">
        <v>0</v>
      </c>
      <c r="L80" s="195">
        <v>0</v>
      </c>
      <c r="M80" s="195">
        <v>0</v>
      </c>
      <c r="N80" s="195">
        <v>0</v>
      </c>
      <c r="O80" s="195">
        <v>0</v>
      </c>
      <c r="P80" s="195">
        <v>0</v>
      </c>
      <c r="Q80" s="195">
        <v>0</v>
      </c>
      <c r="R80" s="195">
        <v>0</v>
      </c>
      <c r="S80" s="195">
        <v>0</v>
      </c>
      <c r="T80" s="195">
        <v>0</v>
      </c>
      <c r="U80" s="195">
        <v>0</v>
      </c>
      <c r="V80" s="195">
        <v>0</v>
      </c>
      <c r="W80" s="195">
        <v>0</v>
      </c>
      <c r="X80" s="195">
        <v>0</v>
      </c>
      <c r="Y80" s="195">
        <v>0</v>
      </c>
      <c r="Z80" s="195">
        <v>0</v>
      </c>
      <c r="AA80" s="195">
        <v>0</v>
      </c>
      <c r="AB80" s="195">
        <v>0</v>
      </c>
      <c r="AC80" s="195">
        <v>0</v>
      </c>
      <c r="AD80" s="195">
        <v>0</v>
      </c>
      <c r="AE80" s="195">
        <v>0</v>
      </c>
      <c r="AF80" s="195">
        <v>0</v>
      </c>
      <c r="AG80" s="195">
        <v>0</v>
      </c>
      <c r="AH80" s="195">
        <v>0</v>
      </c>
      <c r="AI80" s="195">
        <v>0</v>
      </c>
      <c r="AJ80" s="195">
        <v>0</v>
      </c>
      <c r="AK80" s="195">
        <v>0</v>
      </c>
      <c r="AL80" s="195">
        <v>0</v>
      </c>
      <c r="AM80" s="195">
        <v>0</v>
      </c>
      <c r="AN80" s="195">
        <v>0</v>
      </c>
      <c r="AO80" s="195">
        <f t="shared" si="17"/>
        <v>0</v>
      </c>
    </row>
    <row r="81" spans="1:41" ht="12" x14ac:dyDescent="0.25">
      <c r="A81" s="201" t="s">
        <v>125</v>
      </c>
      <c r="B81" s="201" t="s">
        <v>160</v>
      </c>
      <c r="C81" s="201" t="s">
        <v>41</v>
      </c>
      <c r="D81" s="201">
        <v>0</v>
      </c>
      <c r="E81" s="217">
        <v>0</v>
      </c>
      <c r="F81" s="195">
        <v>0</v>
      </c>
      <c r="G81" s="195">
        <v>0</v>
      </c>
      <c r="H81" s="195">
        <v>0</v>
      </c>
      <c r="I81" s="195">
        <v>0</v>
      </c>
      <c r="J81" s="195">
        <v>0</v>
      </c>
      <c r="K81" s="195">
        <v>0</v>
      </c>
      <c r="L81" s="195">
        <v>0</v>
      </c>
      <c r="M81" s="195">
        <v>0</v>
      </c>
      <c r="N81" s="195">
        <v>0</v>
      </c>
      <c r="O81" s="195">
        <v>0</v>
      </c>
      <c r="P81" s="195">
        <v>0</v>
      </c>
      <c r="Q81" s="195">
        <v>0</v>
      </c>
      <c r="R81" s="195">
        <v>0</v>
      </c>
      <c r="S81" s="195">
        <v>0</v>
      </c>
      <c r="T81" s="195">
        <v>0</v>
      </c>
      <c r="U81" s="195">
        <v>0</v>
      </c>
      <c r="V81" s="195">
        <v>0</v>
      </c>
      <c r="W81" s="195">
        <v>0</v>
      </c>
      <c r="X81" s="195">
        <v>0</v>
      </c>
      <c r="Y81" s="195">
        <v>0</v>
      </c>
      <c r="Z81" s="195">
        <v>0</v>
      </c>
      <c r="AA81" s="195">
        <v>0</v>
      </c>
      <c r="AB81" s="195">
        <v>0</v>
      </c>
      <c r="AC81" s="195">
        <v>0</v>
      </c>
      <c r="AD81" s="195">
        <v>0</v>
      </c>
      <c r="AE81" s="195">
        <v>0</v>
      </c>
      <c r="AF81" s="195">
        <v>0</v>
      </c>
      <c r="AG81" s="195">
        <v>0</v>
      </c>
      <c r="AH81" s="195">
        <v>0</v>
      </c>
      <c r="AI81" s="195">
        <v>0</v>
      </c>
      <c r="AJ81" s="195">
        <v>0</v>
      </c>
      <c r="AK81" s="195">
        <v>0</v>
      </c>
      <c r="AL81" s="195">
        <v>0</v>
      </c>
      <c r="AM81" s="195">
        <v>0</v>
      </c>
      <c r="AN81" s="195">
        <v>0</v>
      </c>
      <c r="AO81" s="195">
        <f t="shared" si="17"/>
        <v>0</v>
      </c>
    </row>
    <row r="82" spans="1:41" ht="12" x14ac:dyDescent="0.25">
      <c r="A82" s="177" t="s">
        <v>251</v>
      </c>
      <c r="B82" s="177" t="s">
        <v>251</v>
      </c>
      <c r="C82" s="177" t="s">
        <v>135</v>
      </c>
      <c r="D82" s="177"/>
      <c r="E82" s="216">
        <f t="shared" ref="E82:AN82" si="18">SUM(E83:E98)</f>
        <v>0</v>
      </c>
      <c r="F82" s="194">
        <f t="shared" si="18"/>
        <v>0</v>
      </c>
      <c r="G82" s="194">
        <f t="shared" si="18"/>
        <v>0</v>
      </c>
      <c r="H82" s="194">
        <f t="shared" si="18"/>
        <v>33</v>
      </c>
      <c r="I82" s="194">
        <f t="shared" si="18"/>
        <v>0</v>
      </c>
      <c r="J82" s="194">
        <f t="shared" si="18"/>
        <v>0</v>
      </c>
      <c r="K82" s="194">
        <f t="shared" si="18"/>
        <v>0</v>
      </c>
      <c r="L82" s="194">
        <f t="shared" si="18"/>
        <v>0</v>
      </c>
      <c r="M82" s="194">
        <f t="shared" si="18"/>
        <v>0</v>
      </c>
      <c r="N82" s="194">
        <f t="shared" si="18"/>
        <v>0</v>
      </c>
      <c r="O82" s="194">
        <f t="shared" si="18"/>
        <v>0</v>
      </c>
      <c r="P82" s="194">
        <f t="shared" si="18"/>
        <v>0</v>
      </c>
      <c r="Q82" s="194">
        <f t="shared" si="18"/>
        <v>0</v>
      </c>
      <c r="R82" s="194">
        <f t="shared" si="18"/>
        <v>0</v>
      </c>
      <c r="S82" s="194">
        <f t="shared" si="18"/>
        <v>0</v>
      </c>
      <c r="T82" s="194">
        <f t="shared" si="18"/>
        <v>0</v>
      </c>
      <c r="U82" s="194">
        <f t="shared" si="18"/>
        <v>0</v>
      </c>
      <c r="V82" s="194">
        <f t="shared" si="18"/>
        <v>0</v>
      </c>
      <c r="W82" s="194">
        <f t="shared" si="18"/>
        <v>0</v>
      </c>
      <c r="X82" s="194">
        <f t="shared" si="18"/>
        <v>0</v>
      </c>
      <c r="Y82" s="194">
        <f t="shared" si="18"/>
        <v>0</v>
      </c>
      <c r="Z82" s="194">
        <f t="shared" si="18"/>
        <v>0</v>
      </c>
      <c r="AA82" s="194">
        <f t="shared" si="18"/>
        <v>0</v>
      </c>
      <c r="AB82" s="194">
        <f t="shared" si="18"/>
        <v>0</v>
      </c>
      <c r="AC82" s="194">
        <f t="shared" si="18"/>
        <v>0</v>
      </c>
      <c r="AD82" s="194">
        <f t="shared" si="18"/>
        <v>0</v>
      </c>
      <c r="AE82" s="194">
        <f t="shared" si="18"/>
        <v>0</v>
      </c>
      <c r="AF82" s="194">
        <f t="shared" si="18"/>
        <v>0</v>
      </c>
      <c r="AG82" s="194">
        <f t="shared" si="18"/>
        <v>0</v>
      </c>
      <c r="AH82" s="194">
        <f t="shared" si="18"/>
        <v>0</v>
      </c>
      <c r="AI82" s="194">
        <f t="shared" si="18"/>
        <v>0</v>
      </c>
      <c r="AJ82" s="194">
        <f t="shared" si="18"/>
        <v>0</v>
      </c>
      <c r="AK82" s="194">
        <f t="shared" si="18"/>
        <v>0</v>
      </c>
      <c r="AL82" s="194">
        <f t="shared" si="18"/>
        <v>0</v>
      </c>
      <c r="AM82" s="194">
        <f t="shared" ref="AM82" si="19">SUM(AM83:AM98)</f>
        <v>0</v>
      </c>
      <c r="AN82" s="194">
        <f t="shared" si="18"/>
        <v>1</v>
      </c>
      <c r="AO82" s="194">
        <f>SUM(E82:AN82)</f>
        <v>34</v>
      </c>
    </row>
    <row r="83" spans="1:41" ht="12" x14ac:dyDescent="0.25">
      <c r="A83" s="201" t="s">
        <v>125</v>
      </c>
      <c r="B83" s="201" t="s">
        <v>135</v>
      </c>
      <c r="C83" s="201" t="s">
        <v>67</v>
      </c>
      <c r="D83" s="201">
        <v>0</v>
      </c>
      <c r="E83" s="217">
        <v>0</v>
      </c>
      <c r="F83" s="195">
        <v>0</v>
      </c>
      <c r="G83" s="195">
        <v>0</v>
      </c>
      <c r="H83" s="195">
        <v>0</v>
      </c>
      <c r="I83" s="195">
        <v>0</v>
      </c>
      <c r="J83" s="195">
        <v>0</v>
      </c>
      <c r="K83" s="195">
        <v>0</v>
      </c>
      <c r="L83" s="195">
        <v>0</v>
      </c>
      <c r="M83" s="195">
        <v>0</v>
      </c>
      <c r="N83" s="195">
        <v>0</v>
      </c>
      <c r="O83" s="195">
        <v>0</v>
      </c>
      <c r="P83" s="195">
        <v>0</v>
      </c>
      <c r="Q83" s="195">
        <v>0</v>
      </c>
      <c r="R83" s="195">
        <v>0</v>
      </c>
      <c r="S83" s="195">
        <v>0</v>
      </c>
      <c r="T83" s="195">
        <v>0</v>
      </c>
      <c r="U83" s="195">
        <v>0</v>
      </c>
      <c r="V83" s="195">
        <v>0</v>
      </c>
      <c r="W83" s="195">
        <v>0</v>
      </c>
      <c r="X83" s="195">
        <v>0</v>
      </c>
      <c r="Y83" s="195">
        <v>0</v>
      </c>
      <c r="Z83" s="195">
        <v>0</v>
      </c>
      <c r="AA83" s="195">
        <v>0</v>
      </c>
      <c r="AB83" s="195">
        <v>0</v>
      </c>
      <c r="AC83" s="195">
        <v>0</v>
      </c>
      <c r="AD83" s="195">
        <v>0</v>
      </c>
      <c r="AE83" s="195">
        <v>0</v>
      </c>
      <c r="AF83" s="195">
        <v>0</v>
      </c>
      <c r="AG83" s="195">
        <v>0</v>
      </c>
      <c r="AH83" s="195">
        <v>0</v>
      </c>
      <c r="AI83" s="195">
        <v>0</v>
      </c>
      <c r="AJ83" s="195">
        <v>0</v>
      </c>
      <c r="AK83" s="195">
        <v>0</v>
      </c>
      <c r="AL83" s="195">
        <v>0</v>
      </c>
      <c r="AM83" s="195">
        <v>0</v>
      </c>
      <c r="AN83" s="195">
        <v>0</v>
      </c>
      <c r="AO83" s="195">
        <f t="shared" ref="AO83:AO98" si="20">(SUM(E83:AN83))</f>
        <v>0</v>
      </c>
    </row>
    <row r="84" spans="1:41" ht="12" x14ac:dyDescent="0.25">
      <c r="A84" s="201" t="s">
        <v>125</v>
      </c>
      <c r="B84" s="201" t="s">
        <v>135</v>
      </c>
      <c r="C84" s="201" t="s">
        <v>154</v>
      </c>
      <c r="D84" s="201">
        <v>0</v>
      </c>
      <c r="E84" s="217">
        <v>0</v>
      </c>
      <c r="F84" s="195">
        <v>0</v>
      </c>
      <c r="G84" s="195">
        <v>0</v>
      </c>
      <c r="H84" s="195">
        <v>0</v>
      </c>
      <c r="I84" s="195">
        <v>0</v>
      </c>
      <c r="J84" s="195">
        <v>0</v>
      </c>
      <c r="K84" s="195">
        <v>0</v>
      </c>
      <c r="L84" s="195">
        <v>0</v>
      </c>
      <c r="M84" s="195">
        <v>0</v>
      </c>
      <c r="N84" s="195">
        <v>0</v>
      </c>
      <c r="O84" s="195">
        <v>0</v>
      </c>
      <c r="P84" s="195">
        <v>0</v>
      </c>
      <c r="Q84" s="195">
        <v>0</v>
      </c>
      <c r="R84" s="195">
        <v>0</v>
      </c>
      <c r="S84" s="195">
        <v>0</v>
      </c>
      <c r="T84" s="195">
        <v>0</v>
      </c>
      <c r="U84" s="195">
        <v>0</v>
      </c>
      <c r="V84" s="195">
        <v>0</v>
      </c>
      <c r="W84" s="195">
        <v>0</v>
      </c>
      <c r="X84" s="195">
        <v>0</v>
      </c>
      <c r="Y84" s="195">
        <v>0</v>
      </c>
      <c r="Z84" s="195">
        <v>0</v>
      </c>
      <c r="AA84" s="195">
        <v>0</v>
      </c>
      <c r="AB84" s="195">
        <v>0</v>
      </c>
      <c r="AC84" s="195">
        <v>0</v>
      </c>
      <c r="AD84" s="195">
        <v>0</v>
      </c>
      <c r="AE84" s="195">
        <v>0</v>
      </c>
      <c r="AF84" s="195">
        <v>0</v>
      </c>
      <c r="AG84" s="195">
        <v>0</v>
      </c>
      <c r="AH84" s="195">
        <v>0</v>
      </c>
      <c r="AI84" s="195">
        <v>0</v>
      </c>
      <c r="AJ84" s="195">
        <v>0</v>
      </c>
      <c r="AK84" s="195">
        <v>0</v>
      </c>
      <c r="AL84" s="195">
        <v>0</v>
      </c>
      <c r="AM84" s="195">
        <v>0</v>
      </c>
      <c r="AN84" s="195">
        <v>0</v>
      </c>
      <c r="AO84" s="195">
        <f t="shared" si="20"/>
        <v>0</v>
      </c>
    </row>
    <row r="85" spans="1:41" ht="12" x14ac:dyDescent="0.25">
      <c r="A85" s="201" t="s">
        <v>125</v>
      </c>
      <c r="B85" s="201" t="s">
        <v>135</v>
      </c>
      <c r="C85" s="201" t="s">
        <v>199</v>
      </c>
      <c r="D85" s="201">
        <v>0</v>
      </c>
      <c r="E85" s="217">
        <v>0</v>
      </c>
      <c r="F85" s="195">
        <v>0</v>
      </c>
      <c r="G85" s="195">
        <v>0</v>
      </c>
      <c r="H85" s="195">
        <v>0</v>
      </c>
      <c r="I85" s="195">
        <v>0</v>
      </c>
      <c r="J85" s="195">
        <v>0</v>
      </c>
      <c r="K85" s="195">
        <v>0</v>
      </c>
      <c r="L85" s="195">
        <v>0</v>
      </c>
      <c r="M85" s="195">
        <v>0</v>
      </c>
      <c r="N85" s="195">
        <v>0</v>
      </c>
      <c r="O85" s="195">
        <v>0</v>
      </c>
      <c r="P85" s="195">
        <v>0</v>
      </c>
      <c r="Q85" s="195">
        <v>0</v>
      </c>
      <c r="R85" s="195">
        <v>0</v>
      </c>
      <c r="S85" s="195">
        <v>0</v>
      </c>
      <c r="T85" s="195">
        <v>0</v>
      </c>
      <c r="U85" s="195">
        <v>0</v>
      </c>
      <c r="V85" s="195">
        <v>0</v>
      </c>
      <c r="W85" s="195">
        <v>0</v>
      </c>
      <c r="X85" s="195">
        <v>0</v>
      </c>
      <c r="Y85" s="195">
        <v>0</v>
      </c>
      <c r="Z85" s="195">
        <v>0</v>
      </c>
      <c r="AA85" s="195">
        <v>0</v>
      </c>
      <c r="AB85" s="195">
        <v>0</v>
      </c>
      <c r="AC85" s="195">
        <v>0</v>
      </c>
      <c r="AD85" s="195">
        <v>0</v>
      </c>
      <c r="AE85" s="195">
        <v>0</v>
      </c>
      <c r="AF85" s="195">
        <v>0</v>
      </c>
      <c r="AG85" s="195">
        <v>0</v>
      </c>
      <c r="AH85" s="195">
        <v>0</v>
      </c>
      <c r="AI85" s="195">
        <v>0</v>
      </c>
      <c r="AJ85" s="195">
        <v>0</v>
      </c>
      <c r="AK85" s="195">
        <v>0</v>
      </c>
      <c r="AL85" s="195">
        <v>0</v>
      </c>
      <c r="AM85" s="195">
        <v>0</v>
      </c>
      <c r="AN85" s="195">
        <v>0</v>
      </c>
      <c r="AO85" s="195">
        <f t="shared" si="20"/>
        <v>0</v>
      </c>
    </row>
    <row r="86" spans="1:41" ht="12" x14ac:dyDescent="0.25">
      <c r="A86" s="201" t="s">
        <v>125</v>
      </c>
      <c r="B86" s="201" t="s">
        <v>135</v>
      </c>
      <c r="C86" s="201" t="s">
        <v>68</v>
      </c>
      <c r="D86" s="201">
        <v>0</v>
      </c>
      <c r="E86" s="217">
        <v>0</v>
      </c>
      <c r="F86" s="195">
        <v>0</v>
      </c>
      <c r="G86" s="195">
        <v>0</v>
      </c>
      <c r="H86" s="195">
        <v>0</v>
      </c>
      <c r="I86" s="195">
        <v>0</v>
      </c>
      <c r="J86" s="195">
        <v>0</v>
      </c>
      <c r="K86" s="195">
        <v>0</v>
      </c>
      <c r="L86" s="195">
        <v>0</v>
      </c>
      <c r="M86" s="195">
        <v>0</v>
      </c>
      <c r="N86" s="195">
        <v>0</v>
      </c>
      <c r="O86" s="195">
        <v>0</v>
      </c>
      <c r="P86" s="195">
        <v>0</v>
      </c>
      <c r="Q86" s="195">
        <v>0</v>
      </c>
      <c r="R86" s="195">
        <v>0</v>
      </c>
      <c r="S86" s="195">
        <v>0</v>
      </c>
      <c r="T86" s="195">
        <v>0</v>
      </c>
      <c r="U86" s="195">
        <v>0</v>
      </c>
      <c r="V86" s="195">
        <v>0</v>
      </c>
      <c r="W86" s="195">
        <v>0</v>
      </c>
      <c r="X86" s="195">
        <v>0</v>
      </c>
      <c r="Y86" s="195">
        <v>0</v>
      </c>
      <c r="Z86" s="195">
        <v>0</v>
      </c>
      <c r="AA86" s="195"/>
      <c r="AB86" s="195">
        <v>0</v>
      </c>
      <c r="AC86" s="195">
        <v>0</v>
      </c>
      <c r="AD86" s="195">
        <v>0</v>
      </c>
      <c r="AE86" s="195">
        <v>0</v>
      </c>
      <c r="AF86" s="195">
        <v>0</v>
      </c>
      <c r="AG86" s="195">
        <v>0</v>
      </c>
      <c r="AH86" s="195">
        <v>0</v>
      </c>
      <c r="AI86" s="195">
        <v>0</v>
      </c>
      <c r="AJ86" s="195">
        <v>0</v>
      </c>
      <c r="AK86" s="195">
        <v>0</v>
      </c>
      <c r="AL86" s="195">
        <v>0</v>
      </c>
      <c r="AM86" s="195">
        <v>0</v>
      </c>
      <c r="AN86" s="195">
        <v>0</v>
      </c>
      <c r="AO86" s="195">
        <f t="shared" si="20"/>
        <v>0</v>
      </c>
    </row>
    <row r="87" spans="1:41" ht="12" x14ac:dyDescent="0.25">
      <c r="A87" s="201" t="s">
        <v>125</v>
      </c>
      <c r="B87" s="201" t="s">
        <v>135</v>
      </c>
      <c r="C87" s="201" t="s">
        <v>200</v>
      </c>
      <c r="D87" s="201">
        <v>0</v>
      </c>
      <c r="E87" s="217">
        <v>0</v>
      </c>
      <c r="F87" s="195">
        <v>0</v>
      </c>
      <c r="G87" s="195">
        <v>0</v>
      </c>
      <c r="H87" s="195">
        <v>0</v>
      </c>
      <c r="I87" s="195">
        <v>0</v>
      </c>
      <c r="J87" s="195">
        <v>0</v>
      </c>
      <c r="K87" s="195">
        <v>0</v>
      </c>
      <c r="L87" s="195">
        <v>0</v>
      </c>
      <c r="M87" s="195">
        <v>0</v>
      </c>
      <c r="N87" s="195">
        <v>0</v>
      </c>
      <c r="O87" s="195">
        <v>0</v>
      </c>
      <c r="P87" s="195">
        <v>0</v>
      </c>
      <c r="Q87" s="195">
        <v>0</v>
      </c>
      <c r="R87" s="195">
        <v>0</v>
      </c>
      <c r="S87" s="195">
        <v>0</v>
      </c>
      <c r="T87" s="195">
        <v>0</v>
      </c>
      <c r="U87" s="195">
        <v>0</v>
      </c>
      <c r="V87" s="195">
        <v>0</v>
      </c>
      <c r="W87" s="195">
        <v>0</v>
      </c>
      <c r="X87" s="195">
        <v>0</v>
      </c>
      <c r="Y87" s="195">
        <v>0</v>
      </c>
      <c r="Z87" s="195">
        <v>0</v>
      </c>
      <c r="AA87" s="195">
        <v>0</v>
      </c>
      <c r="AB87" s="195">
        <v>0</v>
      </c>
      <c r="AC87" s="195">
        <v>0</v>
      </c>
      <c r="AD87" s="195">
        <v>0</v>
      </c>
      <c r="AE87" s="195">
        <v>0</v>
      </c>
      <c r="AF87" s="195">
        <v>0</v>
      </c>
      <c r="AG87" s="195">
        <v>0</v>
      </c>
      <c r="AH87" s="195">
        <v>0</v>
      </c>
      <c r="AI87" s="195">
        <v>0</v>
      </c>
      <c r="AJ87" s="195">
        <v>0</v>
      </c>
      <c r="AK87" s="195">
        <v>0</v>
      </c>
      <c r="AL87" s="195">
        <v>0</v>
      </c>
      <c r="AM87" s="195">
        <v>0</v>
      </c>
      <c r="AN87" s="195">
        <v>0</v>
      </c>
      <c r="AO87" s="195">
        <f t="shared" si="20"/>
        <v>0</v>
      </c>
    </row>
    <row r="88" spans="1:41" ht="12" x14ac:dyDescent="0.25">
      <c r="A88" s="201" t="s">
        <v>125</v>
      </c>
      <c r="B88" s="201" t="s">
        <v>135</v>
      </c>
      <c r="C88" s="201" t="s">
        <v>57</v>
      </c>
      <c r="D88" s="201">
        <v>0</v>
      </c>
      <c r="E88" s="217">
        <v>0</v>
      </c>
      <c r="F88" s="195">
        <v>0</v>
      </c>
      <c r="G88" s="195">
        <v>0</v>
      </c>
      <c r="H88" s="195">
        <v>0</v>
      </c>
      <c r="I88" s="195">
        <v>0</v>
      </c>
      <c r="J88" s="195">
        <v>0</v>
      </c>
      <c r="K88" s="195">
        <v>0</v>
      </c>
      <c r="L88" s="195">
        <v>0</v>
      </c>
      <c r="M88" s="195">
        <v>0</v>
      </c>
      <c r="N88" s="195">
        <v>0</v>
      </c>
      <c r="O88" s="195">
        <v>0</v>
      </c>
      <c r="P88" s="195">
        <v>0</v>
      </c>
      <c r="Q88" s="195">
        <v>0</v>
      </c>
      <c r="R88" s="195">
        <v>0</v>
      </c>
      <c r="S88" s="195">
        <v>0</v>
      </c>
      <c r="T88" s="195">
        <v>0</v>
      </c>
      <c r="U88" s="195">
        <v>0</v>
      </c>
      <c r="V88" s="195">
        <v>0</v>
      </c>
      <c r="W88" s="195">
        <v>0</v>
      </c>
      <c r="X88" s="195">
        <v>0</v>
      </c>
      <c r="Y88" s="195">
        <v>0</v>
      </c>
      <c r="Z88" s="195">
        <v>0</v>
      </c>
      <c r="AA88" s="195">
        <v>0</v>
      </c>
      <c r="AB88" s="195">
        <v>0</v>
      </c>
      <c r="AC88" s="195">
        <v>0</v>
      </c>
      <c r="AD88" s="195">
        <v>0</v>
      </c>
      <c r="AE88" s="195">
        <v>0</v>
      </c>
      <c r="AF88" s="195">
        <v>0</v>
      </c>
      <c r="AG88" s="195">
        <v>0</v>
      </c>
      <c r="AH88" s="195">
        <v>0</v>
      </c>
      <c r="AI88" s="195">
        <v>0</v>
      </c>
      <c r="AJ88" s="195">
        <v>0</v>
      </c>
      <c r="AK88" s="195">
        <v>0</v>
      </c>
      <c r="AL88" s="195">
        <v>0</v>
      </c>
      <c r="AM88" s="195">
        <v>0</v>
      </c>
      <c r="AN88" s="195">
        <v>0</v>
      </c>
      <c r="AO88" s="195">
        <f t="shared" si="20"/>
        <v>0</v>
      </c>
    </row>
    <row r="89" spans="1:41" ht="12" x14ac:dyDescent="0.25">
      <c r="A89" s="201" t="s">
        <v>125</v>
      </c>
      <c r="B89" s="201" t="s">
        <v>135</v>
      </c>
      <c r="C89" s="201" t="s">
        <v>201</v>
      </c>
      <c r="D89" s="201">
        <v>0</v>
      </c>
      <c r="E89" s="217">
        <v>0</v>
      </c>
      <c r="F89" s="195">
        <v>0</v>
      </c>
      <c r="G89" s="195">
        <v>0</v>
      </c>
      <c r="H89" s="195">
        <v>0</v>
      </c>
      <c r="I89" s="195">
        <v>0</v>
      </c>
      <c r="J89" s="195">
        <v>0</v>
      </c>
      <c r="K89" s="195">
        <v>0</v>
      </c>
      <c r="L89" s="195">
        <v>0</v>
      </c>
      <c r="M89" s="195">
        <v>0</v>
      </c>
      <c r="N89" s="195">
        <v>0</v>
      </c>
      <c r="O89" s="195">
        <v>0</v>
      </c>
      <c r="P89" s="195">
        <v>0</v>
      </c>
      <c r="Q89" s="195">
        <v>0</v>
      </c>
      <c r="R89" s="195">
        <v>0</v>
      </c>
      <c r="S89" s="195">
        <v>0</v>
      </c>
      <c r="T89" s="195">
        <v>0</v>
      </c>
      <c r="U89" s="195">
        <v>0</v>
      </c>
      <c r="V89" s="195">
        <v>0</v>
      </c>
      <c r="W89" s="195">
        <v>0</v>
      </c>
      <c r="X89" s="195"/>
      <c r="Y89" s="195">
        <v>0</v>
      </c>
      <c r="Z89" s="195">
        <v>0</v>
      </c>
      <c r="AA89" s="195">
        <v>0</v>
      </c>
      <c r="AB89" s="195">
        <v>0</v>
      </c>
      <c r="AC89" s="195">
        <v>0</v>
      </c>
      <c r="AD89" s="195">
        <v>0</v>
      </c>
      <c r="AE89" s="195">
        <v>0</v>
      </c>
      <c r="AF89" s="195">
        <v>0</v>
      </c>
      <c r="AG89" s="195">
        <v>0</v>
      </c>
      <c r="AH89" s="195">
        <v>0</v>
      </c>
      <c r="AI89" s="195">
        <v>0</v>
      </c>
      <c r="AJ89" s="195">
        <v>0</v>
      </c>
      <c r="AK89" s="195">
        <v>0</v>
      </c>
      <c r="AL89" s="195">
        <v>0</v>
      </c>
      <c r="AM89" s="195">
        <v>0</v>
      </c>
      <c r="AN89" s="195">
        <v>0</v>
      </c>
      <c r="AO89" s="195">
        <f t="shared" si="20"/>
        <v>0</v>
      </c>
    </row>
    <row r="90" spans="1:41" ht="12" x14ac:dyDescent="0.25">
      <c r="A90" s="201" t="s">
        <v>125</v>
      </c>
      <c r="B90" s="201" t="s">
        <v>135</v>
      </c>
      <c r="C90" s="201" t="s">
        <v>202</v>
      </c>
      <c r="D90" s="201">
        <v>0</v>
      </c>
      <c r="E90" s="217">
        <v>0</v>
      </c>
      <c r="F90" s="195">
        <v>0</v>
      </c>
      <c r="G90" s="195">
        <v>0</v>
      </c>
      <c r="H90" s="195">
        <v>0</v>
      </c>
      <c r="I90" s="195">
        <v>0</v>
      </c>
      <c r="J90" s="195">
        <v>0</v>
      </c>
      <c r="K90" s="195">
        <v>0</v>
      </c>
      <c r="L90" s="195">
        <v>0</v>
      </c>
      <c r="M90" s="195">
        <v>0</v>
      </c>
      <c r="N90" s="195">
        <v>0</v>
      </c>
      <c r="O90" s="195">
        <v>0</v>
      </c>
      <c r="P90" s="195">
        <v>0</v>
      </c>
      <c r="Q90" s="195">
        <v>0</v>
      </c>
      <c r="R90" s="195">
        <v>0</v>
      </c>
      <c r="S90" s="195">
        <v>0</v>
      </c>
      <c r="T90" s="195">
        <v>0</v>
      </c>
      <c r="U90" s="195">
        <v>0</v>
      </c>
      <c r="V90" s="195">
        <v>0</v>
      </c>
      <c r="W90" s="195">
        <v>0</v>
      </c>
      <c r="X90" s="195">
        <v>0</v>
      </c>
      <c r="Y90" s="195">
        <v>0</v>
      </c>
      <c r="Z90" s="195">
        <v>0</v>
      </c>
      <c r="AA90" s="195">
        <v>0</v>
      </c>
      <c r="AB90" s="195">
        <v>0</v>
      </c>
      <c r="AC90" s="195">
        <v>0</v>
      </c>
      <c r="AD90" s="195">
        <v>0</v>
      </c>
      <c r="AE90" s="195">
        <v>0</v>
      </c>
      <c r="AF90" s="195">
        <v>0</v>
      </c>
      <c r="AG90" s="195">
        <v>0</v>
      </c>
      <c r="AH90" s="195">
        <v>0</v>
      </c>
      <c r="AI90" s="195">
        <v>0</v>
      </c>
      <c r="AJ90" s="195">
        <v>0</v>
      </c>
      <c r="AK90" s="195">
        <v>0</v>
      </c>
      <c r="AL90" s="195">
        <v>0</v>
      </c>
      <c r="AM90" s="195">
        <v>0</v>
      </c>
      <c r="AN90" s="195">
        <v>0</v>
      </c>
      <c r="AO90" s="195">
        <f t="shared" si="20"/>
        <v>0</v>
      </c>
    </row>
    <row r="91" spans="1:41" ht="12" x14ac:dyDescent="0.25">
      <c r="A91" s="201" t="s">
        <v>125</v>
      </c>
      <c r="B91" s="201" t="s">
        <v>135</v>
      </c>
      <c r="C91" s="201" t="s">
        <v>117</v>
      </c>
      <c r="D91" s="201">
        <v>0</v>
      </c>
      <c r="E91" s="217">
        <v>0</v>
      </c>
      <c r="F91" s="195">
        <v>0</v>
      </c>
      <c r="G91" s="195">
        <v>0</v>
      </c>
      <c r="H91" s="195">
        <v>0</v>
      </c>
      <c r="I91" s="195">
        <v>0</v>
      </c>
      <c r="J91" s="195">
        <v>0</v>
      </c>
      <c r="K91" s="195">
        <v>0</v>
      </c>
      <c r="L91" s="195">
        <v>0</v>
      </c>
      <c r="M91" s="195">
        <v>0</v>
      </c>
      <c r="N91" s="195">
        <v>0</v>
      </c>
      <c r="O91" s="195">
        <v>0</v>
      </c>
      <c r="P91" s="195">
        <v>0</v>
      </c>
      <c r="Q91" s="195">
        <v>0</v>
      </c>
      <c r="R91" s="195">
        <v>0</v>
      </c>
      <c r="S91" s="195">
        <v>0</v>
      </c>
      <c r="T91" s="195">
        <v>0</v>
      </c>
      <c r="U91" s="195">
        <v>0</v>
      </c>
      <c r="V91" s="195">
        <v>0</v>
      </c>
      <c r="W91" s="195">
        <v>0</v>
      </c>
      <c r="X91" s="195">
        <v>0</v>
      </c>
      <c r="Y91" s="195">
        <v>0</v>
      </c>
      <c r="Z91" s="195">
        <v>0</v>
      </c>
      <c r="AA91" s="195">
        <v>0</v>
      </c>
      <c r="AB91" s="195">
        <v>0</v>
      </c>
      <c r="AC91" s="195">
        <v>0</v>
      </c>
      <c r="AD91" s="195">
        <v>0</v>
      </c>
      <c r="AE91" s="195">
        <v>0</v>
      </c>
      <c r="AF91" s="195">
        <v>0</v>
      </c>
      <c r="AG91" s="195">
        <v>0</v>
      </c>
      <c r="AH91" s="195">
        <v>0</v>
      </c>
      <c r="AI91" s="195">
        <v>0</v>
      </c>
      <c r="AJ91" s="195">
        <v>0</v>
      </c>
      <c r="AK91" s="195">
        <v>0</v>
      </c>
      <c r="AL91" s="195">
        <v>0</v>
      </c>
      <c r="AM91" s="195">
        <v>0</v>
      </c>
      <c r="AN91" s="195">
        <v>0</v>
      </c>
      <c r="AO91" s="195">
        <f t="shared" si="20"/>
        <v>0</v>
      </c>
    </row>
    <row r="92" spans="1:41" ht="12" x14ac:dyDescent="0.25">
      <c r="A92" s="201" t="s">
        <v>125</v>
      </c>
      <c r="B92" s="201" t="s">
        <v>135</v>
      </c>
      <c r="C92" s="201" t="s">
        <v>80</v>
      </c>
      <c r="D92" s="201">
        <v>0</v>
      </c>
      <c r="E92" s="217">
        <v>0</v>
      </c>
      <c r="F92" s="195">
        <v>0</v>
      </c>
      <c r="G92" s="195">
        <v>0</v>
      </c>
      <c r="H92" s="195">
        <v>0</v>
      </c>
      <c r="I92" s="195">
        <v>0</v>
      </c>
      <c r="J92" s="195">
        <v>0</v>
      </c>
      <c r="K92" s="195">
        <v>0</v>
      </c>
      <c r="L92" s="195">
        <v>0</v>
      </c>
      <c r="M92" s="195">
        <v>0</v>
      </c>
      <c r="N92" s="195">
        <v>0</v>
      </c>
      <c r="O92" s="195">
        <v>0</v>
      </c>
      <c r="P92" s="195">
        <v>0</v>
      </c>
      <c r="Q92" s="195">
        <v>0</v>
      </c>
      <c r="R92" s="195">
        <v>0</v>
      </c>
      <c r="S92" s="195">
        <v>0</v>
      </c>
      <c r="T92" s="195">
        <v>0</v>
      </c>
      <c r="U92" s="195">
        <v>0</v>
      </c>
      <c r="V92" s="195">
        <v>0</v>
      </c>
      <c r="W92" s="195">
        <v>0</v>
      </c>
      <c r="X92" s="195">
        <v>0</v>
      </c>
      <c r="Y92" s="195">
        <v>0</v>
      </c>
      <c r="Z92" s="195">
        <v>0</v>
      </c>
      <c r="AA92" s="195">
        <v>0</v>
      </c>
      <c r="AB92" s="195">
        <v>0</v>
      </c>
      <c r="AC92" s="195">
        <v>0</v>
      </c>
      <c r="AD92" s="195">
        <v>0</v>
      </c>
      <c r="AE92" s="195">
        <v>0</v>
      </c>
      <c r="AF92" s="195">
        <v>0</v>
      </c>
      <c r="AG92" s="195">
        <v>0</v>
      </c>
      <c r="AH92" s="195">
        <v>0</v>
      </c>
      <c r="AI92" s="195">
        <v>0</v>
      </c>
      <c r="AJ92" s="195">
        <v>0</v>
      </c>
      <c r="AK92" s="195">
        <v>0</v>
      </c>
      <c r="AL92" s="195">
        <v>0</v>
      </c>
      <c r="AM92" s="195">
        <v>0</v>
      </c>
      <c r="AN92" s="195">
        <v>0</v>
      </c>
      <c r="AO92" s="195">
        <f t="shared" si="20"/>
        <v>0</v>
      </c>
    </row>
    <row r="93" spans="1:41" ht="12" x14ac:dyDescent="0.25">
      <c r="A93" s="201" t="s">
        <v>125</v>
      </c>
      <c r="B93" s="201" t="s">
        <v>135</v>
      </c>
      <c r="C93" s="201" t="s">
        <v>155</v>
      </c>
      <c r="D93" s="201">
        <v>0</v>
      </c>
      <c r="E93" s="217">
        <v>0</v>
      </c>
      <c r="F93" s="195">
        <v>0</v>
      </c>
      <c r="G93" s="195">
        <v>0</v>
      </c>
      <c r="H93" s="195">
        <v>0</v>
      </c>
      <c r="I93" s="195">
        <v>0</v>
      </c>
      <c r="J93" s="195">
        <v>0</v>
      </c>
      <c r="K93" s="195">
        <v>0</v>
      </c>
      <c r="L93" s="195">
        <v>0</v>
      </c>
      <c r="M93" s="195">
        <v>0</v>
      </c>
      <c r="N93" s="195">
        <v>0</v>
      </c>
      <c r="O93" s="195">
        <v>0</v>
      </c>
      <c r="P93" s="195">
        <v>0</v>
      </c>
      <c r="Q93" s="195">
        <v>0</v>
      </c>
      <c r="R93" s="195">
        <v>0</v>
      </c>
      <c r="S93" s="195">
        <v>0</v>
      </c>
      <c r="T93" s="195">
        <v>0</v>
      </c>
      <c r="U93" s="195">
        <v>0</v>
      </c>
      <c r="V93" s="195">
        <v>0</v>
      </c>
      <c r="W93" s="195">
        <v>0</v>
      </c>
      <c r="X93" s="195"/>
      <c r="Y93" s="195">
        <v>0</v>
      </c>
      <c r="Z93" s="195">
        <v>0</v>
      </c>
      <c r="AA93" s="195">
        <v>0</v>
      </c>
      <c r="AB93" s="195">
        <v>0</v>
      </c>
      <c r="AC93" s="195">
        <v>0</v>
      </c>
      <c r="AD93" s="195">
        <v>0</v>
      </c>
      <c r="AE93" s="195">
        <v>0</v>
      </c>
      <c r="AF93" s="195">
        <v>0</v>
      </c>
      <c r="AG93" s="195">
        <v>0</v>
      </c>
      <c r="AH93" s="195">
        <v>0</v>
      </c>
      <c r="AI93" s="195">
        <v>0</v>
      </c>
      <c r="AJ93" s="195">
        <v>0</v>
      </c>
      <c r="AK93" s="195">
        <v>0</v>
      </c>
      <c r="AL93" s="195">
        <v>0</v>
      </c>
      <c r="AM93" s="195">
        <v>0</v>
      </c>
      <c r="AN93" s="195">
        <v>0</v>
      </c>
      <c r="AO93" s="195">
        <f t="shared" si="20"/>
        <v>0</v>
      </c>
    </row>
    <row r="94" spans="1:41" ht="12" x14ac:dyDescent="0.25">
      <c r="A94" s="201" t="s">
        <v>125</v>
      </c>
      <c r="B94" s="201" t="s">
        <v>135</v>
      </c>
      <c r="C94" s="201" t="s">
        <v>203</v>
      </c>
      <c r="D94" s="201">
        <v>0</v>
      </c>
      <c r="E94" s="217">
        <v>0</v>
      </c>
      <c r="F94" s="195">
        <v>0</v>
      </c>
      <c r="G94" s="195">
        <v>0</v>
      </c>
      <c r="H94" s="195">
        <v>0</v>
      </c>
      <c r="I94" s="195">
        <v>0</v>
      </c>
      <c r="J94" s="195">
        <v>0</v>
      </c>
      <c r="K94" s="195">
        <v>0</v>
      </c>
      <c r="L94" s="195">
        <v>0</v>
      </c>
      <c r="M94" s="195">
        <v>0</v>
      </c>
      <c r="N94" s="195">
        <v>0</v>
      </c>
      <c r="O94" s="195">
        <v>0</v>
      </c>
      <c r="P94" s="195">
        <v>0</v>
      </c>
      <c r="Q94" s="195">
        <v>0</v>
      </c>
      <c r="R94" s="195">
        <v>0</v>
      </c>
      <c r="S94" s="195">
        <v>0</v>
      </c>
      <c r="T94" s="195">
        <v>0</v>
      </c>
      <c r="U94" s="195">
        <v>0</v>
      </c>
      <c r="V94" s="195">
        <v>0</v>
      </c>
      <c r="W94" s="195">
        <v>0</v>
      </c>
      <c r="X94" s="195">
        <v>0</v>
      </c>
      <c r="Y94" s="195">
        <v>0</v>
      </c>
      <c r="Z94" s="195">
        <v>0</v>
      </c>
      <c r="AA94" s="195">
        <v>0</v>
      </c>
      <c r="AB94" s="195">
        <v>0</v>
      </c>
      <c r="AC94" s="195">
        <v>0</v>
      </c>
      <c r="AD94" s="195">
        <v>0</v>
      </c>
      <c r="AE94" s="195">
        <v>0</v>
      </c>
      <c r="AF94" s="195">
        <v>0</v>
      </c>
      <c r="AG94" s="195">
        <v>0</v>
      </c>
      <c r="AH94" s="195">
        <v>0</v>
      </c>
      <c r="AI94" s="195">
        <v>0</v>
      </c>
      <c r="AJ94" s="195">
        <v>0</v>
      </c>
      <c r="AK94" s="195">
        <v>0</v>
      </c>
      <c r="AL94" s="195">
        <v>0</v>
      </c>
      <c r="AM94" s="195">
        <v>0</v>
      </c>
      <c r="AN94" s="195">
        <v>0</v>
      </c>
      <c r="AO94" s="195">
        <f t="shared" si="20"/>
        <v>0</v>
      </c>
    </row>
    <row r="95" spans="1:41" ht="12" x14ac:dyDescent="0.25">
      <c r="A95" s="201" t="s">
        <v>125</v>
      </c>
      <c r="B95" s="201" t="s">
        <v>135</v>
      </c>
      <c r="C95" s="201" t="s">
        <v>50</v>
      </c>
      <c r="D95" s="201">
        <v>0.85158150851581504</v>
      </c>
      <c r="E95" s="217">
        <v>0</v>
      </c>
      <c r="F95" s="195">
        <v>0</v>
      </c>
      <c r="G95" s="195">
        <v>0</v>
      </c>
      <c r="H95" s="195">
        <v>0</v>
      </c>
      <c r="I95" s="195">
        <v>0</v>
      </c>
      <c r="J95" s="195">
        <v>0</v>
      </c>
      <c r="K95" s="195">
        <v>0</v>
      </c>
      <c r="L95" s="195">
        <v>0</v>
      </c>
      <c r="M95" s="195">
        <v>0</v>
      </c>
      <c r="N95" s="195">
        <v>0</v>
      </c>
      <c r="O95" s="195">
        <v>0</v>
      </c>
      <c r="P95" s="195">
        <v>0</v>
      </c>
      <c r="Q95" s="195">
        <v>0</v>
      </c>
      <c r="R95" s="195">
        <v>0</v>
      </c>
      <c r="S95" s="195">
        <v>0</v>
      </c>
      <c r="T95" s="195">
        <v>0</v>
      </c>
      <c r="U95" s="195">
        <v>0</v>
      </c>
      <c r="V95" s="195">
        <v>0</v>
      </c>
      <c r="W95" s="195">
        <v>0</v>
      </c>
      <c r="X95" s="195">
        <v>0</v>
      </c>
      <c r="Y95" s="195">
        <v>0</v>
      </c>
      <c r="Z95" s="195">
        <v>0</v>
      </c>
      <c r="AA95" s="195">
        <v>0</v>
      </c>
      <c r="AB95" s="195">
        <v>0</v>
      </c>
      <c r="AC95" s="195">
        <v>0</v>
      </c>
      <c r="AD95" s="195">
        <v>0</v>
      </c>
      <c r="AE95" s="195">
        <v>0</v>
      </c>
      <c r="AF95" s="195">
        <v>0</v>
      </c>
      <c r="AG95" s="195">
        <v>0</v>
      </c>
      <c r="AH95" s="195">
        <v>0</v>
      </c>
      <c r="AI95" s="195">
        <v>0</v>
      </c>
      <c r="AJ95" s="195">
        <v>0</v>
      </c>
      <c r="AK95" s="195">
        <v>0</v>
      </c>
      <c r="AL95" s="195">
        <v>0</v>
      </c>
      <c r="AM95" s="195">
        <v>0</v>
      </c>
      <c r="AN95" s="195">
        <v>1</v>
      </c>
      <c r="AO95" s="195">
        <f t="shared" si="20"/>
        <v>1</v>
      </c>
    </row>
    <row r="96" spans="1:41" ht="12" x14ac:dyDescent="0.25">
      <c r="A96" s="201" t="s">
        <v>125</v>
      </c>
      <c r="B96" s="201" t="s">
        <v>135</v>
      </c>
      <c r="C96" s="201" t="s">
        <v>78</v>
      </c>
      <c r="D96" s="201">
        <v>32.846715328467155</v>
      </c>
      <c r="E96" s="217">
        <v>0</v>
      </c>
      <c r="F96" s="195">
        <v>0</v>
      </c>
      <c r="G96" s="195">
        <v>0</v>
      </c>
      <c r="H96" s="195">
        <v>33</v>
      </c>
      <c r="I96" s="195">
        <v>0</v>
      </c>
      <c r="J96" s="195">
        <v>0</v>
      </c>
      <c r="K96" s="195">
        <v>0</v>
      </c>
      <c r="L96" s="195">
        <v>0</v>
      </c>
      <c r="M96" s="195">
        <v>0</v>
      </c>
      <c r="N96" s="195">
        <v>0</v>
      </c>
      <c r="O96" s="195">
        <v>0</v>
      </c>
      <c r="P96" s="195">
        <v>0</v>
      </c>
      <c r="Q96" s="195">
        <v>0</v>
      </c>
      <c r="R96" s="195">
        <v>0</v>
      </c>
      <c r="S96" s="195">
        <v>0</v>
      </c>
      <c r="T96" s="195">
        <v>0</v>
      </c>
      <c r="U96" s="195">
        <v>0</v>
      </c>
      <c r="V96" s="195">
        <v>0</v>
      </c>
      <c r="W96" s="195">
        <v>0</v>
      </c>
      <c r="X96" s="195">
        <v>0</v>
      </c>
      <c r="Y96" s="195">
        <v>0</v>
      </c>
      <c r="Z96" s="195">
        <v>0</v>
      </c>
      <c r="AA96" s="195">
        <v>0</v>
      </c>
      <c r="AB96" s="195">
        <v>0</v>
      </c>
      <c r="AC96" s="195">
        <v>0</v>
      </c>
      <c r="AD96" s="195">
        <v>0</v>
      </c>
      <c r="AE96" s="195">
        <v>0</v>
      </c>
      <c r="AF96" s="195">
        <v>0</v>
      </c>
      <c r="AG96" s="195">
        <v>0</v>
      </c>
      <c r="AH96" s="195">
        <v>0</v>
      </c>
      <c r="AI96" s="195">
        <v>0</v>
      </c>
      <c r="AJ96" s="195">
        <v>0</v>
      </c>
      <c r="AK96" s="195">
        <v>0</v>
      </c>
      <c r="AL96" s="195">
        <v>0</v>
      </c>
      <c r="AM96" s="195">
        <v>0</v>
      </c>
      <c r="AN96" s="195">
        <v>0</v>
      </c>
      <c r="AO96" s="195">
        <f t="shared" si="20"/>
        <v>33</v>
      </c>
    </row>
    <row r="97" spans="1:41" ht="12" x14ac:dyDescent="0.25">
      <c r="A97" s="201" t="s">
        <v>125</v>
      </c>
      <c r="B97" s="201" t="s">
        <v>135</v>
      </c>
      <c r="C97" s="201" t="s">
        <v>156</v>
      </c>
      <c r="D97" s="201">
        <v>0</v>
      </c>
      <c r="E97" s="217">
        <v>0</v>
      </c>
      <c r="F97" s="195">
        <v>0</v>
      </c>
      <c r="G97" s="195">
        <v>0</v>
      </c>
      <c r="H97" s="195">
        <v>0</v>
      </c>
      <c r="I97" s="195">
        <v>0</v>
      </c>
      <c r="J97" s="195">
        <v>0</v>
      </c>
      <c r="K97" s="195">
        <v>0</v>
      </c>
      <c r="L97" s="195">
        <v>0</v>
      </c>
      <c r="M97" s="195">
        <v>0</v>
      </c>
      <c r="N97" s="195">
        <v>0</v>
      </c>
      <c r="O97" s="195">
        <v>0</v>
      </c>
      <c r="P97" s="195">
        <v>0</v>
      </c>
      <c r="Q97" s="195">
        <v>0</v>
      </c>
      <c r="R97" s="195">
        <v>0</v>
      </c>
      <c r="S97" s="195">
        <v>0</v>
      </c>
      <c r="T97" s="195">
        <v>0</v>
      </c>
      <c r="U97" s="195">
        <v>0</v>
      </c>
      <c r="V97" s="195">
        <v>0</v>
      </c>
      <c r="W97" s="195">
        <v>0</v>
      </c>
      <c r="X97" s="195">
        <v>0</v>
      </c>
      <c r="Y97" s="195">
        <v>0</v>
      </c>
      <c r="Z97" s="195">
        <v>0</v>
      </c>
      <c r="AA97" s="195">
        <v>0</v>
      </c>
      <c r="AB97" s="195">
        <v>0</v>
      </c>
      <c r="AC97" s="195">
        <v>0</v>
      </c>
      <c r="AD97" s="195">
        <v>0</v>
      </c>
      <c r="AE97" s="195">
        <v>0</v>
      </c>
      <c r="AF97" s="195">
        <v>0</v>
      </c>
      <c r="AG97" s="195">
        <v>0</v>
      </c>
      <c r="AH97" s="195">
        <v>0</v>
      </c>
      <c r="AI97" s="195">
        <v>0</v>
      </c>
      <c r="AJ97" s="195">
        <v>0</v>
      </c>
      <c r="AK97" s="195">
        <v>0</v>
      </c>
      <c r="AL97" s="195">
        <v>0</v>
      </c>
      <c r="AM97" s="195">
        <v>0</v>
      </c>
      <c r="AN97" s="195">
        <v>0</v>
      </c>
      <c r="AO97" s="195">
        <f t="shared" si="20"/>
        <v>0</v>
      </c>
    </row>
    <row r="98" spans="1:41" ht="12" x14ac:dyDescent="0.25">
      <c r="A98" s="201" t="s">
        <v>125</v>
      </c>
      <c r="B98" s="201" t="s">
        <v>135</v>
      </c>
      <c r="C98" s="201" t="s">
        <v>120</v>
      </c>
      <c r="D98" s="201">
        <v>0</v>
      </c>
      <c r="E98" s="217">
        <v>0</v>
      </c>
      <c r="F98" s="195">
        <v>0</v>
      </c>
      <c r="G98" s="195">
        <v>0</v>
      </c>
      <c r="H98" s="195">
        <v>0</v>
      </c>
      <c r="I98" s="195">
        <v>0</v>
      </c>
      <c r="J98" s="195">
        <v>0</v>
      </c>
      <c r="K98" s="195">
        <v>0</v>
      </c>
      <c r="L98" s="195">
        <v>0</v>
      </c>
      <c r="M98" s="195">
        <v>0</v>
      </c>
      <c r="N98" s="195">
        <v>0</v>
      </c>
      <c r="O98" s="195">
        <v>0</v>
      </c>
      <c r="P98" s="195">
        <v>0</v>
      </c>
      <c r="Q98" s="195">
        <v>0</v>
      </c>
      <c r="R98" s="195">
        <v>0</v>
      </c>
      <c r="S98" s="195">
        <v>0</v>
      </c>
      <c r="T98" s="195">
        <v>0</v>
      </c>
      <c r="U98" s="195">
        <v>0</v>
      </c>
      <c r="V98" s="195">
        <v>0</v>
      </c>
      <c r="W98" s="195">
        <v>0</v>
      </c>
      <c r="X98" s="195">
        <v>0</v>
      </c>
      <c r="Y98" s="195">
        <v>0</v>
      </c>
      <c r="Z98" s="195">
        <v>0</v>
      </c>
      <c r="AA98" s="195">
        <v>0</v>
      </c>
      <c r="AB98" s="195">
        <v>0</v>
      </c>
      <c r="AC98" s="195">
        <v>0</v>
      </c>
      <c r="AD98" s="195">
        <v>0</v>
      </c>
      <c r="AE98" s="195">
        <v>0</v>
      </c>
      <c r="AF98" s="195">
        <v>0</v>
      </c>
      <c r="AG98" s="195">
        <v>0</v>
      </c>
      <c r="AH98" s="195">
        <v>0</v>
      </c>
      <c r="AI98" s="195">
        <v>0</v>
      </c>
      <c r="AJ98" s="195">
        <v>0</v>
      </c>
      <c r="AK98" s="195">
        <v>0</v>
      </c>
      <c r="AL98" s="195">
        <v>0</v>
      </c>
      <c r="AM98" s="195">
        <v>0</v>
      </c>
      <c r="AN98" s="195">
        <v>0</v>
      </c>
      <c r="AO98" s="195">
        <f t="shared" si="20"/>
        <v>0</v>
      </c>
    </row>
    <row r="99" spans="1:41" ht="12" x14ac:dyDescent="0.25">
      <c r="A99" s="177" t="s">
        <v>252</v>
      </c>
      <c r="B99" s="177" t="s">
        <v>252</v>
      </c>
      <c r="C99" s="177" t="s">
        <v>157</v>
      </c>
      <c r="D99" s="177"/>
      <c r="E99" s="216">
        <f t="shared" ref="E99:AN99" si="21">SUM(E100:E108)</f>
        <v>0</v>
      </c>
      <c r="F99" s="194">
        <f t="shared" si="21"/>
        <v>0</v>
      </c>
      <c r="G99" s="194">
        <f t="shared" si="21"/>
        <v>0</v>
      </c>
      <c r="H99" s="194">
        <f t="shared" si="21"/>
        <v>0</v>
      </c>
      <c r="I99" s="194">
        <f t="shared" si="21"/>
        <v>0</v>
      </c>
      <c r="J99" s="194">
        <f t="shared" si="21"/>
        <v>0</v>
      </c>
      <c r="K99" s="194">
        <f t="shared" si="21"/>
        <v>0</v>
      </c>
      <c r="L99" s="194">
        <f t="shared" si="21"/>
        <v>0</v>
      </c>
      <c r="M99" s="194">
        <f t="shared" si="21"/>
        <v>0</v>
      </c>
      <c r="N99" s="194">
        <f t="shared" si="21"/>
        <v>0</v>
      </c>
      <c r="O99" s="194">
        <f t="shared" si="21"/>
        <v>0</v>
      </c>
      <c r="P99" s="194">
        <f t="shared" si="21"/>
        <v>0</v>
      </c>
      <c r="Q99" s="194">
        <f t="shared" si="21"/>
        <v>0</v>
      </c>
      <c r="R99" s="194">
        <f t="shared" si="21"/>
        <v>0</v>
      </c>
      <c r="S99" s="194">
        <f t="shared" si="21"/>
        <v>0</v>
      </c>
      <c r="T99" s="194">
        <f t="shared" si="21"/>
        <v>0</v>
      </c>
      <c r="U99" s="194">
        <f t="shared" si="21"/>
        <v>0</v>
      </c>
      <c r="V99" s="194">
        <f t="shared" si="21"/>
        <v>0</v>
      </c>
      <c r="W99" s="194">
        <f t="shared" si="21"/>
        <v>0</v>
      </c>
      <c r="X99" s="194">
        <f t="shared" si="21"/>
        <v>0</v>
      </c>
      <c r="Y99" s="194">
        <f t="shared" si="21"/>
        <v>0</v>
      </c>
      <c r="Z99" s="194">
        <f t="shared" si="21"/>
        <v>0</v>
      </c>
      <c r="AA99" s="194">
        <f t="shared" si="21"/>
        <v>0</v>
      </c>
      <c r="AB99" s="194">
        <f t="shared" si="21"/>
        <v>0</v>
      </c>
      <c r="AC99" s="194">
        <f t="shared" si="21"/>
        <v>0</v>
      </c>
      <c r="AD99" s="194">
        <f t="shared" si="21"/>
        <v>0</v>
      </c>
      <c r="AE99" s="194">
        <f t="shared" si="21"/>
        <v>0</v>
      </c>
      <c r="AF99" s="194">
        <f t="shared" si="21"/>
        <v>0</v>
      </c>
      <c r="AG99" s="194">
        <f t="shared" si="21"/>
        <v>0</v>
      </c>
      <c r="AH99" s="194">
        <f t="shared" si="21"/>
        <v>0</v>
      </c>
      <c r="AI99" s="194">
        <f t="shared" si="21"/>
        <v>0</v>
      </c>
      <c r="AJ99" s="194">
        <f t="shared" si="21"/>
        <v>0</v>
      </c>
      <c r="AK99" s="194">
        <f t="shared" si="21"/>
        <v>0</v>
      </c>
      <c r="AL99" s="194">
        <f t="shared" si="21"/>
        <v>0</v>
      </c>
      <c r="AM99" s="194">
        <f t="shared" ref="AM99" si="22">SUM(AM100:AM108)</f>
        <v>0</v>
      </c>
      <c r="AN99" s="194">
        <f t="shared" si="21"/>
        <v>0</v>
      </c>
      <c r="AO99" s="194">
        <f>SUM(E99:AN99)</f>
        <v>0</v>
      </c>
    </row>
    <row r="100" spans="1:41" ht="12" x14ac:dyDescent="0.25">
      <c r="A100" s="201" t="s">
        <v>125</v>
      </c>
      <c r="B100" s="201" t="s">
        <v>157</v>
      </c>
      <c r="C100" s="201" t="s">
        <v>42</v>
      </c>
      <c r="D100" s="201">
        <v>0</v>
      </c>
      <c r="E100" s="217">
        <v>0</v>
      </c>
      <c r="F100" s="195">
        <v>0</v>
      </c>
      <c r="G100" s="195">
        <v>0</v>
      </c>
      <c r="H100" s="195">
        <v>0</v>
      </c>
      <c r="I100" s="195">
        <v>0</v>
      </c>
      <c r="J100" s="195">
        <v>0</v>
      </c>
      <c r="K100" s="195">
        <v>0</v>
      </c>
      <c r="L100" s="195">
        <v>0</v>
      </c>
      <c r="M100" s="195">
        <v>0</v>
      </c>
      <c r="N100" s="195">
        <v>0</v>
      </c>
      <c r="O100" s="195">
        <v>0</v>
      </c>
      <c r="P100" s="195">
        <v>0</v>
      </c>
      <c r="Q100" s="195">
        <v>0</v>
      </c>
      <c r="R100" s="195">
        <v>0</v>
      </c>
      <c r="S100" s="195">
        <v>0</v>
      </c>
      <c r="T100" s="195">
        <v>0</v>
      </c>
      <c r="U100" s="195">
        <v>0</v>
      </c>
      <c r="V100" s="195">
        <v>0</v>
      </c>
      <c r="W100" s="195">
        <v>0</v>
      </c>
      <c r="X100" s="195">
        <v>0</v>
      </c>
      <c r="Y100" s="195">
        <v>0</v>
      </c>
      <c r="Z100" s="195">
        <v>0</v>
      </c>
      <c r="AA100" s="195">
        <v>0</v>
      </c>
      <c r="AB100" s="195">
        <v>0</v>
      </c>
      <c r="AC100" s="195">
        <v>0</v>
      </c>
      <c r="AD100" s="195">
        <v>0</v>
      </c>
      <c r="AE100" s="195">
        <v>0</v>
      </c>
      <c r="AF100" s="195">
        <v>0</v>
      </c>
      <c r="AG100" s="195">
        <v>0</v>
      </c>
      <c r="AH100" s="195">
        <v>0</v>
      </c>
      <c r="AI100" s="195">
        <v>0</v>
      </c>
      <c r="AJ100" s="195">
        <v>0</v>
      </c>
      <c r="AK100" s="195">
        <v>0</v>
      </c>
      <c r="AL100" s="195">
        <v>0</v>
      </c>
      <c r="AM100" s="195">
        <v>0</v>
      </c>
      <c r="AN100" s="195">
        <v>0</v>
      </c>
      <c r="AO100" s="195">
        <f t="shared" ref="AO100:AO108" si="23">(SUM(E100:AN100))</f>
        <v>0</v>
      </c>
    </row>
    <row r="101" spans="1:41" ht="12" x14ac:dyDescent="0.25">
      <c r="A101" s="201" t="s">
        <v>125</v>
      </c>
      <c r="B101" s="201" t="s">
        <v>157</v>
      </c>
      <c r="C101" s="201" t="s">
        <v>51</v>
      </c>
      <c r="D101" s="201">
        <v>0</v>
      </c>
      <c r="E101" s="217">
        <v>0</v>
      </c>
      <c r="F101" s="195">
        <v>0</v>
      </c>
      <c r="G101" s="195">
        <v>0</v>
      </c>
      <c r="H101" s="195">
        <v>0</v>
      </c>
      <c r="I101" s="195">
        <v>0</v>
      </c>
      <c r="J101" s="195">
        <v>0</v>
      </c>
      <c r="K101" s="195">
        <v>0</v>
      </c>
      <c r="L101" s="195">
        <v>0</v>
      </c>
      <c r="M101" s="195">
        <v>0</v>
      </c>
      <c r="N101" s="195">
        <v>0</v>
      </c>
      <c r="O101" s="195">
        <v>0</v>
      </c>
      <c r="P101" s="195">
        <v>0</v>
      </c>
      <c r="Q101" s="195">
        <v>0</v>
      </c>
      <c r="R101" s="195">
        <v>0</v>
      </c>
      <c r="S101" s="195">
        <v>0</v>
      </c>
      <c r="T101" s="195">
        <v>0</v>
      </c>
      <c r="U101" s="195">
        <v>0</v>
      </c>
      <c r="V101" s="195">
        <v>0</v>
      </c>
      <c r="W101" s="195">
        <v>0</v>
      </c>
      <c r="X101" s="195">
        <v>0</v>
      </c>
      <c r="Y101" s="195">
        <v>0</v>
      </c>
      <c r="Z101" s="195">
        <v>0</v>
      </c>
      <c r="AA101" s="195">
        <v>0</v>
      </c>
      <c r="AB101" s="195">
        <v>0</v>
      </c>
      <c r="AC101" s="195">
        <v>0</v>
      </c>
      <c r="AD101" s="195"/>
      <c r="AE101" s="195">
        <v>0</v>
      </c>
      <c r="AF101" s="195">
        <v>0</v>
      </c>
      <c r="AG101" s="195">
        <v>0</v>
      </c>
      <c r="AH101" s="195">
        <v>0</v>
      </c>
      <c r="AI101" s="195">
        <v>0</v>
      </c>
      <c r="AJ101" s="195">
        <v>0</v>
      </c>
      <c r="AK101" s="195">
        <v>0</v>
      </c>
      <c r="AL101" s="195">
        <v>0</v>
      </c>
      <c r="AM101" s="195">
        <v>0</v>
      </c>
      <c r="AN101" s="195">
        <v>0</v>
      </c>
      <c r="AO101" s="195">
        <f t="shared" si="23"/>
        <v>0</v>
      </c>
    </row>
    <row r="102" spans="1:41" ht="12" x14ac:dyDescent="0.25">
      <c r="A102" s="201" t="s">
        <v>125</v>
      </c>
      <c r="B102" s="201" t="s">
        <v>157</v>
      </c>
      <c r="C102" s="201" t="s">
        <v>204</v>
      </c>
      <c r="D102" s="201">
        <v>0</v>
      </c>
      <c r="E102" s="217">
        <v>0</v>
      </c>
      <c r="F102" s="195">
        <v>0</v>
      </c>
      <c r="G102" s="195">
        <v>0</v>
      </c>
      <c r="H102" s="195">
        <v>0</v>
      </c>
      <c r="I102" s="195">
        <v>0</v>
      </c>
      <c r="J102" s="195">
        <v>0</v>
      </c>
      <c r="K102" s="195">
        <v>0</v>
      </c>
      <c r="L102" s="195">
        <v>0</v>
      </c>
      <c r="M102" s="195">
        <v>0</v>
      </c>
      <c r="N102" s="195">
        <v>0</v>
      </c>
      <c r="O102" s="195">
        <v>0</v>
      </c>
      <c r="P102" s="195">
        <v>0</v>
      </c>
      <c r="Q102" s="195">
        <v>0</v>
      </c>
      <c r="R102" s="195">
        <v>0</v>
      </c>
      <c r="S102" s="195">
        <v>0</v>
      </c>
      <c r="T102" s="195">
        <v>0</v>
      </c>
      <c r="U102" s="195">
        <v>0</v>
      </c>
      <c r="V102" s="195">
        <v>0</v>
      </c>
      <c r="W102" s="195">
        <v>0</v>
      </c>
      <c r="X102" s="195">
        <v>0</v>
      </c>
      <c r="Y102" s="195">
        <v>0</v>
      </c>
      <c r="Z102" s="195">
        <v>0</v>
      </c>
      <c r="AA102" s="195">
        <v>0</v>
      </c>
      <c r="AB102" s="195">
        <v>0</v>
      </c>
      <c r="AC102" s="195">
        <v>0</v>
      </c>
      <c r="AD102" s="195">
        <v>0</v>
      </c>
      <c r="AE102" s="195">
        <v>0</v>
      </c>
      <c r="AF102" s="195">
        <v>0</v>
      </c>
      <c r="AG102" s="195">
        <v>0</v>
      </c>
      <c r="AH102" s="195">
        <v>0</v>
      </c>
      <c r="AI102" s="195">
        <v>0</v>
      </c>
      <c r="AJ102" s="195">
        <v>0</v>
      </c>
      <c r="AK102" s="195">
        <v>0</v>
      </c>
      <c r="AL102" s="195">
        <v>0</v>
      </c>
      <c r="AM102" s="195">
        <v>0</v>
      </c>
      <c r="AN102" s="195">
        <v>0</v>
      </c>
      <c r="AO102" s="195">
        <f t="shared" si="23"/>
        <v>0</v>
      </c>
    </row>
    <row r="103" spans="1:41" ht="12" x14ac:dyDescent="0.25">
      <c r="A103" s="201" t="s">
        <v>125</v>
      </c>
      <c r="B103" s="201" t="s">
        <v>157</v>
      </c>
      <c r="C103" s="201" t="s">
        <v>158</v>
      </c>
      <c r="D103" s="201">
        <v>0</v>
      </c>
      <c r="E103" s="217">
        <v>0</v>
      </c>
      <c r="F103" s="195">
        <v>0</v>
      </c>
      <c r="G103" s="195">
        <v>0</v>
      </c>
      <c r="H103" s="195">
        <v>0</v>
      </c>
      <c r="I103" s="195">
        <v>0</v>
      </c>
      <c r="J103" s="195">
        <v>0</v>
      </c>
      <c r="K103" s="195">
        <v>0</v>
      </c>
      <c r="L103" s="195">
        <v>0</v>
      </c>
      <c r="M103" s="195">
        <v>0</v>
      </c>
      <c r="N103" s="195">
        <v>0</v>
      </c>
      <c r="O103" s="195">
        <v>0</v>
      </c>
      <c r="P103" s="195">
        <v>0</v>
      </c>
      <c r="Q103" s="195">
        <v>0</v>
      </c>
      <c r="R103" s="195">
        <v>0</v>
      </c>
      <c r="S103" s="195">
        <v>0</v>
      </c>
      <c r="T103" s="195">
        <v>0</v>
      </c>
      <c r="U103" s="195">
        <v>0</v>
      </c>
      <c r="V103" s="195">
        <v>0</v>
      </c>
      <c r="W103" s="195">
        <v>0</v>
      </c>
      <c r="X103" s="195">
        <v>0</v>
      </c>
      <c r="Y103" s="195">
        <v>0</v>
      </c>
      <c r="Z103" s="195">
        <v>0</v>
      </c>
      <c r="AA103" s="195">
        <v>0</v>
      </c>
      <c r="AB103" s="195">
        <v>0</v>
      </c>
      <c r="AC103" s="195">
        <v>0</v>
      </c>
      <c r="AD103" s="195">
        <v>0</v>
      </c>
      <c r="AE103" s="195">
        <v>0</v>
      </c>
      <c r="AF103" s="195">
        <v>0</v>
      </c>
      <c r="AG103" s="195">
        <v>0</v>
      </c>
      <c r="AH103" s="195">
        <v>0</v>
      </c>
      <c r="AI103" s="195">
        <v>0</v>
      </c>
      <c r="AJ103" s="195">
        <v>0</v>
      </c>
      <c r="AK103" s="195">
        <v>0</v>
      </c>
      <c r="AL103" s="195">
        <v>0</v>
      </c>
      <c r="AM103" s="195">
        <v>0</v>
      </c>
      <c r="AN103" s="195">
        <v>0</v>
      </c>
      <c r="AO103" s="195">
        <f t="shared" si="23"/>
        <v>0</v>
      </c>
    </row>
    <row r="104" spans="1:41" ht="12" x14ac:dyDescent="0.25">
      <c r="A104" s="201" t="s">
        <v>125</v>
      </c>
      <c r="B104" s="201" t="s">
        <v>157</v>
      </c>
      <c r="C104" s="201" t="s">
        <v>159</v>
      </c>
      <c r="D104" s="201">
        <v>0</v>
      </c>
      <c r="E104" s="217">
        <v>0</v>
      </c>
      <c r="F104" s="195">
        <v>0</v>
      </c>
      <c r="G104" s="195">
        <v>0</v>
      </c>
      <c r="H104" s="195">
        <v>0</v>
      </c>
      <c r="I104" s="195">
        <v>0</v>
      </c>
      <c r="J104" s="195">
        <v>0</v>
      </c>
      <c r="K104" s="195">
        <v>0</v>
      </c>
      <c r="L104" s="195">
        <v>0</v>
      </c>
      <c r="M104" s="195">
        <v>0</v>
      </c>
      <c r="N104" s="195">
        <v>0</v>
      </c>
      <c r="O104" s="195">
        <v>0</v>
      </c>
      <c r="P104" s="195">
        <v>0</v>
      </c>
      <c r="Q104" s="195">
        <v>0</v>
      </c>
      <c r="R104" s="195">
        <v>0</v>
      </c>
      <c r="S104" s="195">
        <v>0</v>
      </c>
      <c r="T104" s="195">
        <v>0</v>
      </c>
      <c r="U104" s="195">
        <v>0</v>
      </c>
      <c r="V104" s="195">
        <v>0</v>
      </c>
      <c r="W104" s="195">
        <v>0</v>
      </c>
      <c r="X104" s="195">
        <v>0</v>
      </c>
      <c r="Y104" s="195">
        <v>0</v>
      </c>
      <c r="Z104" s="195">
        <v>0</v>
      </c>
      <c r="AA104" s="195">
        <v>0</v>
      </c>
      <c r="AB104" s="195">
        <v>0</v>
      </c>
      <c r="AC104" s="195">
        <v>0</v>
      </c>
      <c r="AD104" s="195">
        <v>0</v>
      </c>
      <c r="AE104" s="195">
        <v>0</v>
      </c>
      <c r="AF104" s="195">
        <v>0</v>
      </c>
      <c r="AG104" s="195">
        <v>0</v>
      </c>
      <c r="AH104" s="195">
        <v>0</v>
      </c>
      <c r="AI104" s="195">
        <v>0</v>
      </c>
      <c r="AJ104" s="195">
        <v>0</v>
      </c>
      <c r="AK104" s="195">
        <v>0</v>
      </c>
      <c r="AL104" s="195">
        <v>0</v>
      </c>
      <c r="AM104" s="195">
        <v>0</v>
      </c>
      <c r="AN104" s="195">
        <v>0</v>
      </c>
      <c r="AO104" s="195">
        <f t="shared" si="23"/>
        <v>0</v>
      </c>
    </row>
    <row r="105" spans="1:41" ht="12" x14ac:dyDescent="0.25">
      <c r="A105" s="201" t="s">
        <v>125</v>
      </c>
      <c r="B105" s="201" t="s">
        <v>157</v>
      </c>
      <c r="C105" s="201" t="s">
        <v>205</v>
      </c>
      <c r="D105" s="201">
        <v>0</v>
      </c>
      <c r="E105" s="217">
        <v>0</v>
      </c>
      <c r="F105" s="195">
        <v>0</v>
      </c>
      <c r="G105" s="195">
        <v>0</v>
      </c>
      <c r="H105" s="195">
        <v>0</v>
      </c>
      <c r="I105" s="195">
        <v>0</v>
      </c>
      <c r="J105" s="195">
        <v>0</v>
      </c>
      <c r="K105" s="195">
        <v>0</v>
      </c>
      <c r="L105" s="195">
        <v>0</v>
      </c>
      <c r="M105" s="195">
        <v>0</v>
      </c>
      <c r="N105" s="195">
        <v>0</v>
      </c>
      <c r="O105" s="195">
        <v>0</v>
      </c>
      <c r="P105" s="195">
        <v>0</v>
      </c>
      <c r="Q105" s="195">
        <v>0</v>
      </c>
      <c r="R105" s="195">
        <v>0</v>
      </c>
      <c r="S105" s="195">
        <v>0</v>
      </c>
      <c r="T105" s="195">
        <v>0</v>
      </c>
      <c r="U105" s="195">
        <v>0</v>
      </c>
      <c r="V105" s="195">
        <v>0</v>
      </c>
      <c r="W105" s="195">
        <v>0</v>
      </c>
      <c r="X105" s="195">
        <v>0</v>
      </c>
      <c r="Y105" s="195">
        <v>0</v>
      </c>
      <c r="Z105" s="195">
        <v>0</v>
      </c>
      <c r="AA105" s="195">
        <v>0</v>
      </c>
      <c r="AB105" s="195">
        <v>0</v>
      </c>
      <c r="AC105" s="195">
        <v>0</v>
      </c>
      <c r="AD105" s="195">
        <v>0</v>
      </c>
      <c r="AE105" s="195">
        <v>0</v>
      </c>
      <c r="AF105" s="195">
        <v>0</v>
      </c>
      <c r="AG105" s="195">
        <v>0</v>
      </c>
      <c r="AH105" s="195">
        <v>0</v>
      </c>
      <c r="AI105" s="195">
        <v>0</v>
      </c>
      <c r="AJ105" s="195">
        <v>0</v>
      </c>
      <c r="AK105" s="195">
        <v>0</v>
      </c>
      <c r="AL105" s="195">
        <v>0</v>
      </c>
      <c r="AM105" s="195">
        <v>0</v>
      </c>
      <c r="AN105" s="195">
        <v>0</v>
      </c>
      <c r="AO105" s="195">
        <f t="shared" si="23"/>
        <v>0</v>
      </c>
    </row>
    <row r="106" spans="1:41" ht="12" x14ac:dyDescent="0.25">
      <c r="A106" s="201" t="s">
        <v>125</v>
      </c>
      <c r="B106" s="201" t="s">
        <v>157</v>
      </c>
      <c r="C106" s="201" t="s">
        <v>206</v>
      </c>
      <c r="D106" s="201">
        <v>0</v>
      </c>
      <c r="E106" s="217">
        <v>0</v>
      </c>
      <c r="F106" s="195">
        <v>0</v>
      </c>
      <c r="G106" s="195">
        <v>0</v>
      </c>
      <c r="H106" s="195">
        <v>0</v>
      </c>
      <c r="I106" s="195">
        <v>0</v>
      </c>
      <c r="J106" s="195">
        <v>0</v>
      </c>
      <c r="K106" s="195">
        <v>0</v>
      </c>
      <c r="L106" s="195">
        <v>0</v>
      </c>
      <c r="M106" s="195">
        <v>0</v>
      </c>
      <c r="N106" s="195">
        <v>0</v>
      </c>
      <c r="O106" s="195">
        <v>0</v>
      </c>
      <c r="P106" s="195">
        <v>0</v>
      </c>
      <c r="Q106" s="195">
        <v>0</v>
      </c>
      <c r="R106" s="195">
        <v>0</v>
      </c>
      <c r="S106" s="195">
        <v>0</v>
      </c>
      <c r="T106" s="195">
        <v>0</v>
      </c>
      <c r="U106" s="195">
        <v>0</v>
      </c>
      <c r="V106" s="195">
        <v>0</v>
      </c>
      <c r="W106" s="195">
        <v>0</v>
      </c>
      <c r="X106" s="195">
        <v>0</v>
      </c>
      <c r="Y106" s="195">
        <v>0</v>
      </c>
      <c r="Z106" s="195">
        <v>0</v>
      </c>
      <c r="AA106" s="195">
        <v>0</v>
      </c>
      <c r="AB106" s="195">
        <v>0</v>
      </c>
      <c r="AC106" s="195">
        <v>0</v>
      </c>
      <c r="AD106" s="195">
        <v>0</v>
      </c>
      <c r="AE106" s="195">
        <v>0</v>
      </c>
      <c r="AF106" s="195">
        <v>0</v>
      </c>
      <c r="AG106" s="195">
        <v>0</v>
      </c>
      <c r="AH106" s="195">
        <v>0</v>
      </c>
      <c r="AI106" s="195">
        <v>0</v>
      </c>
      <c r="AJ106" s="195">
        <v>0</v>
      </c>
      <c r="AK106" s="195">
        <v>0</v>
      </c>
      <c r="AL106" s="195">
        <v>0</v>
      </c>
      <c r="AM106" s="195">
        <v>0</v>
      </c>
      <c r="AN106" s="195">
        <v>0</v>
      </c>
      <c r="AO106" s="195">
        <f t="shared" si="23"/>
        <v>0</v>
      </c>
    </row>
    <row r="107" spans="1:41" ht="12" x14ac:dyDescent="0.25">
      <c r="A107" s="201" t="s">
        <v>125</v>
      </c>
      <c r="B107" s="201" t="s">
        <v>157</v>
      </c>
      <c r="C107" s="201" t="s">
        <v>69</v>
      </c>
      <c r="D107" s="201">
        <v>0</v>
      </c>
      <c r="E107" s="217">
        <v>0</v>
      </c>
      <c r="F107" s="195">
        <v>0</v>
      </c>
      <c r="G107" s="195">
        <v>0</v>
      </c>
      <c r="H107" s="195">
        <v>0</v>
      </c>
      <c r="I107" s="195">
        <v>0</v>
      </c>
      <c r="J107" s="195">
        <v>0</v>
      </c>
      <c r="K107" s="195">
        <v>0</v>
      </c>
      <c r="L107" s="195">
        <v>0</v>
      </c>
      <c r="M107" s="195">
        <v>0</v>
      </c>
      <c r="N107" s="195">
        <v>0</v>
      </c>
      <c r="O107" s="195">
        <v>0</v>
      </c>
      <c r="P107" s="195">
        <v>0</v>
      </c>
      <c r="Q107" s="195">
        <v>0</v>
      </c>
      <c r="R107" s="195">
        <v>0</v>
      </c>
      <c r="S107" s="195">
        <v>0</v>
      </c>
      <c r="T107" s="195">
        <v>0</v>
      </c>
      <c r="U107" s="195">
        <v>0</v>
      </c>
      <c r="V107" s="195">
        <v>0</v>
      </c>
      <c r="W107" s="195">
        <v>0</v>
      </c>
      <c r="X107" s="195">
        <v>0</v>
      </c>
      <c r="Y107" s="195">
        <v>0</v>
      </c>
      <c r="Z107" s="195">
        <v>0</v>
      </c>
      <c r="AA107" s="195">
        <v>0</v>
      </c>
      <c r="AB107" s="195">
        <v>0</v>
      </c>
      <c r="AC107" s="195">
        <v>0</v>
      </c>
      <c r="AD107" s="195">
        <v>0</v>
      </c>
      <c r="AE107" s="195">
        <v>0</v>
      </c>
      <c r="AF107" s="195">
        <v>0</v>
      </c>
      <c r="AG107" s="195">
        <v>0</v>
      </c>
      <c r="AH107" s="195">
        <v>0</v>
      </c>
      <c r="AI107" s="195">
        <v>0</v>
      </c>
      <c r="AJ107" s="195">
        <v>0</v>
      </c>
      <c r="AK107" s="195">
        <v>0</v>
      </c>
      <c r="AL107" s="195">
        <v>0</v>
      </c>
      <c r="AM107" s="195">
        <v>0</v>
      </c>
      <c r="AN107" s="195">
        <v>0</v>
      </c>
      <c r="AO107" s="195">
        <f t="shared" si="23"/>
        <v>0</v>
      </c>
    </row>
    <row r="108" spans="1:41" ht="12" x14ac:dyDescent="0.25">
      <c r="A108" s="201" t="s">
        <v>125</v>
      </c>
      <c r="B108" s="201" t="s">
        <v>157</v>
      </c>
      <c r="C108" s="201" t="s">
        <v>207</v>
      </c>
      <c r="D108" s="201">
        <v>0</v>
      </c>
      <c r="E108" s="217">
        <v>0</v>
      </c>
      <c r="F108" s="195">
        <v>0</v>
      </c>
      <c r="G108" s="195">
        <v>0</v>
      </c>
      <c r="H108" s="195">
        <v>0</v>
      </c>
      <c r="I108" s="195">
        <v>0</v>
      </c>
      <c r="J108" s="195">
        <v>0</v>
      </c>
      <c r="K108" s="195">
        <v>0</v>
      </c>
      <c r="L108" s="195">
        <v>0</v>
      </c>
      <c r="M108" s="195">
        <v>0</v>
      </c>
      <c r="N108" s="195">
        <v>0</v>
      </c>
      <c r="O108" s="195">
        <v>0</v>
      </c>
      <c r="P108" s="195">
        <v>0</v>
      </c>
      <c r="Q108" s="195">
        <v>0</v>
      </c>
      <c r="R108" s="195">
        <v>0</v>
      </c>
      <c r="S108" s="195">
        <v>0</v>
      </c>
      <c r="T108" s="195">
        <v>0</v>
      </c>
      <c r="U108" s="195">
        <v>0</v>
      </c>
      <c r="V108" s="195">
        <v>0</v>
      </c>
      <c r="W108" s="195">
        <v>0</v>
      </c>
      <c r="X108" s="195">
        <v>0</v>
      </c>
      <c r="Y108" s="195">
        <v>0</v>
      </c>
      <c r="Z108" s="195">
        <v>0</v>
      </c>
      <c r="AA108" s="195">
        <v>0</v>
      </c>
      <c r="AB108" s="195">
        <v>0</v>
      </c>
      <c r="AC108" s="195">
        <v>0</v>
      </c>
      <c r="AD108" s="195">
        <v>0</v>
      </c>
      <c r="AE108" s="195">
        <v>0</v>
      </c>
      <c r="AF108" s="195">
        <v>0</v>
      </c>
      <c r="AG108" s="195">
        <v>0</v>
      </c>
      <c r="AH108" s="195">
        <v>0</v>
      </c>
      <c r="AI108" s="195">
        <v>0</v>
      </c>
      <c r="AJ108" s="195">
        <v>0</v>
      </c>
      <c r="AK108" s="195">
        <v>0</v>
      </c>
      <c r="AL108" s="195">
        <v>0</v>
      </c>
      <c r="AM108" s="195">
        <v>0</v>
      </c>
      <c r="AN108" s="195">
        <v>0</v>
      </c>
      <c r="AO108" s="195">
        <f t="shared" si="23"/>
        <v>0</v>
      </c>
    </row>
    <row r="109" spans="1:41" ht="12" x14ac:dyDescent="0.25">
      <c r="A109" s="177" t="s">
        <v>253</v>
      </c>
      <c r="B109" s="177" t="s">
        <v>253</v>
      </c>
      <c r="C109" s="177" t="s">
        <v>136</v>
      </c>
      <c r="D109" s="177"/>
      <c r="E109" s="216">
        <f t="shared" ref="E109:AN109" si="24">SUM(E110:E114)</f>
        <v>103</v>
      </c>
      <c r="F109" s="194">
        <f t="shared" si="24"/>
        <v>0</v>
      </c>
      <c r="G109" s="194">
        <f t="shared" si="24"/>
        <v>0</v>
      </c>
      <c r="H109" s="194">
        <f t="shared" si="24"/>
        <v>0</v>
      </c>
      <c r="I109" s="194">
        <f t="shared" si="24"/>
        <v>0</v>
      </c>
      <c r="J109" s="194">
        <f t="shared" si="24"/>
        <v>0</v>
      </c>
      <c r="K109" s="194">
        <f t="shared" si="24"/>
        <v>0</v>
      </c>
      <c r="L109" s="194">
        <f t="shared" si="24"/>
        <v>0</v>
      </c>
      <c r="M109" s="194">
        <f t="shared" si="24"/>
        <v>0</v>
      </c>
      <c r="N109" s="194">
        <f t="shared" si="24"/>
        <v>0</v>
      </c>
      <c r="O109" s="194">
        <f t="shared" si="24"/>
        <v>58</v>
      </c>
      <c r="P109" s="194">
        <f t="shared" si="24"/>
        <v>0</v>
      </c>
      <c r="Q109" s="194">
        <f t="shared" si="24"/>
        <v>0</v>
      </c>
      <c r="R109" s="194">
        <f t="shared" si="24"/>
        <v>2E-3</v>
      </c>
      <c r="S109" s="194">
        <f t="shared" si="24"/>
        <v>0</v>
      </c>
      <c r="T109" s="194">
        <f t="shared" si="24"/>
        <v>0</v>
      </c>
      <c r="U109" s="194">
        <f t="shared" si="24"/>
        <v>0</v>
      </c>
      <c r="V109" s="194">
        <f t="shared" si="24"/>
        <v>0</v>
      </c>
      <c r="W109" s="194">
        <f t="shared" si="24"/>
        <v>0</v>
      </c>
      <c r="X109" s="194">
        <f t="shared" si="24"/>
        <v>0</v>
      </c>
      <c r="Y109" s="194">
        <f t="shared" si="24"/>
        <v>0</v>
      </c>
      <c r="Z109" s="194">
        <f t="shared" si="24"/>
        <v>0</v>
      </c>
      <c r="AA109" s="194">
        <f t="shared" si="24"/>
        <v>0</v>
      </c>
      <c r="AB109" s="194">
        <f t="shared" si="24"/>
        <v>0</v>
      </c>
      <c r="AC109" s="194">
        <f t="shared" si="24"/>
        <v>0</v>
      </c>
      <c r="AD109" s="194">
        <f t="shared" si="24"/>
        <v>0</v>
      </c>
      <c r="AE109" s="194">
        <f t="shared" si="24"/>
        <v>0</v>
      </c>
      <c r="AF109" s="194">
        <f t="shared" si="24"/>
        <v>0</v>
      </c>
      <c r="AG109" s="194">
        <f t="shared" si="24"/>
        <v>0</v>
      </c>
      <c r="AH109" s="194">
        <f t="shared" si="24"/>
        <v>0</v>
      </c>
      <c r="AI109" s="194">
        <f t="shared" si="24"/>
        <v>0</v>
      </c>
      <c r="AJ109" s="194">
        <f t="shared" si="24"/>
        <v>0</v>
      </c>
      <c r="AK109" s="194">
        <f t="shared" si="24"/>
        <v>0</v>
      </c>
      <c r="AL109" s="194">
        <f t="shared" si="24"/>
        <v>0</v>
      </c>
      <c r="AM109" s="194">
        <f t="shared" ref="AM109" si="25">SUM(AM110:AM114)</f>
        <v>0</v>
      </c>
      <c r="AN109" s="194">
        <f t="shared" si="24"/>
        <v>0</v>
      </c>
      <c r="AO109" s="194">
        <f>SUM(E109:AN109)</f>
        <v>161.00200000000001</v>
      </c>
    </row>
    <row r="110" spans="1:41" ht="12" x14ac:dyDescent="0.25">
      <c r="A110" s="201" t="s">
        <v>125</v>
      </c>
      <c r="B110" s="201" t="s">
        <v>136</v>
      </c>
      <c r="C110" s="201" t="s">
        <v>208</v>
      </c>
      <c r="D110" s="201">
        <v>0</v>
      </c>
      <c r="E110" s="217">
        <v>0</v>
      </c>
      <c r="F110" s="195">
        <v>0</v>
      </c>
      <c r="G110" s="195">
        <v>0</v>
      </c>
      <c r="H110" s="195">
        <v>0</v>
      </c>
      <c r="I110" s="195">
        <v>0</v>
      </c>
      <c r="J110" s="195">
        <v>0</v>
      </c>
      <c r="K110" s="195">
        <v>0</v>
      </c>
      <c r="L110" s="195">
        <v>0</v>
      </c>
      <c r="M110" s="195">
        <v>0</v>
      </c>
      <c r="N110" s="195">
        <v>0</v>
      </c>
      <c r="O110" s="195">
        <v>0</v>
      </c>
      <c r="P110" s="195">
        <v>0</v>
      </c>
      <c r="Q110" s="195">
        <v>0</v>
      </c>
      <c r="R110" s="195">
        <v>0</v>
      </c>
      <c r="S110" s="195">
        <v>0</v>
      </c>
      <c r="T110" s="195">
        <v>0</v>
      </c>
      <c r="U110" s="195">
        <v>0</v>
      </c>
      <c r="V110" s="195">
        <v>0</v>
      </c>
      <c r="W110" s="195">
        <v>0</v>
      </c>
      <c r="X110" s="195">
        <v>0</v>
      </c>
      <c r="Y110" s="195">
        <v>0</v>
      </c>
      <c r="Z110" s="195">
        <v>0</v>
      </c>
      <c r="AA110" s="195">
        <v>0</v>
      </c>
      <c r="AB110" s="195">
        <v>0</v>
      </c>
      <c r="AC110" s="195">
        <v>0</v>
      </c>
      <c r="AD110" s="195">
        <v>0</v>
      </c>
      <c r="AE110" s="195">
        <v>0</v>
      </c>
      <c r="AF110" s="195">
        <v>0</v>
      </c>
      <c r="AG110" s="195">
        <v>0</v>
      </c>
      <c r="AH110" s="195">
        <v>0</v>
      </c>
      <c r="AI110" s="195">
        <v>0</v>
      </c>
      <c r="AJ110" s="195">
        <v>0</v>
      </c>
      <c r="AK110" s="195">
        <v>0</v>
      </c>
      <c r="AL110" s="195">
        <v>0</v>
      </c>
      <c r="AM110" s="195">
        <v>0</v>
      </c>
      <c r="AN110" s="195">
        <v>0</v>
      </c>
      <c r="AO110" s="195">
        <f>(SUM(E110:AN110))</f>
        <v>0</v>
      </c>
    </row>
    <row r="111" spans="1:41" ht="12" x14ac:dyDescent="0.25">
      <c r="A111" s="201" t="s">
        <v>125</v>
      </c>
      <c r="B111" s="201" t="s">
        <v>136</v>
      </c>
      <c r="C111" s="201" t="s">
        <v>209</v>
      </c>
      <c r="D111" s="201">
        <v>0</v>
      </c>
      <c r="E111" s="217">
        <v>0</v>
      </c>
      <c r="F111" s="195">
        <v>0</v>
      </c>
      <c r="G111" s="195">
        <v>0</v>
      </c>
      <c r="H111" s="195">
        <v>0</v>
      </c>
      <c r="I111" s="195">
        <v>0</v>
      </c>
      <c r="J111" s="195">
        <v>0</v>
      </c>
      <c r="K111" s="195">
        <v>0</v>
      </c>
      <c r="L111" s="195">
        <v>0</v>
      </c>
      <c r="M111" s="195">
        <v>0</v>
      </c>
      <c r="N111" s="195">
        <v>0</v>
      </c>
      <c r="O111" s="195">
        <v>0</v>
      </c>
      <c r="P111" s="195">
        <v>0</v>
      </c>
      <c r="Q111" s="195">
        <v>0</v>
      </c>
      <c r="R111" s="195">
        <v>0</v>
      </c>
      <c r="S111" s="195">
        <v>0</v>
      </c>
      <c r="T111" s="195">
        <v>0</v>
      </c>
      <c r="U111" s="195">
        <v>0</v>
      </c>
      <c r="V111" s="195">
        <v>0</v>
      </c>
      <c r="W111" s="195">
        <v>0</v>
      </c>
      <c r="X111" s="195">
        <v>0</v>
      </c>
      <c r="Y111" s="195">
        <v>0</v>
      </c>
      <c r="Z111" s="195">
        <v>0</v>
      </c>
      <c r="AA111" s="195">
        <v>0</v>
      </c>
      <c r="AB111" s="195">
        <v>0</v>
      </c>
      <c r="AC111" s="195">
        <v>0</v>
      </c>
      <c r="AD111" s="195">
        <v>0</v>
      </c>
      <c r="AE111" s="195">
        <v>0</v>
      </c>
      <c r="AF111" s="195">
        <v>0</v>
      </c>
      <c r="AG111" s="195">
        <v>0</v>
      </c>
      <c r="AH111" s="195">
        <v>0</v>
      </c>
      <c r="AI111" s="195">
        <v>0</v>
      </c>
      <c r="AJ111" s="195">
        <v>0</v>
      </c>
      <c r="AK111" s="195">
        <v>0</v>
      </c>
      <c r="AL111" s="195">
        <v>0</v>
      </c>
      <c r="AM111" s="195">
        <v>0</v>
      </c>
      <c r="AN111" s="195">
        <v>0</v>
      </c>
      <c r="AO111" s="195">
        <f>(SUM(E111:AN111))</f>
        <v>0</v>
      </c>
    </row>
    <row r="112" spans="1:41" ht="12" x14ac:dyDescent="0.25">
      <c r="A112" s="201" t="s">
        <v>125</v>
      </c>
      <c r="B112" s="201" t="s">
        <v>136</v>
      </c>
      <c r="C112" s="201" t="s">
        <v>210</v>
      </c>
      <c r="D112" s="201">
        <v>0.12165450121654503</v>
      </c>
      <c r="E112" s="217">
        <v>0</v>
      </c>
      <c r="F112" s="195">
        <v>0</v>
      </c>
      <c r="G112" s="195">
        <v>0</v>
      </c>
      <c r="H112" s="195">
        <v>0</v>
      </c>
      <c r="I112" s="195">
        <v>0</v>
      </c>
      <c r="J112" s="195">
        <v>0</v>
      </c>
      <c r="K112" s="195">
        <v>0</v>
      </c>
      <c r="L112" s="195">
        <v>0</v>
      </c>
      <c r="M112" s="195">
        <v>0</v>
      </c>
      <c r="N112" s="195">
        <v>0</v>
      </c>
      <c r="O112" s="195">
        <v>0</v>
      </c>
      <c r="P112" s="195">
        <v>0</v>
      </c>
      <c r="Q112" s="195">
        <v>0</v>
      </c>
      <c r="R112" s="195">
        <v>0</v>
      </c>
      <c r="S112" s="195">
        <v>0</v>
      </c>
      <c r="T112" s="195">
        <v>0</v>
      </c>
      <c r="U112" s="195">
        <v>0</v>
      </c>
      <c r="V112" s="195">
        <v>0</v>
      </c>
      <c r="W112" s="195">
        <v>0</v>
      </c>
      <c r="X112" s="195">
        <v>0</v>
      </c>
      <c r="Y112" s="195">
        <v>0</v>
      </c>
      <c r="Z112" s="195">
        <v>0</v>
      </c>
      <c r="AA112" s="195">
        <v>0</v>
      </c>
      <c r="AB112" s="195">
        <v>0</v>
      </c>
      <c r="AC112" s="195">
        <v>0</v>
      </c>
      <c r="AD112" s="195">
        <v>0</v>
      </c>
      <c r="AE112" s="195">
        <v>0</v>
      </c>
      <c r="AF112" s="195">
        <v>0</v>
      </c>
      <c r="AG112" s="195">
        <v>0</v>
      </c>
      <c r="AH112" s="195">
        <v>0</v>
      </c>
      <c r="AI112" s="195">
        <v>0</v>
      </c>
      <c r="AJ112" s="195">
        <v>0</v>
      </c>
      <c r="AK112" s="195">
        <v>0</v>
      </c>
      <c r="AL112" s="195">
        <v>0</v>
      </c>
      <c r="AM112" s="195">
        <v>0</v>
      </c>
      <c r="AN112" s="195">
        <v>0</v>
      </c>
      <c r="AO112" s="195">
        <f>(SUM(E112:AN112))</f>
        <v>0</v>
      </c>
    </row>
    <row r="113" spans="1:41" ht="12" x14ac:dyDescent="0.25">
      <c r="A113" s="201" t="s">
        <v>125</v>
      </c>
      <c r="B113" s="201" t="s">
        <v>136</v>
      </c>
      <c r="C113" s="201" t="s">
        <v>38</v>
      </c>
      <c r="D113" s="201">
        <v>160.70559610705595</v>
      </c>
      <c r="E113" s="217">
        <v>103</v>
      </c>
      <c r="F113" s="195">
        <v>0</v>
      </c>
      <c r="G113" s="195">
        <v>0</v>
      </c>
      <c r="H113" s="195">
        <v>0</v>
      </c>
      <c r="I113" s="195">
        <v>0</v>
      </c>
      <c r="J113" s="195">
        <v>0</v>
      </c>
      <c r="K113" s="195">
        <v>0</v>
      </c>
      <c r="L113" s="195">
        <v>0</v>
      </c>
      <c r="M113" s="195">
        <v>0</v>
      </c>
      <c r="N113" s="195">
        <v>0</v>
      </c>
      <c r="O113" s="195">
        <v>58</v>
      </c>
      <c r="P113" s="195">
        <v>0</v>
      </c>
      <c r="Q113" s="195">
        <v>0</v>
      </c>
      <c r="R113" s="195">
        <v>2E-3</v>
      </c>
      <c r="S113" s="195">
        <v>0</v>
      </c>
      <c r="T113" s="195">
        <v>0</v>
      </c>
      <c r="U113" s="195">
        <v>0</v>
      </c>
      <c r="V113" s="195">
        <v>0</v>
      </c>
      <c r="W113" s="195">
        <v>0</v>
      </c>
      <c r="X113" s="195">
        <v>0</v>
      </c>
      <c r="Y113" s="195">
        <v>0</v>
      </c>
      <c r="Z113" s="195">
        <v>0</v>
      </c>
      <c r="AA113" s="195">
        <v>0</v>
      </c>
      <c r="AB113" s="195">
        <v>0</v>
      </c>
      <c r="AC113" s="195">
        <v>0</v>
      </c>
      <c r="AD113" s="195">
        <v>0</v>
      </c>
      <c r="AE113" s="195">
        <v>0</v>
      </c>
      <c r="AF113" s="195">
        <v>0</v>
      </c>
      <c r="AG113" s="195">
        <v>0</v>
      </c>
      <c r="AH113" s="195">
        <v>0</v>
      </c>
      <c r="AI113" s="195">
        <v>0</v>
      </c>
      <c r="AJ113" s="195">
        <v>0</v>
      </c>
      <c r="AK113" s="195">
        <v>0</v>
      </c>
      <c r="AL113" s="195">
        <v>0</v>
      </c>
      <c r="AM113" s="195">
        <v>0</v>
      </c>
      <c r="AN113" s="195">
        <v>0</v>
      </c>
      <c r="AO113" s="195">
        <f>(SUM(E113:AN113))</f>
        <v>161.00200000000001</v>
      </c>
    </row>
    <row r="114" spans="1:41" ht="12" x14ac:dyDescent="0.25">
      <c r="A114" s="201" t="s">
        <v>125</v>
      </c>
      <c r="B114" s="201" t="s">
        <v>136</v>
      </c>
      <c r="C114" s="201" t="s">
        <v>211</v>
      </c>
      <c r="D114" s="201">
        <v>0</v>
      </c>
      <c r="E114" s="217">
        <v>0</v>
      </c>
      <c r="F114" s="195">
        <v>0</v>
      </c>
      <c r="G114" s="195">
        <v>0</v>
      </c>
      <c r="H114" s="195">
        <v>0</v>
      </c>
      <c r="I114" s="195">
        <v>0</v>
      </c>
      <c r="J114" s="195">
        <v>0</v>
      </c>
      <c r="K114" s="195">
        <v>0</v>
      </c>
      <c r="L114" s="195">
        <v>0</v>
      </c>
      <c r="M114" s="195">
        <v>0</v>
      </c>
      <c r="N114" s="195">
        <v>0</v>
      </c>
      <c r="O114" s="195">
        <v>0</v>
      </c>
      <c r="P114" s="195">
        <v>0</v>
      </c>
      <c r="Q114" s="195">
        <v>0</v>
      </c>
      <c r="R114" s="195">
        <v>0</v>
      </c>
      <c r="S114" s="195">
        <v>0</v>
      </c>
      <c r="T114" s="195">
        <v>0</v>
      </c>
      <c r="U114" s="195">
        <v>0</v>
      </c>
      <c r="V114" s="195">
        <v>0</v>
      </c>
      <c r="W114" s="195">
        <v>0</v>
      </c>
      <c r="X114" s="195">
        <v>0</v>
      </c>
      <c r="Y114" s="195">
        <v>0</v>
      </c>
      <c r="Z114" s="195">
        <v>0</v>
      </c>
      <c r="AA114" s="195">
        <v>0</v>
      </c>
      <c r="AB114" s="195">
        <v>0</v>
      </c>
      <c r="AC114" s="195">
        <v>0</v>
      </c>
      <c r="AD114" s="195">
        <v>0</v>
      </c>
      <c r="AE114" s="195">
        <v>0</v>
      </c>
      <c r="AF114" s="195">
        <v>0</v>
      </c>
      <c r="AG114" s="195">
        <v>0</v>
      </c>
      <c r="AH114" s="195">
        <v>0</v>
      </c>
      <c r="AI114" s="195">
        <v>0</v>
      </c>
      <c r="AJ114" s="195">
        <v>0</v>
      </c>
      <c r="AK114" s="195">
        <v>0</v>
      </c>
      <c r="AL114" s="195">
        <v>0</v>
      </c>
      <c r="AM114" s="195">
        <v>0</v>
      </c>
      <c r="AN114" s="195">
        <v>0</v>
      </c>
      <c r="AO114" s="195">
        <f>(SUM(E114:AN114))</f>
        <v>0</v>
      </c>
    </row>
    <row r="115" spans="1:41" ht="12" x14ac:dyDescent="0.25">
      <c r="A115" s="175" t="s">
        <v>254</v>
      </c>
      <c r="B115" s="175" t="s">
        <v>254</v>
      </c>
      <c r="C115" s="175" t="s">
        <v>137</v>
      </c>
      <c r="D115" s="175"/>
      <c r="E115" s="215">
        <f t="shared" ref="E115:AN115" si="26">+E116</f>
        <v>1310</v>
      </c>
      <c r="F115" s="193">
        <f t="shared" si="26"/>
        <v>0</v>
      </c>
      <c r="G115" s="193">
        <f t="shared" si="26"/>
        <v>47</v>
      </c>
      <c r="H115" s="193">
        <f t="shared" si="26"/>
        <v>0</v>
      </c>
      <c r="I115" s="193">
        <f t="shared" si="26"/>
        <v>1228</v>
      </c>
      <c r="J115" s="193">
        <f t="shared" si="26"/>
        <v>0</v>
      </c>
      <c r="K115" s="193">
        <f t="shared" si="26"/>
        <v>0</v>
      </c>
      <c r="L115" s="193">
        <f t="shared" si="26"/>
        <v>0</v>
      </c>
      <c r="M115" s="193">
        <f t="shared" si="26"/>
        <v>0</v>
      </c>
      <c r="N115" s="193">
        <f t="shared" si="26"/>
        <v>0</v>
      </c>
      <c r="O115" s="193">
        <f t="shared" si="26"/>
        <v>0</v>
      </c>
      <c r="P115" s="193">
        <f t="shared" si="26"/>
        <v>0</v>
      </c>
      <c r="Q115" s="193">
        <f t="shared" si="26"/>
        <v>0</v>
      </c>
      <c r="R115" s="193">
        <f t="shared" si="26"/>
        <v>0</v>
      </c>
      <c r="S115" s="193">
        <f t="shared" si="26"/>
        <v>3.4000000000000002E-2</v>
      </c>
      <c r="T115" s="193">
        <f t="shared" si="26"/>
        <v>15</v>
      </c>
      <c r="U115" s="193">
        <f t="shared" si="26"/>
        <v>0</v>
      </c>
      <c r="V115" s="193">
        <f t="shared" si="26"/>
        <v>5</v>
      </c>
      <c r="W115" s="193">
        <f t="shared" si="26"/>
        <v>0</v>
      </c>
      <c r="X115" s="193">
        <f t="shared" si="26"/>
        <v>0</v>
      </c>
      <c r="Y115" s="193">
        <f t="shared" si="26"/>
        <v>0</v>
      </c>
      <c r="Z115" s="193">
        <f t="shared" si="26"/>
        <v>0</v>
      </c>
      <c r="AA115" s="193">
        <f t="shared" si="26"/>
        <v>0</v>
      </c>
      <c r="AB115" s="193">
        <f t="shared" si="26"/>
        <v>0</v>
      </c>
      <c r="AC115" s="193">
        <f t="shared" si="26"/>
        <v>0</v>
      </c>
      <c r="AD115" s="193">
        <f t="shared" si="26"/>
        <v>0</v>
      </c>
      <c r="AE115" s="193">
        <f t="shared" si="26"/>
        <v>0</v>
      </c>
      <c r="AF115" s="193">
        <f t="shared" si="26"/>
        <v>0</v>
      </c>
      <c r="AG115" s="193">
        <f t="shared" si="26"/>
        <v>0</v>
      </c>
      <c r="AH115" s="193">
        <f t="shared" si="26"/>
        <v>0</v>
      </c>
      <c r="AI115" s="193">
        <f t="shared" si="26"/>
        <v>0</v>
      </c>
      <c r="AJ115" s="193">
        <f t="shared" si="26"/>
        <v>0</v>
      </c>
      <c r="AK115" s="193">
        <f t="shared" si="26"/>
        <v>0</v>
      </c>
      <c r="AL115" s="193">
        <f t="shared" si="26"/>
        <v>0</v>
      </c>
      <c r="AM115" s="193">
        <f t="shared" si="26"/>
        <v>0</v>
      </c>
      <c r="AN115" s="193">
        <f t="shared" si="26"/>
        <v>0</v>
      </c>
      <c r="AO115" s="193">
        <f>SUM(E115:AN115)</f>
        <v>2605.0340000000001</v>
      </c>
    </row>
    <row r="116" spans="1:41" ht="12" x14ac:dyDescent="0.25">
      <c r="A116" s="177" t="s">
        <v>254</v>
      </c>
      <c r="B116" s="177" t="s">
        <v>254</v>
      </c>
      <c r="C116" s="177" t="s">
        <v>137</v>
      </c>
      <c r="D116" s="177"/>
      <c r="E116" s="216">
        <f t="shared" ref="E116:AN116" si="27">+E117+E118</f>
        <v>1310</v>
      </c>
      <c r="F116" s="194">
        <f t="shared" si="27"/>
        <v>0</v>
      </c>
      <c r="G116" s="194">
        <f t="shared" si="27"/>
        <v>47</v>
      </c>
      <c r="H116" s="194">
        <f t="shared" si="27"/>
        <v>0</v>
      </c>
      <c r="I116" s="194">
        <f t="shared" si="27"/>
        <v>1228</v>
      </c>
      <c r="J116" s="194">
        <f t="shared" si="27"/>
        <v>0</v>
      </c>
      <c r="K116" s="194">
        <f t="shared" si="27"/>
        <v>0</v>
      </c>
      <c r="L116" s="194">
        <f t="shared" si="27"/>
        <v>0</v>
      </c>
      <c r="M116" s="194">
        <f t="shared" si="27"/>
        <v>0</v>
      </c>
      <c r="N116" s="194">
        <f t="shared" si="27"/>
        <v>0</v>
      </c>
      <c r="O116" s="194">
        <f t="shared" si="27"/>
        <v>0</v>
      </c>
      <c r="P116" s="194">
        <f t="shared" si="27"/>
        <v>0</v>
      </c>
      <c r="Q116" s="194">
        <f t="shared" si="27"/>
        <v>0</v>
      </c>
      <c r="R116" s="194">
        <f t="shared" si="27"/>
        <v>0</v>
      </c>
      <c r="S116" s="194">
        <f t="shared" si="27"/>
        <v>3.4000000000000002E-2</v>
      </c>
      <c r="T116" s="194">
        <f t="shared" si="27"/>
        <v>15</v>
      </c>
      <c r="U116" s="194">
        <f t="shared" si="27"/>
        <v>0</v>
      </c>
      <c r="V116" s="194">
        <f t="shared" si="27"/>
        <v>5</v>
      </c>
      <c r="W116" s="194">
        <f t="shared" si="27"/>
        <v>0</v>
      </c>
      <c r="X116" s="194">
        <f t="shared" si="27"/>
        <v>0</v>
      </c>
      <c r="Y116" s="194">
        <f t="shared" si="27"/>
        <v>0</v>
      </c>
      <c r="Z116" s="194">
        <f t="shared" si="27"/>
        <v>0</v>
      </c>
      <c r="AA116" s="194">
        <f t="shared" si="27"/>
        <v>0</v>
      </c>
      <c r="AB116" s="194">
        <f t="shared" si="27"/>
        <v>0</v>
      </c>
      <c r="AC116" s="194">
        <f t="shared" si="27"/>
        <v>0</v>
      </c>
      <c r="AD116" s="194">
        <f t="shared" si="27"/>
        <v>0</v>
      </c>
      <c r="AE116" s="194">
        <f t="shared" si="27"/>
        <v>0</v>
      </c>
      <c r="AF116" s="194">
        <f t="shared" si="27"/>
        <v>0</v>
      </c>
      <c r="AG116" s="194">
        <f t="shared" si="27"/>
        <v>0</v>
      </c>
      <c r="AH116" s="194">
        <f t="shared" si="27"/>
        <v>0</v>
      </c>
      <c r="AI116" s="194">
        <f t="shared" si="27"/>
        <v>0</v>
      </c>
      <c r="AJ116" s="194">
        <f t="shared" si="27"/>
        <v>0</v>
      </c>
      <c r="AK116" s="194">
        <f t="shared" si="27"/>
        <v>0</v>
      </c>
      <c r="AL116" s="194">
        <f t="shared" si="27"/>
        <v>0</v>
      </c>
      <c r="AM116" s="194">
        <f t="shared" si="27"/>
        <v>0</v>
      </c>
      <c r="AN116" s="194">
        <f t="shared" si="27"/>
        <v>0</v>
      </c>
      <c r="AO116" s="194">
        <f>SUM(E116:AN116)</f>
        <v>2605.0340000000001</v>
      </c>
    </row>
    <row r="117" spans="1:41" ht="12" x14ac:dyDescent="0.25">
      <c r="A117" s="201" t="s">
        <v>137</v>
      </c>
      <c r="B117" s="201" t="s">
        <v>137</v>
      </c>
      <c r="C117" s="201" t="s">
        <v>47</v>
      </c>
      <c r="D117" s="201">
        <v>4.5012165450121655</v>
      </c>
      <c r="E117" s="217">
        <v>0</v>
      </c>
      <c r="F117" s="195">
        <v>0</v>
      </c>
      <c r="G117" s="195">
        <v>0</v>
      </c>
      <c r="H117" s="195">
        <v>0</v>
      </c>
      <c r="I117" s="195">
        <v>0</v>
      </c>
      <c r="J117" s="195">
        <v>0</v>
      </c>
      <c r="K117" s="195">
        <v>0</v>
      </c>
      <c r="L117" s="195">
        <v>0</v>
      </c>
      <c r="M117" s="195">
        <v>0</v>
      </c>
      <c r="N117" s="195">
        <v>0</v>
      </c>
      <c r="O117" s="195">
        <v>0</v>
      </c>
      <c r="P117" s="195">
        <v>0</v>
      </c>
      <c r="Q117" s="195">
        <v>0</v>
      </c>
      <c r="R117" s="195">
        <v>0</v>
      </c>
      <c r="S117" s="195">
        <v>0</v>
      </c>
      <c r="T117" s="195">
        <v>0</v>
      </c>
      <c r="U117" s="195">
        <v>0</v>
      </c>
      <c r="V117" s="195">
        <v>5</v>
      </c>
      <c r="W117" s="195">
        <v>0</v>
      </c>
      <c r="X117" s="195">
        <v>0</v>
      </c>
      <c r="Y117" s="195">
        <v>0</v>
      </c>
      <c r="Z117" s="195">
        <v>0</v>
      </c>
      <c r="AA117" s="195">
        <v>0</v>
      </c>
      <c r="AB117" s="195">
        <v>0</v>
      </c>
      <c r="AC117" s="195">
        <v>0</v>
      </c>
      <c r="AD117" s="195">
        <v>0</v>
      </c>
      <c r="AE117" s="195">
        <v>0</v>
      </c>
      <c r="AF117" s="195">
        <v>0</v>
      </c>
      <c r="AG117" s="195">
        <v>0</v>
      </c>
      <c r="AH117" s="195">
        <v>0</v>
      </c>
      <c r="AI117" s="195">
        <v>0</v>
      </c>
      <c r="AJ117" s="195">
        <v>0</v>
      </c>
      <c r="AK117" s="195">
        <v>0</v>
      </c>
      <c r="AL117" s="195">
        <v>0</v>
      </c>
      <c r="AM117" s="195">
        <v>0</v>
      </c>
      <c r="AN117" s="195">
        <v>0</v>
      </c>
      <c r="AO117" s="195">
        <f>(SUM(E117:AN117))</f>
        <v>5</v>
      </c>
    </row>
    <row r="118" spans="1:41" ht="12" x14ac:dyDescent="0.25">
      <c r="A118" s="201" t="s">
        <v>137</v>
      </c>
      <c r="B118" s="201" t="s">
        <v>137</v>
      </c>
      <c r="C118" s="201" t="s">
        <v>138</v>
      </c>
      <c r="D118" s="201">
        <v>2599.7566909975671</v>
      </c>
      <c r="E118" s="217">
        <v>1310</v>
      </c>
      <c r="F118" s="195"/>
      <c r="G118" s="195">
        <v>47</v>
      </c>
      <c r="H118" s="195">
        <v>0</v>
      </c>
      <c r="I118" s="195">
        <v>1228</v>
      </c>
      <c r="J118" s="195">
        <v>0</v>
      </c>
      <c r="K118" s="195">
        <v>0</v>
      </c>
      <c r="L118" s="195">
        <v>0</v>
      </c>
      <c r="M118" s="195">
        <v>0</v>
      </c>
      <c r="N118" s="195"/>
      <c r="O118" s="195">
        <v>0</v>
      </c>
      <c r="P118" s="195">
        <v>0</v>
      </c>
      <c r="Q118" s="195">
        <v>0</v>
      </c>
      <c r="R118" s="195">
        <v>0</v>
      </c>
      <c r="S118" s="195">
        <v>3.4000000000000002E-2</v>
      </c>
      <c r="T118" s="195">
        <v>15</v>
      </c>
      <c r="U118" s="195">
        <v>0</v>
      </c>
      <c r="V118" s="195">
        <v>0</v>
      </c>
      <c r="W118" s="195">
        <v>0</v>
      </c>
      <c r="X118" s="195">
        <v>0</v>
      </c>
      <c r="Y118" s="195">
        <v>0</v>
      </c>
      <c r="Z118" s="195">
        <v>0</v>
      </c>
      <c r="AA118" s="195">
        <v>0</v>
      </c>
      <c r="AB118" s="195">
        <v>0</v>
      </c>
      <c r="AC118" s="195">
        <v>0</v>
      </c>
      <c r="AD118" s="195">
        <v>0</v>
      </c>
      <c r="AE118" s="195">
        <v>0</v>
      </c>
      <c r="AF118" s="195">
        <v>0</v>
      </c>
      <c r="AG118" s="195">
        <v>0</v>
      </c>
      <c r="AH118" s="195">
        <v>0</v>
      </c>
      <c r="AI118" s="195">
        <v>0</v>
      </c>
      <c r="AJ118" s="195">
        <v>0</v>
      </c>
      <c r="AK118" s="195">
        <v>0</v>
      </c>
      <c r="AL118" s="195">
        <v>0</v>
      </c>
      <c r="AM118" s="195">
        <v>0</v>
      </c>
      <c r="AN118" s="195">
        <v>0</v>
      </c>
      <c r="AO118" s="195">
        <f>(SUM(E118:AN118))</f>
        <v>2600.0340000000001</v>
      </c>
    </row>
    <row r="119" spans="1:41" ht="12" x14ac:dyDescent="0.25">
      <c r="A119" s="175" t="s">
        <v>255</v>
      </c>
      <c r="B119" s="175" t="s">
        <v>255</v>
      </c>
      <c r="C119" s="175" t="s">
        <v>257</v>
      </c>
      <c r="D119" s="175"/>
      <c r="E119" s="215">
        <f t="shared" ref="E119:AN119" si="28">+E120+E129+E138</f>
        <v>1015</v>
      </c>
      <c r="F119" s="193">
        <f t="shared" si="28"/>
        <v>0</v>
      </c>
      <c r="G119" s="193">
        <f t="shared" si="28"/>
        <v>0</v>
      </c>
      <c r="H119" s="193">
        <f t="shared" si="28"/>
        <v>97</v>
      </c>
      <c r="I119" s="193">
        <f t="shared" si="28"/>
        <v>0</v>
      </c>
      <c r="J119" s="193">
        <f t="shared" si="28"/>
        <v>0</v>
      </c>
      <c r="K119" s="193">
        <f t="shared" si="28"/>
        <v>0</v>
      </c>
      <c r="L119" s="193">
        <f t="shared" si="28"/>
        <v>0</v>
      </c>
      <c r="M119" s="193">
        <f t="shared" si="28"/>
        <v>0</v>
      </c>
      <c r="N119" s="193">
        <f t="shared" si="28"/>
        <v>0</v>
      </c>
      <c r="O119" s="193">
        <f t="shared" si="28"/>
        <v>0</v>
      </c>
      <c r="P119" s="193">
        <f t="shared" si="28"/>
        <v>0</v>
      </c>
      <c r="Q119" s="193">
        <f t="shared" si="28"/>
        <v>0</v>
      </c>
      <c r="R119" s="193">
        <f t="shared" si="28"/>
        <v>0</v>
      </c>
      <c r="S119" s="193">
        <f t="shared" si="28"/>
        <v>0</v>
      </c>
      <c r="T119" s="193">
        <f t="shared" si="28"/>
        <v>13</v>
      </c>
      <c r="U119" s="193">
        <f t="shared" si="28"/>
        <v>0</v>
      </c>
      <c r="V119" s="193">
        <f t="shared" si="28"/>
        <v>256.17900000000003</v>
      </c>
      <c r="W119" s="193">
        <f t="shared" si="28"/>
        <v>0</v>
      </c>
      <c r="X119" s="193">
        <f t="shared" si="28"/>
        <v>0</v>
      </c>
      <c r="Y119" s="193">
        <f t="shared" si="28"/>
        <v>0</v>
      </c>
      <c r="Z119" s="193">
        <f t="shared" si="28"/>
        <v>0</v>
      </c>
      <c r="AA119" s="193">
        <f t="shared" si="28"/>
        <v>0</v>
      </c>
      <c r="AB119" s="193">
        <f t="shared" si="28"/>
        <v>0</v>
      </c>
      <c r="AC119" s="193">
        <f t="shared" si="28"/>
        <v>0</v>
      </c>
      <c r="AD119" s="193">
        <f t="shared" si="28"/>
        <v>0</v>
      </c>
      <c r="AE119" s="193">
        <f t="shared" si="28"/>
        <v>0</v>
      </c>
      <c r="AF119" s="193">
        <f t="shared" si="28"/>
        <v>27</v>
      </c>
      <c r="AG119" s="193">
        <f t="shared" si="28"/>
        <v>0</v>
      </c>
      <c r="AH119" s="193">
        <f t="shared" si="28"/>
        <v>0</v>
      </c>
      <c r="AI119" s="193">
        <f t="shared" si="28"/>
        <v>22</v>
      </c>
      <c r="AJ119" s="193">
        <f t="shared" si="28"/>
        <v>0</v>
      </c>
      <c r="AK119" s="193">
        <f t="shared" si="28"/>
        <v>36</v>
      </c>
      <c r="AL119" s="193">
        <f t="shared" si="28"/>
        <v>0</v>
      </c>
      <c r="AM119" s="193">
        <f t="shared" si="28"/>
        <v>0</v>
      </c>
      <c r="AN119" s="193">
        <f t="shared" si="28"/>
        <v>34</v>
      </c>
      <c r="AO119" s="193">
        <f>SUM(E119:AN119)</f>
        <v>1500.1790000000001</v>
      </c>
    </row>
    <row r="120" spans="1:41" ht="12" x14ac:dyDescent="0.25">
      <c r="A120" s="177" t="s">
        <v>256</v>
      </c>
      <c r="B120" s="177" t="s">
        <v>256</v>
      </c>
      <c r="C120" s="177" t="s">
        <v>140</v>
      </c>
      <c r="D120" s="177"/>
      <c r="E120" s="216">
        <f t="shared" ref="E120:AN120" si="29">SUM(E121:E128)</f>
        <v>20</v>
      </c>
      <c r="F120" s="194">
        <f t="shared" si="29"/>
        <v>0</v>
      </c>
      <c r="G120" s="194">
        <f t="shared" si="29"/>
        <v>0</v>
      </c>
      <c r="H120" s="194">
        <f t="shared" si="29"/>
        <v>0</v>
      </c>
      <c r="I120" s="194">
        <f t="shared" si="29"/>
        <v>0</v>
      </c>
      <c r="J120" s="194">
        <f t="shared" si="29"/>
        <v>0</v>
      </c>
      <c r="K120" s="194">
        <f t="shared" si="29"/>
        <v>0</v>
      </c>
      <c r="L120" s="194">
        <f t="shared" si="29"/>
        <v>0</v>
      </c>
      <c r="M120" s="194">
        <f t="shared" si="29"/>
        <v>0</v>
      </c>
      <c r="N120" s="194">
        <f t="shared" si="29"/>
        <v>0</v>
      </c>
      <c r="O120" s="194">
        <f t="shared" si="29"/>
        <v>0</v>
      </c>
      <c r="P120" s="194">
        <f t="shared" si="29"/>
        <v>0</v>
      </c>
      <c r="Q120" s="194">
        <f t="shared" si="29"/>
        <v>0</v>
      </c>
      <c r="R120" s="194">
        <f t="shared" si="29"/>
        <v>0</v>
      </c>
      <c r="S120" s="194">
        <f t="shared" si="29"/>
        <v>0</v>
      </c>
      <c r="T120" s="194">
        <f t="shared" si="29"/>
        <v>0</v>
      </c>
      <c r="U120" s="194">
        <f t="shared" si="29"/>
        <v>0</v>
      </c>
      <c r="V120" s="194">
        <f t="shared" si="29"/>
        <v>0.109</v>
      </c>
      <c r="W120" s="194">
        <f t="shared" si="29"/>
        <v>0</v>
      </c>
      <c r="X120" s="194">
        <f t="shared" si="29"/>
        <v>0</v>
      </c>
      <c r="Y120" s="194">
        <f t="shared" si="29"/>
        <v>0</v>
      </c>
      <c r="Z120" s="194">
        <f t="shared" si="29"/>
        <v>0</v>
      </c>
      <c r="AA120" s="194">
        <f t="shared" si="29"/>
        <v>0</v>
      </c>
      <c r="AB120" s="194">
        <f t="shared" si="29"/>
        <v>0</v>
      </c>
      <c r="AC120" s="194">
        <f t="shared" si="29"/>
        <v>0</v>
      </c>
      <c r="AD120" s="194">
        <f t="shared" si="29"/>
        <v>0</v>
      </c>
      <c r="AE120" s="194">
        <f t="shared" si="29"/>
        <v>0</v>
      </c>
      <c r="AF120" s="194">
        <f t="shared" si="29"/>
        <v>0</v>
      </c>
      <c r="AG120" s="194">
        <f t="shared" si="29"/>
        <v>0</v>
      </c>
      <c r="AH120" s="194">
        <f t="shared" si="29"/>
        <v>0</v>
      </c>
      <c r="AI120" s="194">
        <f t="shared" si="29"/>
        <v>0</v>
      </c>
      <c r="AJ120" s="194">
        <f t="shared" si="29"/>
        <v>0</v>
      </c>
      <c r="AK120" s="194">
        <f t="shared" si="29"/>
        <v>0</v>
      </c>
      <c r="AL120" s="194">
        <f t="shared" si="29"/>
        <v>0</v>
      </c>
      <c r="AM120" s="194">
        <f t="shared" ref="AM120" si="30">SUM(AM121:AM128)</f>
        <v>0</v>
      </c>
      <c r="AN120" s="194">
        <f t="shared" si="29"/>
        <v>0</v>
      </c>
      <c r="AO120" s="194">
        <f>SUM(E120:AN120)</f>
        <v>20.109000000000002</v>
      </c>
    </row>
    <row r="121" spans="1:41" ht="12" x14ac:dyDescent="0.25">
      <c r="A121" s="201" t="s">
        <v>257</v>
      </c>
      <c r="B121" s="201" t="s">
        <v>140</v>
      </c>
      <c r="C121" s="201" t="s">
        <v>165</v>
      </c>
      <c r="D121" s="201">
        <v>0</v>
      </c>
      <c r="E121" s="217">
        <v>0</v>
      </c>
      <c r="F121" s="195">
        <v>0</v>
      </c>
      <c r="G121" s="195">
        <v>0</v>
      </c>
      <c r="H121" s="195">
        <v>0</v>
      </c>
      <c r="I121" s="195">
        <v>0</v>
      </c>
      <c r="J121" s="195">
        <v>0</v>
      </c>
      <c r="K121" s="195">
        <v>0</v>
      </c>
      <c r="L121" s="195">
        <v>0</v>
      </c>
      <c r="M121" s="195">
        <v>0</v>
      </c>
      <c r="N121" s="195">
        <v>0</v>
      </c>
      <c r="O121" s="195">
        <v>0</v>
      </c>
      <c r="P121" s="195">
        <v>0</v>
      </c>
      <c r="Q121" s="195">
        <v>0</v>
      </c>
      <c r="R121" s="195">
        <v>0</v>
      </c>
      <c r="S121" s="195">
        <v>0</v>
      </c>
      <c r="T121" s="195">
        <v>0</v>
      </c>
      <c r="U121" s="195">
        <v>0</v>
      </c>
      <c r="V121" s="195">
        <v>0</v>
      </c>
      <c r="W121" s="195">
        <v>0</v>
      </c>
      <c r="X121" s="195">
        <v>0</v>
      </c>
      <c r="Y121" s="195">
        <v>0</v>
      </c>
      <c r="Z121" s="195">
        <v>0</v>
      </c>
      <c r="AA121" s="195">
        <v>0</v>
      </c>
      <c r="AB121" s="195">
        <v>0</v>
      </c>
      <c r="AC121" s="195">
        <v>0</v>
      </c>
      <c r="AD121" s="195">
        <v>0</v>
      </c>
      <c r="AE121" s="195">
        <v>0</v>
      </c>
      <c r="AF121" s="195">
        <v>0</v>
      </c>
      <c r="AG121" s="195">
        <v>0</v>
      </c>
      <c r="AH121" s="195">
        <v>0</v>
      </c>
      <c r="AI121" s="195">
        <v>0</v>
      </c>
      <c r="AJ121" s="195">
        <v>0</v>
      </c>
      <c r="AK121" s="195">
        <v>0</v>
      </c>
      <c r="AL121" s="195">
        <v>0</v>
      </c>
      <c r="AM121" s="195">
        <v>0</v>
      </c>
      <c r="AN121" s="195">
        <v>0</v>
      </c>
      <c r="AO121" s="195">
        <f t="shared" ref="AO121:AO128" si="31">(SUM(E121:AN121))</f>
        <v>0</v>
      </c>
    </row>
    <row r="122" spans="1:41" ht="12" x14ac:dyDescent="0.25">
      <c r="A122" s="201" t="s">
        <v>257</v>
      </c>
      <c r="B122" s="201" t="s">
        <v>140</v>
      </c>
      <c r="C122" s="201" t="s">
        <v>24</v>
      </c>
      <c r="D122" s="201">
        <v>20.437956204379564</v>
      </c>
      <c r="E122" s="217">
        <v>20</v>
      </c>
      <c r="F122" s="195">
        <v>0</v>
      </c>
      <c r="G122" s="195">
        <v>0</v>
      </c>
      <c r="H122" s="195">
        <v>0</v>
      </c>
      <c r="I122" s="195">
        <v>0</v>
      </c>
      <c r="J122" s="195">
        <v>0</v>
      </c>
      <c r="K122" s="195">
        <v>0</v>
      </c>
      <c r="L122" s="195">
        <v>0</v>
      </c>
      <c r="M122" s="195">
        <v>0</v>
      </c>
      <c r="N122" s="195">
        <v>0</v>
      </c>
      <c r="O122" s="195">
        <v>0</v>
      </c>
      <c r="P122" s="195">
        <v>0</v>
      </c>
      <c r="Q122" s="195">
        <v>0</v>
      </c>
      <c r="R122" s="195">
        <v>0</v>
      </c>
      <c r="S122" s="195">
        <v>0</v>
      </c>
      <c r="T122" s="195">
        <v>0</v>
      </c>
      <c r="U122" s="195">
        <v>0</v>
      </c>
      <c r="V122" s="195">
        <v>0</v>
      </c>
      <c r="W122" s="195">
        <v>0</v>
      </c>
      <c r="X122" s="195">
        <v>0</v>
      </c>
      <c r="Y122" s="195">
        <v>0</v>
      </c>
      <c r="Z122" s="195">
        <v>0</v>
      </c>
      <c r="AA122" s="195">
        <v>0</v>
      </c>
      <c r="AB122" s="195">
        <v>0</v>
      </c>
      <c r="AC122" s="195">
        <v>0</v>
      </c>
      <c r="AD122" s="195">
        <v>0</v>
      </c>
      <c r="AE122" s="195">
        <v>0</v>
      </c>
      <c r="AF122" s="195">
        <v>0</v>
      </c>
      <c r="AG122" s="195">
        <v>0</v>
      </c>
      <c r="AH122" s="195">
        <v>0</v>
      </c>
      <c r="AI122" s="195">
        <v>0</v>
      </c>
      <c r="AJ122" s="195">
        <v>0</v>
      </c>
      <c r="AK122" s="195">
        <v>0</v>
      </c>
      <c r="AL122" s="195">
        <v>0</v>
      </c>
      <c r="AM122" s="195">
        <v>0</v>
      </c>
      <c r="AN122" s="195">
        <v>0</v>
      </c>
      <c r="AO122" s="195">
        <f t="shared" si="31"/>
        <v>20</v>
      </c>
    </row>
    <row r="123" spans="1:41" ht="12" x14ac:dyDescent="0.25">
      <c r="A123" s="201" t="s">
        <v>257</v>
      </c>
      <c r="B123" s="201" t="s">
        <v>140</v>
      </c>
      <c r="C123" s="201" t="s">
        <v>62</v>
      </c>
      <c r="D123" s="201">
        <v>0</v>
      </c>
      <c r="E123" s="217">
        <v>0</v>
      </c>
      <c r="F123" s="195">
        <v>0</v>
      </c>
      <c r="G123" s="195">
        <v>0</v>
      </c>
      <c r="H123" s="195">
        <v>0</v>
      </c>
      <c r="I123" s="195">
        <v>0</v>
      </c>
      <c r="J123" s="195">
        <v>0</v>
      </c>
      <c r="K123" s="195">
        <v>0</v>
      </c>
      <c r="L123" s="195">
        <v>0</v>
      </c>
      <c r="M123" s="195">
        <v>0</v>
      </c>
      <c r="N123" s="195">
        <v>0</v>
      </c>
      <c r="O123" s="195">
        <v>0</v>
      </c>
      <c r="P123" s="195">
        <v>0</v>
      </c>
      <c r="Q123" s="195">
        <v>0</v>
      </c>
      <c r="R123" s="195">
        <v>0</v>
      </c>
      <c r="S123" s="195">
        <v>0</v>
      </c>
      <c r="T123" s="195">
        <v>0</v>
      </c>
      <c r="U123" s="195">
        <v>0</v>
      </c>
      <c r="V123" s="195">
        <v>0</v>
      </c>
      <c r="W123" s="195">
        <v>0</v>
      </c>
      <c r="X123" s="195">
        <v>0</v>
      </c>
      <c r="Y123" s="195">
        <v>0</v>
      </c>
      <c r="Z123" s="195">
        <v>0</v>
      </c>
      <c r="AA123" s="195">
        <v>0</v>
      </c>
      <c r="AB123" s="195">
        <v>0</v>
      </c>
      <c r="AC123" s="195">
        <v>0</v>
      </c>
      <c r="AD123" s="195">
        <v>0</v>
      </c>
      <c r="AE123" s="195">
        <v>0</v>
      </c>
      <c r="AF123" s="195">
        <v>0</v>
      </c>
      <c r="AG123" s="195">
        <v>0</v>
      </c>
      <c r="AH123" s="195">
        <v>0</v>
      </c>
      <c r="AI123" s="195">
        <v>0</v>
      </c>
      <c r="AJ123" s="195">
        <v>0</v>
      </c>
      <c r="AK123" s="195">
        <v>0</v>
      </c>
      <c r="AL123" s="195">
        <v>0</v>
      </c>
      <c r="AM123" s="195">
        <v>0</v>
      </c>
      <c r="AN123" s="195">
        <v>0</v>
      </c>
      <c r="AO123" s="195">
        <f t="shared" si="31"/>
        <v>0</v>
      </c>
    </row>
    <row r="124" spans="1:41" ht="12" x14ac:dyDescent="0.25">
      <c r="A124" s="201" t="s">
        <v>257</v>
      </c>
      <c r="B124" s="201" t="s">
        <v>140</v>
      </c>
      <c r="C124" s="201" t="s">
        <v>189</v>
      </c>
      <c r="D124" s="201">
        <v>0</v>
      </c>
      <c r="E124" s="217">
        <v>0</v>
      </c>
      <c r="F124" s="195">
        <v>0</v>
      </c>
      <c r="G124" s="195">
        <v>0</v>
      </c>
      <c r="H124" s="195">
        <v>0</v>
      </c>
      <c r="I124" s="195">
        <v>0</v>
      </c>
      <c r="J124" s="195">
        <v>0</v>
      </c>
      <c r="K124" s="195">
        <v>0</v>
      </c>
      <c r="L124" s="195">
        <v>0</v>
      </c>
      <c r="M124" s="195">
        <v>0</v>
      </c>
      <c r="N124" s="195">
        <v>0</v>
      </c>
      <c r="O124" s="195">
        <v>0</v>
      </c>
      <c r="P124" s="195">
        <v>0</v>
      </c>
      <c r="Q124" s="195">
        <v>0</v>
      </c>
      <c r="R124" s="195">
        <v>0</v>
      </c>
      <c r="S124" s="195">
        <v>0</v>
      </c>
      <c r="T124" s="195">
        <v>0</v>
      </c>
      <c r="U124" s="195">
        <v>0</v>
      </c>
      <c r="V124" s="195">
        <v>9.6000000000000002E-2</v>
      </c>
      <c r="W124" s="195">
        <v>0</v>
      </c>
      <c r="X124" s="195">
        <v>0</v>
      </c>
      <c r="Y124" s="195">
        <v>0</v>
      </c>
      <c r="Z124" s="195">
        <v>0</v>
      </c>
      <c r="AA124" s="195">
        <v>0</v>
      </c>
      <c r="AB124" s="195">
        <v>0</v>
      </c>
      <c r="AC124" s="195">
        <v>0</v>
      </c>
      <c r="AD124" s="195">
        <v>0</v>
      </c>
      <c r="AE124" s="195">
        <v>0</v>
      </c>
      <c r="AF124" s="195">
        <v>0</v>
      </c>
      <c r="AG124" s="195">
        <v>0</v>
      </c>
      <c r="AH124" s="195">
        <v>0</v>
      </c>
      <c r="AI124" s="195">
        <v>0</v>
      </c>
      <c r="AJ124" s="195">
        <v>0</v>
      </c>
      <c r="AK124" s="195">
        <v>0</v>
      </c>
      <c r="AL124" s="195">
        <v>0</v>
      </c>
      <c r="AM124" s="195">
        <v>0</v>
      </c>
      <c r="AN124" s="195">
        <v>0</v>
      </c>
      <c r="AO124" s="195">
        <f t="shared" si="31"/>
        <v>9.6000000000000002E-2</v>
      </c>
    </row>
    <row r="125" spans="1:41" ht="12" x14ac:dyDescent="0.25">
      <c r="A125" s="201" t="s">
        <v>257</v>
      </c>
      <c r="B125" s="201" t="s">
        <v>140</v>
      </c>
      <c r="C125" s="201" t="s">
        <v>166</v>
      </c>
      <c r="D125" s="201">
        <v>0</v>
      </c>
      <c r="E125" s="217">
        <v>0</v>
      </c>
      <c r="F125" s="195">
        <v>0</v>
      </c>
      <c r="G125" s="195">
        <v>0</v>
      </c>
      <c r="H125" s="195">
        <v>0</v>
      </c>
      <c r="I125" s="195">
        <v>0</v>
      </c>
      <c r="J125" s="195">
        <v>0</v>
      </c>
      <c r="K125" s="195">
        <v>0</v>
      </c>
      <c r="L125" s="195">
        <v>0</v>
      </c>
      <c r="M125" s="195">
        <v>0</v>
      </c>
      <c r="N125" s="195">
        <v>0</v>
      </c>
      <c r="O125" s="195">
        <v>0</v>
      </c>
      <c r="P125" s="195">
        <v>0</v>
      </c>
      <c r="Q125" s="195">
        <v>0</v>
      </c>
      <c r="R125" s="195">
        <v>0</v>
      </c>
      <c r="S125" s="195">
        <v>0</v>
      </c>
      <c r="T125" s="195">
        <v>0</v>
      </c>
      <c r="U125" s="195">
        <v>0</v>
      </c>
      <c r="V125" s="195">
        <v>0</v>
      </c>
      <c r="W125" s="195">
        <v>0</v>
      </c>
      <c r="X125" s="195">
        <v>0</v>
      </c>
      <c r="Y125" s="195">
        <v>0</v>
      </c>
      <c r="Z125" s="195">
        <v>0</v>
      </c>
      <c r="AA125" s="195">
        <v>0</v>
      </c>
      <c r="AB125" s="195">
        <v>0</v>
      </c>
      <c r="AC125" s="195">
        <v>0</v>
      </c>
      <c r="AD125" s="195">
        <v>0</v>
      </c>
      <c r="AE125" s="195">
        <v>0</v>
      </c>
      <c r="AF125" s="195">
        <v>0</v>
      </c>
      <c r="AG125" s="195">
        <v>0</v>
      </c>
      <c r="AH125" s="195">
        <v>0</v>
      </c>
      <c r="AI125" s="195">
        <v>0</v>
      </c>
      <c r="AJ125" s="195">
        <v>0</v>
      </c>
      <c r="AK125" s="195">
        <v>0</v>
      </c>
      <c r="AL125" s="195">
        <v>0</v>
      </c>
      <c r="AM125" s="195">
        <v>0</v>
      </c>
      <c r="AN125" s="195">
        <v>0</v>
      </c>
      <c r="AO125" s="195">
        <f t="shared" si="31"/>
        <v>0</v>
      </c>
    </row>
    <row r="126" spans="1:41" ht="12" x14ac:dyDescent="0.25">
      <c r="A126" s="201" t="s">
        <v>257</v>
      </c>
      <c r="B126" s="201" t="s">
        <v>140</v>
      </c>
      <c r="C126" s="201" t="s">
        <v>212</v>
      </c>
      <c r="D126" s="201">
        <v>0</v>
      </c>
      <c r="E126" s="217">
        <v>0</v>
      </c>
      <c r="F126" s="195">
        <v>0</v>
      </c>
      <c r="G126" s="195">
        <v>0</v>
      </c>
      <c r="H126" s="195">
        <v>0</v>
      </c>
      <c r="I126" s="195">
        <v>0</v>
      </c>
      <c r="J126" s="195">
        <v>0</v>
      </c>
      <c r="K126" s="195">
        <v>0</v>
      </c>
      <c r="L126" s="195">
        <v>0</v>
      </c>
      <c r="M126" s="195">
        <v>0</v>
      </c>
      <c r="N126" s="195">
        <v>0</v>
      </c>
      <c r="O126" s="195">
        <v>0</v>
      </c>
      <c r="P126" s="195">
        <v>0</v>
      </c>
      <c r="Q126" s="195">
        <v>0</v>
      </c>
      <c r="R126" s="195">
        <v>0</v>
      </c>
      <c r="S126" s="195">
        <v>0</v>
      </c>
      <c r="T126" s="195">
        <v>0</v>
      </c>
      <c r="U126" s="195">
        <v>0</v>
      </c>
      <c r="V126" s="195">
        <v>8.9999999999999993E-3</v>
      </c>
      <c r="W126" s="195">
        <v>0</v>
      </c>
      <c r="X126" s="195">
        <v>0</v>
      </c>
      <c r="Y126" s="195">
        <v>0</v>
      </c>
      <c r="Z126" s="195">
        <v>0</v>
      </c>
      <c r="AA126" s="195">
        <v>0</v>
      </c>
      <c r="AB126" s="195">
        <v>0</v>
      </c>
      <c r="AC126" s="195">
        <v>0</v>
      </c>
      <c r="AD126" s="195">
        <v>0</v>
      </c>
      <c r="AE126" s="195">
        <v>0</v>
      </c>
      <c r="AF126" s="195">
        <v>0</v>
      </c>
      <c r="AG126" s="195">
        <v>0</v>
      </c>
      <c r="AH126" s="195">
        <v>0</v>
      </c>
      <c r="AI126" s="195">
        <v>0</v>
      </c>
      <c r="AJ126" s="195">
        <v>0</v>
      </c>
      <c r="AK126" s="195">
        <v>0</v>
      </c>
      <c r="AL126" s="195">
        <v>0</v>
      </c>
      <c r="AM126" s="195">
        <v>0</v>
      </c>
      <c r="AN126" s="195">
        <v>0</v>
      </c>
      <c r="AO126" s="195">
        <f t="shared" si="31"/>
        <v>8.9999999999999993E-3</v>
      </c>
    </row>
    <row r="127" spans="1:41" ht="12" x14ac:dyDescent="0.25">
      <c r="A127" s="201" t="s">
        <v>257</v>
      </c>
      <c r="B127" s="201" t="s">
        <v>140</v>
      </c>
      <c r="C127" s="201" t="s">
        <v>213</v>
      </c>
      <c r="D127" s="201">
        <v>0</v>
      </c>
      <c r="E127" s="217">
        <v>0</v>
      </c>
      <c r="F127" s="195">
        <v>0</v>
      </c>
      <c r="G127" s="195">
        <v>0</v>
      </c>
      <c r="H127" s="195">
        <v>0</v>
      </c>
      <c r="I127" s="195">
        <v>0</v>
      </c>
      <c r="J127" s="195">
        <v>0</v>
      </c>
      <c r="K127" s="195">
        <v>0</v>
      </c>
      <c r="L127" s="195">
        <v>0</v>
      </c>
      <c r="M127" s="195">
        <v>0</v>
      </c>
      <c r="N127" s="195">
        <v>0</v>
      </c>
      <c r="O127" s="195">
        <v>0</v>
      </c>
      <c r="P127" s="195">
        <v>0</v>
      </c>
      <c r="Q127" s="195">
        <v>0</v>
      </c>
      <c r="R127" s="195">
        <v>0</v>
      </c>
      <c r="S127" s="195">
        <v>0</v>
      </c>
      <c r="T127" s="195">
        <v>0</v>
      </c>
      <c r="U127" s="195">
        <v>0</v>
      </c>
      <c r="V127" s="195">
        <v>0</v>
      </c>
      <c r="W127" s="195">
        <v>0</v>
      </c>
      <c r="X127" s="195">
        <v>0</v>
      </c>
      <c r="Y127" s="195">
        <v>0</v>
      </c>
      <c r="Z127" s="195">
        <v>0</v>
      </c>
      <c r="AA127" s="195">
        <v>0</v>
      </c>
      <c r="AB127" s="195">
        <v>0</v>
      </c>
      <c r="AC127" s="195">
        <v>0</v>
      </c>
      <c r="AD127" s="195">
        <v>0</v>
      </c>
      <c r="AE127" s="195">
        <v>0</v>
      </c>
      <c r="AF127" s="195">
        <v>0</v>
      </c>
      <c r="AG127" s="195">
        <v>0</v>
      </c>
      <c r="AH127" s="195">
        <v>0</v>
      </c>
      <c r="AI127" s="195">
        <v>0</v>
      </c>
      <c r="AJ127" s="195">
        <v>0</v>
      </c>
      <c r="AK127" s="195">
        <v>0</v>
      </c>
      <c r="AL127" s="195">
        <v>0</v>
      </c>
      <c r="AM127" s="195">
        <v>0</v>
      </c>
      <c r="AN127" s="195">
        <v>0</v>
      </c>
      <c r="AO127" s="195">
        <f t="shared" si="31"/>
        <v>0</v>
      </c>
    </row>
    <row r="128" spans="1:41" ht="12" x14ac:dyDescent="0.25">
      <c r="A128" s="201" t="s">
        <v>257</v>
      </c>
      <c r="B128" s="201" t="s">
        <v>140</v>
      </c>
      <c r="C128" s="201" t="s">
        <v>97</v>
      </c>
      <c r="D128" s="201">
        <v>0</v>
      </c>
      <c r="E128" s="217">
        <v>0</v>
      </c>
      <c r="F128" s="195">
        <v>0</v>
      </c>
      <c r="G128" s="195">
        <v>0</v>
      </c>
      <c r="H128" s="195">
        <v>0</v>
      </c>
      <c r="I128" s="195">
        <v>0</v>
      </c>
      <c r="J128" s="195">
        <v>0</v>
      </c>
      <c r="K128" s="195">
        <v>0</v>
      </c>
      <c r="L128" s="195">
        <v>0</v>
      </c>
      <c r="M128" s="195">
        <v>0</v>
      </c>
      <c r="N128" s="195">
        <v>0</v>
      </c>
      <c r="O128" s="195">
        <v>0</v>
      </c>
      <c r="P128" s="195">
        <v>0</v>
      </c>
      <c r="Q128" s="195">
        <v>0</v>
      </c>
      <c r="R128" s="195">
        <v>0</v>
      </c>
      <c r="S128" s="195">
        <v>0</v>
      </c>
      <c r="T128" s="195">
        <v>0</v>
      </c>
      <c r="U128" s="195">
        <v>0</v>
      </c>
      <c r="V128" s="195">
        <v>4.0000000000000001E-3</v>
      </c>
      <c r="W128" s="195">
        <v>0</v>
      </c>
      <c r="X128" s="195">
        <v>0</v>
      </c>
      <c r="Y128" s="195">
        <v>0</v>
      </c>
      <c r="Z128" s="195">
        <v>0</v>
      </c>
      <c r="AA128" s="195">
        <v>0</v>
      </c>
      <c r="AB128" s="195">
        <v>0</v>
      </c>
      <c r="AC128" s="195">
        <v>0</v>
      </c>
      <c r="AD128" s="195">
        <v>0</v>
      </c>
      <c r="AE128" s="195">
        <v>0</v>
      </c>
      <c r="AF128" s="195">
        <v>0</v>
      </c>
      <c r="AG128" s="195">
        <v>0</v>
      </c>
      <c r="AH128" s="195">
        <v>0</v>
      </c>
      <c r="AI128" s="195">
        <v>0</v>
      </c>
      <c r="AJ128" s="195">
        <v>0</v>
      </c>
      <c r="AK128" s="195">
        <v>0</v>
      </c>
      <c r="AL128" s="195">
        <v>0</v>
      </c>
      <c r="AM128" s="195">
        <v>0</v>
      </c>
      <c r="AN128" s="195">
        <v>0</v>
      </c>
      <c r="AO128" s="195">
        <f t="shared" si="31"/>
        <v>4.0000000000000001E-3</v>
      </c>
    </row>
    <row r="129" spans="1:41" ht="12" x14ac:dyDescent="0.25">
      <c r="A129" s="177" t="s">
        <v>258</v>
      </c>
      <c r="B129" s="177" t="s">
        <v>258</v>
      </c>
      <c r="C129" s="177" t="s">
        <v>139</v>
      </c>
      <c r="D129" s="177"/>
      <c r="E129" s="216">
        <f t="shared" ref="E129:AN129" si="32">SUM(E130:E137)</f>
        <v>461</v>
      </c>
      <c r="F129" s="194">
        <f t="shared" si="32"/>
        <v>0</v>
      </c>
      <c r="G129" s="194">
        <f t="shared" si="32"/>
        <v>0</v>
      </c>
      <c r="H129" s="194">
        <f t="shared" si="32"/>
        <v>0</v>
      </c>
      <c r="I129" s="194">
        <f t="shared" si="32"/>
        <v>0</v>
      </c>
      <c r="J129" s="194">
        <f t="shared" si="32"/>
        <v>0</v>
      </c>
      <c r="K129" s="194">
        <f t="shared" si="32"/>
        <v>0</v>
      </c>
      <c r="L129" s="194">
        <f t="shared" si="32"/>
        <v>0</v>
      </c>
      <c r="M129" s="194">
        <f t="shared" si="32"/>
        <v>0</v>
      </c>
      <c r="N129" s="194">
        <f t="shared" si="32"/>
        <v>0</v>
      </c>
      <c r="O129" s="194">
        <f t="shared" si="32"/>
        <v>0</v>
      </c>
      <c r="P129" s="194">
        <f t="shared" si="32"/>
        <v>0</v>
      </c>
      <c r="Q129" s="194">
        <f t="shared" si="32"/>
        <v>0</v>
      </c>
      <c r="R129" s="194">
        <f t="shared" si="32"/>
        <v>0</v>
      </c>
      <c r="S129" s="194">
        <f t="shared" si="32"/>
        <v>0</v>
      </c>
      <c r="T129" s="194">
        <f t="shared" si="32"/>
        <v>0</v>
      </c>
      <c r="U129" s="194">
        <f t="shared" si="32"/>
        <v>0</v>
      </c>
      <c r="V129" s="194">
        <f t="shared" si="32"/>
        <v>122.01300000000001</v>
      </c>
      <c r="W129" s="194">
        <f t="shared" si="32"/>
        <v>0</v>
      </c>
      <c r="X129" s="194">
        <f t="shared" si="32"/>
        <v>0</v>
      </c>
      <c r="Y129" s="194">
        <f t="shared" si="32"/>
        <v>0</v>
      </c>
      <c r="Z129" s="194">
        <f t="shared" si="32"/>
        <v>0</v>
      </c>
      <c r="AA129" s="194">
        <f t="shared" si="32"/>
        <v>0</v>
      </c>
      <c r="AB129" s="194">
        <f t="shared" si="32"/>
        <v>0</v>
      </c>
      <c r="AC129" s="194">
        <f t="shared" si="32"/>
        <v>0</v>
      </c>
      <c r="AD129" s="194">
        <f t="shared" si="32"/>
        <v>0</v>
      </c>
      <c r="AE129" s="194">
        <f t="shared" si="32"/>
        <v>0</v>
      </c>
      <c r="AF129" s="194">
        <f t="shared" si="32"/>
        <v>0</v>
      </c>
      <c r="AG129" s="194">
        <f t="shared" si="32"/>
        <v>0</v>
      </c>
      <c r="AH129" s="194">
        <f t="shared" si="32"/>
        <v>0</v>
      </c>
      <c r="AI129" s="194">
        <f t="shared" si="32"/>
        <v>22</v>
      </c>
      <c r="AJ129" s="194">
        <f t="shared" si="32"/>
        <v>0</v>
      </c>
      <c r="AK129" s="194">
        <f t="shared" si="32"/>
        <v>0</v>
      </c>
      <c r="AL129" s="194">
        <f t="shared" si="32"/>
        <v>0</v>
      </c>
      <c r="AM129" s="194">
        <f t="shared" ref="AM129" si="33">SUM(AM130:AM137)</f>
        <v>0</v>
      </c>
      <c r="AN129" s="194">
        <f t="shared" si="32"/>
        <v>13</v>
      </c>
      <c r="AO129" s="194">
        <f>SUM(E129:AN129)</f>
        <v>618.01300000000003</v>
      </c>
    </row>
    <row r="130" spans="1:41" ht="12" x14ac:dyDescent="0.25">
      <c r="A130" s="201" t="s">
        <v>257</v>
      </c>
      <c r="B130" s="201" t="s">
        <v>139</v>
      </c>
      <c r="C130" s="201" t="s">
        <v>163</v>
      </c>
      <c r="D130" s="201">
        <v>0</v>
      </c>
      <c r="E130" s="217">
        <v>0</v>
      </c>
      <c r="F130" s="195">
        <v>0</v>
      </c>
      <c r="G130" s="195">
        <v>0</v>
      </c>
      <c r="H130" s="195">
        <v>0</v>
      </c>
      <c r="I130" s="195">
        <v>0</v>
      </c>
      <c r="J130" s="195">
        <v>0</v>
      </c>
      <c r="K130" s="195">
        <v>0</v>
      </c>
      <c r="L130" s="195">
        <v>0</v>
      </c>
      <c r="M130" s="195">
        <v>0</v>
      </c>
      <c r="N130" s="195">
        <v>0</v>
      </c>
      <c r="O130" s="195">
        <v>0</v>
      </c>
      <c r="P130" s="195">
        <v>0</v>
      </c>
      <c r="Q130" s="195">
        <v>0</v>
      </c>
      <c r="R130" s="195">
        <v>0</v>
      </c>
      <c r="S130" s="195">
        <v>0</v>
      </c>
      <c r="T130" s="195">
        <v>0</v>
      </c>
      <c r="U130" s="195">
        <v>0</v>
      </c>
      <c r="V130" s="195">
        <v>0</v>
      </c>
      <c r="W130" s="195">
        <v>0</v>
      </c>
      <c r="X130" s="195">
        <v>0</v>
      </c>
      <c r="Y130" s="195">
        <v>0</v>
      </c>
      <c r="Z130" s="195">
        <v>0</v>
      </c>
      <c r="AA130" s="195">
        <v>0</v>
      </c>
      <c r="AB130" s="195">
        <v>0</v>
      </c>
      <c r="AC130" s="195">
        <v>0</v>
      </c>
      <c r="AD130" s="195">
        <v>0</v>
      </c>
      <c r="AE130" s="195">
        <v>0</v>
      </c>
      <c r="AF130" s="195">
        <v>0</v>
      </c>
      <c r="AG130" s="195">
        <v>0</v>
      </c>
      <c r="AH130" s="195">
        <v>0</v>
      </c>
      <c r="AI130" s="195">
        <v>0</v>
      </c>
      <c r="AJ130" s="195">
        <v>0</v>
      </c>
      <c r="AK130" s="195">
        <v>0</v>
      </c>
      <c r="AL130" s="195">
        <v>0</v>
      </c>
      <c r="AM130" s="195">
        <v>0</v>
      </c>
      <c r="AN130" s="195">
        <v>0</v>
      </c>
      <c r="AO130" s="195">
        <f t="shared" ref="AO130:AO137" si="34">(SUM(E130:AN130))</f>
        <v>0</v>
      </c>
    </row>
    <row r="131" spans="1:41" ht="12" x14ac:dyDescent="0.25">
      <c r="A131" s="201" t="s">
        <v>257</v>
      </c>
      <c r="B131" s="201" t="s">
        <v>139</v>
      </c>
      <c r="C131" s="201" t="s">
        <v>34</v>
      </c>
      <c r="D131" s="201">
        <v>0</v>
      </c>
      <c r="E131" s="217">
        <v>0</v>
      </c>
      <c r="F131" s="195">
        <v>0</v>
      </c>
      <c r="G131" s="195">
        <v>0</v>
      </c>
      <c r="H131" s="195">
        <v>0</v>
      </c>
      <c r="I131" s="195">
        <v>0</v>
      </c>
      <c r="J131" s="195">
        <v>0</v>
      </c>
      <c r="K131" s="195">
        <v>0</v>
      </c>
      <c r="L131" s="195">
        <v>0</v>
      </c>
      <c r="M131" s="195">
        <v>0</v>
      </c>
      <c r="N131" s="195">
        <v>0</v>
      </c>
      <c r="O131" s="195">
        <v>0</v>
      </c>
      <c r="P131" s="195">
        <v>0</v>
      </c>
      <c r="Q131" s="195">
        <v>0</v>
      </c>
      <c r="R131" s="195">
        <v>0</v>
      </c>
      <c r="S131" s="195">
        <v>0</v>
      </c>
      <c r="T131" s="195">
        <v>0</v>
      </c>
      <c r="U131" s="195">
        <v>0</v>
      </c>
      <c r="V131" s="195">
        <v>0</v>
      </c>
      <c r="W131" s="195">
        <v>0</v>
      </c>
      <c r="X131" s="195">
        <v>0</v>
      </c>
      <c r="Y131" s="195">
        <v>0</v>
      </c>
      <c r="Z131" s="195">
        <v>0</v>
      </c>
      <c r="AA131" s="195">
        <v>0</v>
      </c>
      <c r="AB131" s="195">
        <v>0</v>
      </c>
      <c r="AC131" s="195">
        <v>0</v>
      </c>
      <c r="AD131" s="195">
        <v>0</v>
      </c>
      <c r="AE131" s="195">
        <v>0</v>
      </c>
      <c r="AF131" s="195">
        <v>0</v>
      </c>
      <c r="AG131" s="195">
        <v>0</v>
      </c>
      <c r="AH131" s="195">
        <v>0</v>
      </c>
      <c r="AI131" s="195">
        <v>0</v>
      </c>
      <c r="AJ131" s="195">
        <v>0</v>
      </c>
      <c r="AK131" s="195">
        <v>0</v>
      </c>
      <c r="AL131" s="195">
        <v>0</v>
      </c>
      <c r="AM131" s="195">
        <v>0</v>
      </c>
      <c r="AN131" s="195">
        <v>0</v>
      </c>
      <c r="AO131" s="195">
        <f t="shared" si="34"/>
        <v>0</v>
      </c>
    </row>
    <row r="132" spans="1:41" ht="12" x14ac:dyDescent="0.25">
      <c r="A132" s="201" t="s">
        <v>257</v>
      </c>
      <c r="B132" s="201" t="s">
        <v>139</v>
      </c>
      <c r="C132" s="201" t="s">
        <v>31</v>
      </c>
      <c r="D132" s="201">
        <v>0</v>
      </c>
      <c r="E132" s="217">
        <v>0</v>
      </c>
      <c r="F132" s="195">
        <v>0</v>
      </c>
      <c r="G132" s="195">
        <v>0</v>
      </c>
      <c r="H132" s="195">
        <v>0</v>
      </c>
      <c r="I132" s="195">
        <v>0</v>
      </c>
      <c r="J132" s="195">
        <v>0</v>
      </c>
      <c r="K132" s="195">
        <v>0</v>
      </c>
      <c r="L132" s="195">
        <v>0</v>
      </c>
      <c r="M132" s="195">
        <v>0</v>
      </c>
      <c r="N132" s="195">
        <v>0</v>
      </c>
      <c r="O132" s="195">
        <v>0</v>
      </c>
      <c r="P132" s="195">
        <v>0</v>
      </c>
      <c r="Q132" s="195">
        <v>0</v>
      </c>
      <c r="R132" s="195">
        <v>0</v>
      </c>
      <c r="S132" s="195">
        <v>0</v>
      </c>
      <c r="T132" s="195">
        <v>0</v>
      </c>
      <c r="U132" s="195">
        <v>0</v>
      </c>
      <c r="V132" s="195">
        <v>0</v>
      </c>
      <c r="W132" s="195">
        <v>0</v>
      </c>
      <c r="X132" s="195">
        <v>0</v>
      </c>
      <c r="Y132" s="195">
        <v>0</v>
      </c>
      <c r="Z132" s="195">
        <v>0</v>
      </c>
      <c r="AA132" s="195">
        <v>0</v>
      </c>
      <c r="AB132" s="195">
        <v>0</v>
      </c>
      <c r="AC132" s="195">
        <v>0</v>
      </c>
      <c r="AD132" s="195">
        <v>0</v>
      </c>
      <c r="AE132" s="195">
        <v>0</v>
      </c>
      <c r="AF132" s="195">
        <v>0</v>
      </c>
      <c r="AG132" s="195">
        <v>0</v>
      </c>
      <c r="AH132" s="195">
        <v>0</v>
      </c>
      <c r="AI132" s="195">
        <v>0</v>
      </c>
      <c r="AJ132" s="195">
        <v>0</v>
      </c>
      <c r="AK132" s="195">
        <v>0</v>
      </c>
      <c r="AL132" s="195">
        <v>0</v>
      </c>
      <c r="AM132" s="195">
        <v>0</v>
      </c>
      <c r="AN132" s="195">
        <v>3</v>
      </c>
      <c r="AO132" s="195">
        <f t="shared" si="34"/>
        <v>3</v>
      </c>
    </row>
    <row r="133" spans="1:41" ht="12" x14ac:dyDescent="0.25">
      <c r="A133" s="201" t="s">
        <v>257</v>
      </c>
      <c r="B133" s="201" t="s">
        <v>139</v>
      </c>
      <c r="C133" s="201" t="s">
        <v>32</v>
      </c>
      <c r="D133" s="201">
        <v>0</v>
      </c>
      <c r="E133" s="217">
        <v>0</v>
      </c>
      <c r="F133" s="195">
        <v>0</v>
      </c>
      <c r="G133" s="195">
        <v>0</v>
      </c>
      <c r="H133" s="195">
        <v>0</v>
      </c>
      <c r="I133" s="195">
        <v>0</v>
      </c>
      <c r="J133" s="195">
        <v>0</v>
      </c>
      <c r="K133" s="195">
        <v>0</v>
      </c>
      <c r="L133" s="195">
        <v>0</v>
      </c>
      <c r="M133" s="195">
        <v>0</v>
      </c>
      <c r="N133" s="195">
        <v>0</v>
      </c>
      <c r="O133" s="195">
        <v>0</v>
      </c>
      <c r="P133" s="195">
        <v>0</v>
      </c>
      <c r="Q133" s="195">
        <v>0</v>
      </c>
      <c r="R133" s="195">
        <v>0</v>
      </c>
      <c r="S133" s="195">
        <v>0</v>
      </c>
      <c r="T133" s="195">
        <v>0</v>
      </c>
      <c r="U133" s="195">
        <v>0</v>
      </c>
      <c r="V133" s="195">
        <v>0</v>
      </c>
      <c r="W133" s="195">
        <v>0</v>
      </c>
      <c r="X133" s="195">
        <v>0</v>
      </c>
      <c r="Y133" s="195">
        <v>0</v>
      </c>
      <c r="Z133" s="195">
        <v>0</v>
      </c>
      <c r="AA133" s="195">
        <v>0</v>
      </c>
      <c r="AB133" s="195">
        <v>0</v>
      </c>
      <c r="AC133" s="195">
        <v>0</v>
      </c>
      <c r="AD133" s="195">
        <v>0</v>
      </c>
      <c r="AE133" s="195">
        <v>0</v>
      </c>
      <c r="AF133" s="195">
        <v>0</v>
      </c>
      <c r="AG133" s="195">
        <v>0</v>
      </c>
      <c r="AH133" s="195">
        <v>0</v>
      </c>
      <c r="AI133" s="195">
        <v>0</v>
      </c>
      <c r="AJ133" s="195">
        <v>0</v>
      </c>
      <c r="AK133" s="195">
        <v>0</v>
      </c>
      <c r="AL133" s="195">
        <v>0</v>
      </c>
      <c r="AM133" s="195">
        <v>0</v>
      </c>
      <c r="AN133" s="195">
        <v>0</v>
      </c>
      <c r="AO133" s="195">
        <f t="shared" si="34"/>
        <v>0</v>
      </c>
    </row>
    <row r="134" spans="1:41" ht="12" x14ac:dyDescent="0.25">
      <c r="A134" s="201" t="s">
        <v>257</v>
      </c>
      <c r="B134" s="201" t="s">
        <v>139</v>
      </c>
      <c r="C134" s="201" t="s">
        <v>164</v>
      </c>
      <c r="D134" s="201">
        <v>0</v>
      </c>
      <c r="E134" s="217">
        <v>0</v>
      </c>
      <c r="F134" s="195">
        <v>0</v>
      </c>
      <c r="G134" s="195">
        <v>0</v>
      </c>
      <c r="H134" s="195">
        <v>0</v>
      </c>
      <c r="I134" s="195">
        <v>0</v>
      </c>
      <c r="J134" s="195">
        <v>0</v>
      </c>
      <c r="K134" s="195">
        <v>0</v>
      </c>
      <c r="L134" s="195">
        <v>0</v>
      </c>
      <c r="M134" s="195">
        <v>0</v>
      </c>
      <c r="N134" s="195">
        <v>0</v>
      </c>
      <c r="O134" s="195">
        <v>0</v>
      </c>
      <c r="P134" s="195">
        <v>0</v>
      </c>
      <c r="Q134" s="195">
        <v>0</v>
      </c>
      <c r="R134" s="195">
        <v>0</v>
      </c>
      <c r="S134" s="195">
        <v>0</v>
      </c>
      <c r="T134" s="195">
        <v>0</v>
      </c>
      <c r="U134" s="195">
        <v>0</v>
      </c>
      <c r="V134" s="195">
        <v>1.2999999999999999E-2</v>
      </c>
      <c r="W134" s="195">
        <v>0</v>
      </c>
      <c r="X134" s="195">
        <v>0</v>
      </c>
      <c r="Y134" s="195">
        <v>0</v>
      </c>
      <c r="Z134" s="195">
        <v>0</v>
      </c>
      <c r="AA134" s="195">
        <v>0</v>
      </c>
      <c r="AB134" s="195">
        <v>0</v>
      </c>
      <c r="AC134" s="195">
        <v>0</v>
      </c>
      <c r="AD134" s="195">
        <v>0</v>
      </c>
      <c r="AE134" s="195">
        <v>0</v>
      </c>
      <c r="AF134" s="195">
        <v>0</v>
      </c>
      <c r="AG134" s="195">
        <v>0</v>
      </c>
      <c r="AH134" s="195">
        <v>0</v>
      </c>
      <c r="AI134" s="195">
        <v>0</v>
      </c>
      <c r="AJ134" s="195">
        <v>0</v>
      </c>
      <c r="AK134" s="195">
        <v>0</v>
      </c>
      <c r="AL134" s="195">
        <v>0</v>
      </c>
      <c r="AM134" s="195">
        <v>0</v>
      </c>
      <c r="AN134" s="195">
        <v>0</v>
      </c>
      <c r="AO134" s="195">
        <f t="shared" si="34"/>
        <v>1.2999999999999999E-2</v>
      </c>
    </row>
    <row r="135" spans="1:41" ht="12" x14ac:dyDescent="0.25">
      <c r="A135" s="201" t="s">
        <v>257</v>
      </c>
      <c r="B135" s="201" t="s">
        <v>139</v>
      </c>
      <c r="C135" s="201" t="s">
        <v>3</v>
      </c>
      <c r="D135" s="201">
        <v>614.72019464720199</v>
      </c>
      <c r="E135" s="217">
        <v>461</v>
      </c>
      <c r="F135" s="195">
        <v>0</v>
      </c>
      <c r="G135" s="195"/>
      <c r="H135" s="195">
        <v>0</v>
      </c>
      <c r="I135" s="195">
        <v>0</v>
      </c>
      <c r="J135" s="195">
        <v>0</v>
      </c>
      <c r="K135" s="195">
        <v>0</v>
      </c>
      <c r="L135" s="195">
        <v>0</v>
      </c>
      <c r="M135" s="195"/>
      <c r="N135" s="195">
        <v>0</v>
      </c>
      <c r="O135" s="195">
        <v>0</v>
      </c>
      <c r="P135" s="195">
        <v>0</v>
      </c>
      <c r="Q135" s="195">
        <v>0</v>
      </c>
      <c r="R135" s="195">
        <v>0</v>
      </c>
      <c r="S135" s="195">
        <v>0</v>
      </c>
      <c r="T135" s="195">
        <v>0</v>
      </c>
      <c r="U135" s="195">
        <v>0</v>
      </c>
      <c r="V135" s="195">
        <v>122</v>
      </c>
      <c r="W135" s="195">
        <v>0</v>
      </c>
      <c r="X135" s="195">
        <v>0</v>
      </c>
      <c r="Y135" s="195">
        <v>0</v>
      </c>
      <c r="Z135" s="195">
        <v>0</v>
      </c>
      <c r="AA135" s="195">
        <v>0</v>
      </c>
      <c r="AB135" s="195">
        <v>0</v>
      </c>
      <c r="AC135" s="195">
        <v>0</v>
      </c>
      <c r="AD135" s="195">
        <v>0</v>
      </c>
      <c r="AE135" s="195">
        <v>0</v>
      </c>
      <c r="AF135" s="195">
        <v>0</v>
      </c>
      <c r="AG135" s="195">
        <v>0</v>
      </c>
      <c r="AH135" s="195">
        <v>0</v>
      </c>
      <c r="AI135" s="195">
        <v>22</v>
      </c>
      <c r="AJ135" s="195">
        <v>0</v>
      </c>
      <c r="AK135" s="195">
        <v>0</v>
      </c>
      <c r="AL135" s="195">
        <v>0</v>
      </c>
      <c r="AM135" s="195">
        <v>0</v>
      </c>
      <c r="AN135" s="195">
        <v>10</v>
      </c>
      <c r="AO135" s="195">
        <f t="shared" si="34"/>
        <v>615</v>
      </c>
    </row>
    <row r="136" spans="1:41" ht="12" x14ac:dyDescent="0.25">
      <c r="A136" s="201" t="s">
        <v>257</v>
      </c>
      <c r="B136" s="201" t="s">
        <v>139</v>
      </c>
      <c r="C136" s="201" t="s">
        <v>39</v>
      </c>
      <c r="D136" s="201">
        <v>0</v>
      </c>
      <c r="E136" s="217">
        <v>0</v>
      </c>
      <c r="F136" s="195">
        <v>0</v>
      </c>
      <c r="G136" s="195">
        <v>0</v>
      </c>
      <c r="H136" s="195">
        <v>0</v>
      </c>
      <c r="I136" s="195">
        <v>0</v>
      </c>
      <c r="J136" s="195">
        <v>0</v>
      </c>
      <c r="K136" s="195">
        <v>0</v>
      </c>
      <c r="L136" s="195">
        <v>0</v>
      </c>
      <c r="M136" s="195">
        <v>0</v>
      </c>
      <c r="N136" s="195">
        <v>0</v>
      </c>
      <c r="O136" s="195">
        <v>0</v>
      </c>
      <c r="P136" s="195">
        <v>0</v>
      </c>
      <c r="Q136" s="195">
        <v>0</v>
      </c>
      <c r="R136" s="195">
        <v>0</v>
      </c>
      <c r="S136" s="195">
        <v>0</v>
      </c>
      <c r="T136" s="195">
        <v>0</v>
      </c>
      <c r="U136" s="195">
        <v>0</v>
      </c>
      <c r="V136" s="195">
        <v>0</v>
      </c>
      <c r="W136" s="195">
        <v>0</v>
      </c>
      <c r="X136" s="195">
        <v>0</v>
      </c>
      <c r="Y136" s="195">
        <v>0</v>
      </c>
      <c r="Z136" s="195">
        <v>0</v>
      </c>
      <c r="AA136" s="195">
        <v>0</v>
      </c>
      <c r="AB136" s="195">
        <v>0</v>
      </c>
      <c r="AC136" s="195">
        <v>0</v>
      </c>
      <c r="AD136" s="195">
        <v>0</v>
      </c>
      <c r="AE136" s="195">
        <v>0</v>
      </c>
      <c r="AF136" s="195">
        <v>0</v>
      </c>
      <c r="AG136" s="195">
        <v>0</v>
      </c>
      <c r="AH136" s="195">
        <v>0</v>
      </c>
      <c r="AI136" s="195">
        <v>0</v>
      </c>
      <c r="AJ136" s="195">
        <v>0</v>
      </c>
      <c r="AK136" s="195">
        <v>0</v>
      </c>
      <c r="AL136" s="195">
        <v>0</v>
      </c>
      <c r="AM136" s="195">
        <v>0</v>
      </c>
      <c r="AN136" s="195">
        <v>0</v>
      </c>
      <c r="AO136" s="195">
        <f t="shared" si="34"/>
        <v>0</v>
      </c>
    </row>
    <row r="137" spans="1:41" ht="12" x14ac:dyDescent="0.25">
      <c r="A137" s="201" t="s">
        <v>257</v>
      </c>
      <c r="B137" s="201" t="s">
        <v>139</v>
      </c>
      <c r="C137" s="201" t="s">
        <v>46</v>
      </c>
      <c r="D137" s="201">
        <v>0</v>
      </c>
      <c r="E137" s="217">
        <v>0</v>
      </c>
      <c r="F137" s="195">
        <v>0</v>
      </c>
      <c r="G137" s="195">
        <v>0</v>
      </c>
      <c r="H137" s="195">
        <v>0</v>
      </c>
      <c r="I137" s="195">
        <v>0</v>
      </c>
      <c r="J137" s="195">
        <v>0</v>
      </c>
      <c r="K137" s="195">
        <v>0</v>
      </c>
      <c r="L137" s="195">
        <v>0</v>
      </c>
      <c r="M137" s="195">
        <v>0</v>
      </c>
      <c r="N137" s="195">
        <v>0</v>
      </c>
      <c r="O137" s="195">
        <v>0</v>
      </c>
      <c r="P137" s="195">
        <v>0</v>
      </c>
      <c r="Q137" s="195">
        <v>0</v>
      </c>
      <c r="R137" s="195">
        <v>0</v>
      </c>
      <c r="S137" s="195">
        <v>0</v>
      </c>
      <c r="T137" s="195">
        <v>0</v>
      </c>
      <c r="U137" s="195">
        <v>0</v>
      </c>
      <c r="V137" s="195">
        <v>0</v>
      </c>
      <c r="W137" s="195">
        <v>0</v>
      </c>
      <c r="X137" s="195">
        <v>0</v>
      </c>
      <c r="Y137" s="195">
        <v>0</v>
      </c>
      <c r="Z137" s="195">
        <v>0</v>
      </c>
      <c r="AA137" s="195">
        <v>0</v>
      </c>
      <c r="AB137" s="195">
        <v>0</v>
      </c>
      <c r="AC137" s="195">
        <v>0</v>
      </c>
      <c r="AD137" s="195">
        <v>0</v>
      </c>
      <c r="AE137" s="195">
        <v>0</v>
      </c>
      <c r="AF137" s="195">
        <v>0</v>
      </c>
      <c r="AG137" s="195">
        <v>0</v>
      </c>
      <c r="AH137" s="195">
        <v>0</v>
      </c>
      <c r="AI137" s="195">
        <v>0</v>
      </c>
      <c r="AJ137" s="195">
        <v>0</v>
      </c>
      <c r="AK137" s="195">
        <v>0</v>
      </c>
      <c r="AL137" s="195">
        <v>0</v>
      </c>
      <c r="AM137" s="195">
        <v>0</v>
      </c>
      <c r="AN137" s="195">
        <v>0</v>
      </c>
      <c r="AO137" s="195">
        <f t="shared" si="34"/>
        <v>0</v>
      </c>
    </row>
    <row r="138" spans="1:41" ht="12" x14ac:dyDescent="0.25">
      <c r="A138" s="177" t="s">
        <v>259</v>
      </c>
      <c r="B138" s="177" t="s">
        <v>259</v>
      </c>
      <c r="C138" s="177" t="s">
        <v>141</v>
      </c>
      <c r="D138" s="177"/>
      <c r="E138" s="216">
        <f t="shared" ref="E138:AN138" si="35">SUM(E139:E151)</f>
        <v>534</v>
      </c>
      <c r="F138" s="194">
        <f t="shared" si="35"/>
        <v>0</v>
      </c>
      <c r="G138" s="194">
        <f t="shared" si="35"/>
        <v>0</v>
      </c>
      <c r="H138" s="194">
        <f t="shared" si="35"/>
        <v>97</v>
      </c>
      <c r="I138" s="194">
        <f t="shared" si="35"/>
        <v>0</v>
      </c>
      <c r="J138" s="194">
        <f t="shared" si="35"/>
        <v>0</v>
      </c>
      <c r="K138" s="194">
        <f t="shared" si="35"/>
        <v>0</v>
      </c>
      <c r="L138" s="194">
        <f t="shared" si="35"/>
        <v>0</v>
      </c>
      <c r="M138" s="194">
        <f t="shared" si="35"/>
        <v>0</v>
      </c>
      <c r="N138" s="194">
        <f t="shared" si="35"/>
        <v>0</v>
      </c>
      <c r="O138" s="194">
        <f t="shared" si="35"/>
        <v>0</v>
      </c>
      <c r="P138" s="194">
        <f t="shared" si="35"/>
        <v>0</v>
      </c>
      <c r="Q138" s="194">
        <f t="shared" si="35"/>
        <v>0</v>
      </c>
      <c r="R138" s="194">
        <f t="shared" si="35"/>
        <v>0</v>
      </c>
      <c r="S138" s="194">
        <f t="shared" si="35"/>
        <v>0</v>
      </c>
      <c r="T138" s="194">
        <f t="shared" si="35"/>
        <v>13</v>
      </c>
      <c r="U138" s="194">
        <f t="shared" si="35"/>
        <v>0</v>
      </c>
      <c r="V138" s="194">
        <f t="shared" si="35"/>
        <v>134.05700000000002</v>
      </c>
      <c r="W138" s="194">
        <f t="shared" si="35"/>
        <v>0</v>
      </c>
      <c r="X138" s="194">
        <f t="shared" si="35"/>
        <v>0</v>
      </c>
      <c r="Y138" s="194">
        <f t="shared" si="35"/>
        <v>0</v>
      </c>
      <c r="Z138" s="194">
        <f t="shared" si="35"/>
        <v>0</v>
      </c>
      <c r="AA138" s="194">
        <f t="shared" si="35"/>
        <v>0</v>
      </c>
      <c r="AB138" s="194">
        <f t="shared" si="35"/>
        <v>0</v>
      </c>
      <c r="AC138" s="194">
        <f t="shared" si="35"/>
        <v>0</v>
      </c>
      <c r="AD138" s="194">
        <f t="shared" si="35"/>
        <v>0</v>
      </c>
      <c r="AE138" s="194">
        <f t="shared" si="35"/>
        <v>0</v>
      </c>
      <c r="AF138" s="194">
        <f t="shared" si="35"/>
        <v>27</v>
      </c>
      <c r="AG138" s="194">
        <f t="shared" si="35"/>
        <v>0</v>
      </c>
      <c r="AH138" s="194">
        <f t="shared" si="35"/>
        <v>0</v>
      </c>
      <c r="AI138" s="194">
        <f t="shared" si="35"/>
        <v>0</v>
      </c>
      <c r="AJ138" s="194">
        <f t="shared" si="35"/>
        <v>0</v>
      </c>
      <c r="AK138" s="194">
        <f t="shared" si="35"/>
        <v>36</v>
      </c>
      <c r="AL138" s="194">
        <f t="shared" si="35"/>
        <v>0</v>
      </c>
      <c r="AM138" s="194">
        <f t="shared" ref="AM138" si="36">SUM(AM139:AM151)</f>
        <v>0</v>
      </c>
      <c r="AN138" s="194">
        <f t="shared" si="35"/>
        <v>21</v>
      </c>
      <c r="AO138" s="194">
        <f>SUM(E138:AN138)</f>
        <v>862.05700000000002</v>
      </c>
    </row>
    <row r="139" spans="1:41" ht="12" x14ac:dyDescent="0.25">
      <c r="A139" s="201" t="s">
        <v>257</v>
      </c>
      <c r="B139" s="201" t="s">
        <v>141</v>
      </c>
      <c r="C139" s="201" t="s">
        <v>61</v>
      </c>
      <c r="D139" s="201">
        <v>0</v>
      </c>
      <c r="E139" s="217">
        <v>0</v>
      </c>
      <c r="F139" s="195">
        <v>0</v>
      </c>
      <c r="G139" s="195">
        <v>0</v>
      </c>
      <c r="H139" s="195">
        <v>0</v>
      </c>
      <c r="I139" s="195">
        <v>0</v>
      </c>
      <c r="J139" s="195">
        <v>0</v>
      </c>
      <c r="K139" s="195">
        <v>0</v>
      </c>
      <c r="L139" s="195">
        <v>0</v>
      </c>
      <c r="M139" s="195">
        <v>0</v>
      </c>
      <c r="N139" s="195">
        <v>0</v>
      </c>
      <c r="O139" s="195">
        <v>0</v>
      </c>
      <c r="P139" s="195">
        <v>0</v>
      </c>
      <c r="Q139" s="195">
        <v>0</v>
      </c>
      <c r="R139" s="195">
        <v>0</v>
      </c>
      <c r="S139" s="195">
        <v>0</v>
      </c>
      <c r="T139" s="195">
        <v>0</v>
      </c>
      <c r="U139" s="195">
        <v>0</v>
      </c>
      <c r="V139" s="195">
        <v>0</v>
      </c>
      <c r="W139" s="195">
        <v>0</v>
      </c>
      <c r="X139" s="195">
        <v>0</v>
      </c>
      <c r="Y139" s="195">
        <v>0</v>
      </c>
      <c r="Z139" s="195">
        <v>0</v>
      </c>
      <c r="AA139" s="195">
        <v>0</v>
      </c>
      <c r="AB139" s="195">
        <v>0</v>
      </c>
      <c r="AC139" s="195">
        <v>0</v>
      </c>
      <c r="AD139" s="195">
        <v>0</v>
      </c>
      <c r="AE139" s="195">
        <v>0</v>
      </c>
      <c r="AF139" s="195">
        <v>0</v>
      </c>
      <c r="AG139" s="195">
        <v>0</v>
      </c>
      <c r="AH139" s="195">
        <v>0</v>
      </c>
      <c r="AI139" s="195">
        <v>0</v>
      </c>
      <c r="AJ139" s="195">
        <v>0</v>
      </c>
      <c r="AK139" s="195"/>
      <c r="AL139" s="195"/>
      <c r="AM139" s="195"/>
      <c r="AN139" s="195">
        <v>0</v>
      </c>
      <c r="AO139" s="195">
        <f t="shared" ref="AO139:AO151" si="37">(SUM(E139:AN139))</f>
        <v>0</v>
      </c>
    </row>
    <row r="140" spans="1:41" ht="12" x14ac:dyDescent="0.25">
      <c r="A140" s="201" t="s">
        <v>257</v>
      </c>
      <c r="B140" s="201" t="s">
        <v>141</v>
      </c>
      <c r="C140" s="201" t="s">
        <v>167</v>
      </c>
      <c r="D140" s="201">
        <v>0</v>
      </c>
      <c r="E140" s="217">
        <v>0</v>
      </c>
      <c r="F140" s="195">
        <v>0</v>
      </c>
      <c r="G140" s="195">
        <v>0</v>
      </c>
      <c r="H140" s="195">
        <v>0</v>
      </c>
      <c r="I140" s="195">
        <v>0</v>
      </c>
      <c r="J140" s="195">
        <v>0</v>
      </c>
      <c r="K140" s="195">
        <v>0</v>
      </c>
      <c r="L140" s="195">
        <v>0</v>
      </c>
      <c r="M140" s="195">
        <v>0</v>
      </c>
      <c r="N140" s="195">
        <v>0</v>
      </c>
      <c r="O140" s="195">
        <v>0</v>
      </c>
      <c r="P140" s="195">
        <v>0</v>
      </c>
      <c r="Q140" s="195">
        <v>0</v>
      </c>
      <c r="R140" s="195">
        <v>0</v>
      </c>
      <c r="S140" s="195">
        <v>0</v>
      </c>
      <c r="T140" s="195">
        <v>0</v>
      </c>
      <c r="U140" s="195">
        <v>0</v>
      </c>
      <c r="V140" s="195">
        <v>0</v>
      </c>
      <c r="W140" s="195">
        <v>0</v>
      </c>
      <c r="X140" s="195">
        <v>0</v>
      </c>
      <c r="Y140" s="195">
        <v>0</v>
      </c>
      <c r="Z140" s="195">
        <v>0</v>
      </c>
      <c r="AA140" s="195">
        <v>0</v>
      </c>
      <c r="AB140" s="195">
        <v>0</v>
      </c>
      <c r="AC140" s="195">
        <v>0</v>
      </c>
      <c r="AD140" s="195">
        <v>0</v>
      </c>
      <c r="AE140" s="195">
        <v>0</v>
      </c>
      <c r="AF140" s="195">
        <v>0</v>
      </c>
      <c r="AG140" s="195">
        <v>0</v>
      </c>
      <c r="AH140" s="195">
        <v>0</v>
      </c>
      <c r="AI140" s="195">
        <v>0</v>
      </c>
      <c r="AJ140" s="195">
        <v>0</v>
      </c>
      <c r="AK140" s="195">
        <v>0</v>
      </c>
      <c r="AL140" s="195">
        <v>0</v>
      </c>
      <c r="AM140" s="195">
        <v>0</v>
      </c>
      <c r="AN140" s="195">
        <v>0</v>
      </c>
      <c r="AO140" s="195">
        <f t="shared" si="37"/>
        <v>0</v>
      </c>
    </row>
    <row r="141" spans="1:41" ht="12" x14ac:dyDescent="0.25">
      <c r="A141" s="201" t="s">
        <v>257</v>
      </c>
      <c r="B141" s="201" t="s">
        <v>141</v>
      </c>
      <c r="C141" s="201" t="s">
        <v>48</v>
      </c>
      <c r="D141" s="201">
        <v>406.20437956204381</v>
      </c>
      <c r="E141" s="217">
        <v>308</v>
      </c>
      <c r="F141" s="195">
        <v>0</v>
      </c>
      <c r="G141" s="195">
        <v>0</v>
      </c>
      <c r="H141" s="195">
        <v>97</v>
      </c>
      <c r="I141" s="195">
        <v>0</v>
      </c>
      <c r="J141" s="195">
        <v>0</v>
      </c>
      <c r="K141" s="195">
        <v>0</v>
      </c>
      <c r="L141" s="195">
        <v>0</v>
      </c>
      <c r="M141" s="195">
        <v>0</v>
      </c>
      <c r="N141" s="195">
        <v>0</v>
      </c>
      <c r="O141" s="195">
        <v>0</v>
      </c>
      <c r="P141" s="195">
        <v>0</v>
      </c>
      <c r="Q141" s="195">
        <v>0</v>
      </c>
      <c r="R141" s="195">
        <v>0</v>
      </c>
      <c r="S141" s="195">
        <v>0</v>
      </c>
      <c r="T141" s="195">
        <v>1</v>
      </c>
      <c r="U141" s="195">
        <v>0</v>
      </c>
      <c r="V141" s="195">
        <v>0</v>
      </c>
      <c r="W141" s="195">
        <v>0</v>
      </c>
      <c r="X141" s="195">
        <v>0</v>
      </c>
      <c r="Y141" s="195">
        <v>0</v>
      </c>
      <c r="Z141" s="195">
        <v>0</v>
      </c>
      <c r="AA141" s="195">
        <v>0</v>
      </c>
      <c r="AB141" s="195">
        <v>0</v>
      </c>
      <c r="AC141" s="195">
        <v>0</v>
      </c>
      <c r="AD141" s="195">
        <v>0</v>
      </c>
      <c r="AE141" s="195">
        <v>0</v>
      </c>
      <c r="AF141" s="195">
        <v>0</v>
      </c>
      <c r="AG141" s="195">
        <v>0</v>
      </c>
      <c r="AH141" s="195">
        <v>0</v>
      </c>
      <c r="AI141" s="195">
        <v>0</v>
      </c>
      <c r="AJ141" s="195">
        <v>0</v>
      </c>
      <c r="AK141" s="195">
        <v>0</v>
      </c>
      <c r="AL141" s="195">
        <v>0</v>
      </c>
      <c r="AM141" s="195">
        <v>0</v>
      </c>
      <c r="AN141" s="195">
        <v>0</v>
      </c>
      <c r="AO141" s="195">
        <f t="shared" si="37"/>
        <v>406</v>
      </c>
    </row>
    <row r="142" spans="1:41" ht="12" x14ac:dyDescent="0.25">
      <c r="A142" s="201" t="s">
        <v>257</v>
      </c>
      <c r="B142" s="201" t="s">
        <v>141</v>
      </c>
      <c r="C142" s="201" t="s">
        <v>8</v>
      </c>
      <c r="D142" s="201">
        <v>400.36496350364968</v>
      </c>
      <c r="E142" s="217">
        <v>182</v>
      </c>
      <c r="F142" s="195">
        <v>0</v>
      </c>
      <c r="G142" s="195">
        <v>0</v>
      </c>
      <c r="H142" s="195"/>
      <c r="I142" s="195">
        <v>0</v>
      </c>
      <c r="J142" s="195">
        <v>0</v>
      </c>
      <c r="K142" s="195">
        <v>0</v>
      </c>
      <c r="L142" s="195">
        <v>0</v>
      </c>
      <c r="M142" s="195">
        <v>0</v>
      </c>
      <c r="N142" s="195">
        <v>0</v>
      </c>
      <c r="O142" s="195">
        <v>0</v>
      </c>
      <c r="P142" s="195">
        <v>0</v>
      </c>
      <c r="Q142" s="195">
        <v>0</v>
      </c>
      <c r="R142" s="195">
        <v>0</v>
      </c>
      <c r="S142" s="195">
        <v>0</v>
      </c>
      <c r="T142" s="195">
        <v>0</v>
      </c>
      <c r="U142" s="195">
        <v>0</v>
      </c>
      <c r="V142" s="195">
        <v>134</v>
      </c>
      <c r="W142" s="195">
        <v>0</v>
      </c>
      <c r="X142" s="195">
        <v>0</v>
      </c>
      <c r="Y142" s="195">
        <v>0</v>
      </c>
      <c r="Z142" s="195">
        <v>0</v>
      </c>
      <c r="AA142" s="195">
        <v>0</v>
      </c>
      <c r="AB142" s="195">
        <v>0</v>
      </c>
      <c r="AC142" s="195">
        <v>0</v>
      </c>
      <c r="AD142" s="195">
        <v>0</v>
      </c>
      <c r="AE142" s="195">
        <v>0</v>
      </c>
      <c r="AF142" s="195">
        <v>27</v>
      </c>
      <c r="AG142" s="195">
        <v>0</v>
      </c>
      <c r="AH142" s="195">
        <v>0</v>
      </c>
      <c r="AI142" s="195">
        <v>0</v>
      </c>
      <c r="AJ142" s="195">
        <v>0</v>
      </c>
      <c r="AK142" s="195">
        <v>36</v>
      </c>
      <c r="AL142" s="195">
        <v>0</v>
      </c>
      <c r="AM142" s="195">
        <v>0</v>
      </c>
      <c r="AN142" s="195">
        <v>21</v>
      </c>
      <c r="AO142" s="195">
        <f t="shared" si="37"/>
        <v>400</v>
      </c>
    </row>
    <row r="143" spans="1:41" ht="12" x14ac:dyDescent="0.25">
      <c r="A143" s="201" t="s">
        <v>257</v>
      </c>
      <c r="B143" s="201" t="s">
        <v>141</v>
      </c>
      <c r="C143" s="201" t="s">
        <v>20</v>
      </c>
      <c r="D143" s="201">
        <v>56.326034063260337</v>
      </c>
      <c r="E143" s="218">
        <v>44</v>
      </c>
      <c r="F143" s="195">
        <v>0</v>
      </c>
      <c r="G143" s="195">
        <v>0</v>
      </c>
      <c r="H143" s="195">
        <v>0</v>
      </c>
      <c r="I143" s="195">
        <v>0</v>
      </c>
      <c r="J143" s="195">
        <v>0</v>
      </c>
      <c r="K143" s="195">
        <v>0</v>
      </c>
      <c r="L143" s="195">
        <v>0</v>
      </c>
      <c r="M143" s="195">
        <v>0</v>
      </c>
      <c r="N143" s="195">
        <v>0</v>
      </c>
      <c r="O143" s="195">
        <v>0</v>
      </c>
      <c r="P143" s="195">
        <v>0</v>
      </c>
      <c r="Q143" s="195">
        <v>0</v>
      </c>
      <c r="R143" s="195">
        <v>0</v>
      </c>
      <c r="S143" s="195">
        <v>0</v>
      </c>
      <c r="T143" s="219">
        <v>12</v>
      </c>
      <c r="U143" s="195">
        <v>0</v>
      </c>
      <c r="V143" s="195">
        <v>0</v>
      </c>
      <c r="W143" s="195">
        <v>0</v>
      </c>
      <c r="X143" s="195">
        <v>0</v>
      </c>
      <c r="Y143" s="195">
        <v>0</v>
      </c>
      <c r="Z143" s="195">
        <v>0</v>
      </c>
      <c r="AA143" s="195">
        <v>0</v>
      </c>
      <c r="AB143" s="195">
        <v>0</v>
      </c>
      <c r="AC143" s="195">
        <v>0</v>
      </c>
      <c r="AD143" s="195">
        <v>0</v>
      </c>
      <c r="AE143" s="195">
        <v>0</v>
      </c>
      <c r="AF143" s="195">
        <v>0</v>
      </c>
      <c r="AG143" s="195">
        <v>0</v>
      </c>
      <c r="AH143" s="195">
        <v>0</v>
      </c>
      <c r="AI143" s="195">
        <v>0</v>
      </c>
      <c r="AJ143" s="195">
        <v>0</v>
      </c>
      <c r="AK143" s="195">
        <v>0</v>
      </c>
      <c r="AL143" s="195">
        <v>0</v>
      </c>
      <c r="AM143" s="195">
        <v>0</v>
      </c>
      <c r="AN143" s="195">
        <v>0</v>
      </c>
      <c r="AO143" s="195">
        <f t="shared" si="37"/>
        <v>56</v>
      </c>
    </row>
    <row r="144" spans="1:41" ht="12" x14ac:dyDescent="0.25">
      <c r="A144" s="201" t="s">
        <v>257</v>
      </c>
      <c r="B144" s="201" t="s">
        <v>141</v>
      </c>
      <c r="C144" s="201" t="s">
        <v>16</v>
      </c>
      <c r="D144" s="201">
        <v>0</v>
      </c>
      <c r="E144" s="217">
        <v>0</v>
      </c>
      <c r="F144" s="195">
        <v>0</v>
      </c>
      <c r="G144" s="195">
        <v>0</v>
      </c>
      <c r="H144" s="195">
        <v>0</v>
      </c>
      <c r="I144" s="195">
        <v>0</v>
      </c>
      <c r="J144" s="195">
        <v>0</v>
      </c>
      <c r="K144" s="195">
        <v>0</v>
      </c>
      <c r="L144" s="195">
        <v>0</v>
      </c>
      <c r="M144" s="195">
        <v>0</v>
      </c>
      <c r="N144" s="195">
        <v>0</v>
      </c>
      <c r="O144" s="195">
        <v>0</v>
      </c>
      <c r="P144" s="195">
        <v>0</v>
      </c>
      <c r="Q144" s="195">
        <v>0</v>
      </c>
      <c r="R144" s="195">
        <v>0</v>
      </c>
      <c r="S144" s="195">
        <v>0</v>
      </c>
      <c r="T144" s="195">
        <v>0</v>
      </c>
      <c r="U144" s="195">
        <v>0</v>
      </c>
      <c r="V144" s="195">
        <v>0</v>
      </c>
      <c r="W144" s="195">
        <v>0</v>
      </c>
      <c r="X144" s="195">
        <v>0</v>
      </c>
      <c r="Y144" s="195">
        <v>0</v>
      </c>
      <c r="Z144" s="195">
        <v>0</v>
      </c>
      <c r="AA144" s="195">
        <v>0</v>
      </c>
      <c r="AB144" s="195">
        <v>0</v>
      </c>
      <c r="AC144" s="195">
        <v>0</v>
      </c>
      <c r="AD144" s="195">
        <v>0</v>
      </c>
      <c r="AE144" s="195">
        <v>0</v>
      </c>
      <c r="AF144" s="195">
        <v>0</v>
      </c>
      <c r="AG144" s="195">
        <v>0</v>
      </c>
      <c r="AH144" s="195">
        <v>0</v>
      </c>
      <c r="AI144" s="195">
        <v>0</v>
      </c>
      <c r="AJ144" s="195">
        <v>0</v>
      </c>
      <c r="AK144" s="195">
        <v>0</v>
      </c>
      <c r="AL144" s="195">
        <v>0</v>
      </c>
      <c r="AM144" s="195">
        <v>0</v>
      </c>
      <c r="AN144" s="195">
        <v>0</v>
      </c>
      <c r="AO144" s="195">
        <f t="shared" si="37"/>
        <v>0</v>
      </c>
    </row>
    <row r="145" spans="1:41" ht="12" x14ac:dyDescent="0.25">
      <c r="A145" s="201" t="s">
        <v>257</v>
      </c>
      <c r="B145" s="201" t="s">
        <v>141</v>
      </c>
      <c r="C145" s="201" t="s">
        <v>214</v>
      </c>
      <c r="D145" s="201">
        <v>0</v>
      </c>
      <c r="E145" s="217">
        <v>0</v>
      </c>
      <c r="F145" s="195">
        <v>0</v>
      </c>
      <c r="G145" s="195">
        <v>0</v>
      </c>
      <c r="H145" s="195">
        <v>0</v>
      </c>
      <c r="I145" s="195">
        <v>0</v>
      </c>
      <c r="J145" s="195">
        <v>0</v>
      </c>
      <c r="K145" s="195">
        <v>0</v>
      </c>
      <c r="L145" s="195">
        <v>0</v>
      </c>
      <c r="M145" s="195">
        <v>0</v>
      </c>
      <c r="N145" s="195">
        <v>0</v>
      </c>
      <c r="O145" s="195">
        <v>0</v>
      </c>
      <c r="P145" s="195">
        <v>0</v>
      </c>
      <c r="Q145" s="195">
        <v>0</v>
      </c>
      <c r="R145" s="195">
        <v>0</v>
      </c>
      <c r="S145" s="195">
        <v>0</v>
      </c>
      <c r="T145" s="195">
        <v>0</v>
      </c>
      <c r="U145" s="195">
        <v>0</v>
      </c>
      <c r="V145" s="195">
        <v>0</v>
      </c>
      <c r="W145" s="195">
        <v>0</v>
      </c>
      <c r="X145" s="195">
        <v>0</v>
      </c>
      <c r="Y145" s="195">
        <v>0</v>
      </c>
      <c r="Z145" s="195">
        <v>0</v>
      </c>
      <c r="AA145" s="195">
        <v>0</v>
      </c>
      <c r="AB145" s="195">
        <v>0</v>
      </c>
      <c r="AC145" s="195">
        <v>0</v>
      </c>
      <c r="AD145" s="195">
        <v>0</v>
      </c>
      <c r="AE145" s="195">
        <v>0</v>
      </c>
      <c r="AF145" s="195">
        <v>0</v>
      </c>
      <c r="AG145" s="195">
        <v>0</v>
      </c>
      <c r="AH145" s="195">
        <v>0</v>
      </c>
      <c r="AI145" s="195">
        <v>0</v>
      </c>
      <c r="AJ145" s="195">
        <v>0</v>
      </c>
      <c r="AK145" s="195">
        <v>0</v>
      </c>
      <c r="AL145" s="195">
        <v>0</v>
      </c>
      <c r="AM145" s="195">
        <v>0</v>
      </c>
      <c r="AN145" s="195">
        <v>0</v>
      </c>
      <c r="AO145" s="195">
        <f t="shared" si="37"/>
        <v>0</v>
      </c>
    </row>
    <row r="146" spans="1:41" ht="12" x14ac:dyDescent="0.25">
      <c r="A146" s="201" t="s">
        <v>257</v>
      </c>
      <c r="B146" s="201" t="s">
        <v>141</v>
      </c>
      <c r="C146" s="201" t="s">
        <v>60</v>
      </c>
      <c r="D146" s="201">
        <v>0</v>
      </c>
      <c r="E146" s="217">
        <v>0</v>
      </c>
      <c r="F146" s="195">
        <v>0</v>
      </c>
      <c r="G146" s="195">
        <v>0</v>
      </c>
      <c r="H146" s="195">
        <v>0</v>
      </c>
      <c r="I146" s="195">
        <v>0</v>
      </c>
      <c r="J146" s="195">
        <v>0</v>
      </c>
      <c r="K146" s="195">
        <v>0</v>
      </c>
      <c r="L146" s="195">
        <v>0</v>
      </c>
      <c r="M146" s="195">
        <v>0</v>
      </c>
      <c r="N146" s="195">
        <v>0</v>
      </c>
      <c r="O146" s="195">
        <v>0</v>
      </c>
      <c r="P146" s="195">
        <v>0</v>
      </c>
      <c r="Q146" s="195">
        <v>0</v>
      </c>
      <c r="R146" s="195">
        <v>0</v>
      </c>
      <c r="S146" s="195">
        <v>0</v>
      </c>
      <c r="T146" s="195">
        <v>0</v>
      </c>
      <c r="U146" s="195">
        <v>0</v>
      </c>
      <c r="V146" s="195">
        <v>0.02</v>
      </c>
      <c r="W146" s="195">
        <v>0</v>
      </c>
      <c r="X146" s="195">
        <v>0</v>
      </c>
      <c r="Y146" s="195">
        <v>0</v>
      </c>
      <c r="Z146" s="195">
        <v>0</v>
      </c>
      <c r="AA146" s="195">
        <v>0</v>
      </c>
      <c r="AB146" s="195">
        <v>0</v>
      </c>
      <c r="AC146" s="195">
        <v>0</v>
      </c>
      <c r="AD146" s="195">
        <v>0</v>
      </c>
      <c r="AE146" s="195">
        <v>0</v>
      </c>
      <c r="AF146" s="195">
        <v>0</v>
      </c>
      <c r="AG146" s="195">
        <v>0</v>
      </c>
      <c r="AH146" s="195">
        <v>0</v>
      </c>
      <c r="AI146" s="195">
        <v>0</v>
      </c>
      <c r="AJ146" s="195">
        <v>0</v>
      </c>
      <c r="AK146" s="195">
        <v>0</v>
      </c>
      <c r="AL146" s="195">
        <v>0</v>
      </c>
      <c r="AM146" s="195">
        <v>0</v>
      </c>
      <c r="AN146" s="195">
        <v>0</v>
      </c>
      <c r="AO146" s="195">
        <f t="shared" si="37"/>
        <v>0.02</v>
      </c>
    </row>
    <row r="147" spans="1:41" ht="12" x14ac:dyDescent="0.25">
      <c r="A147" s="201" t="s">
        <v>257</v>
      </c>
      <c r="B147" s="201" t="s">
        <v>141</v>
      </c>
      <c r="C147" s="201" t="s">
        <v>123</v>
      </c>
      <c r="D147" s="201">
        <v>0</v>
      </c>
      <c r="E147" s="217">
        <v>0</v>
      </c>
      <c r="F147" s="195">
        <v>0</v>
      </c>
      <c r="G147" s="195">
        <v>0</v>
      </c>
      <c r="H147" s="195">
        <v>0</v>
      </c>
      <c r="I147" s="195">
        <v>0</v>
      </c>
      <c r="J147" s="195">
        <v>0</v>
      </c>
      <c r="K147" s="195">
        <v>0</v>
      </c>
      <c r="L147" s="195">
        <v>0</v>
      </c>
      <c r="M147" s="195">
        <v>0</v>
      </c>
      <c r="N147" s="195">
        <v>0</v>
      </c>
      <c r="O147" s="195">
        <v>0</v>
      </c>
      <c r="P147" s="195">
        <v>0</v>
      </c>
      <c r="Q147" s="195">
        <v>0</v>
      </c>
      <c r="R147" s="195">
        <v>0</v>
      </c>
      <c r="S147" s="195">
        <v>0</v>
      </c>
      <c r="T147" s="195">
        <v>0</v>
      </c>
      <c r="U147" s="195">
        <v>0</v>
      </c>
      <c r="V147" s="195">
        <v>0</v>
      </c>
      <c r="W147" s="195">
        <v>0</v>
      </c>
      <c r="X147" s="195">
        <v>0</v>
      </c>
      <c r="Y147" s="195">
        <v>0</v>
      </c>
      <c r="Z147" s="195">
        <v>0</v>
      </c>
      <c r="AA147" s="195">
        <v>0</v>
      </c>
      <c r="AB147" s="195">
        <v>0</v>
      </c>
      <c r="AC147" s="195">
        <v>0</v>
      </c>
      <c r="AD147" s="195">
        <v>0</v>
      </c>
      <c r="AE147" s="195">
        <v>0</v>
      </c>
      <c r="AF147" s="195">
        <v>0</v>
      </c>
      <c r="AG147" s="195">
        <v>0</v>
      </c>
      <c r="AH147" s="195">
        <v>0</v>
      </c>
      <c r="AI147" s="195">
        <v>0</v>
      </c>
      <c r="AJ147" s="195">
        <v>0</v>
      </c>
      <c r="AK147" s="195">
        <v>0</v>
      </c>
      <c r="AL147" s="195"/>
      <c r="AM147" s="195"/>
      <c r="AN147" s="195">
        <v>0</v>
      </c>
      <c r="AO147" s="195">
        <f t="shared" si="37"/>
        <v>0</v>
      </c>
    </row>
    <row r="148" spans="1:41" ht="12" x14ac:dyDescent="0.25">
      <c r="A148" s="201" t="s">
        <v>257</v>
      </c>
      <c r="B148" s="201" t="s">
        <v>141</v>
      </c>
      <c r="C148" s="201" t="s">
        <v>23</v>
      </c>
      <c r="D148" s="201">
        <v>0</v>
      </c>
      <c r="E148" s="217">
        <v>0</v>
      </c>
      <c r="F148" s="195">
        <v>0</v>
      </c>
      <c r="G148" s="195">
        <v>0</v>
      </c>
      <c r="H148" s="195">
        <v>0</v>
      </c>
      <c r="I148" s="195">
        <v>0</v>
      </c>
      <c r="J148" s="195">
        <v>0</v>
      </c>
      <c r="K148" s="195">
        <v>0</v>
      </c>
      <c r="L148" s="195">
        <v>0</v>
      </c>
      <c r="M148" s="195">
        <v>0</v>
      </c>
      <c r="N148" s="195">
        <v>0</v>
      </c>
      <c r="O148" s="195">
        <v>0</v>
      </c>
      <c r="P148" s="195">
        <v>0</v>
      </c>
      <c r="Q148" s="195">
        <v>0</v>
      </c>
      <c r="R148" s="195">
        <v>0</v>
      </c>
      <c r="S148" s="195">
        <v>0</v>
      </c>
      <c r="T148" s="195">
        <v>0</v>
      </c>
      <c r="U148" s="195">
        <v>0</v>
      </c>
      <c r="V148" s="195">
        <v>0</v>
      </c>
      <c r="W148" s="195">
        <v>0</v>
      </c>
      <c r="X148" s="195">
        <v>0</v>
      </c>
      <c r="Y148" s="195">
        <v>0</v>
      </c>
      <c r="Z148" s="195">
        <v>0</v>
      </c>
      <c r="AA148" s="195">
        <v>0</v>
      </c>
      <c r="AB148" s="195">
        <v>0</v>
      </c>
      <c r="AC148" s="195">
        <v>0</v>
      </c>
      <c r="AD148" s="195">
        <v>0</v>
      </c>
      <c r="AE148" s="195">
        <v>0</v>
      </c>
      <c r="AF148" s="195">
        <v>0</v>
      </c>
      <c r="AG148" s="195">
        <v>0</v>
      </c>
      <c r="AH148" s="195">
        <v>0</v>
      </c>
      <c r="AI148" s="195">
        <v>0</v>
      </c>
      <c r="AJ148" s="195">
        <v>0</v>
      </c>
      <c r="AK148" s="195">
        <v>0</v>
      </c>
      <c r="AL148" s="195">
        <v>0</v>
      </c>
      <c r="AM148" s="195">
        <v>0</v>
      </c>
      <c r="AN148" s="195">
        <v>0</v>
      </c>
      <c r="AO148" s="195">
        <f t="shared" si="37"/>
        <v>0</v>
      </c>
    </row>
    <row r="149" spans="1:41" ht="12" x14ac:dyDescent="0.25">
      <c r="A149" s="201" t="s">
        <v>257</v>
      </c>
      <c r="B149" s="201" t="s">
        <v>141</v>
      </c>
      <c r="C149" s="201" t="s">
        <v>96</v>
      </c>
      <c r="D149" s="201">
        <v>0</v>
      </c>
      <c r="E149" s="217">
        <v>0</v>
      </c>
      <c r="F149" s="195">
        <v>0</v>
      </c>
      <c r="G149" s="195">
        <v>0</v>
      </c>
      <c r="H149" s="195">
        <v>0</v>
      </c>
      <c r="I149" s="195">
        <v>0</v>
      </c>
      <c r="J149" s="195">
        <v>0</v>
      </c>
      <c r="K149" s="195">
        <v>0</v>
      </c>
      <c r="L149" s="195">
        <v>0</v>
      </c>
      <c r="M149" s="195">
        <v>0</v>
      </c>
      <c r="N149" s="195">
        <v>0</v>
      </c>
      <c r="O149" s="195">
        <v>0</v>
      </c>
      <c r="P149" s="195">
        <v>0</v>
      </c>
      <c r="Q149" s="195">
        <v>0</v>
      </c>
      <c r="R149" s="195">
        <v>0</v>
      </c>
      <c r="S149" s="195">
        <v>0</v>
      </c>
      <c r="T149" s="195">
        <v>0</v>
      </c>
      <c r="U149" s="195">
        <v>0</v>
      </c>
      <c r="V149" s="195">
        <v>0</v>
      </c>
      <c r="W149" s="195">
        <v>0</v>
      </c>
      <c r="X149" s="195">
        <v>0</v>
      </c>
      <c r="Y149" s="195">
        <v>0</v>
      </c>
      <c r="Z149" s="195">
        <v>0</v>
      </c>
      <c r="AA149" s="195">
        <v>0</v>
      </c>
      <c r="AB149" s="195">
        <v>0</v>
      </c>
      <c r="AC149" s="195">
        <v>0</v>
      </c>
      <c r="AD149" s="195">
        <v>0</v>
      </c>
      <c r="AE149" s="195">
        <v>0</v>
      </c>
      <c r="AF149" s="195">
        <v>0</v>
      </c>
      <c r="AG149" s="195">
        <v>0</v>
      </c>
      <c r="AH149" s="195">
        <v>0</v>
      </c>
      <c r="AI149" s="195">
        <v>0</v>
      </c>
      <c r="AJ149" s="195">
        <v>0</v>
      </c>
      <c r="AK149" s="195">
        <v>0</v>
      </c>
      <c r="AL149" s="195">
        <v>0</v>
      </c>
      <c r="AM149" s="195">
        <v>0</v>
      </c>
      <c r="AN149" s="195">
        <v>0</v>
      </c>
      <c r="AO149" s="195">
        <f t="shared" si="37"/>
        <v>0</v>
      </c>
    </row>
    <row r="150" spans="1:41" ht="12" x14ac:dyDescent="0.25">
      <c r="A150" s="201" t="s">
        <v>257</v>
      </c>
      <c r="B150" s="201" t="s">
        <v>141</v>
      </c>
      <c r="C150" s="201" t="s">
        <v>36</v>
      </c>
      <c r="D150" s="201">
        <v>0.48661800486618012</v>
      </c>
      <c r="E150" s="217">
        <v>0</v>
      </c>
      <c r="F150" s="195">
        <v>0</v>
      </c>
      <c r="G150" s="195">
        <v>0</v>
      </c>
      <c r="H150" s="195">
        <v>0</v>
      </c>
      <c r="I150" s="195">
        <v>0</v>
      </c>
      <c r="J150" s="195">
        <v>0</v>
      </c>
      <c r="K150" s="195">
        <v>0</v>
      </c>
      <c r="L150" s="195">
        <v>0</v>
      </c>
      <c r="M150" s="195">
        <v>0</v>
      </c>
      <c r="N150" s="195">
        <v>0</v>
      </c>
      <c r="O150" s="195">
        <v>0</v>
      </c>
      <c r="P150" s="195">
        <v>0</v>
      </c>
      <c r="Q150" s="195">
        <v>0</v>
      </c>
      <c r="R150" s="195">
        <v>0</v>
      </c>
      <c r="S150" s="195">
        <v>0</v>
      </c>
      <c r="T150" s="195">
        <v>0</v>
      </c>
      <c r="U150" s="195">
        <v>0</v>
      </c>
      <c r="V150" s="195">
        <v>0</v>
      </c>
      <c r="W150" s="195">
        <v>0</v>
      </c>
      <c r="X150" s="195">
        <v>0</v>
      </c>
      <c r="Y150" s="195">
        <v>0</v>
      </c>
      <c r="Z150" s="195">
        <v>0</v>
      </c>
      <c r="AA150" s="195">
        <v>0</v>
      </c>
      <c r="AB150" s="195">
        <v>0</v>
      </c>
      <c r="AC150" s="195">
        <v>0</v>
      </c>
      <c r="AD150" s="195">
        <v>0</v>
      </c>
      <c r="AE150" s="195">
        <v>0</v>
      </c>
      <c r="AF150" s="195">
        <v>0</v>
      </c>
      <c r="AG150" s="195">
        <v>0</v>
      </c>
      <c r="AH150" s="195">
        <v>0</v>
      </c>
      <c r="AI150" s="195">
        <v>0</v>
      </c>
      <c r="AJ150" s="195">
        <v>0</v>
      </c>
      <c r="AK150" s="195">
        <v>0</v>
      </c>
      <c r="AL150" s="195"/>
      <c r="AM150" s="195"/>
      <c r="AN150" s="195">
        <v>0</v>
      </c>
      <c r="AO150" s="195">
        <f t="shared" si="37"/>
        <v>0</v>
      </c>
    </row>
    <row r="151" spans="1:41" ht="12" x14ac:dyDescent="0.25">
      <c r="A151" s="201" t="s">
        <v>257</v>
      </c>
      <c r="B151" s="201" t="s">
        <v>141</v>
      </c>
      <c r="C151" s="201" t="s">
        <v>95</v>
      </c>
      <c r="D151" s="201">
        <v>0</v>
      </c>
      <c r="E151" s="217">
        <v>0</v>
      </c>
      <c r="F151" s="195">
        <v>0</v>
      </c>
      <c r="G151" s="195">
        <v>0</v>
      </c>
      <c r="H151" s="195">
        <v>0</v>
      </c>
      <c r="I151" s="195">
        <v>0</v>
      </c>
      <c r="J151" s="195">
        <v>0</v>
      </c>
      <c r="K151" s="195">
        <v>0</v>
      </c>
      <c r="L151" s="195">
        <v>0</v>
      </c>
      <c r="M151" s="195">
        <v>0</v>
      </c>
      <c r="N151" s="195">
        <v>0</v>
      </c>
      <c r="O151" s="195">
        <v>0</v>
      </c>
      <c r="P151" s="195">
        <v>0</v>
      </c>
      <c r="Q151" s="195">
        <v>0</v>
      </c>
      <c r="R151" s="195">
        <v>0</v>
      </c>
      <c r="S151" s="195">
        <v>0</v>
      </c>
      <c r="T151" s="195">
        <v>0</v>
      </c>
      <c r="U151" s="195">
        <v>0</v>
      </c>
      <c r="V151" s="195">
        <v>3.6999999999999998E-2</v>
      </c>
      <c r="W151" s="195">
        <v>0</v>
      </c>
      <c r="X151" s="195">
        <v>0</v>
      </c>
      <c r="Y151" s="195">
        <v>0</v>
      </c>
      <c r="Z151" s="195">
        <v>0</v>
      </c>
      <c r="AA151" s="195">
        <v>0</v>
      </c>
      <c r="AB151" s="195">
        <v>0</v>
      </c>
      <c r="AC151" s="195">
        <v>0</v>
      </c>
      <c r="AD151" s="195">
        <v>0</v>
      </c>
      <c r="AE151" s="195">
        <v>0</v>
      </c>
      <c r="AF151" s="195">
        <v>0</v>
      </c>
      <c r="AG151" s="195">
        <v>0</v>
      </c>
      <c r="AH151" s="195">
        <v>0</v>
      </c>
      <c r="AI151" s="195">
        <v>0</v>
      </c>
      <c r="AJ151" s="195">
        <v>0</v>
      </c>
      <c r="AK151" s="195">
        <v>0</v>
      </c>
      <c r="AL151" s="195">
        <v>0</v>
      </c>
      <c r="AM151" s="195">
        <v>0</v>
      </c>
      <c r="AN151" s="195">
        <v>0</v>
      </c>
      <c r="AO151" s="195">
        <f t="shared" si="37"/>
        <v>3.6999999999999998E-2</v>
      </c>
    </row>
    <row r="152" spans="1:41" ht="12" x14ac:dyDescent="0.25">
      <c r="A152" s="175" t="s">
        <v>260</v>
      </c>
      <c r="B152" s="175" t="s">
        <v>260</v>
      </c>
      <c r="C152" s="175" t="s">
        <v>188</v>
      </c>
      <c r="D152" s="175"/>
      <c r="E152" s="215">
        <f t="shared" ref="E152:AN152" si="38">+E153+E168+E177+E189</f>
        <v>242</v>
      </c>
      <c r="F152" s="193">
        <f t="shared" si="38"/>
        <v>1005</v>
      </c>
      <c r="G152" s="193">
        <f t="shared" si="38"/>
        <v>1120</v>
      </c>
      <c r="H152" s="193">
        <f t="shared" si="38"/>
        <v>376</v>
      </c>
      <c r="I152" s="193">
        <f t="shared" si="38"/>
        <v>0</v>
      </c>
      <c r="J152" s="193">
        <f t="shared" si="38"/>
        <v>561</v>
      </c>
      <c r="K152" s="193">
        <f t="shared" si="38"/>
        <v>541.00900000000001</v>
      </c>
      <c r="L152" s="193">
        <f t="shared" si="38"/>
        <v>103</v>
      </c>
      <c r="M152" s="193">
        <f t="shared" si="38"/>
        <v>1665</v>
      </c>
      <c r="N152" s="193">
        <f t="shared" si="38"/>
        <v>1</v>
      </c>
      <c r="O152" s="193">
        <f t="shared" si="38"/>
        <v>277</v>
      </c>
      <c r="P152" s="193">
        <f t="shared" si="38"/>
        <v>508.08100000000002</v>
      </c>
      <c r="Q152" s="193">
        <f t="shared" si="38"/>
        <v>0</v>
      </c>
      <c r="R152" s="193">
        <f t="shared" si="38"/>
        <v>0.28900000000000003</v>
      </c>
      <c r="S152" s="193">
        <f t="shared" si="38"/>
        <v>1.9E-2</v>
      </c>
      <c r="T152" s="193">
        <f t="shared" si="38"/>
        <v>357</v>
      </c>
      <c r="U152" s="193">
        <f t="shared" si="38"/>
        <v>73</v>
      </c>
      <c r="V152" s="193">
        <f t="shared" si="38"/>
        <v>3.3000000000000002E-2</v>
      </c>
      <c r="W152" s="193">
        <f t="shared" si="38"/>
        <v>92</v>
      </c>
      <c r="X152" s="193">
        <f t="shared" si="38"/>
        <v>0</v>
      </c>
      <c r="Y152" s="193">
        <f t="shared" si="38"/>
        <v>207</v>
      </c>
      <c r="Z152" s="193">
        <f t="shared" si="38"/>
        <v>0</v>
      </c>
      <c r="AA152" s="193">
        <f t="shared" si="38"/>
        <v>0</v>
      </c>
      <c r="AB152" s="193">
        <f t="shared" si="38"/>
        <v>56</v>
      </c>
      <c r="AC152" s="193">
        <f t="shared" si="38"/>
        <v>0</v>
      </c>
      <c r="AD152" s="193">
        <f t="shared" si="38"/>
        <v>0</v>
      </c>
      <c r="AE152" s="193">
        <f t="shared" si="38"/>
        <v>0</v>
      </c>
      <c r="AF152" s="193">
        <f t="shared" si="38"/>
        <v>0</v>
      </c>
      <c r="AG152" s="193">
        <f t="shared" si="38"/>
        <v>21.004000000000001</v>
      </c>
      <c r="AH152" s="193">
        <f t="shared" si="38"/>
        <v>0</v>
      </c>
      <c r="AI152" s="193">
        <f t="shared" si="38"/>
        <v>0</v>
      </c>
      <c r="AJ152" s="193">
        <f t="shared" si="38"/>
        <v>0</v>
      </c>
      <c r="AK152" s="193">
        <f t="shared" si="38"/>
        <v>0</v>
      </c>
      <c r="AL152" s="193">
        <f t="shared" si="38"/>
        <v>0</v>
      </c>
      <c r="AM152" s="193">
        <f t="shared" si="38"/>
        <v>0</v>
      </c>
      <c r="AN152" s="193">
        <f t="shared" si="38"/>
        <v>94</v>
      </c>
      <c r="AO152" s="193">
        <f>SUM(E152:AN152)</f>
        <v>7299.4350000000004</v>
      </c>
    </row>
    <row r="153" spans="1:41" ht="12" x14ac:dyDescent="0.25">
      <c r="A153" s="177" t="s">
        <v>261</v>
      </c>
      <c r="B153" s="177" t="s">
        <v>261</v>
      </c>
      <c r="C153" s="177" t="s">
        <v>142</v>
      </c>
      <c r="D153" s="177"/>
      <c r="E153" s="216">
        <f t="shared" ref="E153:AN153" si="39">SUM(E154:E167)</f>
        <v>0</v>
      </c>
      <c r="F153" s="194">
        <f t="shared" si="39"/>
        <v>372</v>
      </c>
      <c r="G153" s="194">
        <f t="shared" si="39"/>
        <v>45</v>
      </c>
      <c r="H153" s="194">
        <f t="shared" si="39"/>
        <v>362</v>
      </c>
      <c r="I153" s="194">
        <f t="shared" si="39"/>
        <v>0</v>
      </c>
      <c r="J153" s="194">
        <f t="shared" si="39"/>
        <v>133</v>
      </c>
      <c r="K153" s="194">
        <f t="shared" si="39"/>
        <v>1</v>
      </c>
      <c r="L153" s="194">
        <f t="shared" si="39"/>
        <v>67</v>
      </c>
      <c r="M153" s="194">
        <f t="shared" si="39"/>
        <v>2</v>
      </c>
      <c r="N153" s="194">
        <f t="shared" si="39"/>
        <v>0</v>
      </c>
      <c r="O153" s="194">
        <f t="shared" si="39"/>
        <v>0</v>
      </c>
      <c r="P153" s="194">
        <f t="shared" si="39"/>
        <v>0</v>
      </c>
      <c r="Q153" s="194">
        <f t="shared" si="39"/>
        <v>0</v>
      </c>
      <c r="R153" s="194">
        <f t="shared" si="39"/>
        <v>0.19500000000000001</v>
      </c>
      <c r="S153" s="194">
        <f t="shared" si="39"/>
        <v>0</v>
      </c>
      <c r="T153" s="194">
        <f t="shared" si="39"/>
        <v>72</v>
      </c>
      <c r="U153" s="194">
        <f t="shared" si="39"/>
        <v>56</v>
      </c>
      <c r="V153" s="194">
        <f t="shared" si="39"/>
        <v>3.3000000000000002E-2</v>
      </c>
      <c r="W153" s="194">
        <f t="shared" si="39"/>
        <v>0</v>
      </c>
      <c r="X153" s="194">
        <f t="shared" si="39"/>
        <v>0</v>
      </c>
      <c r="Y153" s="194">
        <f t="shared" si="39"/>
        <v>61</v>
      </c>
      <c r="Z153" s="194">
        <f t="shared" si="39"/>
        <v>0</v>
      </c>
      <c r="AA153" s="194">
        <f t="shared" si="39"/>
        <v>0</v>
      </c>
      <c r="AB153" s="194">
        <f t="shared" si="39"/>
        <v>0</v>
      </c>
      <c r="AC153" s="194">
        <f t="shared" si="39"/>
        <v>0</v>
      </c>
      <c r="AD153" s="194">
        <f t="shared" si="39"/>
        <v>0</v>
      </c>
      <c r="AE153" s="194">
        <f t="shared" si="39"/>
        <v>0</v>
      </c>
      <c r="AF153" s="194">
        <f t="shared" si="39"/>
        <v>0</v>
      </c>
      <c r="AG153" s="194">
        <f t="shared" si="39"/>
        <v>4.0000000000000001E-3</v>
      </c>
      <c r="AH153" s="194">
        <f t="shared" si="39"/>
        <v>0</v>
      </c>
      <c r="AI153" s="194">
        <f t="shared" si="39"/>
        <v>0</v>
      </c>
      <c r="AJ153" s="194">
        <f t="shared" si="39"/>
        <v>0</v>
      </c>
      <c r="AK153" s="194">
        <f t="shared" si="39"/>
        <v>0</v>
      </c>
      <c r="AL153" s="194">
        <f t="shared" si="39"/>
        <v>0</v>
      </c>
      <c r="AM153" s="194">
        <f t="shared" ref="AM153" si="40">SUM(AM154:AM167)</f>
        <v>0</v>
      </c>
      <c r="AN153" s="194">
        <f t="shared" si="39"/>
        <v>32</v>
      </c>
      <c r="AO153" s="194">
        <f>SUM(E153:AN153)</f>
        <v>1203.232</v>
      </c>
    </row>
    <row r="154" spans="1:41" ht="12" x14ac:dyDescent="0.25">
      <c r="A154" s="201" t="s">
        <v>188</v>
      </c>
      <c r="B154" s="201" t="s">
        <v>142</v>
      </c>
      <c r="C154" s="201" t="s">
        <v>102</v>
      </c>
      <c r="D154" s="201">
        <v>0</v>
      </c>
      <c r="E154" s="217">
        <v>0</v>
      </c>
      <c r="F154" s="195">
        <v>0</v>
      </c>
      <c r="G154" s="195">
        <v>0</v>
      </c>
      <c r="H154" s="195">
        <v>0</v>
      </c>
      <c r="I154" s="195">
        <v>0</v>
      </c>
      <c r="J154" s="195">
        <v>0</v>
      </c>
      <c r="K154" s="195">
        <v>0</v>
      </c>
      <c r="L154" s="195">
        <v>0</v>
      </c>
      <c r="M154" s="195">
        <v>0</v>
      </c>
      <c r="N154" s="195">
        <v>0</v>
      </c>
      <c r="O154" s="195">
        <v>0</v>
      </c>
      <c r="P154" s="195">
        <v>0</v>
      </c>
      <c r="Q154" s="195">
        <v>0</v>
      </c>
      <c r="R154" s="195">
        <v>0</v>
      </c>
      <c r="S154" s="195">
        <v>0</v>
      </c>
      <c r="T154" s="195">
        <v>0</v>
      </c>
      <c r="U154" s="195">
        <v>0</v>
      </c>
      <c r="V154" s="195">
        <v>0</v>
      </c>
      <c r="W154" s="195">
        <v>0</v>
      </c>
      <c r="X154" s="195">
        <v>0</v>
      </c>
      <c r="Y154" s="195">
        <v>0</v>
      </c>
      <c r="Z154" s="195">
        <v>0</v>
      </c>
      <c r="AA154" s="195">
        <v>0</v>
      </c>
      <c r="AB154" s="195">
        <v>0</v>
      </c>
      <c r="AC154" s="195">
        <v>0</v>
      </c>
      <c r="AD154" s="195">
        <v>0</v>
      </c>
      <c r="AE154" s="195">
        <v>0</v>
      </c>
      <c r="AF154" s="195">
        <v>0</v>
      </c>
      <c r="AG154" s="195">
        <v>4.0000000000000001E-3</v>
      </c>
      <c r="AH154" s="195">
        <v>0</v>
      </c>
      <c r="AI154" s="195">
        <v>0</v>
      </c>
      <c r="AJ154" s="195">
        <v>0</v>
      </c>
      <c r="AK154" s="195">
        <v>0</v>
      </c>
      <c r="AL154" s="195">
        <v>0</v>
      </c>
      <c r="AM154" s="195">
        <v>0</v>
      </c>
      <c r="AN154" s="195">
        <v>0</v>
      </c>
      <c r="AO154" s="195">
        <f t="shared" ref="AO154:AO167" si="41">(SUM(E154:AN154))</f>
        <v>4.0000000000000001E-3</v>
      </c>
    </row>
    <row r="155" spans="1:41" ht="12" x14ac:dyDescent="0.25">
      <c r="A155" s="201" t="s">
        <v>188</v>
      </c>
      <c r="B155" s="201" t="s">
        <v>142</v>
      </c>
      <c r="C155" s="201" t="s">
        <v>90</v>
      </c>
      <c r="D155" s="201">
        <v>0</v>
      </c>
      <c r="E155" s="217">
        <v>0</v>
      </c>
      <c r="F155" s="195">
        <v>0</v>
      </c>
      <c r="G155" s="195">
        <v>0</v>
      </c>
      <c r="H155" s="195">
        <v>0</v>
      </c>
      <c r="I155" s="195">
        <v>0</v>
      </c>
      <c r="J155" s="195">
        <v>0</v>
      </c>
      <c r="K155" s="195">
        <v>0</v>
      </c>
      <c r="L155" s="195">
        <v>0</v>
      </c>
      <c r="M155" s="195">
        <v>0</v>
      </c>
      <c r="N155" s="195">
        <v>0</v>
      </c>
      <c r="O155" s="195">
        <v>0</v>
      </c>
      <c r="P155" s="195">
        <v>0</v>
      </c>
      <c r="Q155" s="195">
        <v>0</v>
      </c>
      <c r="R155" s="195">
        <v>0</v>
      </c>
      <c r="S155" s="195">
        <v>0</v>
      </c>
      <c r="T155" s="195">
        <v>0</v>
      </c>
      <c r="U155" s="195">
        <v>0</v>
      </c>
      <c r="V155" s="195">
        <v>0</v>
      </c>
      <c r="W155" s="195">
        <v>0</v>
      </c>
      <c r="X155" s="195">
        <v>0</v>
      </c>
      <c r="Y155" s="195">
        <v>0</v>
      </c>
      <c r="Z155" s="195">
        <v>0</v>
      </c>
      <c r="AA155" s="195">
        <v>0</v>
      </c>
      <c r="AB155" s="195">
        <v>0</v>
      </c>
      <c r="AC155" s="195">
        <v>0</v>
      </c>
      <c r="AD155" s="195">
        <v>0</v>
      </c>
      <c r="AE155" s="195">
        <v>0</v>
      </c>
      <c r="AF155" s="195">
        <v>0</v>
      </c>
      <c r="AG155" s="195">
        <v>0</v>
      </c>
      <c r="AH155" s="195">
        <v>0</v>
      </c>
      <c r="AI155" s="195">
        <v>0</v>
      </c>
      <c r="AJ155" s="195">
        <v>0</v>
      </c>
      <c r="AK155" s="195">
        <v>0</v>
      </c>
      <c r="AL155" s="195">
        <v>0</v>
      </c>
      <c r="AM155" s="195">
        <v>0</v>
      </c>
      <c r="AN155" s="195">
        <v>0</v>
      </c>
      <c r="AO155" s="195">
        <f t="shared" si="41"/>
        <v>0</v>
      </c>
    </row>
    <row r="156" spans="1:41" ht="12" x14ac:dyDescent="0.25">
      <c r="A156" s="201" t="s">
        <v>188</v>
      </c>
      <c r="B156" s="201" t="s">
        <v>142</v>
      </c>
      <c r="C156" s="201" t="s">
        <v>92</v>
      </c>
      <c r="D156" s="201">
        <v>0</v>
      </c>
      <c r="E156" s="217">
        <v>0</v>
      </c>
      <c r="F156" s="195">
        <v>0</v>
      </c>
      <c r="G156" s="195">
        <v>0</v>
      </c>
      <c r="H156" s="195">
        <v>0</v>
      </c>
      <c r="I156" s="195">
        <v>0</v>
      </c>
      <c r="J156" s="195">
        <v>0</v>
      </c>
      <c r="K156" s="195">
        <v>0</v>
      </c>
      <c r="L156" s="195">
        <v>0</v>
      </c>
      <c r="M156" s="195">
        <v>0</v>
      </c>
      <c r="N156" s="195">
        <v>0</v>
      </c>
      <c r="O156" s="195">
        <v>0</v>
      </c>
      <c r="P156" s="195">
        <v>0</v>
      </c>
      <c r="Q156" s="195">
        <v>0</v>
      </c>
      <c r="R156" s="195">
        <v>0</v>
      </c>
      <c r="S156" s="195">
        <v>0</v>
      </c>
      <c r="T156" s="195">
        <v>0</v>
      </c>
      <c r="U156" s="195">
        <v>0</v>
      </c>
      <c r="V156" s="195">
        <v>0</v>
      </c>
      <c r="W156" s="195"/>
      <c r="X156" s="195">
        <v>0</v>
      </c>
      <c r="Y156" s="195">
        <v>0</v>
      </c>
      <c r="Z156" s="195">
        <v>0</v>
      </c>
      <c r="AA156" s="195">
        <v>0</v>
      </c>
      <c r="AB156" s="195">
        <v>0</v>
      </c>
      <c r="AC156" s="195">
        <v>0</v>
      </c>
      <c r="AD156" s="195">
        <v>0</v>
      </c>
      <c r="AE156" s="195">
        <v>0</v>
      </c>
      <c r="AF156" s="195">
        <v>0</v>
      </c>
      <c r="AG156" s="195">
        <v>0</v>
      </c>
      <c r="AH156" s="195">
        <v>0</v>
      </c>
      <c r="AI156" s="195">
        <v>0</v>
      </c>
      <c r="AJ156" s="195">
        <v>0</v>
      </c>
      <c r="AK156" s="195">
        <v>0</v>
      </c>
      <c r="AL156" s="195">
        <v>0</v>
      </c>
      <c r="AM156" s="195">
        <v>0</v>
      </c>
      <c r="AN156" s="195">
        <v>0</v>
      </c>
      <c r="AO156" s="195">
        <f t="shared" si="41"/>
        <v>0</v>
      </c>
    </row>
    <row r="157" spans="1:41" ht="12" x14ac:dyDescent="0.25">
      <c r="A157" s="201" t="s">
        <v>188</v>
      </c>
      <c r="B157" s="201" t="s">
        <v>142</v>
      </c>
      <c r="C157" s="201" t="s">
        <v>35</v>
      </c>
      <c r="D157" s="201">
        <v>5.3527980535279811</v>
      </c>
      <c r="E157" s="217">
        <v>0</v>
      </c>
      <c r="F157" s="195">
        <v>0</v>
      </c>
      <c r="G157" s="195">
        <v>0</v>
      </c>
      <c r="H157" s="195">
        <v>0</v>
      </c>
      <c r="I157" s="195">
        <v>0</v>
      </c>
      <c r="J157" s="195">
        <v>0</v>
      </c>
      <c r="K157" s="195">
        <v>0</v>
      </c>
      <c r="L157" s="195">
        <v>0</v>
      </c>
      <c r="M157" s="195">
        <v>0</v>
      </c>
      <c r="N157" s="195">
        <v>0</v>
      </c>
      <c r="O157" s="195">
        <v>0</v>
      </c>
      <c r="P157" s="195">
        <v>0</v>
      </c>
      <c r="Q157" s="195">
        <v>0</v>
      </c>
      <c r="R157" s="195">
        <v>0.13800000000000001</v>
      </c>
      <c r="S157" s="195">
        <v>0</v>
      </c>
      <c r="T157" s="195">
        <v>0</v>
      </c>
      <c r="U157" s="195">
        <v>0</v>
      </c>
      <c r="V157" s="195">
        <v>3.3000000000000002E-2</v>
      </c>
      <c r="W157" s="195">
        <v>0</v>
      </c>
      <c r="X157" s="195">
        <v>0</v>
      </c>
      <c r="Y157" s="195">
        <v>0</v>
      </c>
      <c r="Z157" s="195">
        <v>0</v>
      </c>
      <c r="AA157" s="195">
        <v>0</v>
      </c>
      <c r="AB157" s="195">
        <v>0</v>
      </c>
      <c r="AC157" s="195">
        <v>0</v>
      </c>
      <c r="AD157" s="195">
        <v>0</v>
      </c>
      <c r="AE157" s="195">
        <v>0</v>
      </c>
      <c r="AF157" s="195">
        <v>0</v>
      </c>
      <c r="AG157" s="195">
        <v>0</v>
      </c>
      <c r="AH157" s="195">
        <v>0</v>
      </c>
      <c r="AI157" s="195">
        <v>0</v>
      </c>
      <c r="AJ157" s="195">
        <v>0</v>
      </c>
      <c r="AK157" s="195">
        <v>0</v>
      </c>
      <c r="AL157" s="195">
        <v>0</v>
      </c>
      <c r="AM157" s="195">
        <v>0</v>
      </c>
      <c r="AN157" s="195">
        <v>5</v>
      </c>
      <c r="AO157" s="195">
        <f t="shared" si="41"/>
        <v>5.1710000000000003</v>
      </c>
    </row>
    <row r="158" spans="1:41" ht="12" x14ac:dyDescent="0.25">
      <c r="A158" s="201" t="s">
        <v>188</v>
      </c>
      <c r="B158" s="201" t="s">
        <v>142</v>
      </c>
      <c r="C158" s="179" t="s">
        <v>58</v>
      </c>
      <c r="D158" s="179">
        <v>317.39659367396592</v>
      </c>
      <c r="E158" s="217">
        <v>0</v>
      </c>
      <c r="F158" s="195">
        <v>0</v>
      </c>
      <c r="G158" s="195">
        <v>45</v>
      </c>
      <c r="H158" s="195">
        <v>86</v>
      </c>
      <c r="I158" s="195">
        <v>0</v>
      </c>
      <c r="J158" s="195">
        <v>36</v>
      </c>
      <c r="K158" s="195">
        <v>0</v>
      </c>
      <c r="L158" s="195">
        <v>0</v>
      </c>
      <c r="M158" s="195">
        <v>0</v>
      </c>
      <c r="N158" s="195">
        <v>0</v>
      </c>
      <c r="O158" s="195">
        <v>0</v>
      </c>
      <c r="P158" s="195">
        <v>0</v>
      </c>
      <c r="Q158" s="195">
        <v>0</v>
      </c>
      <c r="R158" s="195">
        <v>0</v>
      </c>
      <c r="S158" s="195">
        <v>0</v>
      </c>
      <c r="T158" s="195">
        <v>60</v>
      </c>
      <c r="U158" s="195">
        <v>30</v>
      </c>
      <c r="V158" s="195">
        <v>0</v>
      </c>
      <c r="W158" s="195">
        <v>0</v>
      </c>
      <c r="X158" s="195">
        <v>0</v>
      </c>
      <c r="Y158" s="195">
        <v>61</v>
      </c>
      <c r="Z158" s="195"/>
      <c r="AA158" s="195">
        <v>0</v>
      </c>
      <c r="AB158" s="195">
        <v>0</v>
      </c>
      <c r="AC158" s="195">
        <v>0</v>
      </c>
      <c r="AD158" s="195">
        <v>0</v>
      </c>
      <c r="AE158" s="195">
        <v>0</v>
      </c>
      <c r="AF158" s="195">
        <v>0</v>
      </c>
      <c r="AG158" s="195">
        <v>0</v>
      </c>
      <c r="AH158" s="195">
        <v>0</v>
      </c>
      <c r="AI158" s="195">
        <v>0</v>
      </c>
      <c r="AJ158" s="195">
        <v>0</v>
      </c>
      <c r="AK158" s="195">
        <v>0</v>
      </c>
      <c r="AL158" s="195">
        <v>0</v>
      </c>
      <c r="AM158" s="195">
        <v>0</v>
      </c>
      <c r="AN158" s="195">
        <v>0</v>
      </c>
      <c r="AO158" s="195">
        <f t="shared" si="41"/>
        <v>318</v>
      </c>
    </row>
    <row r="159" spans="1:41" ht="12" x14ac:dyDescent="0.25">
      <c r="A159" s="201" t="s">
        <v>188</v>
      </c>
      <c r="B159" s="201" t="s">
        <v>142</v>
      </c>
      <c r="C159" s="201" t="s">
        <v>100</v>
      </c>
      <c r="D159" s="201">
        <v>0</v>
      </c>
      <c r="E159" s="217">
        <v>0</v>
      </c>
      <c r="F159" s="195">
        <v>0</v>
      </c>
      <c r="G159" s="195">
        <v>0</v>
      </c>
      <c r="H159" s="195">
        <v>0</v>
      </c>
      <c r="I159" s="195">
        <v>0</v>
      </c>
      <c r="J159" s="195">
        <v>0</v>
      </c>
      <c r="K159" s="195">
        <v>0</v>
      </c>
      <c r="L159" s="195">
        <v>0</v>
      </c>
      <c r="M159" s="195">
        <v>0</v>
      </c>
      <c r="N159" s="195">
        <v>0</v>
      </c>
      <c r="O159" s="195">
        <v>0</v>
      </c>
      <c r="P159" s="195">
        <v>0</v>
      </c>
      <c r="Q159" s="195">
        <v>0</v>
      </c>
      <c r="R159" s="195">
        <v>0</v>
      </c>
      <c r="S159" s="195">
        <v>0</v>
      </c>
      <c r="T159" s="195">
        <v>0</v>
      </c>
      <c r="U159" s="195">
        <v>0</v>
      </c>
      <c r="V159" s="195">
        <v>0</v>
      </c>
      <c r="W159" s="195">
        <v>0</v>
      </c>
      <c r="X159" s="195">
        <v>0</v>
      </c>
      <c r="Y159" s="195">
        <v>0</v>
      </c>
      <c r="Z159" s="195">
        <v>0</v>
      </c>
      <c r="AA159" s="195">
        <v>0</v>
      </c>
      <c r="AB159" s="195">
        <v>0</v>
      </c>
      <c r="AC159" s="195">
        <v>0</v>
      </c>
      <c r="AD159" s="195">
        <v>0</v>
      </c>
      <c r="AE159" s="195">
        <v>0</v>
      </c>
      <c r="AF159" s="195">
        <v>0</v>
      </c>
      <c r="AG159" s="195">
        <v>0</v>
      </c>
      <c r="AH159" s="195">
        <v>0</v>
      </c>
      <c r="AI159" s="195">
        <v>0</v>
      </c>
      <c r="AJ159" s="195">
        <v>0</v>
      </c>
      <c r="AK159" s="195">
        <v>0</v>
      </c>
      <c r="AL159" s="195">
        <v>0</v>
      </c>
      <c r="AM159" s="195">
        <v>0</v>
      </c>
      <c r="AN159" s="195">
        <v>0</v>
      </c>
      <c r="AO159" s="195">
        <f t="shared" si="41"/>
        <v>0</v>
      </c>
    </row>
    <row r="160" spans="1:41" ht="12" x14ac:dyDescent="0.25">
      <c r="A160" s="201" t="s">
        <v>188</v>
      </c>
      <c r="B160" s="201" t="s">
        <v>142</v>
      </c>
      <c r="C160" s="201" t="s">
        <v>88</v>
      </c>
      <c r="D160" s="201">
        <v>0</v>
      </c>
      <c r="E160" s="217">
        <v>0</v>
      </c>
      <c r="F160" s="195">
        <v>0</v>
      </c>
      <c r="G160" s="195">
        <v>0</v>
      </c>
      <c r="H160" s="195">
        <v>0</v>
      </c>
      <c r="I160" s="195">
        <v>0</v>
      </c>
      <c r="J160" s="195">
        <v>0</v>
      </c>
      <c r="K160" s="195">
        <v>0</v>
      </c>
      <c r="L160" s="195">
        <v>0</v>
      </c>
      <c r="M160" s="195">
        <v>0</v>
      </c>
      <c r="N160" s="195">
        <v>0</v>
      </c>
      <c r="O160" s="195">
        <v>0</v>
      </c>
      <c r="P160" s="195">
        <v>0</v>
      </c>
      <c r="Q160" s="195">
        <v>0</v>
      </c>
      <c r="R160" s="195">
        <v>0</v>
      </c>
      <c r="S160" s="195">
        <v>0</v>
      </c>
      <c r="T160" s="195">
        <v>0</v>
      </c>
      <c r="U160" s="195">
        <v>0</v>
      </c>
      <c r="V160" s="195">
        <v>0</v>
      </c>
      <c r="W160" s="195">
        <v>0</v>
      </c>
      <c r="X160" s="195">
        <v>0</v>
      </c>
      <c r="Y160" s="195">
        <v>0</v>
      </c>
      <c r="Z160" s="195">
        <v>0</v>
      </c>
      <c r="AA160" s="195">
        <v>0</v>
      </c>
      <c r="AB160" s="195">
        <v>0</v>
      </c>
      <c r="AC160" s="195">
        <v>0</v>
      </c>
      <c r="AD160" s="195">
        <v>0</v>
      </c>
      <c r="AE160" s="195">
        <v>0</v>
      </c>
      <c r="AF160" s="195">
        <v>0</v>
      </c>
      <c r="AG160" s="195">
        <v>0</v>
      </c>
      <c r="AH160" s="195">
        <v>0</v>
      </c>
      <c r="AI160" s="195">
        <v>0</v>
      </c>
      <c r="AJ160" s="195">
        <v>0</v>
      </c>
      <c r="AK160" s="195">
        <v>0</v>
      </c>
      <c r="AL160" s="195">
        <v>0</v>
      </c>
      <c r="AM160" s="195">
        <v>0</v>
      </c>
      <c r="AN160" s="195">
        <v>0</v>
      </c>
      <c r="AO160" s="195">
        <f t="shared" si="41"/>
        <v>0</v>
      </c>
    </row>
    <row r="161" spans="1:41" ht="12" x14ac:dyDescent="0.25">
      <c r="A161" s="201" t="s">
        <v>188</v>
      </c>
      <c r="B161" s="201" t="s">
        <v>142</v>
      </c>
      <c r="C161" s="201" t="s">
        <v>66</v>
      </c>
      <c r="D161" s="201">
        <v>0</v>
      </c>
      <c r="E161" s="217">
        <v>0</v>
      </c>
      <c r="F161" s="195">
        <v>0</v>
      </c>
      <c r="G161" s="195">
        <v>0</v>
      </c>
      <c r="H161" s="195">
        <v>0</v>
      </c>
      <c r="I161" s="195">
        <v>0</v>
      </c>
      <c r="J161" s="195">
        <v>0</v>
      </c>
      <c r="K161" s="195">
        <v>0</v>
      </c>
      <c r="L161" s="195">
        <v>0</v>
      </c>
      <c r="M161" s="195">
        <v>0</v>
      </c>
      <c r="N161" s="195">
        <v>0</v>
      </c>
      <c r="O161" s="195">
        <v>0</v>
      </c>
      <c r="P161" s="195">
        <v>0</v>
      </c>
      <c r="Q161" s="195">
        <v>0</v>
      </c>
      <c r="R161" s="195">
        <v>0</v>
      </c>
      <c r="S161" s="195">
        <v>0</v>
      </c>
      <c r="T161" s="195">
        <v>0</v>
      </c>
      <c r="U161" s="195">
        <v>0</v>
      </c>
      <c r="V161" s="195">
        <v>0</v>
      </c>
      <c r="W161" s="195">
        <v>0</v>
      </c>
      <c r="X161" s="195">
        <v>0</v>
      </c>
      <c r="Y161" s="195">
        <v>0</v>
      </c>
      <c r="Z161" s="195">
        <v>0</v>
      </c>
      <c r="AA161" s="195">
        <v>0</v>
      </c>
      <c r="AB161" s="195">
        <v>0</v>
      </c>
      <c r="AC161" s="195">
        <v>0</v>
      </c>
      <c r="AD161" s="195">
        <v>0</v>
      </c>
      <c r="AE161" s="195">
        <v>0</v>
      </c>
      <c r="AF161" s="195">
        <v>0</v>
      </c>
      <c r="AG161" s="195">
        <v>0</v>
      </c>
      <c r="AH161" s="195">
        <v>0</v>
      </c>
      <c r="AI161" s="195">
        <v>0</v>
      </c>
      <c r="AJ161" s="195">
        <v>0</v>
      </c>
      <c r="AK161" s="195">
        <v>0</v>
      </c>
      <c r="AL161" s="195">
        <v>0</v>
      </c>
      <c r="AM161" s="195">
        <v>0</v>
      </c>
      <c r="AN161" s="195">
        <v>0</v>
      </c>
      <c r="AO161" s="195">
        <f t="shared" si="41"/>
        <v>0</v>
      </c>
    </row>
    <row r="162" spans="1:41" ht="12" x14ac:dyDescent="0.25">
      <c r="A162" s="201" t="s">
        <v>188</v>
      </c>
      <c r="B162" s="201" t="s">
        <v>142</v>
      </c>
      <c r="C162" s="201" t="s">
        <v>98</v>
      </c>
      <c r="D162" s="201">
        <v>0</v>
      </c>
      <c r="E162" s="217">
        <v>0</v>
      </c>
      <c r="F162" s="195">
        <v>0</v>
      </c>
      <c r="G162" s="195">
        <v>0</v>
      </c>
      <c r="H162" s="195">
        <v>0</v>
      </c>
      <c r="I162" s="195">
        <v>0</v>
      </c>
      <c r="J162" s="195">
        <v>0</v>
      </c>
      <c r="K162" s="195">
        <v>0</v>
      </c>
      <c r="L162" s="195">
        <v>0</v>
      </c>
      <c r="M162" s="195">
        <v>0</v>
      </c>
      <c r="N162" s="195">
        <v>0</v>
      </c>
      <c r="O162" s="195">
        <v>0</v>
      </c>
      <c r="P162" s="195">
        <v>0</v>
      </c>
      <c r="Q162" s="195">
        <v>0</v>
      </c>
      <c r="R162" s="195">
        <v>0</v>
      </c>
      <c r="S162" s="195">
        <v>0</v>
      </c>
      <c r="T162" s="195">
        <v>0</v>
      </c>
      <c r="U162" s="195">
        <v>0</v>
      </c>
      <c r="V162" s="195">
        <v>0</v>
      </c>
      <c r="W162" s="195">
        <v>0</v>
      </c>
      <c r="X162" s="195">
        <v>0</v>
      </c>
      <c r="Y162" s="195">
        <v>0</v>
      </c>
      <c r="Z162" s="195">
        <v>0</v>
      </c>
      <c r="AA162" s="195">
        <v>0</v>
      </c>
      <c r="AB162" s="195">
        <v>0</v>
      </c>
      <c r="AC162" s="195">
        <v>0</v>
      </c>
      <c r="AD162" s="195">
        <v>0</v>
      </c>
      <c r="AE162" s="195">
        <v>0</v>
      </c>
      <c r="AF162" s="195">
        <v>0</v>
      </c>
      <c r="AG162" s="195">
        <v>0</v>
      </c>
      <c r="AH162" s="195">
        <v>0</v>
      </c>
      <c r="AI162" s="195">
        <v>0</v>
      </c>
      <c r="AJ162" s="195">
        <v>0</v>
      </c>
      <c r="AK162" s="195">
        <v>0</v>
      </c>
      <c r="AL162" s="195">
        <v>0</v>
      </c>
      <c r="AM162" s="195">
        <v>0</v>
      </c>
      <c r="AN162" s="195">
        <v>0</v>
      </c>
      <c r="AO162" s="195">
        <f t="shared" si="41"/>
        <v>0</v>
      </c>
    </row>
    <row r="163" spans="1:41" ht="12" x14ac:dyDescent="0.25">
      <c r="A163" s="201" t="s">
        <v>188</v>
      </c>
      <c r="B163" s="201" t="s">
        <v>142</v>
      </c>
      <c r="C163" s="201" t="s">
        <v>99</v>
      </c>
      <c r="D163" s="201">
        <v>25.304136253041364</v>
      </c>
      <c r="E163" s="217">
        <v>0</v>
      </c>
      <c r="F163" s="195">
        <v>0</v>
      </c>
      <c r="G163" s="195">
        <v>0</v>
      </c>
      <c r="H163" s="195">
        <v>0</v>
      </c>
      <c r="I163" s="195">
        <v>0</v>
      </c>
      <c r="J163" s="195">
        <v>0</v>
      </c>
      <c r="K163" s="195">
        <v>0</v>
      </c>
      <c r="L163" s="195">
        <v>0</v>
      </c>
      <c r="M163" s="195">
        <v>0</v>
      </c>
      <c r="N163" s="195">
        <v>0</v>
      </c>
      <c r="O163" s="195">
        <v>0</v>
      </c>
      <c r="P163" s="195">
        <v>0</v>
      </c>
      <c r="Q163" s="195">
        <v>0</v>
      </c>
      <c r="R163" s="195">
        <v>0</v>
      </c>
      <c r="S163" s="195">
        <v>0</v>
      </c>
      <c r="T163" s="195">
        <v>0</v>
      </c>
      <c r="U163" s="195">
        <v>0</v>
      </c>
      <c r="V163" s="195">
        <v>0</v>
      </c>
      <c r="W163" s="195">
        <v>0</v>
      </c>
      <c r="X163" s="195">
        <v>0</v>
      </c>
      <c r="Y163" s="195">
        <v>0</v>
      </c>
      <c r="Z163" s="195">
        <v>0</v>
      </c>
      <c r="AA163" s="195">
        <v>0</v>
      </c>
      <c r="AB163" s="195">
        <v>0</v>
      </c>
      <c r="AC163" s="195">
        <v>0</v>
      </c>
      <c r="AD163" s="195">
        <v>0</v>
      </c>
      <c r="AE163" s="195">
        <v>0</v>
      </c>
      <c r="AF163" s="195">
        <v>0</v>
      </c>
      <c r="AG163" s="195">
        <v>0</v>
      </c>
      <c r="AH163" s="195">
        <v>0</v>
      </c>
      <c r="AI163" s="195">
        <v>0</v>
      </c>
      <c r="AJ163" s="195">
        <v>0</v>
      </c>
      <c r="AK163" s="195">
        <v>0</v>
      </c>
      <c r="AL163" s="195">
        <v>0</v>
      </c>
      <c r="AM163" s="195">
        <v>0</v>
      </c>
      <c r="AN163" s="195">
        <v>25</v>
      </c>
      <c r="AO163" s="195">
        <f t="shared" si="41"/>
        <v>25</v>
      </c>
    </row>
    <row r="164" spans="1:41" ht="12" x14ac:dyDescent="0.25">
      <c r="A164" s="201" t="s">
        <v>188</v>
      </c>
      <c r="B164" s="201" t="s">
        <v>142</v>
      </c>
      <c r="C164" s="201" t="s">
        <v>177</v>
      </c>
      <c r="D164" s="201">
        <v>1.7031630170316301</v>
      </c>
      <c r="E164" s="217">
        <v>0</v>
      </c>
      <c r="F164" s="195">
        <v>0</v>
      </c>
      <c r="G164" s="195">
        <v>0</v>
      </c>
      <c r="H164" s="195">
        <v>0</v>
      </c>
      <c r="I164" s="195">
        <v>0</v>
      </c>
      <c r="J164" s="195">
        <v>0</v>
      </c>
      <c r="K164" s="195">
        <v>0</v>
      </c>
      <c r="L164" s="195">
        <v>0</v>
      </c>
      <c r="M164" s="195">
        <v>0</v>
      </c>
      <c r="N164" s="195">
        <v>0</v>
      </c>
      <c r="O164" s="195">
        <v>0</v>
      </c>
      <c r="P164" s="195">
        <v>0</v>
      </c>
      <c r="Q164" s="195">
        <v>0</v>
      </c>
      <c r="R164" s="195">
        <v>0</v>
      </c>
      <c r="S164" s="195">
        <v>0</v>
      </c>
      <c r="T164" s="195">
        <v>0</v>
      </c>
      <c r="U164" s="195">
        <v>0</v>
      </c>
      <c r="V164" s="195">
        <v>0</v>
      </c>
      <c r="W164" s="195">
        <v>0</v>
      </c>
      <c r="X164" s="195">
        <v>0</v>
      </c>
      <c r="Y164" s="195">
        <v>0</v>
      </c>
      <c r="Z164" s="195">
        <v>0</v>
      </c>
      <c r="AA164" s="195">
        <v>0</v>
      </c>
      <c r="AB164" s="195">
        <v>0</v>
      </c>
      <c r="AC164" s="195">
        <v>0</v>
      </c>
      <c r="AD164" s="195">
        <v>0</v>
      </c>
      <c r="AE164" s="195">
        <v>0</v>
      </c>
      <c r="AF164" s="195">
        <v>0</v>
      </c>
      <c r="AG164" s="195">
        <v>0</v>
      </c>
      <c r="AH164" s="195">
        <v>0</v>
      </c>
      <c r="AI164" s="195">
        <v>0</v>
      </c>
      <c r="AJ164" s="195">
        <v>0</v>
      </c>
      <c r="AK164" s="195">
        <v>0</v>
      </c>
      <c r="AL164" s="195">
        <v>0</v>
      </c>
      <c r="AM164" s="195">
        <v>0</v>
      </c>
      <c r="AN164" s="195">
        <v>2</v>
      </c>
      <c r="AO164" s="195">
        <f t="shared" si="41"/>
        <v>2</v>
      </c>
    </row>
    <row r="165" spans="1:41" ht="12" x14ac:dyDescent="0.25">
      <c r="A165" s="201" t="s">
        <v>188</v>
      </c>
      <c r="B165" s="201" t="s">
        <v>142</v>
      </c>
      <c r="C165" s="201" t="s">
        <v>64</v>
      </c>
      <c r="D165" s="201">
        <v>852.79805352798053</v>
      </c>
      <c r="E165" s="217">
        <v>0</v>
      </c>
      <c r="F165" s="195">
        <v>372</v>
      </c>
      <c r="G165" s="195">
        <v>0</v>
      </c>
      <c r="H165" s="195">
        <v>276</v>
      </c>
      <c r="I165" s="195">
        <v>0</v>
      </c>
      <c r="J165" s="195">
        <v>97</v>
      </c>
      <c r="K165" s="195">
        <v>1</v>
      </c>
      <c r="L165" s="195">
        <v>67</v>
      </c>
      <c r="M165" s="195">
        <v>2</v>
      </c>
      <c r="N165" s="195">
        <v>0</v>
      </c>
      <c r="O165" s="195">
        <v>0</v>
      </c>
      <c r="P165" s="195">
        <v>0</v>
      </c>
      <c r="Q165" s="195">
        <v>0</v>
      </c>
      <c r="R165" s="195">
        <v>5.7000000000000002E-2</v>
      </c>
      <c r="S165" s="195">
        <v>0</v>
      </c>
      <c r="T165" s="195">
        <v>12</v>
      </c>
      <c r="U165" s="195">
        <v>26</v>
      </c>
      <c r="V165" s="195">
        <v>0</v>
      </c>
      <c r="W165" s="195">
        <v>0</v>
      </c>
      <c r="X165" s="195">
        <v>0</v>
      </c>
      <c r="Y165" s="195">
        <v>0</v>
      </c>
      <c r="Z165" s="195">
        <v>0</v>
      </c>
      <c r="AA165" s="195">
        <v>0</v>
      </c>
      <c r="AB165" s="195">
        <v>0</v>
      </c>
      <c r="AC165" s="195">
        <v>0</v>
      </c>
      <c r="AD165" s="195">
        <v>0</v>
      </c>
      <c r="AE165" s="195">
        <v>0</v>
      </c>
      <c r="AF165" s="195">
        <v>0</v>
      </c>
      <c r="AG165" s="195">
        <v>0</v>
      </c>
      <c r="AH165" s="195">
        <v>0</v>
      </c>
      <c r="AI165" s="195">
        <v>0</v>
      </c>
      <c r="AJ165" s="195">
        <v>0</v>
      </c>
      <c r="AK165" s="195">
        <v>0</v>
      </c>
      <c r="AL165" s="195">
        <v>0</v>
      </c>
      <c r="AM165" s="195">
        <v>0</v>
      </c>
      <c r="AN165" s="195"/>
      <c r="AO165" s="195">
        <f t="shared" si="41"/>
        <v>853.05700000000002</v>
      </c>
    </row>
    <row r="166" spans="1:41" ht="12" x14ac:dyDescent="0.25">
      <c r="A166" s="201" t="s">
        <v>188</v>
      </c>
      <c r="B166" s="201" t="s">
        <v>142</v>
      </c>
      <c r="C166" s="201" t="s">
        <v>143</v>
      </c>
      <c r="D166" s="201">
        <v>0</v>
      </c>
      <c r="E166" s="217">
        <v>0</v>
      </c>
      <c r="F166" s="195">
        <v>0</v>
      </c>
      <c r="G166" s="195">
        <v>0</v>
      </c>
      <c r="H166" s="195">
        <v>0</v>
      </c>
      <c r="I166" s="195">
        <v>0</v>
      </c>
      <c r="J166" s="195">
        <v>0</v>
      </c>
      <c r="K166" s="195">
        <v>0</v>
      </c>
      <c r="L166" s="195">
        <v>0</v>
      </c>
      <c r="M166" s="195">
        <v>0</v>
      </c>
      <c r="N166" s="195">
        <v>0</v>
      </c>
      <c r="O166" s="195">
        <v>0</v>
      </c>
      <c r="P166" s="195">
        <v>0</v>
      </c>
      <c r="Q166" s="195">
        <v>0</v>
      </c>
      <c r="R166" s="195">
        <v>0</v>
      </c>
      <c r="S166" s="195">
        <v>0</v>
      </c>
      <c r="T166" s="195">
        <v>0</v>
      </c>
      <c r="U166" s="195">
        <v>0</v>
      </c>
      <c r="V166" s="195">
        <v>0</v>
      </c>
      <c r="W166" s="195">
        <v>0</v>
      </c>
      <c r="X166" s="195">
        <v>0</v>
      </c>
      <c r="Y166" s="195">
        <v>0</v>
      </c>
      <c r="Z166" s="195">
        <v>0</v>
      </c>
      <c r="AA166" s="195">
        <v>0</v>
      </c>
      <c r="AB166" s="195">
        <v>0</v>
      </c>
      <c r="AC166" s="195">
        <v>0</v>
      </c>
      <c r="AD166" s="195">
        <v>0</v>
      </c>
      <c r="AE166" s="195">
        <v>0</v>
      </c>
      <c r="AF166" s="195">
        <v>0</v>
      </c>
      <c r="AG166" s="195">
        <v>0</v>
      </c>
      <c r="AH166" s="195">
        <v>0</v>
      </c>
      <c r="AI166" s="195">
        <v>0</v>
      </c>
      <c r="AJ166" s="195">
        <v>0</v>
      </c>
      <c r="AK166" s="195">
        <v>0</v>
      </c>
      <c r="AL166" s="195">
        <v>0</v>
      </c>
      <c r="AM166" s="195">
        <v>0</v>
      </c>
      <c r="AN166" s="195">
        <v>0</v>
      </c>
      <c r="AO166" s="195">
        <f t="shared" si="41"/>
        <v>0</v>
      </c>
    </row>
    <row r="167" spans="1:41" ht="12" x14ac:dyDescent="0.25">
      <c r="A167" s="201" t="s">
        <v>188</v>
      </c>
      <c r="B167" s="201" t="s">
        <v>142</v>
      </c>
      <c r="C167" s="201" t="s">
        <v>37</v>
      </c>
      <c r="D167" s="201">
        <v>0</v>
      </c>
      <c r="E167" s="217">
        <v>0</v>
      </c>
      <c r="F167" s="195">
        <v>0</v>
      </c>
      <c r="G167" s="195">
        <v>0</v>
      </c>
      <c r="H167" s="195">
        <v>0</v>
      </c>
      <c r="I167" s="195">
        <v>0</v>
      </c>
      <c r="J167" s="195">
        <v>0</v>
      </c>
      <c r="K167" s="195">
        <v>0</v>
      </c>
      <c r="L167" s="195">
        <v>0</v>
      </c>
      <c r="M167" s="195">
        <v>0</v>
      </c>
      <c r="N167" s="195">
        <v>0</v>
      </c>
      <c r="O167" s="195">
        <v>0</v>
      </c>
      <c r="P167" s="195">
        <v>0</v>
      </c>
      <c r="Q167" s="195">
        <v>0</v>
      </c>
      <c r="R167" s="195">
        <v>0</v>
      </c>
      <c r="S167" s="195">
        <v>0</v>
      </c>
      <c r="T167" s="195">
        <v>0</v>
      </c>
      <c r="U167" s="195">
        <v>0</v>
      </c>
      <c r="V167" s="195">
        <v>0</v>
      </c>
      <c r="W167" s="195">
        <v>0</v>
      </c>
      <c r="X167" s="195">
        <v>0</v>
      </c>
      <c r="Y167" s="195">
        <v>0</v>
      </c>
      <c r="Z167" s="195">
        <v>0</v>
      </c>
      <c r="AA167" s="195">
        <v>0</v>
      </c>
      <c r="AB167" s="195">
        <v>0</v>
      </c>
      <c r="AC167" s="195">
        <v>0</v>
      </c>
      <c r="AD167" s="195">
        <v>0</v>
      </c>
      <c r="AE167" s="195">
        <v>0</v>
      </c>
      <c r="AF167" s="195">
        <v>0</v>
      </c>
      <c r="AG167" s="195">
        <v>0</v>
      </c>
      <c r="AH167" s="195">
        <v>0</v>
      </c>
      <c r="AI167" s="195">
        <v>0</v>
      </c>
      <c r="AJ167" s="195">
        <v>0</v>
      </c>
      <c r="AK167" s="195">
        <v>0</v>
      </c>
      <c r="AL167" s="195">
        <v>0</v>
      </c>
      <c r="AM167" s="195">
        <v>0</v>
      </c>
      <c r="AN167" s="195">
        <v>0</v>
      </c>
      <c r="AO167" s="195">
        <f t="shared" si="41"/>
        <v>0</v>
      </c>
    </row>
    <row r="168" spans="1:41" ht="12" x14ac:dyDescent="0.25">
      <c r="A168" s="177" t="s">
        <v>262</v>
      </c>
      <c r="B168" s="177" t="s">
        <v>262</v>
      </c>
      <c r="C168" s="177" t="s">
        <v>145</v>
      </c>
      <c r="D168" s="177"/>
      <c r="E168" s="216">
        <f t="shared" ref="E168:AN168" si="42">SUM(E169:E176)</f>
        <v>242</v>
      </c>
      <c r="F168" s="194">
        <f t="shared" si="42"/>
        <v>633</v>
      </c>
      <c r="G168" s="194">
        <f t="shared" si="42"/>
        <v>246</v>
      </c>
      <c r="H168" s="194">
        <f t="shared" si="42"/>
        <v>14</v>
      </c>
      <c r="I168" s="194">
        <f t="shared" si="42"/>
        <v>0</v>
      </c>
      <c r="J168" s="194">
        <f t="shared" si="42"/>
        <v>428</v>
      </c>
      <c r="K168" s="194">
        <f t="shared" si="42"/>
        <v>261.00900000000001</v>
      </c>
      <c r="L168" s="194">
        <f t="shared" si="42"/>
        <v>36</v>
      </c>
      <c r="M168" s="194">
        <f t="shared" si="42"/>
        <v>35</v>
      </c>
      <c r="N168" s="194">
        <f t="shared" si="42"/>
        <v>0</v>
      </c>
      <c r="O168" s="194">
        <f t="shared" si="42"/>
        <v>53</v>
      </c>
      <c r="P168" s="194">
        <f t="shared" si="42"/>
        <v>4.2999999999999997E-2</v>
      </c>
      <c r="Q168" s="194">
        <f t="shared" si="42"/>
        <v>0</v>
      </c>
      <c r="R168" s="194">
        <f t="shared" si="42"/>
        <v>0</v>
      </c>
      <c r="S168" s="194">
        <f t="shared" si="42"/>
        <v>0</v>
      </c>
      <c r="T168" s="194">
        <f t="shared" si="42"/>
        <v>191</v>
      </c>
      <c r="U168" s="194">
        <f t="shared" si="42"/>
        <v>17</v>
      </c>
      <c r="V168" s="194">
        <f t="shared" si="42"/>
        <v>0</v>
      </c>
      <c r="W168" s="194">
        <f t="shared" si="42"/>
        <v>92</v>
      </c>
      <c r="X168" s="194">
        <f t="shared" si="42"/>
        <v>0</v>
      </c>
      <c r="Y168" s="194">
        <f t="shared" si="42"/>
        <v>65</v>
      </c>
      <c r="Z168" s="194">
        <f t="shared" si="42"/>
        <v>0</v>
      </c>
      <c r="AA168" s="194">
        <f t="shared" si="42"/>
        <v>0</v>
      </c>
      <c r="AB168" s="194">
        <f t="shared" si="42"/>
        <v>15</v>
      </c>
      <c r="AC168" s="194">
        <f t="shared" si="42"/>
        <v>0</v>
      </c>
      <c r="AD168" s="194">
        <f t="shared" si="42"/>
        <v>0</v>
      </c>
      <c r="AE168" s="194">
        <f t="shared" si="42"/>
        <v>0</v>
      </c>
      <c r="AF168" s="194">
        <f t="shared" si="42"/>
        <v>0</v>
      </c>
      <c r="AG168" s="194">
        <f t="shared" si="42"/>
        <v>0</v>
      </c>
      <c r="AH168" s="194">
        <f t="shared" si="42"/>
        <v>0</v>
      </c>
      <c r="AI168" s="194">
        <f t="shared" si="42"/>
        <v>0</v>
      </c>
      <c r="AJ168" s="194">
        <f t="shared" si="42"/>
        <v>0</v>
      </c>
      <c r="AK168" s="194">
        <f t="shared" si="42"/>
        <v>0</v>
      </c>
      <c r="AL168" s="194">
        <f t="shared" si="42"/>
        <v>0</v>
      </c>
      <c r="AM168" s="194">
        <f t="shared" ref="AM168" si="43">SUM(AM169:AM176)</f>
        <v>0</v>
      </c>
      <c r="AN168" s="194">
        <f t="shared" si="42"/>
        <v>0</v>
      </c>
      <c r="AO168" s="194">
        <f>SUM(E168:AN168)</f>
        <v>2328.0519999999997</v>
      </c>
    </row>
    <row r="169" spans="1:41" ht="12" x14ac:dyDescent="0.25">
      <c r="A169" s="201" t="s">
        <v>188</v>
      </c>
      <c r="B169" s="201" t="s">
        <v>145</v>
      </c>
      <c r="C169" s="201" t="s">
        <v>93</v>
      </c>
      <c r="D169" s="201">
        <v>0</v>
      </c>
      <c r="E169" s="217">
        <v>0</v>
      </c>
      <c r="F169" s="195">
        <v>0</v>
      </c>
      <c r="G169" s="195">
        <v>0</v>
      </c>
      <c r="H169" s="195">
        <v>0</v>
      </c>
      <c r="I169" s="195">
        <v>0</v>
      </c>
      <c r="J169" s="195">
        <v>0</v>
      </c>
      <c r="K169" s="195">
        <v>8.9999999999999993E-3</v>
      </c>
      <c r="L169" s="195">
        <v>0</v>
      </c>
      <c r="M169" s="195">
        <v>0</v>
      </c>
      <c r="N169" s="195">
        <v>0</v>
      </c>
      <c r="O169" s="195">
        <v>0</v>
      </c>
      <c r="P169" s="195">
        <v>0</v>
      </c>
      <c r="Q169" s="195">
        <v>0</v>
      </c>
      <c r="R169" s="195">
        <v>0</v>
      </c>
      <c r="S169" s="195">
        <v>0</v>
      </c>
      <c r="T169" s="195">
        <v>0</v>
      </c>
      <c r="U169" s="195">
        <v>0</v>
      </c>
      <c r="V169" s="195">
        <v>0</v>
      </c>
      <c r="W169" s="195">
        <v>0</v>
      </c>
      <c r="X169" s="195">
        <v>0</v>
      </c>
      <c r="Y169" s="195">
        <v>0</v>
      </c>
      <c r="Z169" s="195">
        <v>0</v>
      </c>
      <c r="AA169" s="195">
        <v>0</v>
      </c>
      <c r="AB169" s="195">
        <v>0</v>
      </c>
      <c r="AC169" s="195">
        <v>0</v>
      </c>
      <c r="AD169" s="195">
        <v>0</v>
      </c>
      <c r="AE169" s="195">
        <v>0</v>
      </c>
      <c r="AF169" s="195">
        <v>0</v>
      </c>
      <c r="AG169" s="195">
        <v>0</v>
      </c>
      <c r="AH169" s="195">
        <v>0</v>
      </c>
      <c r="AI169" s="195">
        <v>0</v>
      </c>
      <c r="AJ169" s="195">
        <v>0</v>
      </c>
      <c r="AK169" s="195">
        <v>0</v>
      </c>
      <c r="AL169" s="195">
        <v>0</v>
      </c>
      <c r="AM169" s="195">
        <v>0</v>
      </c>
      <c r="AN169" s="195">
        <v>0</v>
      </c>
      <c r="AO169" s="195">
        <f t="shared" ref="AO169:AO176" si="44">(SUM(E169:AN169))</f>
        <v>8.9999999999999993E-3</v>
      </c>
    </row>
    <row r="170" spans="1:41" ht="12" x14ac:dyDescent="0.25">
      <c r="A170" s="201" t="s">
        <v>188</v>
      </c>
      <c r="B170" s="201" t="s">
        <v>145</v>
      </c>
      <c r="C170" s="201" t="s">
        <v>9</v>
      </c>
      <c r="D170" s="201">
        <v>0</v>
      </c>
      <c r="E170" s="217">
        <v>0</v>
      </c>
      <c r="F170" s="195">
        <v>0</v>
      </c>
      <c r="G170" s="195">
        <v>0</v>
      </c>
      <c r="H170" s="195">
        <v>0</v>
      </c>
      <c r="I170" s="195">
        <v>0</v>
      </c>
      <c r="J170" s="195">
        <v>0</v>
      </c>
      <c r="K170" s="195">
        <v>0</v>
      </c>
      <c r="L170" s="195">
        <v>0</v>
      </c>
      <c r="M170" s="195">
        <v>0</v>
      </c>
      <c r="N170" s="195">
        <v>0</v>
      </c>
      <c r="O170" s="195">
        <v>0</v>
      </c>
      <c r="P170" s="195">
        <v>0</v>
      </c>
      <c r="Q170" s="195">
        <v>0</v>
      </c>
      <c r="R170" s="195">
        <v>0</v>
      </c>
      <c r="S170" s="195">
        <v>0</v>
      </c>
      <c r="T170" s="195">
        <v>0</v>
      </c>
      <c r="U170" s="195">
        <v>0</v>
      </c>
      <c r="V170" s="195">
        <v>0</v>
      </c>
      <c r="W170" s="195">
        <v>0</v>
      </c>
      <c r="X170" s="195">
        <v>0</v>
      </c>
      <c r="Y170" s="195">
        <v>0</v>
      </c>
      <c r="Z170" s="195">
        <v>0</v>
      </c>
      <c r="AA170" s="195">
        <v>0</v>
      </c>
      <c r="AB170" s="195">
        <v>0</v>
      </c>
      <c r="AC170" s="195">
        <v>0</v>
      </c>
      <c r="AD170" s="195">
        <v>0</v>
      </c>
      <c r="AE170" s="195">
        <v>0</v>
      </c>
      <c r="AF170" s="195">
        <v>0</v>
      </c>
      <c r="AG170" s="195">
        <v>0</v>
      </c>
      <c r="AH170" s="195">
        <v>0</v>
      </c>
      <c r="AI170" s="195">
        <v>0</v>
      </c>
      <c r="AJ170" s="195">
        <v>0</v>
      </c>
      <c r="AK170" s="195">
        <v>0</v>
      </c>
      <c r="AL170" s="195">
        <v>0</v>
      </c>
      <c r="AM170" s="195">
        <v>0</v>
      </c>
      <c r="AN170" s="195">
        <v>0</v>
      </c>
      <c r="AO170" s="195">
        <f t="shared" si="44"/>
        <v>0</v>
      </c>
    </row>
    <row r="171" spans="1:41" ht="12" x14ac:dyDescent="0.25">
      <c r="A171" s="201" t="s">
        <v>188</v>
      </c>
      <c r="B171" s="201" t="s">
        <v>145</v>
      </c>
      <c r="C171" s="201" t="s">
        <v>215</v>
      </c>
      <c r="D171" s="201">
        <v>0</v>
      </c>
      <c r="E171" s="217">
        <v>0</v>
      </c>
      <c r="F171" s="195">
        <v>0</v>
      </c>
      <c r="G171" s="195">
        <v>0</v>
      </c>
      <c r="H171" s="195">
        <v>0</v>
      </c>
      <c r="I171" s="195">
        <v>0</v>
      </c>
      <c r="J171" s="195">
        <v>0</v>
      </c>
      <c r="K171" s="195">
        <v>0</v>
      </c>
      <c r="L171" s="195">
        <v>0</v>
      </c>
      <c r="M171" s="195">
        <v>0</v>
      </c>
      <c r="N171" s="195">
        <v>0</v>
      </c>
      <c r="O171" s="195">
        <v>0</v>
      </c>
      <c r="P171" s="195">
        <v>0</v>
      </c>
      <c r="Q171" s="195">
        <v>0</v>
      </c>
      <c r="R171" s="195">
        <v>0</v>
      </c>
      <c r="S171" s="195">
        <v>0</v>
      </c>
      <c r="T171" s="195">
        <v>0</v>
      </c>
      <c r="U171" s="195">
        <v>0</v>
      </c>
      <c r="V171" s="195">
        <v>0</v>
      </c>
      <c r="W171" s="195">
        <v>0</v>
      </c>
      <c r="X171" s="195">
        <v>0</v>
      </c>
      <c r="Y171" s="195">
        <v>0</v>
      </c>
      <c r="Z171" s="195">
        <v>0</v>
      </c>
      <c r="AA171" s="195">
        <v>0</v>
      </c>
      <c r="AB171" s="195">
        <v>0</v>
      </c>
      <c r="AC171" s="195">
        <v>0</v>
      </c>
      <c r="AD171" s="195">
        <v>0</v>
      </c>
      <c r="AE171" s="195">
        <v>0</v>
      </c>
      <c r="AF171" s="195">
        <v>0</v>
      </c>
      <c r="AG171" s="195">
        <v>0</v>
      </c>
      <c r="AH171" s="195">
        <v>0</v>
      </c>
      <c r="AI171" s="195">
        <v>0</v>
      </c>
      <c r="AJ171" s="195">
        <v>0</v>
      </c>
      <c r="AK171" s="195">
        <v>0</v>
      </c>
      <c r="AL171" s="195">
        <v>0</v>
      </c>
      <c r="AM171" s="195">
        <v>0</v>
      </c>
      <c r="AN171" s="195">
        <v>0</v>
      </c>
      <c r="AO171" s="195">
        <f t="shared" si="44"/>
        <v>0</v>
      </c>
    </row>
    <row r="172" spans="1:41" ht="12" x14ac:dyDescent="0.25">
      <c r="A172" s="201" t="s">
        <v>188</v>
      </c>
      <c r="B172" s="201" t="s">
        <v>145</v>
      </c>
      <c r="C172" s="201" t="s">
        <v>2</v>
      </c>
      <c r="D172" s="201">
        <v>2328.2238442822386</v>
      </c>
      <c r="E172" s="217">
        <v>242</v>
      </c>
      <c r="F172" s="195">
        <v>633</v>
      </c>
      <c r="G172" s="195">
        <v>246</v>
      </c>
      <c r="H172" s="195">
        <v>14</v>
      </c>
      <c r="I172" s="195">
        <v>0</v>
      </c>
      <c r="J172" s="195">
        <v>428</v>
      </c>
      <c r="K172" s="195">
        <v>261</v>
      </c>
      <c r="L172" s="195">
        <v>36</v>
      </c>
      <c r="M172" s="195">
        <v>35</v>
      </c>
      <c r="N172" s="195"/>
      <c r="O172" s="195">
        <v>53</v>
      </c>
      <c r="P172" s="195">
        <v>0</v>
      </c>
      <c r="Q172" s="195">
        <v>0</v>
      </c>
      <c r="R172" s="195">
        <v>0</v>
      </c>
      <c r="S172" s="195">
        <v>0</v>
      </c>
      <c r="T172" s="195">
        <v>191</v>
      </c>
      <c r="U172" s="195">
        <v>17</v>
      </c>
      <c r="V172" s="195">
        <v>0</v>
      </c>
      <c r="W172" s="195">
        <v>92</v>
      </c>
      <c r="X172" s="195">
        <v>0</v>
      </c>
      <c r="Y172" s="195">
        <v>65</v>
      </c>
      <c r="Z172" s="195">
        <v>0</v>
      </c>
      <c r="AA172" s="195">
        <v>0</v>
      </c>
      <c r="AB172" s="195">
        <v>15</v>
      </c>
      <c r="AC172" s="195">
        <v>0</v>
      </c>
      <c r="AD172" s="195">
        <v>0</v>
      </c>
      <c r="AE172" s="195">
        <v>0</v>
      </c>
      <c r="AF172" s="195">
        <v>0</v>
      </c>
      <c r="AG172" s="195">
        <v>0</v>
      </c>
      <c r="AH172" s="195">
        <v>0</v>
      </c>
      <c r="AI172" s="195">
        <v>0</v>
      </c>
      <c r="AJ172" s="195">
        <v>0</v>
      </c>
      <c r="AK172" s="195">
        <v>0</v>
      </c>
      <c r="AL172" s="195">
        <v>0</v>
      </c>
      <c r="AM172" s="195">
        <v>0</v>
      </c>
      <c r="AN172" s="195">
        <v>0</v>
      </c>
      <c r="AO172" s="195">
        <f t="shared" si="44"/>
        <v>2328</v>
      </c>
    </row>
    <row r="173" spans="1:41" ht="12" x14ac:dyDescent="0.25">
      <c r="A173" s="201" t="s">
        <v>188</v>
      </c>
      <c r="B173" s="201" t="s">
        <v>145</v>
      </c>
      <c r="C173" s="201" t="s">
        <v>169</v>
      </c>
      <c r="D173" s="201">
        <v>0</v>
      </c>
      <c r="E173" s="217">
        <v>0</v>
      </c>
      <c r="F173" s="195">
        <v>0</v>
      </c>
      <c r="G173" s="195">
        <v>0</v>
      </c>
      <c r="H173" s="195">
        <v>0</v>
      </c>
      <c r="I173" s="195">
        <v>0</v>
      </c>
      <c r="J173" s="195">
        <v>0</v>
      </c>
      <c r="K173" s="195">
        <v>0</v>
      </c>
      <c r="L173" s="195">
        <v>0</v>
      </c>
      <c r="M173" s="195">
        <v>0</v>
      </c>
      <c r="N173" s="195">
        <v>0</v>
      </c>
      <c r="O173" s="195">
        <v>0</v>
      </c>
      <c r="P173" s="195">
        <v>0</v>
      </c>
      <c r="Q173" s="195">
        <v>0</v>
      </c>
      <c r="R173" s="195">
        <v>0</v>
      </c>
      <c r="S173" s="195">
        <v>0</v>
      </c>
      <c r="T173" s="195">
        <v>0</v>
      </c>
      <c r="U173" s="195">
        <v>0</v>
      </c>
      <c r="V173" s="195">
        <v>0</v>
      </c>
      <c r="W173" s="195">
        <v>0</v>
      </c>
      <c r="X173" s="195">
        <v>0</v>
      </c>
      <c r="Y173" s="195">
        <v>0</v>
      </c>
      <c r="Z173" s="195">
        <v>0</v>
      </c>
      <c r="AA173" s="195">
        <v>0</v>
      </c>
      <c r="AB173" s="195">
        <v>0</v>
      </c>
      <c r="AC173" s="195">
        <v>0</v>
      </c>
      <c r="AD173" s="195">
        <v>0</v>
      </c>
      <c r="AE173" s="195">
        <v>0</v>
      </c>
      <c r="AF173" s="195">
        <v>0</v>
      </c>
      <c r="AG173" s="195">
        <v>0</v>
      </c>
      <c r="AH173" s="195">
        <v>0</v>
      </c>
      <c r="AI173" s="195">
        <v>0</v>
      </c>
      <c r="AJ173" s="195">
        <v>0</v>
      </c>
      <c r="AK173" s="195">
        <v>0</v>
      </c>
      <c r="AL173" s="195">
        <v>0</v>
      </c>
      <c r="AM173" s="195">
        <v>0</v>
      </c>
      <c r="AN173" s="195">
        <v>0</v>
      </c>
      <c r="AO173" s="195">
        <f t="shared" si="44"/>
        <v>0</v>
      </c>
    </row>
    <row r="174" spans="1:41" ht="12" x14ac:dyDescent="0.25">
      <c r="A174" s="201" t="s">
        <v>188</v>
      </c>
      <c r="B174" s="201" t="s">
        <v>145</v>
      </c>
      <c r="C174" s="201" t="s">
        <v>29</v>
      </c>
      <c r="D174" s="201">
        <v>0</v>
      </c>
      <c r="E174" s="217">
        <v>0</v>
      </c>
      <c r="F174" s="195">
        <v>0</v>
      </c>
      <c r="G174" s="195">
        <v>0</v>
      </c>
      <c r="H174" s="195">
        <v>0</v>
      </c>
      <c r="I174" s="195">
        <v>0</v>
      </c>
      <c r="J174" s="195">
        <v>0</v>
      </c>
      <c r="K174" s="195">
        <v>0</v>
      </c>
      <c r="L174" s="195">
        <v>0</v>
      </c>
      <c r="M174" s="195">
        <v>0</v>
      </c>
      <c r="N174" s="195">
        <v>0</v>
      </c>
      <c r="O174" s="195">
        <v>0</v>
      </c>
      <c r="P174" s="195">
        <v>0</v>
      </c>
      <c r="Q174" s="195">
        <v>0</v>
      </c>
      <c r="R174" s="195">
        <v>0</v>
      </c>
      <c r="S174" s="195">
        <v>0</v>
      </c>
      <c r="T174" s="195">
        <v>0</v>
      </c>
      <c r="U174" s="195">
        <v>0</v>
      </c>
      <c r="V174" s="195">
        <v>0</v>
      </c>
      <c r="W174" s="195">
        <v>0</v>
      </c>
      <c r="X174" s="195">
        <v>0</v>
      </c>
      <c r="Y174" s="195">
        <v>0</v>
      </c>
      <c r="Z174" s="195">
        <v>0</v>
      </c>
      <c r="AA174" s="195">
        <v>0</v>
      </c>
      <c r="AB174" s="195">
        <v>0</v>
      </c>
      <c r="AC174" s="195">
        <v>0</v>
      </c>
      <c r="AD174" s="195">
        <v>0</v>
      </c>
      <c r="AE174" s="195">
        <v>0</v>
      </c>
      <c r="AF174" s="195">
        <v>0</v>
      </c>
      <c r="AG174" s="195">
        <v>0</v>
      </c>
      <c r="AH174" s="195">
        <v>0</v>
      </c>
      <c r="AI174" s="195">
        <v>0</v>
      </c>
      <c r="AJ174" s="195">
        <v>0</v>
      </c>
      <c r="AK174" s="195">
        <v>0</v>
      </c>
      <c r="AL174" s="195">
        <v>0</v>
      </c>
      <c r="AM174" s="195">
        <v>0</v>
      </c>
      <c r="AN174" s="195">
        <v>0</v>
      </c>
      <c r="AO174" s="195">
        <f t="shared" si="44"/>
        <v>0</v>
      </c>
    </row>
    <row r="175" spans="1:41" ht="12" x14ac:dyDescent="0.25">
      <c r="A175" s="201" t="s">
        <v>188</v>
      </c>
      <c r="B175" s="201" t="s">
        <v>145</v>
      </c>
      <c r="C175" s="201" t="s">
        <v>30</v>
      </c>
      <c r="D175" s="201">
        <v>0.36496350364963503</v>
      </c>
      <c r="E175" s="217">
        <v>0</v>
      </c>
      <c r="F175" s="195">
        <v>0</v>
      </c>
      <c r="G175" s="195">
        <v>0</v>
      </c>
      <c r="H175" s="195">
        <v>0</v>
      </c>
      <c r="I175" s="195">
        <v>0</v>
      </c>
      <c r="J175" s="195">
        <v>0</v>
      </c>
      <c r="K175" s="195">
        <v>0</v>
      </c>
      <c r="L175" s="195">
        <v>0</v>
      </c>
      <c r="M175" s="195">
        <v>0</v>
      </c>
      <c r="N175" s="195">
        <v>0</v>
      </c>
      <c r="O175" s="195">
        <v>0</v>
      </c>
      <c r="P175" s="195">
        <v>0</v>
      </c>
      <c r="Q175" s="195">
        <v>0</v>
      </c>
      <c r="R175" s="195">
        <v>0</v>
      </c>
      <c r="S175" s="195">
        <v>0</v>
      </c>
      <c r="T175" s="195">
        <v>0</v>
      </c>
      <c r="U175" s="195">
        <v>0</v>
      </c>
      <c r="V175" s="195">
        <v>0</v>
      </c>
      <c r="W175" s="195">
        <v>0</v>
      </c>
      <c r="X175" s="195">
        <v>0</v>
      </c>
      <c r="Y175" s="195">
        <v>0</v>
      </c>
      <c r="Z175" s="195">
        <v>0</v>
      </c>
      <c r="AA175" s="195">
        <v>0</v>
      </c>
      <c r="AB175" s="195">
        <v>0</v>
      </c>
      <c r="AC175" s="195">
        <v>0</v>
      </c>
      <c r="AD175" s="195">
        <v>0</v>
      </c>
      <c r="AE175" s="195">
        <v>0</v>
      </c>
      <c r="AF175" s="195">
        <v>0</v>
      </c>
      <c r="AG175" s="195">
        <v>0</v>
      </c>
      <c r="AH175" s="195">
        <v>0</v>
      </c>
      <c r="AI175" s="195">
        <v>0</v>
      </c>
      <c r="AJ175" s="195">
        <v>0</v>
      </c>
      <c r="AK175" s="195">
        <v>0</v>
      </c>
      <c r="AL175" s="195">
        <v>0</v>
      </c>
      <c r="AM175" s="195">
        <v>0</v>
      </c>
      <c r="AN175" s="195">
        <v>0</v>
      </c>
      <c r="AO175" s="195">
        <f t="shared" si="44"/>
        <v>0</v>
      </c>
    </row>
    <row r="176" spans="1:41" ht="12" x14ac:dyDescent="0.25">
      <c r="A176" s="201" t="s">
        <v>188</v>
      </c>
      <c r="B176" s="201" t="s">
        <v>145</v>
      </c>
      <c r="C176" s="201" t="s">
        <v>12</v>
      </c>
      <c r="D176" s="201">
        <v>0</v>
      </c>
      <c r="E176" s="217">
        <v>0</v>
      </c>
      <c r="F176" s="195">
        <v>0</v>
      </c>
      <c r="G176" s="195">
        <v>0</v>
      </c>
      <c r="H176" s="195">
        <v>0</v>
      </c>
      <c r="I176" s="195">
        <v>0</v>
      </c>
      <c r="J176" s="195">
        <v>0</v>
      </c>
      <c r="K176" s="195">
        <v>0</v>
      </c>
      <c r="L176" s="195">
        <v>0</v>
      </c>
      <c r="M176" s="195">
        <v>0</v>
      </c>
      <c r="N176" s="195">
        <v>0</v>
      </c>
      <c r="O176" s="195">
        <v>0</v>
      </c>
      <c r="P176" s="195">
        <v>4.2999999999999997E-2</v>
      </c>
      <c r="Q176" s="195">
        <v>0</v>
      </c>
      <c r="R176" s="195">
        <v>0</v>
      </c>
      <c r="S176" s="195">
        <v>0</v>
      </c>
      <c r="T176" s="195">
        <v>0</v>
      </c>
      <c r="U176" s="195">
        <v>0</v>
      </c>
      <c r="V176" s="195">
        <v>0</v>
      </c>
      <c r="W176" s="195">
        <v>0</v>
      </c>
      <c r="X176" s="195">
        <v>0</v>
      </c>
      <c r="Y176" s="195">
        <v>0</v>
      </c>
      <c r="Z176" s="195">
        <v>0</v>
      </c>
      <c r="AA176" s="195">
        <v>0</v>
      </c>
      <c r="AB176" s="195">
        <v>0</v>
      </c>
      <c r="AC176" s="195">
        <v>0</v>
      </c>
      <c r="AD176" s="195">
        <v>0</v>
      </c>
      <c r="AE176" s="195">
        <v>0</v>
      </c>
      <c r="AF176" s="195">
        <v>0</v>
      </c>
      <c r="AG176" s="195">
        <v>0</v>
      </c>
      <c r="AH176" s="195">
        <v>0</v>
      </c>
      <c r="AI176" s="195">
        <v>0</v>
      </c>
      <c r="AJ176" s="195">
        <v>0</v>
      </c>
      <c r="AK176" s="195">
        <v>0</v>
      </c>
      <c r="AL176" s="195">
        <v>0</v>
      </c>
      <c r="AM176" s="195">
        <v>0</v>
      </c>
      <c r="AN176" s="195">
        <v>0</v>
      </c>
      <c r="AO176" s="195">
        <f t="shared" si="44"/>
        <v>4.2999999999999997E-2</v>
      </c>
    </row>
    <row r="177" spans="1:41" ht="12" x14ac:dyDescent="0.25">
      <c r="A177" s="177" t="s">
        <v>263</v>
      </c>
      <c r="B177" s="177" t="s">
        <v>263</v>
      </c>
      <c r="C177" s="177" t="s">
        <v>144</v>
      </c>
      <c r="D177" s="177"/>
      <c r="E177" s="216">
        <f t="shared" ref="E177:AN177" si="45">SUM(E178:E188)</f>
        <v>0</v>
      </c>
      <c r="F177" s="194">
        <f t="shared" si="45"/>
        <v>0</v>
      </c>
      <c r="G177" s="194">
        <f t="shared" si="45"/>
        <v>0</v>
      </c>
      <c r="H177" s="194">
        <f t="shared" si="45"/>
        <v>0</v>
      </c>
      <c r="I177" s="194">
        <f t="shared" si="45"/>
        <v>0</v>
      </c>
      <c r="J177" s="194">
        <f t="shared" si="45"/>
        <v>0</v>
      </c>
      <c r="K177" s="194">
        <f t="shared" si="45"/>
        <v>0</v>
      </c>
      <c r="L177" s="194">
        <f t="shared" si="45"/>
        <v>0</v>
      </c>
      <c r="M177" s="194">
        <f t="shared" si="45"/>
        <v>279</v>
      </c>
      <c r="N177" s="194">
        <f t="shared" si="45"/>
        <v>1</v>
      </c>
      <c r="O177" s="194">
        <f t="shared" si="45"/>
        <v>68</v>
      </c>
      <c r="P177" s="194">
        <f t="shared" si="45"/>
        <v>312.03800000000001</v>
      </c>
      <c r="Q177" s="194">
        <f t="shared" si="45"/>
        <v>0</v>
      </c>
      <c r="R177" s="194">
        <f t="shared" si="45"/>
        <v>0</v>
      </c>
      <c r="S177" s="194">
        <f t="shared" si="45"/>
        <v>0</v>
      </c>
      <c r="T177" s="194">
        <f t="shared" si="45"/>
        <v>0</v>
      </c>
      <c r="U177" s="194">
        <f t="shared" si="45"/>
        <v>0</v>
      </c>
      <c r="V177" s="194">
        <f t="shared" si="45"/>
        <v>0</v>
      </c>
      <c r="W177" s="194">
        <f t="shared" si="45"/>
        <v>0</v>
      </c>
      <c r="X177" s="194">
        <f t="shared" si="45"/>
        <v>0</v>
      </c>
      <c r="Y177" s="194">
        <f t="shared" si="45"/>
        <v>31</v>
      </c>
      <c r="Z177" s="194">
        <f t="shared" si="45"/>
        <v>0</v>
      </c>
      <c r="AA177" s="194">
        <f t="shared" si="45"/>
        <v>0</v>
      </c>
      <c r="AB177" s="194">
        <f t="shared" si="45"/>
        <v>0</v>
      </c>
      <c r="AC177" s="194">
        <f t="shared" si="45"/>
        <v>0</v>
      </c>
      <c r="AD177" s="194">
        <f t="shared" si="45"/>
        <v>0</v>
      </c>
      <c r="AE177" s="194">
        <f t="shared" si="45"/>
        <v>0</v>
      </c>
      <c r="AF177" s="194">
        <f t="shared" si="45"/>
        <v>0</v>
      </c>
      <c r="AG177" s="194">
        <f t="shared" si="45"/>
        <v>0</v>
      </c>
      <c r="AH177" s="194">
        <f t="shared" si="45"/>
        <v>0</v>
      </c>
      <c r="AI177" s="194">
        <f t="shared" si="45"/>
        <v>0</v>
      </c>
      <c r="AJ177" s="194">
        <f t="shared" si="45"/>
        <v>0</v>
      </c>
      <c r="AK177" s="194">
        <f t="shared" si="45"/>
        <v>0</v>
      </c>
      <c r="AL177" s="194">
        <f t="shared" si="45"/>
        <v>0</v>
      </c>
      <c r="AM177" s="194">
        <f t="shared" ref="AM177" si="46">SUM(AM178:AM188)</f>
        <v>0</v>
      </c>
      <c r="AN177" s="194">
        <f t="shared" si="45"/>
        <v>4</v>
      </c>
      <c r="AO177" s="194">
        <f>SUM(E177:AN177)</f>
        <v>695.03800000000001</v>
      </c>
    </row>
    <row r="178" spans="1:41" ht="12" x14ac:dyDescent="0.25">
      <c r="A178" s="201" t="s">
        <v>188</v>
      </c>
      <c r="B178" s="201" t="s">
        <v>144</v>
      </c>
      <c r="C178" s="201" t="s">
        <v>216</v>
      </c>
      <c r="D178" s="201">
        <v>0</v>
      </c>
      <c r="E178" s="217">
        <v>0</v>
      </c>
      <c r="F178" s="195">
        <v>0</v>
      </c>
      <c r="G178" s="195">
        <v>0</v>
      </c>
      <c r="H178" s="195">
        <v>0</v>
      </c>
      <c r="I178" s="195">
        <v>0</v>
      </c>
      <c r="J178" s="195">
        <v>0</v>
      </c>
      <c r="K178" s="195">
        <v>0</v>
      </c>
      <c r="L178" s="195">
        <v>0</v>
      </c>
      <c r="M178" s="195">
        <v>0</v>
      </c>
      <c r="N178" s="195">
        <v>0</v>
      </c>
      <c r="O178" s="195">
        <v>0</v>
      </c>
      <c r="P178" s="195">
        <v>3.7999999999999999E-2</v>
      </c>
      <c r="Q178" s="195">
        <v>0</v>
      </c>
      <c r="R178" s="195">
        <v>0</v>
      </c>
      <c r="S178" s="195">
        <v>0</v>
      </c>
      <c r="T178" s="195">
        <v>0</v>
      </c>
      <c r="U178" s="195">
        <v>0</v>
      </c>
      <c r="V178" s="195">
        <v>0</v>
      </c>
      <c r="W178" s="195">
        <v>0</v>
      </c>
      <c r="X178" s="195">
        <v>0</v>
      </c>
      <c r="Y178" s="195">
        <v>0</v>
      </c>
      <c r="Z178" s="195">
        <v>0</v>
      </c>
      <c r="AA178" s="195">
        <v>0</v>
      </c>
      <c r="AB178" s="195">
        <v>0</v>
      </c>
      <c r="AC178" s="195">
        <v>0</v>
      </c>
      <c r="AD178" s="195">
        <v>0</v>
      </c>
      <c r="AE178" s="195">
        <v>0</v>
      </c>
      <c r="AF178" s="195">
        <v>0</v>
      </c>
      <c r="AG178" s="195">
        <v>0</v>
      </c>
      <c r="AH178" s="195">
        <v>0</v>
      </c>
      <c r="AI178" s="195">
        <v>0</v>
      </c>
      <c r="AJ178" s="195">
        <v>0</v>
      </c>
      <c r="AK178" s="195">
        <v>0</v>
      </c>
      <c r="AL178" s="195">
        <v>0</v>
      </c>
      <c r="AM178" s="195">
        <v>0</v>
      </c>
      <c r="AN178" s="195">
        <v>0</v>
      </c>
      <c r="AO178" s="195">
        <f t="shared" ref="AO178:AO188" si="47">(SUM(E178:AN178))</f>
        <v>3.7999999999999999E-2</v>
      </c>
    </row>
    <row r="179" spans="1:41" ht="12" x14ac:dyDescent="0.25">
      <c r="A179" s="201" t="s">
        <v>188</v>
      </c>
      <c r="B179" s="201" t="s">
        <v>144</v>
      </c>
      <c r="C179" s="201" t="s">
        <v>168</v>
      </c>
      <c r="D179" s="201">
        <v>0</v>
      </c>
      <c r="E179" s="217">
        <v>0</v>
      </c>
      <c r="F179" s="195">
        <v>0</v>
      </c>
      <c r="G179" s="195">
        <v>0</v>
      </c>
      <c r="H179" s="195">
        <v>0</v>
      </c>
      <c r="I179" s="195">
        <v>0</v>
      </c>
      <c r="J179" s="195">
        <v>0</v>
      </c>
      <c r="K179" s="195">
        <v>0</v>
      </c>
      <c r="L179" s="195">
        <v>0</v>
      </c>
      <c r="M179" s="195">
        <v>0</v>
      </c>
      <c r="N179" s="195">
        <v>0</v>
      </c>
      <c r="O179" s="195">
        <v>0</v>
      </c>
      <c r="P179" s="195">
        <v>0</v>
      </c>
      <c r="Q179" s="195">
        <v>0</v>
      </c>
      <c r="R179" s="195">
        <v>0</v>
      </c>
      <c r="S179" s="195">
        <v>0</v>
      </c>
      <c r="T179" s="195">
        <v>0</v>
      </c>
      <c r="U179" s="195">
        <v>0</v>
      </c>
      <c r="V179" s="195">
        <v>0</v>
      </c>
      <c r="W179" s="195">
        <v>0</v>
      </c>
      <c r="X179" s="195">
        <v>0</v>
      </c>
      <c r="Y179" s="195">
        <v>0</v>
      </c>
      <c r="Z179" s="195">
        <v>0</v>
      </c>
      <c r="AA179" s="195">
        <v>0</v>
      </c>
      <c r="AB179" s="195">
        <v>0</v>
      </c>
      <c r="AC179" s="195">
        <v>0</v>
      </c>
      <c r="AD179" s="195">
        <v>0</v>
      </c>
      <c r="AE179" s="195">
        <v>0</v>
      </c>
      <c r="AF179" s="195">
        <v>0</v>
      </c>
      <c r="AG179" s="195">
        <v>0</v>
      </c>
      <c r="AH179" s="195">
        <v>0</v>
      </c>
      <c r="AI179" s="195">
        <v>0</v>
      </c>
      <c r="AJ179" s="195">
        <v>0</v>
      </c>
      <c r="AK179" s="195">
        <v>0</v>
      </c>
      <c r="AL179" s="195">
        <v>0</v>
      </c>
      <c r="AM179" s="195">
        <v>0</v>
      </c>
      <c r="AN179" s="195">
        <v>0</v>
      </c>
      <c r="AO179" s="195">
        <f t="shared" si="47"/>
        <v>0</v>
      </c>
    </row>
    <row r="180" spans="1:41" ht="12" x14ac:dyDescent="0.25">
      <c r="A180" s="201" t="s">
        <v>188</v>
      </c>
      <c r="B180" s="201" t="s">
        <v>144</v>
      </c>
      <c r="C180" s="201" t="s">
        <v>217</v>
      </c>
      <c r="D180" s="201">
        <v>0</v>
      </c>
      <c r="E180" s="217">
        <v>0</v>
      </c>
      <c r="F180" s="195">
        <v>0</v>
      </c>
      <c r="G180" s="195">
        <v>0</v>
      </c>
      <c r="H180" s="195">
        <v>0</v>
      </c>
      <c r="I180" s="195">
        <v>0</v>
      </c>
      <c r="J180" s="195">
        <v>0</v>
      </c>
      <c r="K180" s="195">
        <v>0</v>
      </c>
      <c r="L180" s="195">
        <v>0</v>
      </c>
      <c r="M180" s="195">
        <v>0</v>
      </c>
      <c r="N180" s="195">
        <v>0</v>
      </c>
      <c r="O180" s="195">
        <v>0</v>
      </c>
      <c r="P180" s="195">
        <v>0</v>
      </c>
      <c r="Q180" s="195">
        <v>0</v>
      </c>
      <c r="R180" s="195">
        <v>0</v>
      </c>
      <c r="S180" s="195">
        <v>0</v>
      </c>
      <c r="T180" s="195">
        <v>0</v>
      </c>
      <c r="U180" s="195">
        <v>0</v>
      </c>
      <c r="V180" s="195">
        <v>0</v>
      </c>
      <c r="W180" s="195">
        <v>0</v>
      </c>
      <c r="X180" s="195">
        <v>0</v>
      </c>
      <c r="Y180" s="195">
        <v>0</v>
      </c>
      <c r="Z180" s="195">
        <v>0</v>
      </c>
      <c r="AA180" s="195">
        <v>0</v>
      </c>
      <c r="AB180" s="195">
        <v>0</v>
      </c>
      <c r="AC180" s="195">
        <v>0</v>
      </c>
      <c r="AD180" s="195">
        <v>0</v>
      </c>
      <c r="AE180" s="195">
        <v>0</v>
      </c>
      <c r="AF180" s="195">
        <v>0</v>
      </c>
      <c r="AG180" s="195">
        <v>0</v>
      </c>
      <c r="AH180" s="195">
        <v>0</v>
      </c>
      <c r="AI180" s="195">
        <v>0</v>
      </c>
      <c r="AJ180" s="195">
        <v>0</v>
      </c>
      <c r="AK180" s="195">
        <v>0</v>
      </c>
      <c r="AL180" s="195">
        <v>0</v>
      </c>
      <c r="AM180" s="195">
        <v>0</v>
      </c>
      <c r="AN180" s="195">
        <v>0</v>
      </c>
      <c r="AO180" s="195">
        <f t="shared" si="47"/>
        <v>0</v>
      </c>
    </row>
    <row r="181" spans="1:41" ht="12" x14ac:dyDescent="0.25">
      <c r="A181" s="201" t="s">
        <v>188</v>
      </c>
      <c r="B181" s="201" t="s">
        <v>144</v>
      </c>
      <c r="C181" s="201" t="s">
        <v>5</v>
      </c>
      <c r="D181" s="201">
        <v>46.593673965936738</v>
      </c>
      <c r="E181" s="217">
        <v>0</v>
      </c>
      <c r="F181" s="195">
        <v>0</v>
      </c>
      <c r="G181" s="195">
        <v>0</v>
      </c>
      <c r="H181" s="195">
        <v>0</v>
      </c>
      <c r="I181" s="195">
        <v>0</v>
      </c>
      <c r="J181" s="195">
        <v>0</v>
      </c>
      <c r="K181" s="195">
        <v>0</v>
      </c>
      <c r="L181" s="195">
        <v>0</v>
      </c>
      <c r="M181" s="195">
        <v>0</v>
      </c>
      <c r="N181" s="195">
        <v>0</v>
      </c>
      <c r="O181" s="195">
        <v>16</v>
      </c>
      <c r="P181" s="195">
        <v>0</v>
      </c>
      <c r="Q181" s="195">
        <v>0</v>
      </c>
      <c r="R181" s="195">
        <v>0</v>
      </c>
      <c r="S181" s="195">
        <v>0</v>
      </c>
      <c r="T181" s="195">
        <v>0</v>
      </c>
      <c r="U181" s="195">
        <v>0</v>
      </c>
      <c r="V181" s="195">
        <v>0</v>
      </c>
      <c r="W181" s="195">
        <v>0</v>
      </c>
      <c r="X181" s="195">
        <v>0</v>
      </c>
      <c r="Y181" s="195">
        <v>31</v>
      </c>
      <c r="Z181" s="195">
        <v>0</v>
      </c>
      <c r="AA181" s="195">
        <v>0</v>
      </c>
      <c r="AB181" s="195">
        <v>0</v>
      </c>
      <c r="AC181" s="195">
        <v>0</v>
      </c>
      <c r="AD181" s="195">
        <v>0</v>
      </c>
      <c r="AE181" s="195">
        <v>0</v>
      </c>
      <c r="AF181" s="195">
        <v>0</v>
      </c>
      <c r="AG181" s="195">
        <v>0</v>
      </c>
      <c r="AH181" s="195">
        <v>0</v>
      </c>
      <c r="AI181" s="195">
        <v>0</v>
      </c>
      <c r="AJ181" s="195">
        <v>0</v>
      </c>
      <c r="AK181" s="195">
        <v>0</v>
      </c>
      <c r="AL181" s="195">
        <v>0</v>
      </c>
      <c r="AM181" s="195">
        <v>0</v>
      </c>
      <c r="AN181" s="195">
        <v>0</v>
      </c>
      <c r="AO181" s="195">
        <f t="shared" si="47"/>
        <v>47</v>
      </c>
    </row>
    <row r="182" spans="1:41" ht="12" x14ac:dyDescent="0.25">
      <c r="A182" s="201" t="s">
        <v>188</v>
      </c>
      <c r="B182" s="201" t="s">
        <v>144</v>
      </c>
      <c r="C182" s="201" t="s">
        <v>53</v>
      </c>
      <c r="D182" s="201">
        <v>0</v>
      </c>
      <c r="E182" s="217">
        <v>0</v>
      </c>
      <c r="F182" s="195">
        <v>0</v>
      </c>
      <c r="G182" s="195">
        <v>0</v>
      </c>
      <c r="H182" s="195">
        <v>0</v>
      </c>
      <c r="I182" s="195">
        <v>0</v>
      </c>
      <c r="J182" s="195">
        <v>0</v>
      </c>
      <c r="K182" s="195">
        <v>0</v>
      </c>
      <c r="L182" s="195">
        <v>0</v>
      </c>
      <c r="M182" s="195">
        <v>0</v>
      </c>
      <c r="N182" s="195">
        <v>0</v>
      </c>
      <c r="O182" s="195">
        <v>0</v>
      </c>
      <c r="P182" s="195">
        <v>0</v>
      </c>
      <c r="Q182" s="195">
        <v>0</v>
      </c>
      <c r="R182" s="195">
        <v>0</v>
      </c>
      <c r="S182" s="195">
        <v>0</v>
      </c>
      <c r="T182" s="195">
        <v>0</v>
      </c>
      <c r="U182" s="195">
        <v>0</v>
      </c>
      <c r="V182" s="195">
        <v>0</v>
      </c>
      <c r="W182" s="195">
        <v>0</v>
      </c>
      <c r="X182" s="195">
        <v>0</v>
      </c>
      <c r="Y182" s="195">
        <v>0</v>
      </c>
      <c r="Z182" s="195">
        <v>0</v>
      </c>
      <c r="AA182" s="195">
        <v>0</v>
      </c>
      <c r="AB182" s="195">
        <v>0</v>
      </c>
      <c r="AC182" s="195">
        <v>0</v>
      </c>
      <c r="AD182" s="195">
        <v>0</v>
      </c>
      <c r="AE182" s="195">
        <v>0</v>
      </c>
      <c r="AF182" s="195">
        <v>0</v>
      </c>
      <c r="AG182" s="195">
        <v>0</v>
      </c>
      <c r="AH182" s="195">
        <v>0</v>
      </c>
      <c r="AI182" s="195">
        <v>0</v>
      </c>
      <c r="AJ182" s="195">
        <v>0</v>
      </c>
      <c r="AK182" s="195">
        <v>0</v>
      </c>
      <c r="AL182" s="195">
        <v>0</v>
      </c>
      <c r="AM182" s="195">
        <v>0</v>
      </c>
      <c r="AN182" s="195">
        <v>0</v>
      </c>
      <c r="AO182" s="195">
        <f t="shared" si="47"/>
        <v>0</v>
      </c>
    </row>
    <row r="183" spans="1:41" ht="12" x14ac:dyDescent="0.25">
      <c r="A183" s="201" t="s">
        <v>188</v>
      </c>
      <c r="B183" s="201" t="s">
        <v>144</v>
      </c>
      <c r="C183" s="201" t="s">
        <v>7</v>
      </c>
      <c r="D183" s="201">
        <v>10.705596107055962</v>
      </c>
      <c r="E183" s="217">
        <v>0</v>
      </c>
      <c r="F183" s="195">
        <v>0</v>
      </c>
      <c r="G183" s="195">
        <v>0</v>
      </c>
      <c r="H183" s="195">
        <v>0</v>
      </c>
      <c r="I183" s="195">
        <v>0</v>
      </c>
      <c r="J183" s="195">
        <v>0</v>
      </c>
      <c r="K183" s="195">
        <v>0</v>
      </c>
      <c r="L183" s="195">
        <v>0</v>
      </c>
      <c r="M183" s="195">
        <v>11</v>
      </c>
      <c r="N183" s="195">
        <v>0</v>
      </c>
      <c r="O183" s="195">
        <v>0</v>
      </c>
      <c r="P183" s="195">
        <v>0</v>
      </c>
      <c r="Q183" s="195">
        <v>0</v>
      </c>
      <c r="R183" s="195">
        <v>0</v>
      </c>
      <c r="S183" s="195">
        <v>0</v>
      </c>
      <c r="T183" s="195">
        <v>0</v>
      </c>
      <c r="U183" s="195">
        <v>0</v>
      </c>
      <c r="V183" s="195">
        <v>0</v>
      </c>
      <c r="W183" s="195">
        <v>0</v>
      </c>
      <c r="X183" s="195">
        <v>0</v>
      </c>
      <c r="Y183" s="195">
        <v>0</v>
      </c>
      <c r="Z183" s="195">
        <v>0</v>
      </c>
      <c r="AA183" s="195">
        <v>0</v>
      </c>
      <c r="AB183" s="195">
        <v>0</v>
      </c>
      <c r="AC183" s="195">
        <v>0</v>
      </c>
      <c r="AD183" s="195">
        <v>0</v>
      </c>
      <c r="AE183" s="195">
        <v>0</v>
      </c>
      <c r="AF183" s="195">
        <v>0</v>
      </c>
      <c r="AG183" s="195">
        <v>0</v>
      </c>
      <c r="AH183" s="195">
        <v>0</v>
      </c>
      <c r="AI183" s="195">
        <v>0</v>
      </c>
      <c r="AJ183" s="195">
        <v>0</v>
      </c>
      <c r="AK183" s="195">
        <v>0</v>
      </c>
      <c r="AL183" s="195">
        <v>0</v>
      </c>
      <c r="AM183" s="195">
        <v>0</v>
      </c>
      <c r="AN183" s="195">
        <v>0</v>
      </c>
      <c r="AO183" s="195">
        <f t="shared" si="47"/>
        <v>11</v>
      </c>
    </row>
    <row r="184" spans="1:41" ht="12" x14ac:dyDescent="0.25">
      <c r="A184" s="201" t="s">
        <v>188</v>
      </c>
      <c r="B184" s="201" t="s">
        <v>144</v>
      </c>
      <c r="C184" s="201" t="s">
        <v>11</v>
      </c>
      <c r="D184" s="201">
        <v>0.6082725060827251</v>
      </c>
      <c r="E184" s="217">
        <v>0</v>
      </c>
      <c r="F184" s="195">
        <v>0</v>
      </c>
      <c r="G184" s="195">
        <v>0</v>
      </c>
      <c r="H184" s="195">
        <v>0</v>
      </c>
      <c r="I184" s="195">
        <v>0</v>
      </c>
      <c r="J184" s="195">
        <v>0</v>
      </c>
      <c r="K184" s="195">
        <v>0</v>
      </c>
      <c r="L184" s="195">
        <v>0</v>
      </c>
      <c r="M184" s="195">
        <v>0</v>
      </c>
      <c r="N184" s="195">
        <v>0</v>
      </c>
      <c r="O184" s="195">
        <v>0</v>
      </c>
      <c r="P184" s="195">
        <v>0</v>
      </c>
      <c r="Q184" s="195">
        <v>0</v>
      </c>
      <c r="R184" s="195">
        <v>0</v>
      </c>
      <c r="S184" s="195">
        <v>0</v>
      </c>
      <c r="T184" s="195">
        <v>0</v>
      </c>
      <c r="U184" s="195">
        <v>0</v>
      </c>
      <c r="V184" s="195">
        <v>0</v>
      </c>
      <c r="W184" s="195">
        <v>0</v>
      </c>
      <c r="X184" s="195">
        <v>0</v>
      </c>
      <c r="Y184" s="195">
        <v>0</v>
      </c>
      <c r="Z184" s="195">
        <v>0</v>
      </c>
      <c r="AA184" s="195">
        <v>0</v>
      </c>
      <c r="AB184" s="195">
        <v>0</v>
      </c>
      <c r="AC184" s="195">
        <v>0</v>
      </c>
      <c r="AD184" s="195">
        <v>0</v>
      </c>
      <c r="AE184" s="195">
        <v>0</v>
      </c>
      <c r="AF184" s="195">
        <v>0</v>
      </c>
      <c r="AG184" s="195">
        <v>0</v>
      </c>
      <c r="AH184" s="195">
        <v>0</v>
      </c>
      <c r="AI184" s="195">
        <v>0</v>
      </c>
      <c r="AJ184" s="195">
        <v>0</v>
      </c>
      <c r="AK184" s="195">
        <v>0</v>
      </c>
      <c r="AL184" s="195">
        <v>0</v>
      </c>
      <c r="AM184" s="195">
        <v>0</v>
      </c>
      <c r="AN184" s="195">
        <v>1</v>
      </c>
      <c r="AO184" s="195">
        <f t="shared" si="47"/>
        <v>1</v>
      </c>
    </row>
    <row r="185" spans="1:41" ht="12" x14ac:dyDescent="0.25">
      <c r="A185" s="201" t="s">
        <v>188</v>
      </c>
      <c r="B185" s="201" t="s">
        <v>144</v>
      </c>
      <c r="C185" s="201" t="s">
        <v>10</v>
      </c>
      <c r="D185" s="201">
        <v>13.625304136253041</v>
      </c>
      <c r="E185" s="217">
        <v>0</v>
      </c>
      <c r="F185" s="195">
        <v>0</v>
      </c>
      <c r="G185" s="195">
        <v>0</v>
      </c>
      <c r="H185" s="195">
        <v>0</v>
      </c>
      <c r="I185" s="195">
        <v>0</v>
      </c>
      <c r="J185" s="195">
        <v>0</v>
      </c>
      <c r="K185" s="195">
        <v>0</v>
      </c>
      <c r="L185" s="195">
        <v>0</v>
      </c>
      <c r="M185" s="195">
        <v>4</v>
      </c>
      <c r="N185" s="195">
        <v>0</v>
      </c>
      <c r="O185" s="195">
        <v>0</v>
      </c>
      <c r="P185" s="195">
        <v>10</v>
      </c>
      <c r="Q185" s="195">
        <v>0</v>
      </c>
      <c r="R185" s="195">
        <v>0</v>
      </c>
      <c r="S185" s="195">
        <v>0</v>
      </c>
      <c r="T185" s="195">
        <v>0</v>
      </c>
      <c r="U185" s="195">
        <v>0</v>
      </c>
      <c r="V185" s="195">
        <v>0</v>
      </c>
      <c r="W185" s="195">
        <v>0</v>
      </c>
      <c r="X185" s="195">
        <v>0</v>
      </c>
      <c r="Y185" s="195">
        <v>0</v>
      </c>
      <c r="Z185" s="195">
        <v>0</v>
      </c>
      <c r="AA185" s="195">
        <v>0</v>
      </c>
      <c r="AB185" s="195">
        <v>0</v>
      </c>
      <c r="AC185" s="195">
        <v>0</v>
      </c>
      <c r="AD185" s="195">
        <v>0</v>
      </c>
      <c r="AE185" s="195">
        <v>0</v>
      </c>
      <c r="AF185" s="195">
        <v>0</v>
      </c>
      <c r="AG185" s="195">
        <v>0</v>
      </c>
      <c r="AH185" s="195">
        <v>0</v>
      </c>
      <c r="AI185" s="195">
        <v>0</v>
      </c>
      <c r="AJ185" s="195">
        <v>0</v>
      </c>
      <c r="AK185" s="195">
        <v>0</v>
      </c>
      <c r="AL185" s="195">
        <v>0</v>
      </c>
      <c r="AM185" s="195">
        <v>0</v>
      </c>
      <c r="AN185" s="195">
        <v>0</v>
      </c>
      <c r="AO185" s="195">
        <f t="shared" si="47"/>
        <v>14</v>
      </c>
    </row>
    <row r="186" spans="1:41" ht="12" x14ac:dyDescent="0.25">
      <c r="A186" s="201" t="s">
        <v>188</v>
      </c>
      <c r="B186" s="201" t="s">
        <v>144</v>
      </c>
      <c r="C186" s="201" t="s">
        <v>52</v>
      </c>
      <c r="D186" s="201">
        <v>58.150851581508519</v>
      </c>
      <c r="E186" s="217">
        <v>0</v>
      </c>
      <c r="F186" s="195">
        <v>0</v>
      </c>
      <c r="G186" s="195">
        <v>0</v>
      </c>
      <c r="H186" s="195">
        <v>0</v>
      </c>
      <c r="I186" s="195">
        <v>0</v>
      </c>
      <c r="J186" s="195">
        <v>0</v>
      </c>
      <c r="K186" s="195">
        <v>0</v>
      </c>
      <c r="L186" s="195">
        <v>0</v>
      </c>
      <c r="M186" s="195">
        <v>57</v>
      </c>
      <c r="N186" s="195">
        <v>1</v>
      </c>
      <c r="O186" s="195">
        <v>0</v>
      </c>
      <c r="P186" s="195"/>
      <c r="Q186" s="195">
        <v>0</v>
      </c>
      <c r="R186" s="195">
        <v>0</v>
      </c>
      <c r="S186" s="195">
        <v>0</v>
      </c>
      <c r="T186" s="195">
        <v>0</v>
      </c>
      <c r="U186" s="195">
        <v>0</v>
      </c>
      <c r="V186" s="195">
        <v>0</v>
      </c>
      <c r="W186" s="195">
        <v>0</v>
      </c>
      <c r="X186" s="195">
        <v>0</v>
      </c>
      <c r="Y186" s="195">
        <v>0</v>
      </c>
      <c r="Z186" s="195">
        <v>0</v>
      </c>
      <c r="AA186" s="195">
        <v>0</v>
      </c>
      <c r="AB186" s="195">
        <v>0</v>
      </c>
      <c r="AC186" s="195">
        <v>0</v>
      </c>
      <c r="AD186" s="195"/>
      <c r="AE186" s="195">
        <v>0</v>
      </c>
      <c r="AF186" s="195">
        <v>0</v>
      </c>
      <c r="AG186" s="195">
        <v>0</v>
      </c>
      <c r="AH186" s="195">
        <v>0</v>
      </c>
      <c r="AI186" s="195">
        <v>0</v>
      </c>
      <c r="AJ186" s="195">
        <v>0</v>
      </c>
      <c r="AK186" s="195">
        <v>0</v>
      </c>
      <c r="AL186" s="195">
        <v>0</v>
      </c>
      <c r="AM186" s="195">
        <v>0</v>
      </c>
      <c r="AN186" s="195">
        <v>0</v>
      </c>
      <c r="AO186" s="195">
        <f t="shared" si="47"/>
        <v>58</v>
      </c>
    </row>
    <row r="187" spans="1:41" ht="12" x14ac:dyDescent="0.25">
      <c r="A187" s="201" t="s">
        <v>188</v>
      </c>
      <c r="B187" s="201" t="s">
        <v>144</v>
      </c>
      <c r="C187" s="179" t="s">
        <v>22</v>
      </c>
      <c r="D187" s="179">
        <v>436.0097323600973</v>
      </c>
      <c r="E187" s="217">
        <v>0</v>
      </c>
      <c r="F187" s="195">
        <v>0</v>
      </c>
      <c r="G187" s="195">
        <v>0</v>
      </c>
      <c r="H187" s="195">
        <v>0</v>
      </c>
      <c r="I187" s="195">
        <v>0</v>
      </c>
      <c r="J187" s="195">
        <v>0</v>
      </c>
      <c r="K187" s="195">
        <v>0</v>
      </c>
      <c r="L187" s="195">
        <v>0</v>
      </c>
      <c r="M187" s="195">
        <v>156</v>
      </c>
      <c r="N187" s="195">
        <v>0</v>
      </c>
      <c r="O187" s="195">
        <v>50</v>
      </c>
      <c r="P187" s="195">
        <v>230</v>
      </c>
      <c r="Q187" s="195">
        <v>0</v>
      </c>
      <c r="R187" s="195">
        <v>0</v>
      </c>
      <c r="S187" s="195">
        <v>0</v>
      </c>
      <c r="T187" s="195">
        <v>0</v>
      </c>
      <c r="U187" s="195">
        <v>0</v>
      </c>
      <c r="V187" s="195">
        <v>0</v>
      </c>
      <c r="W187" s="195">
        <v>0</v>
      </c>
      <c r="X187" s="195">
        <v>0</v>
      </c>
      <c r="Y187" s="195">
        <v>0</v>
      </c>
      <c r="Z187" s="195">
        <v>0</v>
      </c>
      <c r="AA187" s="195">
        <v>0</v>
      </c>
      <c r="AB187" s="195"/>
      <c r="AC187" s="195">
        <v>0</v>
      </c>
      <c r="AD187" s="195">
        <v>0</v>
      </c>
      <c r="AE187" s="195">
        <v>0</v>
      </c>
      <c r="AF187" s="195">
        <v>0</v>
      </c>
      <c r="AG187" s="195">
        <v>0</v>
      </c>
      <c r="AH187" s="195">
        <v>0</v>
      </c>
      <c r="AI187" s="195">
        <v>0</v>
      </c>
      <c r="AJ187" s="195">
        <v>0</v>
      </c>
      <c r="AK187" s="195">
        <v>0</v>
      </c>
      <c r="AL187" s="195">
        <v>0</v>
      </c>
      <c r="AM187" s="195">
        <v>0</v>
      </c>
      <c r="AN187" s="195">
        <v>0</v>
      </c>
      <c r="AO187" s="195">
        <f t="shared" si="47"/>
        <v>436</v>
      </c>
    </row>
    <row r="188" spans="1:41" ht="12" x14ac:dyDescent="0.25">
      <c r="A188" s="201" t="s">
        <v>188</v>
      </c>
      <c r="B188" s="201" t="s">
        <v>144</v>
      </c>
      <c r="C188" s="201" t="s">
        <v>14</v>
      </c>
      <c r="D188" s="201">
        <v>128.34549878345499</v>
      </c>
      <c r="E188" s="217">
        <v>0</v>
      </c>
      <c r="F188" s="195">
        <v>0</v>
      </c>
      <c r="G188" s="195">
        <v>0</v>
      </c>
      <c r="H188" s="195">
        <v>0</v>
      </c>
      <c r="I188" s="195">
        <v>0</v>
      </c>
      <c r="J188" s="195">
        <v>0</v>
      </c>
      <c r="K188" s="195">
        <v>0</v>
      </c>
      <c r="L188" s="195">
        <v>0</v>
      </c>
      <c r="M188" s="195">
        <v>51</v>
      </c>
      <c r="N188" s="195">
        <v>0</v>
      </c>
      <c r="O188" s="195">
        <v>2</v>
      </c>
      <c r="P188" s="195">
        <v>72</v>
      </c>
      <c r="Q188" s="195">
        <v>0</v>
      </c>
      <c r="R188" s="195">
        <v>0</v>
      </c>
      <c r="S188" s="195">
        <v>0</v>
      </c>
      <c r="T188" s="195">
        <v>0</v>
      </c>
      <c r="U188" s="195">
        <v>0</v>
      </c>
      <c r="V188" s="195">
        <v>0</v>
      </c>
      <c r="W188" s="195">
        <v>0</v>
      </c>
      <c r="X188" s="195">
        <v>0</v>
      </c>
      <c r="Y188" s="195">
        <v>0</v>
      </c>
      <c r="Z188" s="195">
        <v>0</v>
      </c>
      <c r="AA188" s="195">
        <v>0</v>
      </c>
      <c r="AB188" s="195">
        <v>0</v>
      </c>
      <c r="AC188" s="195">
        <v>0</v>
      </c>
      <c r="AD188" s="195">
        <v>0</v>
      </c>
      <c r="AE188" s="195">
        <v>0</v>
      </c>
      <c r="AF188" s="195">
        <v>0</v>
      </c>
      <c r="AG188" s="195">
        <v>0</v>
      </c>
      <c r="AH188" s="195">
        <v>0</v>
      </c>
      <c r="AI188" s="195">
        <v>0</v>
      </c>
      <c r="AJ188" s="195">
        <v>0</v>
      </c>
      <c r="AK188" s="195">
        <v>0</v>
      </c>
      <c r="AL188" s="195">
        <v>0</v>
      </c>
      <c r="AM188" s="195">
        <v>0</v>
      </c>
      <c r="AN188" s="195">
        <v>3</v>
      </c>
      <c r="AO188" s="195">
        <f t="shared" si="47"/>
        <v>128</v>
      </c>
    </row>
    <row r="189" spans="1:41" ht="12" x14ac:dyDescent="0.25">
      <c r="A189" s="177" t="s">
        <v>264</v>
      </c>
      <c r="B189" s="177" t="s">
        <v>264</v>
      </c>
      <c r="C189" s="177" t="s">
        <v>1</v>
      </c>
      <c r="D189" s="177"/>
      <c r="E189" s="216">
        <f t="shared" ref="E189:AN189" si="48">SUM(E190:E195)</f>
        <v>0</v>
      </c>
      <c r="F189" s="194">
        <f t="shared" si="48"/>
        <v>0</v>
      </c>
      <c r="G189" s="194">
        <f t="shared" si="48"/>
        <v>829</v>
      </c>
      <c r="H189" s="194">
        <f t="shared" si="48"/>
        <v>0</v>
      </c>
      <c r="I189" s="194">
        <f t="shared" si="48"/>
        <v>0</v>
      </c>
      <c r="J189" s="194">
        <f t="shared" si="48"/>
        <v>0</v>
      </c>
      <c r="K189" s="194">
        <f t="shared" si="48"/>
        <v>279</v>
      </c>
      <c r="L189" s="194">
        <f t="shared" si="48"/>
        <v>0</v>
      </c>
      <c r="M189" s="194">
        <f t="shared" si="48"/>
        <v>1349</v>
      </c>
      <c r="N189" s="194">
        <f t="shared" si="48"/>
        <v>0</v>
      </c>
      <c r="O189" s="194">
        <f t="shared" si="48"/>
        <v>156</v>
      </c>
      <c r="P189" s="194">
        <f t="shared" si="48"/>
        <v>196</v>
      </c>
      <c r="Q189" s="194">
        <f t="shared" si="48"/>
        <v>0</v>
      </c>
      <c r="R189" s="194">
        <f t="shared" si="48"/>
        <v>9.4E-2</v>
      </c>
      <c r="S189" s="194">
        <f t="shared" si="48"/>
        <v>1.9E-2</v>
      </c>
      <c r="T189" s="194">
        <f t="shared" si="48"/>
        <v>94</v>
      </c>
      <c r="U189" s="194">
        <f t="shared" si="48"/>
        <v>0</v>
      </c>
      <c r="V189" s="194">
        <f t="shared" si="48"/>
        <v>0</v>
      </c>
      <c r="W189" s="194">
        <f t="shared" si="48"/>
        <v>0</v>
      </c>
      <c r="X189" s="194">
        <f t="shared" si="48"/>
        <v>0</v>
      </c>
      <c r="Y189" s="194">
        <f t="shared" si="48"/>
        <v>50</v>
      </c>
      <c r="Z189" s="194">
        <f t="shared" si="48"/>
        <v>0</v>
      </c>
      <c r="AA189" s="194">
        <f t="shared" si="48"/>
        <v>0</v>
      </c>
      <c r="AB189" s="194">
        <f t="shared" si="48"/>
        <v>41</v>
      </c>
      <c r="AC189" s="194">
        <f t="shared" si="48"/>
        <v>0</v>
      </c>
      <c r="AD189" s="194">
        <f t="shared" si="48"/>
        <v>0</v>
      </c>
      <c r="AE189" s="194">
        <f t="shared" si="48"/>
        <v>0</v>
      </c>
      <c r="AF189" s="194">
        <f t="shared" si="48"/>
        <v>0</v>
      </c>
      <c r="AG189" s="194">
        <f t="shared" si="48"/>
        <v>21</v>
      </c>
      <c r="AH189" s="194">
        <f t="shared" si="48"/>
        <v>0</v>
      </c>
      <c r="AI189" s="194">
        <f t="shared" si="48"/>
        <v>0</v>
      </c>
      <c r="AJ189" s="194">
        <f t="shared" si="48"/>
        <v>0</v>
      </c>
      <c r="AK189" s="194">
        <f t="shared" si="48"/>
        <v>0</v>
      </c>
      <c r="AL189" s="194">
        <f t="shared" si="48"/>
        <v>0</v>
      </c>
      <c r="AM189" s="194">
        <f t="shared" ref="AM189" si="49">SUM(AM190:AM195)</f>
        <v>0</v>
      </c>
      <c r="AN189" s="194">
        <f t="shared" si="48"/>
        <v>58</v>
      </c>
      <c r="AO189" s="194">
        <f>SUM(E189:AN189)</f>
        <v>3073.1129999999998</v>
      </c>
    </row>
    <row r="190" spans="1:41" ht="12" x14ac:dyDescent="0.25">
      <c r="A190" s="201" t="s">
        <v>188</v>
      </c>
      <c r="B190" s="201" t="s">
        <v>1</v>
      </c>
      <c r="C190" s="201" t="s">
        <v>0</v>
      </c>
      <c r="D190" s="201">
        <v>809.0024330900244</v>
      </c>
      <c r="E190" s="217">
        <v>0</v>
      </c>
      <c r="F190" s="195">
        <v>0</v>
      </c>
      <c r="G190" s="195">
        <v>173</v>
      </c>
      <c r="H190" s="195">
        <v>0</v>
      </c>
      <c r="I190" s="195">
        <v>0</v>
      </c>
      <c r="J190" s="195">
        <v>0</v>
      </c>
      <c r="K190" s="195">
        <v>136</v>
      </c>
      <c r="L190" s="195">
        <v>0</v>
      </c>
      <c r="M190" s="195">
        <v>390</v>
      </c>
      <c r="N190" s="195">
        <v>0</v>
      </c>
      <c r="O190" s="195">
        <v>1</v>
      </c>
      <c r="P190" s="195">
        <v>46</v>
      </c>
      <c r="Q190" s="195">
        <v>0</v>
      </c>
      <c r="R190" s="195">
        <v>0</v>
      </c>
      <c r="S190" s="195">
        <v>0</v>
      </c>
      <c r="T190" s="195">
        <v>32</v>
      </c>
      <c r="U190" s="195">
        <v>0</v>
      </c>
      <c r="V190" s="195">
        <v>0</v>
      </c>
      <c r="W190" s="195">
        <v>0</v>
      </c>
      <c r="X190" s="195">
        <v>0</v>
      </c>
      <c r="Y190" s="195">
        <v>10</v>
      </c>
      <c r="Z190" s="195">
        <v>0</v>
      </c>
      <c r="AA190" s="195">
        <v>0</v>
      </c>
      <c r="AB190" s="195"/>
      <c r="AC190" s="195">
        <v>0</v>
      </c>
      <c r="AD190" s="195">
        <v>0</v>
      </c>
      <c r="AE190" s="195">
        <v>0</v>
      </c>
      <c r="AF190" s="195">
        <v>0</v>
      </c>
      <c r="AG190" s="195">
        <v>21</v>
      </c>
      <c r="AH190" s="195">
        <v>0</v>
      </c>
      <c r="AI190" s="195">
        <v>0</v>
      </c>
      <c r="AJ190" s="195">
        <v>0</v>
      </c>
      <c r="AK190" s="195">
        <v>0</v>
      </c>
      <c r="AL190" s="195">
        <v>0</v>
      </c>
      <c r="AM190" s="195">
        <v>0</v>
      </c>
      <c r="AN190" s="195">
        <v>0</v>
      </c>
      <c r="AO190" s="195">
        <f t="shared" ref="AO190:AO195" si="50">(SUM(E190:AN190))</f>
        <v>809</v>
      </c>
    </row>
    <row r="191" spans="1:41" ht="12" x14ac:dyDescent="0.25">
      <c r="A191" s="201" t="s">
        <v>188</v>
      </c>
      <c r="B191" s="201" t="s">
        <v>1</v>
      </c>
      <c r="C191" s="201" t="s">
        <v>18</v>
      </c>
      <c r="D191" s="201">
        <v>238.3211678832117</v>
      </c>
      <c r="E191" s="217">
        <v>0</v>
      </c>
      <c r="F191" s="195">
        <v>0</v>
      </c>
      <c r="G191" s="195">
        <v>2</v>
      </c>
      <c r="H191" s="195">
        <v>0</v>
      </c>
      <c r="I191" s="195">
        <v>0</v>
      </c>
      <c r="J191" s="195">
        <v>0</v>
      </c>
      <c r="K191" s="195">
        <v>0</v>
      </c>
      <c r="L191" s="195">
        <v>0</v>
      </c>
      <c r="M191" s="195">
        <v>150</v>
      </c>
      <c r="N191" s="195">
        <v>0</v>
      </c>
      <c r="O191" s="195">
        <v>32</v>
      </c>
      <c r="P191" s="195">
        <v>54</v>
      </c>
      <c r="Q191" s="195">
        <v>0</v>
      </c>
      <c r="R191" s="195">
        <v>4.1000000000000002E-2</v>
      </c>
      <c r="S191" s="195">
        <v>1.9E-2</v>
      </c>
      <c r="T191" s="195">
        <v>0</v>
      </c>
      <c r="U191" s="195">
        <v>0</v>
      </c>
      <c r="V191" s="195">
        <v>0</v>
      </c>
      <c r="W191" s="195">
        <v>0</v>
      </c>
      <c r="X191" s="195">
        <v>0</v>
      </c>
      <c r="Y191" s="195">
        <v>0</v>
      </c>
      <c r="Z191" s="195">
        <v>0</v>
      </c>
      <c r="AA191" s="195">
        <v>0</v>
      </c>
      <c r="AB191" s="195">
        <v>0</v>
      </c>
      <c r="AC191" s="195">
        <v>0</v>
      </c>
      <c r="AD191" s="195">
        <v>0</v>
      </c>
      <c r="AE191" s="195">
        <v>0</v>
      </c>
      <c r="AF191" s="195">
        <v>0</v>
      </c>
      <c r="AG191" s="195">
        <v>0</v>
      </c>
      <c r="AH191" s="195">
        <v>0</v>
      </c>
      <c r="AI191" s="195">
        <v>0</v>
      </c>
      <c r="AJ191" s="195">
        <v>0</v>
      </c>
      <c r="AK191" s="195">
        <v>0</v>
      </c>
      <c r="AL191" s="195">
        <v>0</v>
      </c>
      <c r="AM191" s="195">
        <v>0</v>
      </c>
      <c r="AN191" s="195">
        <v>0</v>
      </c>
      <c r="AO191" s="195">
        <f t="shared" si="50"/>
        <v>238.06</v>
      </c>
    </row>
    <row r="192" spans="1:41" ht="12" x14ac:dyDescent="0.25">
      <c r="A192" s="201" t="s">
        <v>188</v>
      </c>
      <c r="B192" s="201" t="s">
        <v>1</v>
      </c>
      <c r="C192" s="201" t="s">
        <v>71</v>
      </c>
      <c r="D192" s="201">
        <v>0</v>
      </c>
      <c r="E192" s="217">
        <v>0</v>
      </c>
      <c r="F192" s="195">
        <v>0</v>
      </c>
      <c r="G192" s="195">
        <v>0</v>
      </c>
      <c r="H192" s="195">
        <v>0</v>
      </c>
      <c r="I192" s="195">
        <v>0</v>
      </c>
      <c r="J192" s="195">
        <v>0</v>
      </c>
      <c r="K192" s="195">
        <v>0</v>
      </c>
      <c r="L192" s="195">
        <v>0</v>
      </c>
      <c r="M192" s="195">
        <v>0</v>
      </c>
      <c r="N192" s="195">
        <v>0</v>
      </c>
      <c r="O192" s="195">
        <v>0</v>
      </c>
      <c r="P192" s="195">
        <v>0</v>
      </c>
      <c r="Q192" s="195">
        <v>0</v>
      </c>
      <c r="R192" s="195">
        <v>0</v>
      </c>
      <c r="S192" s="195">
        <v>0</v>
      </c>
      <c r="T192" s="195">
        <v>0</v>
      </c>
      <c r="U192" s="195">
        <v>0</v>
      </c>
      <c r="V192" s="195">
        <v>0</v>
      </c>
      <c r="W192" s="195">
        <v>0</v>
      </c>
      <c r="X192" s="195">
        <v>0</v>
      </c>
      <c r="Y192" s="195">
        <v>0</v>
      </c>
      <c r="Z192" s="195">
        <v>0</v>
      </c>
      <c r="AA192" s="195">
        <v>0</v>
      </c>
      <c r="AB192" s="195">
        <v>0</v>
      </c>
      <c r="AC192" s="195">
        <v>0</v>
      </c>
      <c r="AD192" s="195">
        <v>0</v>
      </c>
      <c r="AE192" s="195">
        <v>0</v>
      </c>
      <c r="AF192" s="195">
        <v>0</v>
      </c>
      <c r="AG192" s="195">
        <v>0</v>
      </c>
      <c r="AH192" s="195">
        <v>0</v>
      </c>
      <c r="AI192" s="195">
        <v>0</v>
      </c>
      <c r="AJ192" s="195">
        <v>0</v>
      </c>
      <c r="AK192" s="195">
        <v>0</v>
      </c>
      <c r="AL192" s="195">
        <v>0</v>
      </c>
      <c r="AM192" s="195">
        <v>0</v>
      </c>
      <c r="AN192" s="195">
        <v>0</v>
      </c>
      <c r="AO192" s="195">
        <f t="shared" si="50"/>
        <v>0</v>
      </c>
    </row>
    <row r="193" spans="1:41" ht="12" x14ac:dyDescent="0.25">
      <c r="A193" s="201" t="s">
        <v>188</v>
      </c>
      <c r="B193" s="201" t="s">
        <v>1</v>
      </c>
      <c r="C193" s="201" t="s">
        <v>19</v>
      </c>
      <c r="D193" s="201">
        <v>0</v>
      </c>
      <c r="E193" s="217">
        <v>0</v>
      </c>
      <c r="F193" s="195">
        <v>0</v>
      </c>
      <c r="G193" s="195">
        <v>0</v>
      </c>
      <c r="H193" s="195">
        <v>0</v>
      </c>
      <c r="I193" s="195">
        <v>0</v>
      </c>
      <c r="J193" s="195">
        <v>0</v>
      </c>
      <c r="K193" s="195">
        <v>0</v>
      </c>
      <c r="L193" s="195">
        <v>0</v>
      </c>
      <c r="M193" s="195">
        <v>0</v>
      </c>
      <c r="N193" s="195">
        <v>0</v>
      </c>
      <c r="O193" s="195">
        <v>0</v>
      </c>
      <c r="P193" s="195">
        <v>0</v>
      </c>
      <c r="Q193" s="195">
        <v>0</v>
      </c>
      <c r="R193" s="195">
        <v>0</v>
      </c>
      <c r="S193" s="195">
        <v>0</v>
      </c>
      <c r="T193" s="195">
        <v>0</v>
      </c>
      <c r="U193" s="195">
        <v>0</v>
      </c>
      <c r="V193" s="195">
        <v>0</v>
      </c>
      <c r="W193" s="195">
        <v>0</v>
      </c>
      <c r="X193" s="195">
        <v>0</v>
      </c>
      <c r="Y193" s="195">
        <v>0</v>
      </c>
      <c r="Z193" s="195">
        <v>0</v>
      </c>
      <c r="AA193" s="195">
        <v>0</v>
      </c>
      <c r="AB193" s="195">
        <v>0</v>
      </c>
      <c r="AC193" s="195">
        <v>0</v>
      </c>
      <c r="AD193" s="195">
        <v>0</v>
      </c>
      <c r="AE193" s="195">
        <v>0</v>
      </c>
      <c r="AF193" s="195">
        <v>0</v>
      </c>
      <c r="AG193" s="195">
        <v>0</v>
      </c>
      <c r="AH193" s="195">
        <v>0</v>
      </c>
      <c r="AI193" s="195">
        <v>0</v>
      </c>
      <c r="AJ193" s="195">
        <v>0</v>
      </c>
      <c r="AK193" s="195">
        <v>0</v>
      </c>
      <c r="AL193" s="195">
        <v>0</v>
      </c>
      <c r="AM193" s="195">
        <v>0</v>
      </c>
      <c r="AN193" s="195">
        <v>0</v>
      </c>
      <c r="AO193" s="195">
        <f t="shared" si="50"/>
        <v>0</v>
      </c>
    </row>
    <row r="194" spans="1:41" ht="12" x14ac:dyDescent="0.25">
      <c r="A194" s="201" t="s">
        <v>188</v>
      </c>
      <c r="B194" s="201" t="s">
        <v>1</v>
      </c>
      <c r="C194" s="201" t="s">
        <v>6</v>
      </c>
      <c r="D194" s="201">
        <v>1401.094890510949</v>
      </c>
      <c r="E194" s="217">
        <v>0</v>
      </c>
      <c r="F194" s="195">
        <v>0</v>
      </c>
      <c r="G194" s="195">
        <v>574</v>
      </c>
      <c r="H194" s="195">
        <v>0</v>
      </c>
      <c r="I194" s="195">
        <v>0</v>
      </c>
      <c r="J194" s="195">
        <v>0</v>
      </c>
      <c r="K194" s="195">
        <v>0</v>
      </c>
      <c r="L194" s="195">
        <v>0</v>
      </c>
      <c r="M194" s="195">
        <v>493</v>
      </c>
      <c r="N194" s="195"/>
      <c r="O194" s="195">
        <v>53</v>
      </c>
      <c r="P194" s="195">
        <v>80</v>
      </c>
      <c r="Q194" s="195">
        <v>0</v>
      </c>
      <c r="R194" s="195">
        <v>1.2E-2</v>
      </c>
      <c r="S194" s="195">
        <v>0</v>
      </c>
      <c r="T194" s="195">
        <v>62</v>
      </c>
      <c r="U194" s="195">
        <v>0</v>
      </c>
      <c r="V194" s="195">
        <v>0</v>
      </c>
      <c r="W194" s="195">
        <v>0</v>
      </c>
      <c r="X194" s="195">
        <v>0</v>
      </c>
      <c r="Y194" s="195">
        <v>40</v>
      </c>
      <c r="Z194" s="195"/>
      <c r="AA194" s="195">
        <v>0</v>
      </c>
      <c r="AB194" s="195">
        <v>41</v>
      </c>
      <c r="AC194" s="195">
        <v>0</v>
      </c>
      <c r="AD194" s="195">
        <v>0</v>
      </c>
      <c r="AE194" s="195">
        <v>0</v>
      </c>
      <c r="AF194" s="195">
        <v>0</v>
      </c>
      <c r="AG194" s="195">
        <v>0</v>
      </c>
      <c r="AH194" s="195">
        <v>0</v>
      </c>
      <c r="AI194" s="195">
        <v>0</v>
      </c>
      <c r="AJ194" s="195">
        <v>0</v>
      </c>
      <c r="AK194" s="195">
        <v>0</v>
      </c>
      <c r="AL194" s="195">
        <v>0</v>
      </c>
      <c r="AM194" s="195">
        <v>0</v>
      </c>
      <c r="AN194" s="195">
        <v>58</v>
      </c>
      <c r="AO194" s="195">
        <f t="shared" si="50"/>
        <v>1401.0119999999999</v>
      </c>
    </row>
    <row r="195" spans="1:41" ht="12" x14ac:dyDescent="0.25">
      <c r="A195" s="201" t="s">
        <v>188</v>
      </c>
      <c r="B195" s="201" t="s">
        <v>1</v>
      </c>
      <c r="C195" s="201" t="s">
        <v>276</v>
      </c>
      <c r="D195" s="201">
        <v>625.30413625304141</v>
      </c>
      <c r="E195" s="217">
        <v>0</v>
      </c>
      <c r="F195" s="195">
        <v>0</v>
      </c>
      <c r="G195" s="195">
        <v>80</v>
      </c>
      <c r="H195" s="195">
        <v>0</v>
      </c>
      <c r="I195" s="195">
        <v>0</v>
      </c>
      <c r="J195" s="195">
        <v>0</v>
      </c>
      <c r="K195" s="195">
        <v>143</v>
      </c>
      <c r="L195" s="195">
        <v>0</v>
      </c>
      <c r="M195" s="195">
        <v>316</v>
      </c>
      <c r="N195" s="195"/>
      <c r="O195" s="195">
        <v>70</v>
      </c>
      <c r="P195" s="195">
        <v>16</v>
      </c>
      <c r="Q195" s="195">
        <v>0</v>
      </c>
      <c r="R195" s="195">
        <v>4.1000000000000002E-2</v>
      </c>
      <c r="S195" s="195">
        <v>0</v>
      </c>
      <c r="T195" s="195"/>
      <c r="U195" s="195">
        <v>0</v>
      </c>
      <c r="V195" s="195">
        <v>0</v>
      </c>
      <c r="W195" s="195">
        <v>0</v>
      </c>
      <c r="X195" s="195">
        <v>0</v>
      </c>
      <c r="Y195" s="195">
        <v>0</v>
      </c>
      <c r="Z195" s="195">
        <v>0</v>
      </c>
      <c r="AA195" s="195">
        <v>0</v>
      </c>
      <c r="AB195" s="195">
        <v>0</v>
      </c>
      <c r="AC195" s="195">
        <v>0</v>
      </c>
      <c r="AD195" s="195">
        <v>0</v>
      </c>
      <c r="AE195" s="195">
        <v>0</v>
      </c>
      <c r="AF195" s="195">
        <v>0</v>
      </c>
      <c r="AG195" s="195">
        <v>0</v>
      </c>
      <c r="AH195" s="195">
        <v>0</v>
      </c>
      <c r="AI195" s="195">
        <v>0</v>
      </c>
      <c r="AJ195" s="195">
        <v>0</v>
      </c>
      <c r="AK195" s="195">
        <v>0</v>
      </c>
      <c r="AL195" s="195">
        <v>0</v>
      </c>
      <c r="AM195" s="195">
        <v>0</v>
      </c>
      <c r="AN195" s="195">
        <v>0</v>
      </c>
      <c r="AO195" s="195">
        <f t="shared" si="50"/>
        <v>625.04100000000005</v>
      </c>
    </row>
    <row r="196" spans="1:41" ht="12" x14ac:dyDescent="0.25">
      <c r="A196" s="175" t="s">
        <v>265</v>
      </c>
      <c r="B196" s="175" t="s">
        <v>265</v>
      </c>
      <c r="C196" s="175" t="s">
        <v>146</v>
      </c>
      <c r="D196" s="175"/>
      <c r="E196" s="215">
        <f t="shared" ref="E196:AN196" si="51">+E197</f>
        <v>0</v>
      </c>
      <c r="F196" s="193">
        <f t="shared" si="51"/>
        <v>0</v>
      </c>
      <c r="G196" s="193">
        <f t="shared" si="51"/>
        <v>29</v>
      </c>
      <c r="H196" s="193">
        <f t="shared" si="51"/>
        <v>0</v>
      </c>
      <c r="I196" s="193">
        <f t="shared" si="51"/>
        <v>0</v>
      </c>
      <c r="J196" s="193">
        <f t="shared" si="51"/>
        <v>0</v>
      </c>
      <c r="K196" s="193">
        <f t="shared" si="51"/>
        <v>0</v>
      </c>
      <c r="L196" s="193">
        <f t="shared" si="51"/>
        <v>0</v>
      </c>
      <c r="M196" s="193">
        <f t="shared" si="51"/>
        <v>10</v>
      </c>
      <c r="N196" s="193">
        <f t="shared" si="51"/>
        <v>0</v>
      </c>
      <c r="O196" s="193">
        <f t="shared" si="51"/>
        <v>0</v>
      </c>
      <c r="P196" s="193">
        <f t="shared" si="51"/>
        <v>0</v>
      </c>
      <c r="Q196" s="193">
        <f t="shared" si="51"/>
        <v>0</v>
      </c>
      <c r="R196" s="193">
        <f t="shared" si="51"/>
        <v>0</v>
      </c>
      <c r="S196" s="193">
        <f t="shared" si="51"/>
        <v>0</v>
      </c>
      <c r="T196" s="193">
        <f t="shared" si="51"/>
        <v>0</v>
      </c>
      <c r="U196" s="193">
        <f t="shared" si="51"/>
        <v>0</v>
      </c>
      <c r="V196" s="193">
        <f t="shared" si="51"/>
        <v>0</v>
      </c>
      <c r="W196" s="193">
        <f t="shared" si="51"/>
        <v>0</v>
      </c>
      <c r="X196" s="193">
        <f t="shared" si="51"/>
        <v>0</v>
      </c>
      <c r="Y196" s="193">
        <f t="shared" si="51"/>
        <v>0</v>
      </c>
      <c r="Z196" s="193">
        <f t="shared" si="51"/>
        <v>0</v>
      </c>
      <c r="AA196" s="193">
        <f t="shared" si="51"/>
        <v>0</v>
      </c>
      <c r="AB196" s="193">
        <f t="shared" si="51"/>
        <v>0</v>
      </c>
      <c r="AC196" s="193">
        <f t="shared" si="51"/>
        <v>0</v>
      </c>
      <c r="AD196" s="193">
        <f t="shared" si="51"/>
        <v>0</v>
      </c>
      <c r="AE196" s="193">
        <f t="shared" si="51"/>
        <v>0</v>
      </c>
      <c r="AF196" s="193">
        <f t="shared" si="51"/>
        <v>0</v>
      </c>
      <c r="AG196" s="193">
        <f t="shared" si="51"/>
        <v>0</v>
      </c>
      <c r="AH196" s="193">
        <f t="shared" si="51"/>
        <v>0</v>
      </c>
      <c r="AI196" s="193">
        <f t="shared" si="51"/>
        <v>0</v>
      </c>
      <c r="AJ196" s="193">
        <f t="shared" si="51"/>
        <v>0</v>
      </c>
      <c r="AK196" s="193">
        <f t="shared" si="51"/>
        <v>0</v>
      </c>
      <c r="AL196" s="193">
        <f t="shared" si="51"/>
        <v>0</v>
      </c>
      <c r="AM196" s="193">
        <f t="shared" si="51"/>
        <v>0</v>
      </c>
      <c r="AN196" s="193">
        <f t="shared" si="51"/>
        <v>0</v>
      </c>
      <c r="AO196" s="193">
        <f>SUM(E196:AN196)</f>
        <v>39</v>
      </c>
    </row>
    <row r="197" spans="1:41" ht="12" x14ac:dyDescent="0.25">
      <c r="A197" s="177" t="s">
        <v>265</v>
      </c>
      <c r="B197" s="177" t="s">
        <v>265</v>
      </c>
      <c r="C197" s="177" t="s">
        <v>146</v>
      </c>
      <c r="D197" s="177"/>
      <c r="E197" s="216">
        <f t="shared" ref="E197:AN197" si="52">SUM(E198:E207)</f>
        <v>0</v>
      </c>
      <c r="F197" s="194">
        <f t="shared" si="52"/>
        <v>0</v>
      </c>
      <c r="G197" s="194">
        <f t="shared" si="52"/>
        <v>29</v>
      </c>
      <c r="H197" s="194">
        <f t="shared" si="52"/>
        <v>0</v>
      </c>
      <c r="I197" s="194">
        <f t="shared" si="52"/>
        <v>0</v>
      </c>
      <c r="J197" s="194">
        <f t="shared" si="52"/>
        <v>0</v>
      </c>
      <c r="K197" s="194">
        <f t="shared" si="52"/>
        <v>0</v>
      </c>
      <c r="L197" s="194">
        <f t="shared" si="52"/>
        <v>0</v>
      </c>
      <c r="M197" s="194">
        <f t="shared" si="52"/>
        <v>10</v>
      </c>
      <c r="N197" s="194">
        <f t="shared" si="52"/>
        <v>0</v>
      </c>
      <c r="O197" s="194">
        <f t="shared" si="52"/>
        <v>0</v>
      </c>
      <c r="P197" s="194">
        <f t="shared" si="52"/>
        <v>0</v>
      </c>
      <c r="Q197" s="194">
        <f t="shared" si="52"/>
        <v>0</v>
      </c>
      <c r="R197" s="194">
        <f t="shared" si="52"/>
        <v>0</v>
      </c>
      <c r="S197" s="194">
        <f t="shared" si="52"/>
        <v>0</v>
      </c>
      <c r="T197" s="194">
        <f t="shared" si="52"/>
        <v>0</v>
      </c>
      <c r="U197" s="194">
        <f t="shared" si="52"/>
        <v>0</v>
      </c>
      <c r="V197" s="194">
        <f t="shared" si="52"/>
        <v>0</v>
      </c>
      <c r="W197" s="194">
        <f t="shared" si="52"/>
        <v>0</v>
      </c>
      <c r="X197" s="194">
        <f t="shared" si="52"/>
        <v>0</v>
      </c>
      <c r="Y197" s="194">
        <f t="shared" si="52"/>
        <v>0</v>
      </c>
      <c r="Z197" s="194">
        <f t="shared" si="52"/>
        <v>0</v>
      </c>
      <c r="AA197" s="194">
        <f t="shared" si="52"/>
        <v>0</v>
      </c>
      <c r="AB197" s="194">
        <f t="shared" si="52"/>
        <v>0</v>
      </c>
      <c r="AC197" s="194">
        <f t="shared" si="52"/>
        <v>0</v>
      </c>
      <c r="AD197" s="194">
        <f t="shared" si="52"/>
        <v>0</v>
      </c>
      <c r="AE197" s="194">
        <f t="shared" si="52"/>
        <v>0</v>
      </c>
      <c r="AF197" s="194">
        <f t="shared" si="52"/>
        <v>0</v>
      </c>
      <c r="AG197" s="194">
        <f t="shared" si="52"/>
        <v>0</v>
      </c>
      <c r="AH197" s="194">
        <f t="shared" si="52"/>
        <v>0</v>
      </c>
      <c r="AI197" s="194">
        <f t="shared" si="52"/>
        <v>0</v>
      </c>
      <c r="AJ197" s="194">
        <f t="shared" si="52"/>
        <v>0</v>
      </c>
      <c r="AK197" s="194">
        <f t="shared" si="52"/>
        <v>0</v>
      </c>
      <c r="AL197" s="194">
        <f t="shared" si="52"/>
        <v>0</v>
      </c>
      <c r="AM197" s="194">
        <f t="shared" ref="AM197" si="53">SUM(AM198:AM207)</f>
        <v>0</v>
      </c>
      <c r="AN197" s="194">
        <f t="shared" si="52"/>
        <v>0</v>
      </c>
      <c r="AO197" s="194">
        <f>SUM(E197:AN197)</f>
        <v>39</v>
      </c>
    </row>
    <row r="198" spans="1:41" ht="12" x14ac:dyDescent="0.25">
      <c r="A198" s="201" t="s">
        <v>146</v>
      </c>
      <c r="B198" s="201" t="s">
        <v>146</v>
      </c>
      <c r="C198" s="201" t="s">
        <v>13</v>
      </c>
      <c r="D198" s="201">
        <v>38.807785888077859</v>
      </c>
      <c r="E198" s="217">
        <v>0</v>
      </c>
      <c r="F198" s="195">
        <v>0</v>
      </c>
      <c r="G198" s="195">
        <v>29</v>
      </c>
      <c r="H198" s="195">
        <v>0</v>
      </c>
      <c r="I198" s="195">
        <v>0</v>
      </c>
      <c r="J198" s="195">
        <v>0</v>
      </c>
      <c r="K198" s="195">
        <v>0</v>
      </c>
      <c r="L198" s="195">
        <v>0</v>
      </c>
      <c r="M198" s="195">
        <v>10</v>
      </c>
      <c r="N198" s="195"/>
      <c r="O198" s="195">
        <v>0</v>
      </c>
      <c r="P198" s="195"/>
      <c r="Q198" s="195">
        <v>0</v>
      </c>
      <c r="R198" s="195">
        <v>0</v>
      </c>
      <c r="S198" s="195">
        <v>0</v>
      </c>
      <c r="T198" s="195">
        <v>0</v>
      </c>
      <c r="U198" s="195">
        <v>0</v>
      </c>
      <c r="V198" s="195">
        <v>0</v>
      </c>
      <c r="W198" s="195">
        <v>0</v>
      </c>
      <c r="X198" s="195">
        <v>0</v>
      </c>
      <c r="Y198" s="195">
        <v>0</v>
      </c>
      <c r="Z198" s="195">
        <v>0</v>
      </c>
      <c r="AA198" s="195">
        <v>0</v>
      </c>
      <c r="AB198" s="195">
        <v>0</v>
      </c>
      <c r="AC198" s="195">
        <v>0</v>
      </c>
      <c r="AD198" s="195">
        <v>0</v>
      </c>
      <c r="AE198" s="195">
        <v>0</v>
      </c>
      <c r="AF198" s="195">
        <v>0</v>
      </c>
      <c r="AG198" s="195">
        <v>0</v>
      </c>
      <c r="AH198" s="195">
        <v>0</v>
      </c>
      <c r="AI198" s="195">
        <v>0</v>
      </c>
      <c r="AJ198" s="195">
        <v>0</v>
      </c>
      <c r="AK198" s="195">
        <v>0</v>
      </c>
      <c r="AL198" s="195">
        <v>0</v>
      </c>
      <c r="AM198" s="195">
        <v>0</v>
      </c>
      <c r="AN198" s="195">
        <v>0</v>
      </c>
      <c r="AO198" s="195">
        <f t="shared" ref="AO198:AO207" si="54">(SUM(E198:AN198))</f>
        <v>39</v>
      </c>
    </row>
    <row r="199" spans="1:41" ht="12" x14ac:dyDescent="0.25">
      <c r="A199" s="201" t="s">
        <v>146</v>
      </c>
      <c r="B199" s="201" t="s">
        <v>146</v>
      </c>
      <c r="C199" s="201" t="s">
        <v>218</v>
      </c>
      <c r="D199" s="201">
        <v>0</v>
      </c>
      <c r="E199" s="217">
        <v>0</v>
      </c>
      <c r="F199" s="195">
        <v>0</v>
      </c>
      <c r="G199" s="195">
        <v>0</v>
      </c>
      <c r="H199" s="195">
        <v>0</v>
      </c>
      <c r="I199" s="195">
        <v>0</v>
      </c>
      <c r="J199" s="195">
        <v>0</v>
      </c>
      <c r="K199" s="195">
        <v>0</v>
      </c>
      <c r="L199" s="195">
        <v>0</v>
      </c>
      <c r="M199" s="195">
        <v>0</v>
      </c>
      <c r="N199" s="195">
        <v>0</v>
      </c>
      <c r="O199" s="195">
        <v>0</v>
      </c>
      <c r="P199" s="195">
        <v>0</v>
      </c>
      <c r="Q199" s="195">
        <v>0</v>
      </c>
      <c r="R199" s="195">
        <v>0</v>
      </c>
      <c r="S199" s="195">
        <v>0</v>
      </c>
      <c r="T199" s="195">
        <v>0</v>
      </c>
      <c r="U199" s="195">
        <v>0</v>
      </c>
      <c r="V199" s="195">
        <v>0</v>
      </c>
      <c r="W199" s="195">
        <v>0</v>
      </c>
      <c r="X199" s="195">
        <v>0</v>
      </c>
      <c r="Y199" s="195">
        <v>0</v>
      </c>
      <c r="Z199" s="195">
        <v>0</v>
      </c>
      <c r="AA199" s="195">
        <v>0</v>
      </c>
      <c r="AB199" s="195">
        <v>0</v>
      </c>
      <c r="AC199" s="195">
        <v>0</v>
      </c>
      <c r="AD199" s="195">
        <v>0</v>
      </c>
      <c r="AE199" s="195">
        <v>0</v>
      </c>
      <c r="AF199" s="195">
        <v>0</v>
      </c>
      <c r="AG199" s="195">
        <v>0</v>
      </c>
      <c r="AH199" s="195">
        <v>0</v>
      </c>
      <c r="AI199" s="195">
        <v>0</v>
      </c>
      <c r="AJ199" s="195">
        <v>0</v>
      </c>
      <c r="AK199" s="195">
        <v>0</v>
      </c>
      <c r="AL199" s="195">
        <v>0</v>
      </c>
      <c r="AM199" s="195">
        <v>0</v>
      </c>
      <c r="AN199" s="195">
        <v>0</v>
      </c>
      <c r="AO199" s="195">
        <f t="shared" si="54"/>
        <v>0</v>
      </c>
    </row>
    <row r="200" spans="1:41" ht="12" x14ac:dyDescent="0.25">
      <c r="A200" s="201" t="s">
        <v>146</v>
      </c>
      <c r="B200" s="201" t="s">
        <v>146</v>
      </c>
      <c r="C200" s="201" t="s">
        <v>170</v>
      </c>
      <c r="D200" s="201">
        <v>0</v>
      </c>
      <c r="E200" s="217">
        <v>0</v>
      </c>
      <c r="F200" s="195">
        <v>0</v>
      </c>
      <c r="G200" s="195">
        <v>0</v>
      </c>
      <c r="H200" s="195">
        <v>0</v>
      </c>
      <c r="I200" s="195">
        <v>0</v>
      </c>
      <c r="J200" s="195">
        <v>0</v>
      </c>
      <c r="K200" s="195">
        <v>0</v>
      </c>
      <c r="L200" s="195">
        <v>0</v>
      </c>
      <c r="M200" s="195">
        <v>0</v>
      </c>
      <c r="N200" s="195">
        <v>0</v>
      </c>
      <c r="O200" s="195">
        <v>0</v>
      </c>
      <c r="P200" s="195">
        <v>0</v>
      </c>
      <c r="Q200" s="195">
        <v>0</v>
      </c>
      <c r="R200" s="195">
        <v>0</v>
      </c>
      <c r="S200" s="195">
        <v>0</v>
      </c>
      <c r="T200" s="195">
        <v>0</v>
      </c>
      <c r="U200" s="195">
        <v>0</v>
      </c>
      <c r="V200" s="195">
        <v>0</v>
      </c>
      <c r="W200" s="195">
        <v>0</v>
      </c>
      <c r="X200" s="195">
        <v>0</v>
      </c>
      <c r="Y200" s="195">
        <v>0</v>
      </c>
      <c r="Z200" s="195">
        <v>0</v>
      </c>
      <c r="AA200" s="195">
        <v>0</v>
      </c>
      <c r="AB200" s="195">
        <v>0</v>
      </c>
      <c r="AC200" s="195">
        <v>0</v>
      </c>
      <c r="AD200" s="195">
        <v>0</v>
      </c>
      <c r="AE200" s="195">
        <v>0</v>
      </c>
      <c r="AF200" s="195">
        <v>0</v>
      </c>
      <c r="AG200" s="195">
        <v>0</v>
      </c>
      <c r="AH200" s="195">
        <v>0</v>
      </c>
      <c r="AI200" s="195">
        <v>0</v>
      </c>
      <c r="AJ200" s="195">
        <v>0</v>
      </c>
      <c r="AK200" s="195">
        <v>0</v>
      </c>
      <c r="AL200" s="195">
        <v>0</v>
      </c>
      <c r="AM200" s="195">
        <v>0</v>
      </c>
      <c r="AN200" s="195">
        <v>0</v>
      </c>
      <c r="AO200" s="195">
        <f t="shared" si="54"/>
        <v>0</v>
      </c>
    </row>
    <row r="201" spans="1:41" ht="12" x14ac:dyDescent="0.25">
      <c r="A201" s="201" t="s">
        <v>146</v>
      </c>
      <c r="B201" s="201" t="s">
        <v>146</v>
      </c>
      <c r="C201" s="201" t="s">
        <v>219</v>
      </c>
      <c r="D201" s="201">
        <v>0</v>
      </c>
      <c r="E201" s="217">
        <v>0</v>
      </c>
      <c r="F201" s="195">
        <v>0</v>
      </c>
      <c r="G201" s="195">
        <v>0</v>
      </c>
      <c r="H201" s="195">
        <v>0</v>
      </c>
      <c r="I201" s="195">
        <v>0</v>
      </c>
      <c r="J201" s="195">
        <v>0</v>
      </c>
      <c r="K201" s="195">
        <v>0</v>
      </c>
      <c r="L201" s="195">
        <v>0</v>
      </c>
      <c r="M201" s="195">
        <v>0</v>
      </c>
      <c r="N201" s="195">
        <v>0</v>
      </c>
      <c r="O201" s="195">
        <v>0</v>
      </c>
      <c r="P201" s="195">
        <v>0</v>
      </c>
      <c r="Q201" s="195">
        <v>0</v>
      </c>
      <c r="R201" s="195">
        <v>0</v>
      </c>
      <c r="S201" s="195">
        <v>0</v>
      </c>
      <c r="T201" s="195">
        <v>0</v>
      </c>
      <c r="U201" s="195">
        <v>0</v>
      </c>
      <c r="V201" s="195">
        <v>0</v>
      </c>
      <c r="W201" s="195">
        <v>0</v>
      </c>
      <c r="X201" s="195">
        <v>0</v>
      </c>
      <c r="Y201" s="195">
        <v>0</v>
      </c>
      <c r="Z201" s="195">
        <v>0</v>
      </c>
      <c r="AA201" s="195">
        <v>0</v>
      </c>
      <c r="AB201" s="195">
        <v>0</v>
      </c>
      <c r="AC201" s="195">
        <v>0</v>
      </c>
      <c r="AD201" s="195">
        <v>0</v>
      </c>
      <c r="AE201" s="195">
        <v>0</v>
      </c>
      <c r="AF201" s="195">
        <v>0</v>
      </c>
      <c r="AG201" s="195">
        <v>0</v>
      </c>
      <c r="AH201" s="195">
        <v>0</v>
      </c>
      <c r="AI201" s="195">
        <v>0</v>
      </c>
      <c r="AJ201" s="195">
        <v>0</v>
      </c>
      <c r="AK201" s="195">
        <v>0</v>
      </c>
      <c r="AL201" s="195">
        <v>0</v>
      </c>
      <c r="AM201" s="195">
        <v>0</v>
      </c>
      <c r="AN201" s="195">
        <v>0</v>
      </c>
      <c r="AO201" s="195">
        <f t="shared" si="54"/>
        <v>0</v>
      </c>
    </row>
    <row r="202" spans="1:41" ht="12" x14ac:dyDescent="0.25">
      <c r="A202" s="201" t="s">
        <v>146</v>
      </c>
      <c r="B202" s="201" t="s">
        <v>146</v>
      </c>
      <c r="C202" s="201" t="s">
        <v>171</v>
      </c>
      <c r="D202" s="201">
        <v>0</v>
      </c>
      <c r="E202" s="217">
        <v>0</v>
      </c>
      <c r="F202" s="195">
        <v>0</v>
      </c>
      <c r="G202" s="195">
        <v>0</v>
      </c>
      <c r="H202" s="195">
        <v>0</v>
      </c>
      <c r="I202" s="195">
        <v>0</v>
      </c>
      <c r="J202" s="195">
        <v>0</v>
      </c>
      <c r="K202" s="195">
        <v>0</v>
      </c>
      <c r="L202" s="195">
        <v>0</v>
      </c>
      <c r="M202" s="195">
        <v>0</v>
      </c>
      <c r="N202" s="195">
        <v>0</v>
      </c>
      <c r="O202" s="195">
        <v>0</v>
      </c>
      <c r="P202" s="195">
        <v>0</v>
      </c>
      <c r="Q202" s="195">
        <v>0</v>
      </c>
      <c r="R202" s="195">
        <v>0</v>
      </c>
      <c r="S202" s="195">
        <v>0</v>
      </c>
      <c r="T202" s="195">
        <v>0</v>
      </c>
      <c r="U202" s="195">
        <v>0</v>
      </c>
      <c r="V202" s="195">
        <v>0</v>
      </c>
      <c r="W202" s="195">
        <v>0</v>
      </c>
      <c r="X202" s="195">
        <v>0</v>
      </c>
      <c r="Y202" s="195">
        <v>0</v>
      </c>
      <c r="Z202" s="195">
        <v>0</v>
      </c>
      <c r="AA202" s="195">
        <v>0</v>
      </c>
      <c r="AB202" s="195">
        <v>0</v>
      </c>
      <c r="AC202" s="195">
        <v>0</v>
      </c>
      <c r="AD202" s="195">
        <v>0</v>
      </c>
      <c r="AE202" s="195">
        <v>0</v>
      </c>
      <c r="AF202" s="195">
        <v>0</v>
      </c>
      <c r="AG202" s="195">
        <v>0</v>
      </c>
      <c r="AH202" s="195">
        <v>0</v>
      </c>
      <c r="AI202" s="195">
        <v>0</v>
      </c>
      <c r="AJ202" s="195">
        <v>0</v>
      </c>
      <c r="AK202" s="195">
        <v>0</v>
      </c>
      <c r="AL202" s="195">
        <v>0</v>
      </c>
      <c r="AM202" s="195">
        <v>0</v>
      </c>
      <c r="AN202" s="195">
        <v>0</v>
      </c>
      <c r="AO202" s="195">
        <f t="shared" si="54"/>
        <v>0</v>
      </c>
    </row>
    <row r="203" spans="1:41" ht="12" x14ac:dyDescent="0.25">
      <c r="A203" s="201" t="s">
        <v>146</v>
      </c>
      <c r="B203" s="201" t="s">
        <v>146</v>
      </c>
      <c r="C203" s="201" t="s">
        <v>15</v>
      </c>
      <c r="D203" s="201">
        <v>0</v>
      </c>
      <c r="E203" s="217">
        <v>0</v>
      </c>
      <c r="F203" s="195">
        <v>0</v>
      </c>
      <c r="G203" s="195">
        <v>0</v>
      </c>
      <c r="H203" s="195">
        <v>0</v>
      </c>
      <c r="I203" s="195">
        <v>0</v>
      </c>
      <c r="J203" s="195">
        <v>0</v>
      </c>
      <c r="K203" s="195">
        <v>0</v>
      </c>
      <c r="L203" s="195">
        <v>0</v>
      </c>
      <c r="M203" s="195">
        <v>0</v>
      </c>
      <c r="N203" s="195">
        <v>0</v>
      </c>
      <c r="O203" s="195">
        <v>0</v>
      </c>
      <c r="P203" s="195">
        <v>0</v>
      </c>
      <c r="Q203" s="195">
        <v>0</v>
      </c>
      <c r="R203" s="195">
        <v>0</v>
      </c>
      <c r="S203" s="195">
        <v>0</v>
      </c>
      <c r="T203" s="195">
        <v>0</v>
      </c>
      <c r="U203" s="195">
        <v>0</v>
      </c>
      <c r="V203" s="195">
        <v>0</v>
      </c>
      <c r="W203" s="195">
        <v>0</v>
      </c>
      <c r="X203" s="195">
        <v>0</v>
      </c>
      <c r="Y203" s="195">
        <v>0</v>
      </c>
      <c r="Z203" s="195">
        <v>0</v>
      </c>
      <c r="AA203" s="195">
        <v>0</v>
      </c>
      <c r="AB203" s="195">
        <v>0</v>
      </c>
      <c r="AC203" s="195">
        <v>0</v>
      </c>
      <c r="AD203" s="195">
        <v>0</v>
      </c>
      <c r="AE203" s="195">
        <v>0</v>
      </c>
      <c r="AF203" s="195">
        <v>0</v>
      </c>
      <c r="AG203" s="195">
        <v>0</v>
      </c>
      <c r="AH203" s="195">
        <v>0</v>
      </c>
      <c r="AI203" s="195">
        <v>0</v>
      </c>
      <c r="AJ203" s="195">
        <v>0</v>
      </c>
      <c r="AK203" s="195">
        <v>0</v>
      </c>
      <c r="AL203" s="195">
        <v>0</v>
      </c>
      <c r="AM203" s="195">
        <v>0</v>
      </c>
      <c r="AN203" s="195">
        <v>0</v>
      </c>
      <c r="AO203" s="195">
        <f t="shared" si="54"/>
        <v>0</v>
      </c>
    </row>
    <row r="204" spans="1:41" ht="12" x14ac:dyDescent="0.25">
      <c r="A204" s="201" t="s">
        <v>146</v>
      </c>
      <c r="B204" s="201" t="s">
        <v>146</v>
      </c>
      <c r="C204" s="201" t="s">
        <v>65</v>
      </c>
      <c r="D204" s="201">
        <v>0</v>
      </c>
      <c r="E204" s="217">
        <v>0</v>
      </c>
      <c r="F204" s="195">
        <v>0</v>
      </c>
      <c r="G204" s="195">
        <v>0</v>
      </c>
      <c r="H204" s="195">
        <v>0</v>
      </c>
      <c r="I204" s="195">
        <v>0</v>
      </c>
      <c r="J204" s="195">
        <v>0</v>
      </c>
      <c r="K204" s="195">
        <v>0</v>
      </c>
      <c r="L204" s="195">
        <v>0</v>
      </c>
      <c r="M204" s="195">
        <v>0</v>
      </c>
      <c r="N204" s="195">
        <v>0</v>
      </c>
      <c r="O204" s="195">
        <v>0</v>
      </c>
      <c r="P204" s="195">
        <v>0</v>
      </c>
      <c r="Q204" s="195">
        <v>0</v>
      </c>
      <c r="R204" s="195">
        <v>0</v>
      </c>
      <c r="S204" s="195">
        <v>0</v>
      </c>
      <c r="T204" s="195">
        <v>0</v>
      </c>
      <c r="U204" s="195">
        <v>0</v>
      </c>
      <c r="V204" s="195">
        <v>0</v>
      </c>
      <c r="W204" s="195">
        <v>0</v>
      </c>
      <c r="X204" s="195">
        <v>0</v>
      </c>
      <c r="Y204" s="195">
        <v>0</v>
      </c>
      <c r="Z204" s="195">
        <v>0</v>
      </c>
      <c r="AA204" s="195">
        <v>0</v>
      </c>
      <c r="AB204" s="195">
        <v>0</v>
      </c>
      <c r="AC204" s="195">
        <v>0</v>
      </c>
      <c r="AD204" s="195">
        <v>0</v>
      </c>
      <c r="AE204" s="195">
        <v>0</v>
      </c>
      <c r="AF204" s="195">
        <v>0</v>
      </c>
      <c r="AG204" s="195">
        <v>0</v>
      </c>
      <c r="AH204" s="195">
        <v>0</v>
      </c>
      <c r="AI204" s="195">
        <v>0</v>
      </c>
      <c r="AJ204" s="195">
        <v>0</v>
      </c>
      <c r="AK204" s="195">
        <v>0</v>
      </c>
      <c r="AL204" s="195">
        <v>0</v>
      </c>
      <c r="AM204" s="195">
        <v>0</v>
      </c>
      <c r="AN204" s="195">
        <v>0</v>
      </c>
      <c r="AO204" s="195">
        <f t="shared" si="54"/>
        <v>0</v>
      </c>
    </row>
    <row r="205" spans="1:41" ht="12" x14ac:dyDescent="0.25">
      <c r="A205" s="201" t="s">
        <v>146</v>
      </c>
      <c r="B205" s="201" t="s">
        <v>146</v>
      </c>
      <c r="C205" s="201" t="s">
        <v>220</v>
      </c>
      <c r="D205" s="201">
        <v>0</v>
      </c>
      <c r="E205" s="217">
        <v>0</v>
      </c>
      <c r="F205" s="195">
        <v>0</v>
      </c>
      <c r="G205" s="195">
        <v>0</v>
      </c>
      <c r="H205" s="195">
        <v>0</v>
      </c>
      <c r="I205" s="195">
        <v>0</v>
      </c>
      <c r="J205" s="195">
        <v>0</v>
      </c>
      <c r="K205" s="195">
        <v>0</v>
      </c>
      <c r="L205" s="195">
        <v>0</v>
      </c>
      <c r="M205" s="195">
        <v>0</v>
      </c>
      <c r="N205" s="195">
        <v>0</v>
      </c>
      <c r="O205" s="195">
        <v>0</v>
      </c>
      <c r="P205" s="195">
        <v>0</v>
      </c>
      <c r="Q205" s="195">
        <v>0</v>
      </c>
      <c r="R205" s="195">
        <v>0</v>
      </c>
      <c r="S205" s="195">
        <v>0</v>
      </c>
      <c r="T205" s="195">
        <v>0</v>
      </c>
      <c r="U205" s="195">
        <v>0</v>
      </c>
      <c r="V205" s="195">
        <v>0</v>
      </c>
      <c r="W205" s="195">
        <v>0</v>
      </c>
      <c r="X205" s="195">
        <v>0</v>
      </c>
      <c r="Y205" s="195">
        <v>0</v>
      </c>
      <c r="Z205" s="195">
        <v>0</v>
      </c>
      <c r="AA205" s="195">
        <v>0</v>
      </c>
      <c r="AB205" s="195">
        <v>0</v>
      </c>
      <c r="AC205" s="195">
        <v>0</v>
      </c>
      <c r="AD205" s="195">
        <v>0</v>
      </c>
      <c r="AE205" s="195">
        <v>0</v>
      </c>
      <c r="AF205" s="195">
        <v>0</v>
      </c>
      <c r="AG205" s="195">
        <v>0</v>
      </c>
      <c r="AH205" s="195">
        <v>0</v>
      </c>
      <c r="AI205" s="195">
        <v>0</v>
      </c>
      <c r="AJ205" s="195">
        <v>0</v>
      </c>
      <c r="AK205" s="195">
        <v>0</v>
      </c>
      <c r="AL205" s="195">
        <v>0</v>
      </c>
      <c r="AM205" s="195">
        <v>0</v>
      </c>
      <c r="AN205" s="195">
        <v>0</v>
      </c>
      <c r="AO205" s="195">
        <f t="shared" si="54"/>
        <v>0</v>
      </c>
    </row>
    <row r="206" spans="1:41" ht="12" x14ac:dyDescent="0.25">
      <c r="A206" s="201" t="s">
        <v>146</v>
      </c>
      <c r="B206" s="201" t="s">
        <v>146</v>
      </c>
      <c r="C206" s="201" t="s">
        <v>221</v>
      </c>
      <c r="D206" s="201">
        <v>0</v>
      </c>
      <c r="E206" s="217">
        <v>0</v>
      </c>
      <c r="F206" s="195">
        <v>0</v>
      </c>
      <c r="G206" s="195">
        <v>0</v>
      </c>
      <c r="H206" s="195">
        <v>0</v>
      </c>
      <c r="I206" s="195">
        <v>0</v>
      </c>
      <c r="J206" s="195">
        <v>0</v>
      </c>
      <c r="K206" s="195">
        <v>0</v>
      </c>
      <c r="L206" s="195">
        <v>0</v>
      </c>
      <c r="M206" s="195">
        <v>0</v>
      </c>
      <c r="N206" s="195">
        <v>0</v>
      </c>
      <c r="O206" s="195">
        <v>0</v>
      </c>
      <c r="P206" s="195">
        <v>0</v>
      </c>
      <c r="Q206" s="195">
        <v>0</v>
      </c>
      <c r="R206" s="195">
        <v>0</v>
      </c>
      <c r="S206" s="195">
        <v>0</v>
      </c>
      <c r="T206" s="195">
        <v>0</v>
      </c>
      <c r="U206" s="195">
        <v>0</v>
      </c>
      <c r="V206" s="195">
        <v>0</v>
      </c>
      <c r="W206" s="195">
        <v>0</v>
      </c>
      <c r="X206" s="195">
        <v>0</v>
      </c>
      <c r="Y206" s="195">
        <v>0</v>
      </c>
      <c r="Z206" s="195">
        <v>0</v>
      </c>
      <c r="AA206" s="195">
        <v>0</v>
      </c>
      <c r="AB206" s="195">
        <v>0</v>
      </c>
      <c r="AC206" s="195">
        <v>0</v>
      </c>
      <c r="AD206" s="195">
        <v>0</v>
      </c>
      <c r="AE206" s="195">
        <v>0</v>
      </c>
      <c r="AF206" s="195">
        <v>0</v>
      </c>
      <c r="AG206" s="195">
        <v>0</v>
      </c>
      <c r="AH206" s="195">
        <v>0</v>
      </c>
      <c r="AI206" s="195">
        <v>0</v>
      </c>
      <c r="AJ206" s="195">
        <v>0</v>
      </c>
      <c r="AK206" s="195">
        <v>0</v>
      </c>
      <c r="AL206" s="195">
        <v>0</v>
      </c>
      <c r="AM206" s="195">
        <v>0</v>
      </c>
      <c r="AN206" s="195">
        <v>0</v>
      </c>
      <c r="AO206" s="195">
        <f t="shared" si="54"/>
        <v>0</v>
      </c>
    </row>
    <row r="207" spans="1:41" ht="12" x14ac:dyDescent="0.25">
      <c r="A207" s="201" t="s">
        <v>146</v>
      </c>
      <c r="B207" s="201" t="s">
        <v>146</v>
      </c>
      <c r="C207" s="201" t="s">
        <v>222</v>
      </c>
      <c r="D207" s="201">
        <v>0</v>
      </c>
      <c r="E207" s="217">
        <v>0</v>
      </c>
      <c r="F207" s="195">
        <v>0</v>
      </c>
      <c r="G207" s="195">
        <v>0</v>
      </c>
      <c r="H207" s="195">
        <v>0</v>
      </c>
      <c r="I207" s="195">
        <v>0</v>
      </c>
      <c r="J207" s="195">
        <v>0</v>
      </c>
      <c r="K207" s="195">
        <v>0</v>
      </c>
      <c r="L207" s="195">
        <v>0</v>
      </c>
      <c r="M207" s="195">
        <v>0</v>
      </c>
      <c r="N207" s="195">
        <v>0</v>
      </c>
      <c r="O207" s="195">
        <v>0</v>
      </c>
      <c r="P207" s="195">
        <v>0</v>
      </c>
      <c r="Q207" s="195">
        <v>0</v>
      </c>
      <c r="R207" s="195">
        <v>0</v>
      </c>
      <c r="S207" s="195">
        <v>0</v>
      </c>
      <c r="T207" s="195">
        <v>0</v>
      </c>
      <c r="U207" s="195">
        <v>0</v>
      </c>
      <c r="V207" s="195">
        <v>0</v>
      </c>
      <c r="W207" s="195">
        <v>0</v>
      </c>
      <c r="X207" s="195">
        <v>0</v>
      </c>
      <c r="Y207" s="195">
        <v>0</v>
      </c>
      <c r="Z207" s="195">
        <v>0</v>
      </c>
      <c r="AA207" s="195">
        <v>0</v>
      </c>
      <c r="AB207" s="195">
        <v>0</v>
      </c>
      <c r="AC207" s="195">
        <v>0</v>
      </c>
      <c r="AD207" s="195">
        <v>0</v>
      </c>
      <c r="AE207" s="195">
        <v>0</v>
      </c>
      <c r="AF207" s="195">
        <v>0</v>
      </c>
      <c r="AG207" s="195">
        <v>0</v>
      </c>
      <c r="AH207" s="195">
        <v>0</v>
      </c>
      <c r="AI207" s="195">
        <v>0</v>
      </c>
      <c r="AJ207" s="195">
        <v>0</v>
      </c>
      <c r="AK207" s="195">
        <v>0</v>
      </c>
      <c r="AL207" s="195">
        <v>0</v>
      </c>
      <c r="AM207" s="195">
        <v>0</v>
      </c>
      <c r="AN207" s="195">
        <v>0</v>
      </c>
      <c r="AO207" s="195">
        <f t="shared" si="54"/>
        <v>0</v>
      </c>
    </row>
    <row r="208" spans="1:41" ht="12" x14ac:dyDescent="0.25">
      <c r="A208" s="175" t="s">
        <v>266</v>
      </c>
      <c r="B208" s="175" t="s">
        <v>266</v>
      </c>
      <c r="C208" s="175" t="s">
        <v>223</v>
      </c>
      <c r="D208" s="175"/>
      <c r="E208" s="215">
        <f t="shared" ref="E208:AN208" si="55">+E209</f>
        <v>0</v>
      </c>
      <c r="F208" s="193">
        <f t="shared" si="55"/>
        <v>0</v>
      </c>
      <c r="G208" s="193">
        <f t="shared" si="55"/>
        <v>0</v>
      </c>
      <c r="H208" s="193">
        <f t="shared" si="55"/>
        <v>0</v>
      </c>
      <c r="I208" s="193">
        <f t="shared" si="55"/>
        <v>0</v>
      </c>
      <c r="J208" s="193">
        <f t="shared" si="55"/>
        <v>0</v>
      </c>
      <c r="K208" s="193">
        <f t="shared" si="55"/>
        <v>0</v>
      </c>
      <c r="L208" s="193">
        <f t="shared" si="55"/>
        <v>0</v>
      </c>
      <c r="M208" s="193">
        <f t="shared" si="55"/>
        <v>0</v>
      </c>
      <c r="N208" s="193">
        <f t="shared" si="55"/>
        <v>0</v>
      </c>
      <c r="O208" s="193">
        <f t="shared" si="55"/>
        <v>0</v>
      </c>
      <c r="P208" s="193">
        <f t="shared" si="55"/>
        <v>0</v>
      </c>
      <c r="Q208" s="193">
        <f t="shared" si="55"/>
        <v>0</v>
      </c>
      <c r="R208" s="193">
        <f t="shared" si="55"/>
        <v>0</v>
      </c>
      <c r="S208" s="193">
        <f t="shared" si="55"/>
        <v>0</v>
      </c>
      <c r="T208" s="193">
        <f t="shared" si="55"/>
        <v>0</v>
      </c>
      <c r="U208" s="193">
        <f t="shared" si="55"/>
        <v>0</v>
      </c>
      <c r="V208" s="193">
        <f t="shared" si="55"/>
        <v>3</v>
      </c>
      <c r="W208" s="193">
        <f t="shared" si="55"/>
        <v>0</v>
      </c>
      <c r="X208" s="193">
        <f t="shared" si="55"/>
        <v>0</v>
      </c>
      <c r="Y208" s="193">
        <f t="shared" si="55"/>
        <v>0</v>
      </c>
      <c r="Z208" s="193">
        <f t="shared" si="55"/>
        <v>0</v>
      </c>
      <c r="AA208" s="193">
        <f t="shared" si="55"/>
        <v>0</v>
      </c>
      <c r="AB208" s="193">
        <f t="shared" si="55"/>
        <v>0</v>
      </c>
      <c r="AC208" s="193">
        <f t="shared" si="55"/>
        <v>0</v>
      </c>
      <c r="AD208" s="193">
        <f t="shared" si="55"/>
        <v>0</v>
      </c>
      <c r="AE208" s="193">
        <f t="shared" si="55"/>
        <v>0</v>
      </c>
      <c r="AF208" s="193">
        <f t="shared" si="55"/>
        <v>0</v>
      </c>
      <c r="AG208" s="193">
        <f t="shared" si="55"/>
        <v>0</v>
      </c>
      <c r="AH208" s="193">
        <f t="shared" si="55"/>
        <v>0</v>
      </c>
      <c r="AI208" s="193">
        <f t="shared" si="55"/>
        <v>0</v>
      </c>
      <c r="AJ208" s="193">
        <f t="shared" si="55"/>
        <v>0</v>
      </c>
      <c r="AK208" s="193">
        <f t="shared" si="55"/>
        <v>0</v>
      </c>
      <c r="AL208" s="193">
        <f t="shared" si="55"/>
        <v>0</v>
      </c>
      <c r="AM208" s="193">
        <f t="shared" si="55"/>
        <v>0</v>
      </c>
      <c r="AN208" s="193">
        <f t="shared" si="55"/>
        <v>4</v>
      </c>
      <c r="AO208" s="193">
        <f>SUM(E208:AN208)</f>
        <v>7</v>
      </c>
    </row>
    <row r="209" spans="1:41" ht="12" x14ac:dyDescent="0.25">
      <c r="A209" s="177" t="s">
        <v>266</v>
      </c>
      <c r="B209" s="177" t="s">
        <v>266</v>
      </c>
      <c r="C209" s="177" t="s">
        <v>223</v>
      </c>
      <c r="D209" s="177"/>
      <c r="E209" s="216">
        <f t="shared" ref="E209:AN209" si="56">SUM(E210:E219)</f>
        <v>0</v>
      </c>
      <c r="F209" s="194">
        <f t="shared" si="56"/>
        <v>0</v>
      </c>
      <c r="G209" s="194">
        <f t="shared" si="56"/>
        <v>0</v>
      </c>
      <c r="H209" s="194">
        <f t="shared" si="56"/>
        <v>0</v>
      </c>
      <c r="I209" s="194">
        <f t="shared" si="56"/>
        <v>0</v>
      </c>
      <c r="J209" s="194">
        <f t="shared" si="56"/>
        <v>0</v>
      </c>
      <c r="K209" s="194">
        <f t="shared" si="56"/>
        <v>0</v>
      </c>
      <c r="L209" s="194">
        <f t="shared" si="56"/>
        <v>0</v>
      </c>
      <c r="M209" s="194">
        <f t="shared" si="56"/>
        <v>0</v>
      </c>
      <c r="N209" s="194">
        <f t="shared" si="56"/>
        <v>0</v>
      </c>
      <c r="O209" s="194">
        <f t="shared" si="56"/>
        <v>0</v>
      </c>
      <c r="P209" s="194">
        <f t="shared" si="56"/>
        <v>0</v>
      </c>
      <c r="Q209" s="194">
        <f t="shared" si="56"/>
        <v>0</v>
      </c>
      <c r="R209" s="194">
        <f t="shared" si="56"/>
        <v>0</v>
      </c>
      <c r="S209" s="194">
        <f t="shared" si="56"/>
        <v>0</v>
      </c>
      <c r="T209" s="194">
        <f t="shared" si="56"/>
        <v>0</v>
      </c>
      <c r="U209" s="194">
        <f t="shared" si="56"/>
        <v>0</v>
      </c>
      <c r="V209" s="194">
        <f t="shared" si="56"/>
        <v>3</v>
      </c>
      <c r="W209" s="194">
        <f t="shared" si="56"/>
        <v>0</v>
      </c>
      <c r="X209" s="194">
        <f t="shared" si="56"/>
        <v>0</v>
      </c>
      <c r="Y209" s="194">
        <f t="shared" si="56"/>
        <v>0</v>
      </c>
      <c r="Z209" s="194">
        <f t="shared" si="56"/>
        <v>0</v>
      </c>
      <c r="AA209" s="194">
        <f t="shared" si="56"/>
        <v>0</v>
      </c>
      <c r="AB209" s="194">
        <f t="shared" si="56"/>
        <v>0</v>
      </c>
      <c r="AC209" s="194">
        <f t="shared" si="56"/>
        <v>0</v>
      </c>
      <c r="AD209" s="194">
        <f t="shared" si="56"/>
        <v>0</v>
      </c>
      <c r="AE209" s="194">
        <f t="shared" si="56"/>
        <v>0</v>
      </c>
      <c r="AF209" s="194">
        <f t="shared" si="56"/>
        <v>0</v>
      </c>
      <c r="AG209" s="194">
        <f t="shared" si="56"/>
        <v>0</v>
      </c>
      <c r="AH209" s="194">
        <f t="shared" si="56"/>
        <v>0</v>
      </c>
      <c r="AI209" s="194">
        <f t="shared" si="56"/>
        <v>0</v>
      </c>
      <c r="AJ209" s="194">
        <f t="shared" si="56"/>
        <v>0</v>
      </c>
      <c r="AK209" s="194">
        <f t="shared" si="56"/>
        <v>0</v>
      </c>
      <c r="AL209" s="194">
        <f t="shared" si="56"/>
        <v>0</v>
      </c>
      <c r="AM209" s="194">
        <f t="shared" ref="AM209" si="57">SUM(AM210:AM219)</f>
        <v>0</v>
      </c>
      <c r="AN209" s="194">
        <f t="shared" si="56"/>
        <v>4</v>
      </c>
      <c r="AO209" s="194">
        <f>SUM(E209:AN209)</f>
        <v>7</v>
      </c>
    </row>
    <row r="210" spans="1:41" ht="12" x14ac:dyDescent="0.25">
      <c r="A210" s="201" t="s">
        <v>223</v>
      </c>
      <c r="B210" s="201" t="s">
        <v>223</v>
      </c>
      <c r="C210" s="201" t="s">
        <v>173</v>
      </c>
      <c r="D210" s="201">
        <f>SUM(D6:D24,D26:D44,D46:D54,D57:D62,D64:D81,D83:D98,D100:D108,D110:D114,D117:D118,D121:D128,D130:D137,D139:D151,D154:D167,D169:D176,D178:D188,D190:D195,D198:D207)-AO3</f>
        <v>-6.2741484184916771</v>
      </c>
      <c r="E210" s="217">
        <v>0</v>
      </c>
      <c r="F210" s="195"/>
      <c r="G210" s="195">
        <v>0</v>
      </c>
      <c r="H210" s="195">
        <v>0</v>
      </c>
      <c r="I210" s="195">
        <v>0</v>
      </c>
      <c r="J210" s="195">
        <v>0</v>
      </c>
      <c r="K210" s="195">
        <v>0</v>
      </c>
      <c r="L210" s="195">
        <v>0</v>
      </c>
      <c r="M210" s="195"/>
      <c r="N210" s="195">
        <v>0</v>
      </c>
      <c r="O210" s="195">
        <v>0</v>
      </c>
      <c r="P210" s="195">
        <v>0</v>
      </c>
      <c r="Q210" s="195">
        <v>0</v>
      </c>
      <c r="R210" s="195"/>
      <c r="S210" s="195">
        <v>0</v>
      </c>
      <c r="T210" s="195"/>
      <c r="U210" s="195">
        <v>0</v>
      </c>
      <c r="V210" s="195">
        <v>3</v>
      </c>
      <c r="W210" s="195"/>
      <c r="X210" s="195">
        <v>0</v>
      </c>
      <c r="Y210" s="195"/>
      <c r="Z210" s="195">
        <v>0</v>
      </c>
      <c r="AA210" s="195">
        <v>0</v>
      </c>
      <c r="AB210" s="195">
        <v>0</v>
      </c>
      <c r="AC210" s="195">
        <v>0</v>
      </c>
      <c r="AD210" s="195">
        <v>0</v>
      </c>
      <c r="AE210" s="195">
        <v>0</v>
      </c>
      <c r="AF210" s="195">
        <v>0</v>
      </c>
      <c r="AG210" s="195">
        <v>0</v>
      </c>
      <c r="AH210" s="195">
        <v>0</v>
      </c>
      <c r="AI210" s="195">
        <v>0</v>
      </c>
      <c r="AJ210" s="195">
        <v>0</v>
      </c>
      <c r="AK210" s="195">
        <v>0</v>
      </c>
      <c r="AL210" s="195">
        <v>0</v>
      </c>
      <c r="AM210" s="195">
        <v>0</v>
      </c>
      <c r="AN210" s="195">
        <v>4</v>
      </c>
      <c r="AO210" s="195">
        <f>(SUM(E210:AN210))</f>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3C40-FC39-462A-B693-FABD6949BA07}">
  <sheetPr>
    <tabColor theme="9" tint="0.89999084444715716"/>
  </sheetPr>
  <dimension ref="A1:AO210"/>
  <sheetViews>
    <sheetView zoomScale="85" zoomScaleNormal="85" workbookViewId="0">
      <pane xSplit="4" ySplit="3" topLeftCell="AN4" activePane="bottomRight" state="frozen"/>
      <selection activeCell="F40" sqref="F40"/>
      <selection pane="topRight" activeCell="F40" sqref="F40"/>
      <selection pane="bottomLeft" activeCell="F40" sqref="F40"/>
      <selection pane="bottomRight" activeCell="D210" sqref="D210"/>
    </sheetView>
  </sheetViews>
  <sheetFormatPr defaultColWidth="8.75" defaultRowHeight="10.5" x14ac:dyDescent="0.25"/>
  <cols>
    <col min="1" max="2" width="38.625" style="166" bestFit="1" customWidth="1"/>
    <col min="3" max="3" width="31.5" style="166" bestFit="1" customWidth="1"/>
    <col min="4" max="4" width="7.125" style="166" bestFit="1" customWidth="1"/>
    <col min="5" max="5" width="13.125" style="166" bestFit="1" customWidth="1"/>
    <col min="6" max="6" width="11.375" style="166" bestFit="1" customWidth="1"/>
    <col min="7" max="7" width="19.125" style="166" bestFit="1" customWidth="1"/>
    <col min="8" max="8" width="11.875" style="166" bestFit="1" customWidth="1"/>
    <col min="9" max="9" width="12.625" style="166" bestFit="1" customWidth="1"/>
    <col min="10" max="10" width="10.125" style="166" bestFit="1" customWidth="1"/>
    <col min="11" max="11" width="8.125" style="166" bestFit="1" customWidth="1"/>
    <col min="12" max="12" width="12.5" style="166" bestFit="1" customWidth="1"/>
    <col min="13" max="13" width="15.375" style="166" bestFit="1" customWidth="1"/>
    <col min="14" max="14" width="18.125" style="166" bestFit="1" customWidth="1"/>
    <col min="15" max="15" width="13.875" style="166" bestFit="1" customWidth="1"/>
    <col min="16" max="16" width="13.75" style="166" bestFit="1" customWidth="1"/>
    <col min="17" max="17" width="16.25" style="166" bestFit="1" customWidth="1"/>
    <col min="18" max="18" width="13.875" style="166" bestFit="1" customWidth="1"/>
    <col min="19" max="19" width="22.625" style="166" bestFit="1" customWidth="1"/>
    <col min="20" max="20" width="10.125" style="166" bestFit="1" customWidth="1"/>
    <col min="21" max="21" width="9.875" style="166" bestFit="1" customWidth="1"/>
    <col min="22" max="22" width="19.875" style="166" bestFit="1" customWidth="1"/>
    <col min="23" max="23" width="11.375" style="166" bestFit="1" customWidth="1"/>
    <col min="24" max="25" width="10.25" style="166" bestFit="1" customWidth="1"/>
    <col min="26" max="26" width="11.875" style="166" bestFit="1" customWidth="1"/>
    <col min="27" max="27" width="13" style="166" bestFit="1" customWidth="1"/>
    <col min="28" max="28" width="12.625" style="166" bestFit="1" customWidth="1"/>
    <col min="29" max="29" width="13.75" style="166" bestFit="1" customWidth="1"/>
    <col min="30" max="31" width="11.875" style="166" bestFit="1" customWidth="1"/>
    <col min="32" max="32" width="15.375" style="166" bestFit="1" customWidth="1"/>
    <col min="33" max="33" width="29" style="166" bestFit="1" customWidth="1"/>
    <col min="34" max="34" width="11.875" style="166" bestFit="1" customWidth="1"/>
    <col min="35" max="35" width="13.375" style="166" bestFit="1" customWidth="1"/>
    <col min="36" max="36" width="22.625" style="166" bestFit="1" customWidth="1"/>
    <col min="37" max="37" width="10.125" style="166" bestFit="1" customWidth="1"/>
    <col min="38" max="38" width="12.5" style="166" bestFit="1" customWidth="1"/>
    <col min="39" max="39" width="16.875" style="166" bestFit="1" customWidth="1"/>
    <col min="40" max="40" width="12.5" style="166" bestFit="1" customWidth="1"/>
    <col min="41" max="41" width="17" style="166" bestFit="1" customWidth="1"/>
    <col min="42" max="16384" width="8.75" style="166"/>
  </cols>
  <sheetData>
    <row r="1" spans="1:41" ht="42" customHeight="1" thickBot="1" x14ac:dyDescent="0.3">
      <c r="A1" s="196" t="s">
        <v>280</v>
      </c>
      <c r="B1" s="198"/>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c r="AK1" s="199"/>
      <c r="AL1" s="199"/>
      <c r="AM1" s="199"/>
      <c r="AN1" s="199"/>
      <c r="AO1" s="199"/>
    </row>
    <row r="2" spans="1:41" ht="12.5" thickBot="1" x14ac:dyDescent="0.3">
      <c r="A2" s="205" t="s">
        <v>241</v>
      </c>
      <c r="B2" s="197"/>
      <c r="C2" s="197" t="s">
        <v>268</v>
      </c>
      <c r="D2" s="197"/>
      <c r="E2" s="184" t="s">
        <v>97</v>
      </c>
      <c r="F2" s="184" t="s">
        <v>72</v>
      </c>
      <c r="G2" s="184" t="s">
        <v>99</v>
      </c>
      <c r="H2" s="184" t="s">
        <v>79</v>
      </c>
      <c r="I2" s="184" t="s">
        <v>47</v>
      </c>
      <c r="J2" s="184" t="s">
        <v>98</v>
      </c>
      <c r="K2" s="184" t="s">
        <v>90</v>
      </c>
      <c r="L2" s="184" t="s">
        <v>73</v>
      </c>
      <c r="M2" s="184" t="s">
        <v>5</v>
      </c>
      <c r="N2" s="184" t="s">
        <v>74</v>
      </c>
      <c r="O2" s="184" t="s">
        <v>13</v>
      </c>
      <c r="P2" s="184" t="s">
        <v>7</v>
      </c>
      <c r="Q2" s="184" t="s">
        <v>95</v>
      </c>
      <c r="R2" s="184" t="s">
        <v>75</v>
      </c>
      <c r="S2" s="184" t="s">
        <v>130</v>
      </c>
      <c r="T2" s="184" t="s">
        <v>101</v>
      </c>
      <c r="U2" s="184" t="s">
        <v>91</v>
      </c>
      <c r="V2" s="184" t="s">
        <v>138</v>
      </c>
      <c r="W2" s="184" t="s">
        <v>64</v>
      </c>
      <c r="X2" s="184" t="s">
        <v>28</v>
      </c>
      <c r="Y2" s="184" t="s">
        <v>66</v>
      </c>
      <c r="Z2" s="184" t="s">
        <v>106</v>
      </c>
      <c r="AA2" s="184" t="s">
        <v>43</v>
      </c>
      <c r="AB2" s="184" t="s">
        <v>102</v>
      </c>
      <c r="AC2" s="184" t="s">
        <v>76</v>
      </c>
      <c r="AD2" s="184" t="s">
        <v>83</v>
      </c>
      <c r="AE2" s="184" t="s">
        <v>86</v>
      </c>
      <c r="AF2" s="184" t="s">
        <v>61</v>
      </c>
      <c r="AG2" s="184" t="s">
        <v>143</v>
      </c>
      <c r="AH2" s="184" t="s">
        <v>50</v>
      </c>
      <c r="AI2" s="184" t="s">
        <v>84</v>
      </c>
      <c r="AJ2" s="184" t="s">
        <v>110</v>
      </c>
      <c r="AK2" s="184" t="s">
        <v>48</v>
      </c>
      <c r="AL2" s="184" t="s">
        <v>107</v>
      </c>
      <c r="AM2" s="184" t="s">
        <v>105</v>
      </c>
      <c r="AN2" s="184" t="s">
        <v>173</v>
      </c>
      <c r="AO2" s="184" t="s">
        <v>147</v>
      </c>
    </row>
    <row r="3" spans="1:41" ht="12" x14ac:dyDescent="0.25">
      <c r="A3" s="171" t="s">
        <v>147</v>
      </c>
      <c r="B3" s="172" t="s">
        <v>147</v>
      </c>
      <c r="C3" s="172" t="s">
        <v>147</v>
      </c>
      <c r="D3" s="172"/>
      <c r="E3" s="214">
        <f>E4+E55+E115+E119+E152+E196+E208</f>
        <v>3602</v>
      </c>
      <c r="F3" s="192">
        <f>F4+F55+F115+F119+F152+F196+F208</f>
        <v>785</v>
      </c>
      <c r="G3" s="192">
        <f t="shared" ref="G3:AM3" si="0">G4+G55+G115+G119+G152+G196+G208</f>
        <v>2647</v>
      </c>
      <c r="H3" s="192">
        <f>H4+H55+H115+H119+H152+H196+H208</f>
        <v>1310</v>
      </c>
      <c r="I3" s="192">
        <f t="shared" si="0"/>
        <v>1145</v>
      </c>
      <c r="J3" s="192">
        <f t="shared" si="0"/>
        <v>513</v>
      </c>
      <c r="K3" s="192">
        <f t="shared" si="0"/>
        <v>556.00900000000001</v>
      </c>
      <c r="L3" s="192">
        <f t="shared" si="0"/>
        <v>2</v>
      </c>
      <c r="M3" s="192">
        <f t="shared" si="0"/>
        <v>1929</v>
      </c>
      <c r="N3" s="192">
        <f t="shared" si="0"/>
        <v>524</v>
      </c>
      <c r="O3" s="192">
        <f t="shared" si="0"/>
        <v>244</v>
      </c>
      <c r="P3" s="192">
        <f t="shared" si="0"/>
        <v>473.08100000000002</v>
      </c>
      <c r="Q3" s="192">
        <f t="shared" si="0"/>
        <v>0</v>
      </c>
      <c r="R3" s="192">
        <f t="shared" si="0"/>
        <v>302.5</v>
      </c>
      <c r="S3" s="192">
        <f t="shared" si="0"/>
        <v>119.01900000000001</v>
      </c>
      <c r="T3" s="192">
        <f t="shared" si="0"/>
        <v>552</v>
      </c>
      <c r="U3" s="192">
        <f t="shared" si="0"/>
        <v>186</v>
      </c>
      <c r="V3" s="192">
        <f t="shared" si="0"/>
        <v>924.19900000000007</v>
      </c>
      <c r="W3" s="192">
        <f t="shared" si="0"/>
        <v>74</v>
      </c>
      <c r="X3" s="192">
        <f t="shared" si="0"/>
        <v>38</v>
      </c>
      <c r="Y3" s="192">
        <f t="shared" si="0"/>
        <v>207</v>
      </c>
      <c r="Z3" s="192">
        <f t="shared" si="0"/>
        <v>67</v>
      </c>
      <c r="AA3" s="192">
        <f t="shared" si="0"/>
        <v>112.248</v>
      </c>
      <c r="AB3" s="192">
        <f t="shared" si="0"/>
        <v>44</v>
      </c>
      <c r="AC3" s="192">
        <f t="shared" si="0"/>
        <v>0</v>
      </c>
      <c r="AD3" s="192">
        <f t="shared" si="0"/>
        <v>121.26599999999999</v>
      </c>
      <c r="AE3" s="192">
        <f t="shared" si="0"/>
        <v>26</v>
      </c>
      <c r="AF3" s="192">
        <f t="shared" si="0"/>
        <v>32</v>
      </c>
      <c r="AG3" s="192">
        <f t="shared" si="0"/>
        <v>52</v>
      </c>
      <c r="AH3" s="192">
        <f t="shared" si="0"/>
        <v>0</v>
      </c>
      <c r="AI3" s="192">
        <f t="shared" si="0"/>
        <v>51</v>
      </c>
      <c r="AJ3" s="192">
        <f t="shared" si="0"/>
        <v>23.684000000000001</v>
      </c>
      <c r="AK3" s="192">
        <f t="shared" si="0"/>
        <v>100</v>
      </c>
      <c r="AL3" s="192">
        <f t="shared" si="0"/>
        <v>3</v>
      </c>
      <c r="AM3" s="192">
        <f t="shared" si="0"/>
        <v>4</v>
      </c>
      <c r="AN3" s="192">
        <f>AN4+AN55+AN115+AN119+AN152+AN196+AN208</f>
        <v>337.29999999999995</v>
      </c>
      <c r="AO3" s="192">
        <f>SUM(E3:AN3)</f>
        <v>17106.306</v>
      </c>
    </row>
    <row r="4" spans="1:41" ht="12" x14ac:dyDescent="0.25">
      <c r="A4" s="175" t="s">
        <v>243</v>
      </c>
      <c r="B4" s="175" t="s">
        <v>243</v>
      </c>
      <c r="C4" s="175" t="s">
        <v>245</v>
      </c>
      <c r="D4" s="175"/>
      <c r="E4" s="215">
        <f t="shared" ref="E4:AO4" si="1">+E5+E25+E45</f>
        <v>604</v>
      </c>
      <c r="F4" s="193">
        <f t="shared" si="1"/>
        <v>568</v>
      </c>
      <c r="G4" s="193">
        <f t="shared" si="1"/>
        <v>272</v>
      </c>
      <c r="H4" s="193">
        <f t="shared" si="1"/>
        <v>814</v>
      </c>
      <c r="I4" s="193">
        <f t="shared" si="1"/>
        <v>0</v>
      </c>
      <c r="J4" s="193">
        <f t="shared" si="1"/>
        <v>135</v>
      </c>
      <c r="K4" s="193">
        <f t="shared" si="1"/>
        <v>0</v>
      </c>
      <c r="L4" s="193">
        <f t="shared" si="1"/>
        <v>0</v>
      </c>
      <c r="M4" s="193">
        <f t="shared" si="1"/>
        <v>115</v>
      </c>
      <c r="N4" s="193">
        <f t="shared" si="1"/>
        <v>524</v>
      </c>
      <c r="O4" s="193">
        <f t="shared" si="1"/>
        <v>0</v>
      </c>
      <c r="P4" s="193">
        <f t="shared" si="1"/>
        <v>32</v>
      </c>
      <c r="Q4" s="193">
        <f t="shared" si="1"/>
        <v>0</v>
      </c>
      <c r="R4" s="193">
        <f t="shared" si="1"/>
        <v>302.5</v>
      </c>
      <c r="S4" s="193">
        <f t="shared" si="1"/>
        <v>119</v>
      </c>
      <c r="T4" s="193">
        <f t="shared" si="1"/>
        <v>84</v>
      </c>
      <c r="U4" s="193">
        <f t="shared" si="1"/>
        <v>58</v>
      </c>
      <c r="V4" s="193">
        <f t="shared" si="1"/>
        <v>655</v>
      </c>
      <c r="W4" s="193">
        <f t="shared" si="1"/>
        <v>3</v>
      </c>
      <c r="X4" s="193">
        <f t="shared" si="1"/>
        <v>38</v>
      </c>
      <c r="Y4" s="193">
        <f t="shared" si="1"/>
        <v>57</v>
      </c>
      <c r="Z4" s="193">
        <f t="shared" si="1"/>
        <v>67</v>
      </c>
      <c r="AA4" s="193">
        <f t="shared" si="1"/>
        <v>112.248</v>
      </c>
      <c r="AB4" s="193">
        <f t="shared" si="1"/>
        <v>0</v>
      </c>
      <c r="AC4" s="193">
        <f t="shared" si="1"/>
        <v>0</v>
      </c>
      <c r="AD4" s="193">
        <f t="shared" si="1"/>
        <v>121.26599999999999</v>
      </c>
      <c r="AE4" s="193">
        <f t="shared" si="1"/>
        <v>26</v>
      </c>
      <c r="AF4" s="193">
        <f t="shared" si="1"/>
        <v>4</v>
      </c>
      <c r="AG4" s="193">
        <f t="shared" si="1"/>
        <v>0</v>
      </c>
      <c r="AH4" s="193">
        <f t="shared" si="1"/>
        <v>0</v>
      </c>
      <c r="AI4" s="193">
        <f t="shared" si="1"/>
        <v>51</v>
      </c>
      <c r="AJ4" s="193">
        <f t="shared" si="1"/>
        <v>23.684000000000001</v>
      </c>
      <c r="AK4" s="193">
        <f t="shared" si="1"/>
        <v>0</v>
      </c>
      <c r="AL4" s="193">
        <f t="shared" si="1"/>
        <v>3</v>
      </c>
      <c r="AM4" s="193">
        <f t="shared" si="1"/>
        <v>4</v>
      </c>
      <c r="AN4" s="193">
        <f t="shared" si="1"/>
        <v>178.39999999999998</v>
      </c>
      <c r="AO4" s="193">
        <f t="shared" si="1"/>
        <v>4971.098</v>
      </c>
    </row>
    <row r="5" spans="1:41" ht="12" x14ac:dyDescent="0.25">
      <c r="A5" s="177" t="s">
        <v>244</v>
      </c>
      <c r="B5" s="177" t="s">
        <v>244</v>
      </c>
      <c r="C5" s="177" t="s">
        <v>128</v>
      </c>
      <c r="D5" s="177"/>
      <c r="E5" s="216">
        <f>SUM(E6:E24)</f>
        <v>485</v>
      </c>
      <c r="F5" s="194">
        <f t="shared" ref="F5:AN5" si="2">SUM(F6:F24)</f>
        <v>402</v>
      </c>
      <c r="G5" s="194">
        <f t="shared" si="2"/>
        <v>221</v>
      </c>
      <c r="H5" s="194">
        <f t="shared" si="2"/>
        <v>750</v>
      </c>
      <c r="I5" s="194">
        <f t="shared" si="2"/>
        <v>0</v>
      </c>
      <c r="J5" s="194">
        <f t="shared" si="2"/>
        <v>75</v>
      </c>
      <c r="K5" s="194">
        <f t="shared" si="2"/>
        <v>0</v>
      </c>
      <c r="L5" s="194">
        <f t="shared" si="2"/>
        <v>0</v>
      </c>
      <c r="M5" s="194">
        <f t="shared" si="2"/>
        <v>98</v>
      </c>
      <c r="N5" s="194">
        <f t="shared" si="2"/>
        <v>524</v>
      </c>
      <c r="O5" s="194">
        <f t="shared" si="2"/>
        <v>0</v>
      </c>
      <c r="P5" s="194">
        <f t="shared" si="2"/>
        <v>32</v>
      </c>
      <c r="Q5" s="194">
        <f t="shared" si="2"/>
        <v>0</v>
      </c>
      <c r="R5" s="194">
        <f t="shared" si="2"/>
        <v>262.5</v>
      </c>
      <c r="S5" s="194">
        <f t="shared" si="2"/>
        <v>119</v>
      </c>
      <c r="T5" s="194">
        <f t="shared" si="2"/>
        <v>54</v>
      </c>
      <c r="U5" s="194">
        <f t="shared" si="2"/>
        <v>58</v>
      </c>
      <c r="V5" s="194">
        <f t="shared" si="2"/>
        <v>655</v>
      </c>
      <c r="W5" s="194">
        <f t="shared" si="2"/>
        <v>0</v>
      </c>
      <c r="X5" s="194">
        <f t="shared" si="2"/>
        <v>38</v>
      </c>
      <c r="Y5" s="194">
        <f t="shared" si="2"/>
        <v>57</v>
      </c>
      <c r="Z5" s="194">
        <f t="shared" si="2"/>
        <v>59</v>
      </c>
      <c r="AA5" s="194">
        <f t="shared" si="2"/>
        <v>112</v>
      </c>
      <c r="AB5" s="194">
        <f t="shared" si="2"/>
        <v>0</v>
      </c>
      <c r="AC5" s="194">
        <f t="shared" si="2"/>
        <v>0</v>
      </c>
      <c r="AD5" s="194">
        <f>SUM(AD6:AD24)</f>
        <v>121.26599999999999</v>
      </c>
      <c r="AE5" s="194">
        <f t="shared" si="2"/>
        <v>22</v>
      </c>
      <c r="AF5" s="194">
        <f t="shared" si="2"/>
        <v>0</v>
      </c>
      <c r="AG5" s="194">
        <f t="shared" si="2"/>
        <v>0</v>
      </c>
      <c r="AH5" s="194">
        <f t="shared" si="2"/>
        <v>0</v>
      </c>
      <c r="AI5" s="194">
        <f t="shared" si="2"/>
        <v>0</v>
      </c>
      <c r="AJ5" s="194">
        <f t="shared" si="2"/>
        <v>11.227</v>
      </c>
      <c r="AK5" s="194">
        <f t="shared" si="2"/>
        <v>0</v>
      </c>
      <c r="AL5" s="194">
        <f t="shared" si="2"/>
        <v>0</v>
      </c>
      <c r="AM5" s="194">
        <f t="shared" ref="AM5" si="3">SUM(AM6:AM24)</f>
        <v>0</v>
      </c>
      <c r="AN5" s="194">
        <f t="shared" si="2"/>
        <v>120.8</v>
      </c>
      <c r="AO5" s="194">
        <f>SUM(E5:AN5)</f>
        <v>4276.7929999999997</v>
      </c>
    </row>
    <row r="6" spans="1:41" ht="12" x14ac:dyDescent="0.25">
      <c r="A6" s="201" t="s">
        <v>245</v>
      </c>
      <c r="B6" s="201" t="s">
        <v>128</v>
      </c>
      <c r="C6" s="201" t="s">
        <v>86</v>
      </c>
      <c r="D6" s="201">
        <v>3.5279805352798053</v>
      </c>
      <c r="E6" s="217">
        <v>0</v>
      </c>
      <c r="F6" s="195">
        <v>0</v>
      </c>
      <c r="G6" s="195">
        <v>0</v>
      </c>
      <c r="H6" s="195">
        <v>0</v>
      </c>
      <c r="I6" s="195">
        <v>0</v>
      </c>
      <c r="J6" s="195">
        <v>0</v>
      </c>
      <c r="K6" s="195">
        <v>0</v>
      </c>
      <c r="L6" s="195">
        <v>0</v>
      </c>
      <c r="M6" s="195"/>
      <c r="N6" s="195">
        <v>0</v>
      </c>
      <c r="O6" s="195">
        <v>0</v>
      </c>
      <c r="P6" s="195">
        <v>0</v>
      </c>
      <c r="Q6" s="195">
        <v>0</v>
      </c>
      <c r="R6" s="195">
        <v>0</v>
      </c>
      <c r="S6" s="195">
        <v>0</v>
      </c>
      <c r="T6" s="195">
        <v>0</v>
      </c>
      <c r="U6" s="195">
        <v>0</v>
      </c>
      <c r="V6" s="195">
        <v>0</v>
      </c>
      <c r="W6" s="195">
        <v>0</v>
      </c>
      <c r="X6" s="195">
        <v>0</v>
      </c>
      <c r="Y6" s="195">
        <v>0</v>
      </c>
      <c r="Z6" s="195">
        <v>0</v>
      </c>
      <c r="AA6" s="195">
        <v>0</v>
      </c>
      <c r="AB6" s="195">
        <v>0</v>
      </c>
      <c r="AC6" s="195">
        <v>0</v>
      </c>
      <c r="AD6" s="195">
        <v>0</v>
      </c>
      <c r="AE6" s="195">
        <v>0</v>
      </c>
      <c r="AF6" s="195">
        <v>0</v>
      </c>
      <c r="AG6" s="195">
        <v>0</v>
      </c>
      <c r="AH6" s="195">
        <v>0</v>
      </c>
      <c r="AI6" s="195">
        <v>0</v>
      </c>
      <c r="AJ6" s="195">
        <v>4</v>
      </c>
      <c r="AK6" s="195">
        <v>0</v>
      </c>
      <c r="AL6" s="195">
        <v>0</v>
      </c>
      <c r="AM6" s="195">
        <v>0</v>
      </c>
      <c r="AN6" s="195">
        <v>0</v>
      </c>
      <c r="AO6" s="195">
        <f t="shared" ref="AO6:AO24" si="4">(SUM(E6:AN6))</f>
        <v>4</v>
      </c>
    </row>
    <row r="7" spans="1:41" ht="12" x14ac:dyDescent="0.25">
      <c r="A7" s="201" t="s">
        <v>245</v>
      </c>
      <c r="B7" s="201" t="s">
        <v>128</v>
      </c>
      <c r="C7" s="201" t="s">
        <v>43</v>
      </c>
      <c r="D7" s="201">
        <v>803.04136253041372</v>
      </c>
      <c r="E7" s="217">
        <v>145</v>
      </c>
      <c r="F7" s="195">
        <v>90</v>
      </c>
      <c r="G7" s="195">
        <v>59</v>
      </c>
      <c r="H7" s="195">
        <v>0</v>
      </c>
      <c r="I7" s="195">
        <v>0</v>
      </c>
      <c r="J7" s="195">
        <v>58</v>
      </c>
      <c r="K7" s="195"/>
      <c r="L7" s="195">
        <v>0</v>
      </c>
      <c r="M7" s="195"/>
      <c r="N7" s="195">
        <v>130</v>
      </c>
      <c r="O7" s="195">
        <v>0</v>
      </c>
      <c r="P7" s="195">
        <v>0</v>
      </c>
      <c r="Q7" s="195">
        <v>0</v>
      </c>
      <c r="R7" s="195">
        <v>116</v>
      </c>
      <c r="S7" s="195"/>
      <c r="T7" s="195">
        <v>0</v>
      </c>
      <c r="U7" s="195">
        <v>0</v>
      </c>
      <c r="V7" s="195">
        <v>187</v>
      </c>
      <c r="W7" s="195">
        <v>0</v>
      </c>
      <c r="X7" s="195">
        <v>0</v>
      </c>
      <c r="Y7" s="195">
        <v>0</v>
      </c>
      <c r="Z7" s="195">
        <v>0</v>
      </c>
      <c r="AA7" s="195">
        <v>0</v>
      </c>
      <c r="AB7" s="195">
        <v>0</v>
      </c>
      <c r="AC7" s="195">
        <v>0</v>
      </c>
      <c r="AD7" s="195">
        <v>3</v>
      </c>
      <c r="AE7" s="195">
        <v>0</v>
      </c>
      <c r="AF7" s="195">
        <v>0</v>
      </c>
      <c r="AG7" s="195"/>
      <c r="AH7" s="195">
        <v>0</v>
      </c>
      <c r="AI7" s="195">
        <v>0</v>
      </c>
      <c r="AJ7" s="195">
        <v>0</v>
      </c>
      <c r="AK7" s="195"/>
      <c r="AL7" s="195">
        <v>0</v>
      </c>
      <c r="AM7" s="195">
        <v>0</v>
      </c>
      <c r="AN7" s="195">
        <v>15</v>
      </c>
      <c r="AO7" s="195">
        <f t="shared" si="4"/>
        <v>803</v>
      </c>
    </row>
    <row r="8" spans="1:41" ht="12" x14ac:dyDescent="0.25">
      <c r="A8" s="201" t="s">
        <v>245</v>
      </c>
      <c r="B8" s="201" t="s">
        <v>128</v>
      </c>
      <c r="C8" s="201" t="s">
        <v>122</v>
      </c>
      <c r="D8" s="201">
        <v>0</v>
      </c>
      <c r="E8" s="217">
        <v>0</v>
      </c>
      <c r="F8" s="195">
        <v>0</v>
      </c>
      <c r="G8" s="195">
        <v>0</v>
      </c>
      <c r="H8" s="195">
        <v>0</v>
      </c>
      <c r="I8" s="195">
        <v>0</v>
      </c>
      <c r="J8" s="195">
        <v>0</v>
      </c>
      <c r="K8" s="195"/>
      <c r="L8" s="195">
        <v>0</v>
      </c>
      <c r="M8" s="195"/>
      <c r="N8" s="195">
        <v>0</v>
      </c>
      <c r="O8" s="195">
        <v>0</v>
      </c>
      <c r="P8" s="195">
        <v>0</v>
      </c>
      <c r="Q8" s="195">
        <v>0</v>
      </c>
      <c r="R8" s="195">
        <v>0</v>
      </c>
      <c r="S8" s="195">
        <v>0</v>
      </c>
      <c r="T8" s="195">
        <v>0</v>
      </c>
      <c r="U8" s="195">
        <v>0</v>
      </c>
      <c r="V8" s="195"/>
      <c r="W8" s="195">
        <v>0</v>
      </c>
      <c r="X8" s="195">
        <v>0</v>
      </c>
      <c r="Y8" s="195">
        <v>0</v>
      </c>
      <c r="Z8" s="195">
        <v>0</v>
      </c>
      <c r="AA8" s="195">
        <v>0</v>
      </c>
      <c r="AB8" s="195">
        <v>0</v>
      </c>
      <c r="AC8" s="195">
        <v>0</v>
      </c>
      <c r="AD8" s="195">
        <v>0</v>
      </c>
      <c r="AE8" s="195">
        <v>0</v>
      </c>
      <c r="AF8" s="195">
        <v>0</v>
      </c>
      <c r="AG8" s="195">
        <v>0</v>
      </c>
      <c r="AH8" s="195">
        <v>0</v>
      </c>
      <c r="AI8" s="195">
        <v>0</v>
      </c>
      <c r="AJ8" s="195">
        <v>0</v>
      </c>
      <c r="AK8" s="195"/>
      <c r="AL8" s="195">
        <v>0</v>
      </c>
      <c r="AM8" s="195">
        <v>0</v>
      </c>
      <c r="AN8" s="195">
        <v>0</v>
      </c>
      <c r="AO8" s="195">
        <f t="shared" si="4"/>
        <v>0</v>
      </c>
    </row>
    <row r="9" spans="1:41" ht="12" x14ac:dyDescent="0.25">
      <c r="A9" s="201" t="s">
        <v>245</v>
      </c>
      <c r="B9" s="201" t="s">
        <v>128</v>
      </c>
      <c r="C9" s="201" t="s">
        <v>113</v>
      </c>
      <c r="D9" s="201">
        <v>22.262773722627738</v>
      </c>
      <c r="E9" s="217">
        <v>0</v>
      </c>
      <c r="F9" s="195">
        <v>2</v>
      </c>
      <c r="G9" s="195">
        <v>0</v>
      </c>
      <c r="H9" s="195">
        <v>0</v>
      </c>
      <c r="I9" s="195">
        <v>0</v>
      </c>
      <c r="J9" s="195">
        <v>0</v>
      </c>
      <c r="K9" s="195"/>
      <c r="L9" s="195">
        <v>0</v>
      </c>
      <c r="M9" s="195"/>
      <c r="N9" s="195"/>
      <c r="O9" s="195">
        <v>0</v>
      </c>
      <c r="P9" s="195">
        <v>0</v>
      </c>
      <c r="Q9" s="195">
        <v>0</v>
      </c>
      <c r="R9" s="195">
        <v>11</v>
      </c>
      <c r="S9" s="195"/>
      <c r="T9" s="195">
        <v>0</v>
      </c>
      <c r="U9" s="195">
        <v>0</v>
      </c>
      <c r="V9" s="195">
        <v>0</v>
      </c>
      <c r="W9" s="195">
        <v>0</v>
      </c>
      <c r="X9" s="195">
        <v>0</v>
      </c>
      <c r="Y9" s="195">
        <v>0</v>
      </c>
      <c r="Z9" s="195">
        <v>0</v>
      </c>
      <c r="AA9" s="195"/>
      <c r="AB9" s="195">
        <v>0</v>
      </c>
      <c r="AC9" s="195">
        <v>0</v>
      </c>
      <c r="AD9" s="195">
        <v>0</v>
      </c>
      <c r="AE9" s="195">
        <v>0</v>
      </c>
      <c r="AF9" s="195">
        <v>0</v>
      </c>
      <c r="AG9" s="195">
        <v>0</v>
      </c>
      <c r="AH9" s="195">
        <v>0</v>
      </c>
      <c r="AI9" s="195">
        <v>0</v>
      </c>
      <c r="AJ9" s="195">
        <v>0</v>
      </c>
      <c r="AK9" s="195"/>
      <c r="AL9" s="195">
        <v>0</v>
      </c>
      <c r="AM9" s="195">
        <v>0</v>
      </c>
      <c r="AN9" s="195">
        <v>9.4</v>
      </c>
      <c r="AO9" s="195">
        <f t="shared" si="4"/>
        <v>22.4</v>
      </c>
    </row>
    <row r="10" spans="1:41" ht="12" x14ac:dyDescent="0.25">
      <c r="A10" s="201" t="s">
        <v>245</v>
      </c>
      <c r="B10" s="201" t="s">
        <v>128</v>
      </c>
      <c r="C10" s="201" t="s">
        <v>114</v>
      </c>
      <c r="D10" s="201">
        <v>300.36496350364962</v>
      </c>
      <c r="E10" s="217">
        <v>63</v>
      </c>
      <c r="F10" s="195">
        <v>131</v>
      </c>
      <c r="G10" s="195">
        <v>0</v>
      </c>
      <c r="H10" s="195">
        <v>0</v>
      </c>
      <c r="I10" s="195">
        <v>0</v>
      </c>
      <c r="J10" s="195">
        <v>0</v>
      </c>
      <c r="K10" s="195"/>
      <c r="L10" s="195">
        <v>0</v>
      </c>
      <c r="M10" s="195"/>
      <c r="N10" s="195">
        <v>56</v>
      </c>
      <c r="O10" s="195">
        <v>0</v>
      </c>
      <c r="P10" s="195">
        <v>0</v>
      </c>
      <c r="Q10" s="195">
        <v>0</v>
      </c>
      <c r="R10" s="195">
        <v>24</v>
      </c>
      <c r="S10" s="195"/>
      <c r="T10" s="195">
        <v>0</v>
      </c>
      <c r="U10" s="195">
        <v>0</v>
      </c>
      <c r="V10" s="195">
        <v>0</v>
      </c>
      <c r="W10" s="195">
        <v>0</v>
      </c>
      <c r="X10" s="195">
        <v>0</v>
      </c>
      <c r="Y10" s="195">
        <v>0</v>
      </c>
      <c r="Z10" s="195">
        <v>0</v>
      </c>
      <c r="AA10" s="195">
        <v>0</v>
      </c>
      <c r="AB10" s="195">
        <v>0</v>
      </c>
      <c r="AC10" s="195">
        <v>0</v>
      </c>
      <c r="AD10" s="195">
        <v>0</v>
      </c>
      <c r="AE10" s="195">
        <v>0</v>
      </c>
      <c r="AF10" s="195">
        <v>0</v>
      </c>
      <c r="AG10" s="195">
        <v>0</v>
      </c>
      <c r="AH10" s="195">
        <v>0</v>
      </c>
      <c r="AI10" s="195">
        <v>0</v>
      </c>
      <c r="AJ10" s="195">
        <v>0</v>
      </c>
      <c r="AK10" s="195"/>
      <c r="AL10" s="195">
        <v>0</v>
      </c>
      <c r="AM10" s="195">
        <v>0</v>
      </c>
      <c r="AN10" s="195">
        <v>26</v>
      </c>
      <c r="AO10" s="195">
        <f t="shared" si="4"/>
        <v>300</v>
      </c>
    </row>
    <row r="11" spans="1:41" ht="12" x14ac:dyDescent="0.25">
      <c r="A11" s="201" t="s">
        <v>245</v>
      </c>
      <c r="B11" s="201" t="s">
        <v>128</v>
      </c>
      <c r="C11" s="201" t="s">
        <v>83</v>
      </c>
      <c r="D11" s="201">
        <v>394.03892944038927</v>
      </c>
      <c r="E11" s="217">
        <v>40</v>
      </c>
      <c r="F11" s="195"/>
      <c r="G11" s="195">
        <v>0</v>
      </c>
      <c r="H11" s="195">
        <v>132</v>
      </c>
      <c r="I11" s="195">
        <v>0</v>
      </c>
      <c r="J11" s="195">
        <v>0</v>
      </c>
      <c r="K11" s="195"/>
      <c r="L11" s="195">
        <v>0</v>
      </c>
      <c r="M11" s="195"/>
      <c r="N11" s="195">
        <v>65</v>
      </c>
      <c r="O11" s="195">
        <v>0</v>
      </c>
      <c r="P11" s="195">
        <v>0</v>
      </c>
      <c r="Q11" s="195">
        <v>0</v>
      </c>
      <c r="R11" s="195">
        <v>36</v>
      </c>
      <c r="S11" s="195">
        <v>84</v>
      </c>
      <c r="T11" s="195"/>
      <c r="U11" s="195">
        <v>27</v>
      </c>
      <c r="V11" s="195">
        <v>0</v>
      </c>
      <c r="W11" s="195">
        <v>0</v>
      </c>
      <c r="X11" s="195">
        <v>0</v>
      </c>
      <c r="Y11" s="195">
        <v>0</v>
      </c>
      <c r="Z11" s="195">
        <v>0</v>
      </c>
      <c r="AA11" s="195"/>
      <c r="AB11" s="195">
        <v>0</v>
      </c>
      <c r="AC11" s="195">
        <v>0</v>
      </c>
      <c r="AD11" s="195">
        <v>0</v>
      </c>
      <c r="AE11" s="195">
        <v>10</v>
      </c>
      <c r="AF11" s="195">
        <v>0</v>
      </c>
      <c r="AG11" s="195">
        <v>0</v>
      </c>
      <c r="AH11" s="195">
        <v>0</v>
      </c>
      <c r="AI11" s="195">
        <v>0</v>
      </c>
      <c r="AJ11" s="195">
        <v>0</v>
      </c>
      <c r="AK11" s="195"/>
      <c r="AL11" s="195">
        <v>0</v>
      </c>
      <c r="AM11" s="195">
        <v>0</v>
      </c>
      <c r="AN11" s="195"/>
      <c r="AO11" s="195">
        <f t="shared" si="4"/>
        <v>394</v>
      </c>
    </row>
    <row r="12" spans="1:41" ht="12" x14ac:dyDescent="0.25">
      <c r="A12" s="201" t="s">
        <v>245</v>
      </c>
      <c r="B12" s="201" t="s">
        <v>128</v>
      </c>
      <c r="C12" s="201" t="s">
        <v>75</v>
      </c>
      <c r="D12" s="201">
        <v>765.08515815085161</v>
      </c>
      <c r="E12" s="217"/>
      <c r="F12" s="195">
        <v>54</v>
      </c>
      <c r="G12" s="195">
        <v>108</v>
      </c>
      <c r="H12" s="195"/>
      <c r="I12" s="195">
        <v>0</v>
      </c>
      <c r="J12" s="195">
        <v>17</v>
      </c>
      <c r="K12" s="195"/>
      <c r="L12" s="195">
        <v>0</v>
      </c>
      <c r="M12" s="195">
        <v>15</v>
      </c>
      <c r="N12" s="195">
        <v>200</v>
      </c>
      <c r="O12" s="195">
        <v>0</v>
      </c>
      <c r="P12" s="195">
        <v>15</v>
      </c>
      <c r="Q12" s="195">
        <v>0</v>
      </c>
      <c r="R12" s="195">
        <v>0</v>
      </c>
      <c r="S12" s="195">
        <v>35</v>
      </c>
      <c r="T12" s="195">
        <v>0</v>
      </c>
      <c r="U12" s="195">
        <v>8</v>
      </c>
      <c r="V12" s="195">
        <v>137</v>
      </c>
      <c r="W12" s="195">
        <v>0</v>
      </c>
      <c r="X12" s="195">
        <v>0</v>
      </c>
      <c r="Y12" s="195">
        <v>0</v>
      </c>
      <c r="Z12" s="195"/>
      <c r="AA12" s="195">
        <v>94</v>
      </c>
      <c r="AB12" s="195">
        <v>0</v>
      </c>
      <c r="AC12" s="195">
        <v>0</v>
      </c>
      <c r="AD12" s="195">
        <v>59</v>
      </c>
      <c r="AE12" s="195">
        <v>12</v>
      </c>
      <c r="AF12" s="195">
        <v>0</v>
      </c>
      <c r="AG12" s="195">
        <v>0</v>
      </c>
      <c r="AH12" s="195">
        <v>0</v>
      </c>
      <c r="AI12" s="195">
        <v>0</v>
      </c>
      <c r="AJ12" s="195">
        <v>7</v>
      </c>
      <c r="AK12" s="195"/>
      <c r="AL12" s="195">
        <v>0</v>
      </c>
      <c r="AM12" s="195">
        <v>0</v>
      </c>
      <c r="AN12" s="195">
        <v>4</v>
      </c>
      <c r="AO12" s="195">
        <f t="shared" si="4"/>
        <v>765</v>
      </c>
    </row>
    <row r="13" spans="1:41" ht="12" x14ac:dyDescent="0.25">
      <c r="A13" s="201" t="s">
        <v>245</v>
      </c>
      <c r="B13" s="201" t="s">
        <v>128</v>
      </c>
      <c r="C13" s="201" t="s">
        <v>87</v>
      </c>
      <c r="D13" s="201">
        <v>44.038929440389303</v>
      </c>
      <c r="E13" s="217">
        <v>0</v>
      </c>
      <c r="F13" s="195">
        <v>0</v>
      </c>
      <c r="G13" s="195">
        <v>0</v>
      </c>
      <c r="H13" s="195">
        <v>26</v>
      </c>
      <c r="I13" s="195">
        <v>0</v>
      </c>
      <c r="J13" s="195">
        <v>0</v>
      </c>
      <c r="K13" s="195"/>
      <c r="L13" s="195">
        <v>0</v>
      </c>
      <c r="M13" s="195"/>
      <c r="N13" s="195">
        <v>18</v>
      </c>
      <c r="O13" s="195">
        <v>0</v>
      </c>
      <c r="P13" s="195"/>
      <c r="Q13" s="195">
        <v>0</v>
      </c>
      <c r="R13" s="195">
        <v>0</v>
      </c>
      <c r="S13" s="195">
        <v>0</v>
      </c>
      <c r="T13" s="195">
        <v>0</v>
      </c>
      <c r="U13" s="195">
        <v>0</v>
      </c>
      <c r="V13" s="195">
        <v>0</v>
      </c>
      <c r="W13" s="195">
        <v>0</v>
      </c>
      <c r="X13" s="195">
        <v>0</v>
      </c>
      <c r="Y13" s="195">
        <v>0</v>
      </c>
      <c r="Z13" s="195">
        <v>0</v>
      </c>
      <c r="AA13" s="195">
        <v>0</v>
      </c>
      <c r="AB13" s="195">
        <v>0</v>
      </c>
      <c r="AC13" s="195">
        <v>0</v>
      </c>
      <c r="AD13" s="195">
        <v>0</v>
      </c>
      <c r="AE13" s="195">
        <v>0</v>
      </c>
      <c r="AF13" s="195">
        <v>0</v>
      </c>
      <c r="AG13" s="195">
        <v>0</v>
      </c>
      <c r="AH13" s="195">
        <v>0</v>
      </c>
      <c r="AI13" s="195">
        <v>0</v>
      </c>
      <c r="AJ13" s="195">
        <v>0</v>
      </c>
      <c r="AK13" s="195"/>
      <c r="AL13" s="195">
        <v>0</v>
      </c>
      <c r="AM13" s="195">
        <v>0</v>
      </c>
      <c r="AN13" s="195">
        <v>0.4</v>
      </c>
      <c r="AO13" s="195">
        <f t="shared" si="4"/>
        <v>44.4</v>
      </c>
    </row>
    <row r="14" spans="1:41" ht="12" x14ac:dyDescent="0.25">
      <c r="A14" s="201" t="s">
        <v>245</v>
      </c>
      <c r="B14" s="201" t="s">
        <v>128</v>
      </c>
      <c r="C14" s="201" t="s">
        <v>129</v>
      </c>
      <c r="D14" s="201">
        <v>0</v>
      </c>
      <c r="E14" s="217">
        <v>0</v>
      </c>
      <c r="F14" s="195">
        <v>0</v>
      </c>
      <c r="G14" s="195">
        <v>0</v>
      </c>
      <c r="H14" s="195">
        <v>0</v>
      </c>
      <c r="I14" s="195">
        <v>0</v>
      </c>
      <c r="J14" s="195">
        <v>0</v>
      </c>
      <c r="K14" s="195">
        <v>0</v>
      </c>
      <c r="L14" s="195">
        <v>0</v>
      </c>
      <c r="M14" s="195"/>
      <c r="N14" s="195">
        <v>0</v>
      </c>
      <c r="O14" s="195">
        <v>0</v>
      </c>
      <c r="P14" s="195"/>
      <c r="Q14" s="195">
        <v>0</v>
      </c>
      <c r="R14" s="195">
        <v>0</v>
      </c>
      <c r="S14" s="195"/>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c r="AL14" s="195">
        <v>0</v>
      </c>
      <c r="AM14" s="195">
        <v>0</v>
      </c>
      <c r="AN14" s="195">
        <v>0.4</v>
      </c>
      <c r="AO14" s="195">
        <f t="shared" si="4"/>
        <v>0.4</v>
      </c>
    </row>
    <row r="15" spans="1:41" ht="12" x14ac:dyDescent="0.25">
      <c r="A15" s="201" t="s">
        <v>245</v>
      </c>
      <c r="B15" s="201" t="s">
        <v>128</v>
      </c>
      <c r="C15" s="201" t="s">
        <v>63</v>
      </c>
      <c r="D15" s="201">
        <v>9.8540145985401466</v>
      </c>
      <c r="E15" s="217">
        <v>0</v>
      </c>
      <c r="F15" s="195">
        <v>0</v>
      </c>
      <c r="G15" s="195">
        <v>0</v>
      </c>
      <c r="H15" s="195">
        <v>0</v>
      </c>
      <c r="I15" s="195">
        <v>0</v>
      </c>
      <c r="J15" s="195">
        <v>0</v>
      </c>
      <c r="K15" s="195">
        <v>0</v>
      </c>
      <c r="L15" s="195">
        <v>0</v>
      </c>
      <c r="M15" s="195"/>
      <c r="N15" s="195">
        <v>0</v>
      </c>
      <c r="O15" s="195">
        <v>0</v>
      </c>
      <c r="P15" s="195"/>
      <c r="Q15" s="195">
        <v>0</v>
      </c>
      <c r="R15" s="195">
        <v>0</v>
      </c>
      <c r="S15" s="195"/>
      <c r="T15" s="195">
        <v>0</v>
      </c>
      <c r="U15" s="195">
        <v>0</v>
      </c>
      <c r="V15" s="195">
        <v>7</v>
      </c>
      <c r="W15" s="195">
        <v>0</v>
      </c>
      <c r="X15" s="195">
        <v>0</v>
      </c>
      <c r="Y15" s="195">
        <v>0</v>
      </c>
      <c r="Z15" s="195">
        <v>0</v>
      </c>
      <c r="AA15" s="195">
        <v>0</v>
      </c>
      <c r="AB15" s="195">
        <v>0</v>
      </c>
      <c r="AC15" s="195">
        <v>0</v>
      </c>
      <c r="AD15" s="195">
        <v>0</v>
      </c>
      <c r="AE15" s="195">
        <v>0</v>
      </c>
      <c r="AF15" s="195">
        <v>0</v>
      </c>
      <c r="AG15" s="195">
        <v>0</v>
      </c>
      <c r="AH15" s="195">
        <v>0</v>
      </c>
      <c r="AI15" s="195">
        <v>0</v>
      </c>
      <c r="AJ15" s="195">
        <v>0</v>
      </c>
      <c r="AK15" s="195"/>
      <c r="AL15" s="195">
        <v>0</v>
      </c>
      <c r="AM15" s="195">
        <v>0</v>
      </c>
      <c r="AN15" s="195">
        <v>2.6</v>
      </c>
      <c r="AO15" s="195">
        <f t="shared" si="4"/>
        <v>9.6</v>
      </c>
    </row>
    <row r="16" spans="1:41" ht="12" x14ac:dyDescent="0.25">
      <c r="A16" s="179" t="s">
        <v>245</v>
      </c>
      <c r="B16" s="179" t="s">
        <v>128</v>
      </c>
      <c r="C16" s="179" t="s">
        <v>33</v>
      </c>
      <c r="D16" s="179">
        <v>178.10218978102191</v>
      </c>
      <c r="E16" s="217">
        <v>0</v>
      </c>
      <c r="F16" s="195">
        <v>7</v>
      </c>
      <c r="G16" s="195">
        <v>0</v>
      </c>
      <c r="H16" s="195">
        <v>97</v>
      </c>
      <c r="I16" s="195">
        <v>0</v>
      </c>
      <c r="J16" s="195">
        <v>0</v>
      </c>
      <c r="K16" s="195">
        <v>0</v>
      </c>
      <c r="L16" s="195">
        <v>0</v>
      </c>
      <c r="M16" s="195"/>
      <c r="N16" s="195"/>
      <c r="O16" s="195">
        <v>0</v>
      </c>
      <c r="P16" s="195"/>
      <c r="Q16" s="195">
        <v>0</v>
      </c>
      <c r="R16" s="195"/>
      <c r="S16" s="195">
        <v>0</v>
      </c>
      <c r="T16" s="195">
        <v>54</v>
      </c>
      <c r="U16" s="195">
        <v>0</v>
      </c>
      <c r="V16" s="195">
        <v>0</v>
      </c>
      <c r="W16" s="195">
        <v>0</v>
      </c>
      <c r="X16" s="195">
        <v>0</v>
      </c>
      <c r="Y16" s="195">
        <v>0</v>
      </c>
      <c r="Z16" s="195">
        <v>0</v>
      </c>
      <c r="AA16" s="195">
        <v>0</v>
      </c>
      <c r="AB16" s="195">
        <v>0</v>
      </c>
      <c r="AC16" s="195">
        <v>0</v>
      </c>
      <c r="AD16" s="195">
        <v>0</v>
      </c>
      <c r="AE16" s="195">
        <v>0</v>
      </c>
      <c r="AF16" s="195">
        <v>0</v>
      </c>
      <c r="AG16" s="195">
        <v>0</v>
      </c>
      <c r="AH16" s="195">
        <v>0</v>
      </c>
      <c r="AI16" s="195">
        <v>0</v>
      </c>
      <c r="AJ16" s="195">
        <v>0</v>
      </c>
      <c r="AK16" s="195"/>
      <c r="AL16" s="195">
        <v>0</v>
      </c>
      <c r="AM16" s="195">
        <v>0</v>
      </c>
      <c r="AN16" s="195">
        <v>20</v>
      </c>
      <c r="AO16" s="195">
        <f t="shared" si="4"/>
        <v>178</v>
      </c>
    </row>
    <row r="17" spans="1:41" ht="12" x14ac:dyDescent="0.25">
      <c r="A17" s="201" t="s">
        <v>245</v>
      </c>
      <c r="B17" s="201" t="s">
        <v>128</v>
      </c>
      <c r="C17" s="201" t="s">
        <v>89</v>
      </c>
      <c r="D17" s="201">
        <v>0.85158150851581504</v>
      </c>
      <c r="E17" s="217">
        <v>0</v>
      </c>
      <c r="F17" s="195">
        <v>0</v>
      </c>
      <c r="G17" s="195">
        <v>0</v>
      </c>
      <c r="H17" s="195">
        <v>0</v>
      </c>
      <c r="I17" s="195">
        <v>0</v>
      </c>
      <c r="J17" s="195">
        <v>0</v>
      </c>
      <c r="K17" s="195">
        <v>0</v>
      </c>
      <c r="L17" s="195">
        <v>0</v>
      </c>
      <c r="M17" s="195"/>
      <c r="N17" s="195">
        <v>0</v>
      </c>
      <c r="O17" s="195">
        <v>0</v>
      </c>
      <c r="P17" s="195"/>
      <c r="Q17" s="195">
        <v>0</v>
      </c>
      <c r="R17" s="195"/>
      <c r="S17" s="195">
        <v>0</v>
      </c>
      <c r="T17" s="195">
        <v>0</v>
      </c>
      <c r="U17" s="195">
        <v>0</v>
      </c>
      <c r="V17" s="195">
        <v>0</v>
      </c>
      <c r="W17" s="195">
        <v>0</v>
      </c>
      <c r="X17" s="195">
        <v>0</v>
      </c>
      <c r="Y17" s="195">
        <v>0</v>
      </c>
      <c r="Z17" s="195">
        <v>1</v>
      </c>
      <c r="AA17" s="195">
        <v>0</v>
      </c>
      <c r="AB17" s="195">
        <v>0</v>
      </c>
      <c r="AC17" s="195">
        <v>0</v>
      </c>
      <c r="AD17" s="195">
        <v>0</v>
      </c>
      <c r="AE17" s="195">
        <v>0</v>
      </c>
      <c r="AF17" s="195">
        <v>0</v>
      </c>
      <c r="AG17" s="195">
        <v>0</v>
      </c>
      <c r="AH17" s="195">
        <v>0</v>
      </c>
      <c r="AI17" s="195">
        <v>0</v>
      </c>
      <c r="AJ17" s="195">
        <v>0</v>
      </c>
      <c r="AK17" s="195"/>
      <c r="AL17" s="195">
        <v>0</v>
      </c>
      <c r="AM17" s="195">
        <v>0</v>
      </c>
      <c r="AN17" s="195"/>
      <c r="AO17" s="195">
        <f t="shared" si="4"/>
        <v>1</v>
      </c>
    </row>
    <row r="18" spans="1:41" ht="12" x14ac:dyDescent="0.25">
      <c r="A18" s="201" t="s">
        <v>245</v>
      </c>
      <c r="B18" s="201" t="s">
        <v>128</v>
      </c>
      <c r="C18" s="201" t="s">
        <v>74</v>
      </c>
      <c r="D18" s="201">
        <v>380.29197080291976</v>
      </c>
      <c r="E18" s="217">
        <v>50</v>
      </c>
      <c r="F18" s="195">
        <v>30</v>
      </c>
      <c r="G18" s="195">
        <v>15</v>
      </c>
      <c r="H18" s="195">
        <v>55</v>
      </c>
      <c r="I18" s="195">
        <v>0</v>
      </c>
      <c r="J18" s="195">
        <v>0</v>
      </c>
      <c r="K18" s="195">
        <v>0</v>
      </c>
      <c r="L18" s="195">
        <v>0</v>
      </c>
      <c r="M18" s="195">
        <v>56</v>
      </c>
      <c r="N18" s="195"/>
      <c r="O18" s="195">
        <v>0</v>
      </c>
      <c r="P18" s="195">
        <v>17</v>
      </c>
      <c r="Q18" s="195">
        <v>0</v>
      </c>
      <c r="R18" s="195">
        <v>4.5</v>
      </c>
      <c r="S18" s="195"/>
      <c r="T18" s="195">
        <v>0</v>
      </c>
      <c r="U18" s="195"/>
      <c r="V18" s="195">
        <v>82</v>
      </c>
      <c r="W18" s="195">
        <v>0</v>
      </c>
      <c r="X18" s="195">
        <v>0</v>
      </c>
      <c r="Y18" s="195">
        <v>37</v>
      </c>
      <c r="Z18" s="195">
        <v>15</v>
      </c>
      <c r="AA18" s="195">
        <v>18</v>
      </c>
      <c r="AB18" s="195">
        <v>0</v>
      </c>
      <c r="AC18" s="195">
        <v>0</v>
      </c>
      <c r="AD18" s="195">
        <v>0.26600000000000001</v>
      </c>
      <c r="AE18" s="195">
        <v>0</v>
      </c>
      <c r="AF18" s="195">
        <v>0</v>
      </c>
      <c r="AG18" s="195">
        <v>0</v>
      </c>
      <c r="AH18" s="195">
        <v>0</v>
      </c>
      <c r="AI18" s="195">
        <v>0</v>
      </c>
      <c r="AJ18" s="195">
        <v>0.22700000000000001</v>
      </c>
      <c r="AK18" s="195"/>
      <c r="AL18" s="195">
        <v>0</v>
      </c>
      <c r="AM18" s="195">
        <v>0</v>
      </c>
      <c r="AN18" s="195"/>
      <c r="AO18" s="195">
        <f t="shared" si="4"/>
        <v>379.99299999999999</v>
      </c>
    </row>
    <row r="19" spans="1:41" ht="12" x14ac:dyDescent="0.25">
      <c r="A19" s="201" t="s">
        <v>245</v>
      </c>
      <c r="B19" s="201" t="s">
        <v>128</v>
      </c>
      <c r="C19" s="201" t="s">
        <v>56</v>
      </c>
      <c r="D19" s="201">
        <v>487.10462287104622</v>
      </c>
      <c r="E19" s="217">
        <v>102</v>
      </c>
      <c r="F19" s="195"/>
      <c r="G19" s="195"/>
      <c r="H19" s="195">
        <v>84</v>
      </c>
      <c r="I19" s="195">
        <v>0</v>
      </c>
      <c r="J19" s="195">
        <v>0</v>
      </c>
      <c r="K19" s="195">
        <v>0</v>
      </c>
      <c r="L19" s="195">
        <v>0</v>
      </c>
      <c r="M19" s="195"/>
      <c r="N19" s="195">
        <v>55</v>
      </c>
      <c r="O19" s="195">
        <v>0</v>
      </c>
      <c r="P19" s="195"/>
      <c r="Q19" s="195">
        <v>0</v>
      </c>
      <c r="R19" s="195">
        <v>50</v>
      </c>
      <c r="S19" s="195"/>
      <c r="T19" s="195">
        <v>0</v>
      </c>
      <c r="U19" s="195"/>
      <c r="V19" s="195">
        <v>115</v>
      </c>
      <c r="W19" s="195">
        <v>0</v>
      </c>
      <c r="X19" s="195">
        <v>5</v>
      </c>
      <c r="Y19" s="195">
        <v>20</v>
      </c>
      <c r="Z19" s="195">
        <v>43</v>
      </c>
      <c r="AA19" s="195">
        <v>0</v>
      </c>
      <c r="AB19" s="195">
        <v>0</v>
      </c>
      <c r="AC19" s="195">
        <v>0</v>
      </c>
      <c r="AD19" s="195">
        <v>13</v>
      </c>
      <c r="AE19" s="195">
        <v>0</v>
      </c>
      <c r="AF19" s="195">
        <v>0</v>
      </c>
      <c r="AG19" s="195">
        <v>0</v>
      </c>
      <c r="AH19" s="195">
        <v>0</v>
      </c>
      <c r="AI19" s="195">
        <v>0</v>
      </c>
      <c r="AJ19" s="195">
        <v>0</v>
      </c>
      <c r="AK19" s="195"/>
      <c r="AL19" s="195">
        <v>0</v>
      </c>
      <c r="AM19" s="195">
        <v>0</v>
      </c>
      <c r="AN19" s="195"/>
      <c r="AO19" s="195">
        <f t="shared" si="4"/>
        <v>487</v>
      </c>
    </row>
    <row r="20" spans="1:41" ht="12" x14ac:dyDescent="0.25">
      <c r="A20" s="201" t="s">
        <v>245</v>
      </c>
      <c r="B20" s="201" t="s">
        <v>128</v>
      </c>
      <c r="C20" s="201" t="s">
        <v>54</v>
      </c>
      <c r="D20" s="201">
        <v>215.81508515815088</v>
      </c>
      <c r="E20" s="217">
        <v>0</v>
      </c>
      <c r="F20" s="195">
        <v>14</v>
      </c>
      <c r="G20" s="195">
        <v>34</v>
      </c>
      <c r="H20" s="195">
        <v>82</v>
      </c>
      <c r="I20" s="195">
        <v>0</v>
      </c>
      <c r="J20" s="195">
        <v>0</v>
      </c>
      <c r="K20" s="195">
        <v>0</v>
      </c>
      <c r="L20" s="195">
        <v>0</v>
      </c>
      <c r="M20" s="195">
        <v>15</v>
      </c>
      <c r="N20" s="195">
        <v>0</v>
      </c>
      <c r="O20" s="195">
        <v>0</v>
      </c>
      <c r="P20" s="195"/>
      <c r="Q20" s="195">
        <v>0</v>
      </c>
      <c r="R20" s="195">
        <v>0</v>
      </c>
      <c r="S20" s="195">
        <v>0</v>
      </c>
      <c r="T20" s="195">
        <v>0</v>
      </c>
      <c r="U20" s="195">
        <v>23</v>
      </c>
      <c r="V20" s="195">
        <v>0</v>
      </c>
      <c r="W20" s="195">
        <v>0</v>
      </c>
      <c r="X20" s="195">
        <v>33</v>
      </c>
      <c r="Y20" s="195">
        <v>0</v>
      </c>
      <c r="Z20" s="195">
        <v>0</v>
      </c>
      <c r="AA20" s="195">
        <v>0</v>
      </c>
      <c r="AB20" s="195">
        <v>0</v>
      </c>
      <c r="AC20" s="195">
        <v>0</v>
      </c>
      <c r="AD20" s="195">
        <v>15</v>
      </c>
      <c r="AE20" s="195">
        <v>0</v>
      </c>
      <c r="AF20" s="195">
        <v>0</v>
      </c>
      <c r="AG20" s="195">
        <v>0</v>
      </c>
      <c r="AH20" s="195">
        <v>0</v>
      </c>
      <c r="AI20" s="195">
        <v>0</v>
      </c>
      <c r="AJ20" s="195">
        <v>0</v>
      </c>
      <c r="AK20" s="195"/>
      <c r="AL20" s="195">
        <v>0</v>
      </c>
      <c r="AM20" s="195">
        <v>0</v>
      </c>
      <c r="AN20" s="195"/>
      <c r="AO20" s="195">
        <f t="shared" si="4"/>
        <v>216</v>
      </c>
    </row>
    <row r="21" spans="1:41" ht="12" x14ac:dyDescent="0.25">
      <c r="A21" s="201" t="s">
        <v>245</v>
      </c>
      <c r="B21" s="201" t="s">
        <v>128</v>
      </c>
      <c r="C21" s="201" t="s">
        <v>28</v>
      </c>
      <c r="D21" s="201">
        <v>374.08759124087595</v>
      </c>
      <c r="E21" s="217">
        <v>49</v>
      </c>
      <c r="F21" s="195">
        <v>26</v>
      </c>
      <c r="G21" s="195"/>
      <c r="H21" s="195">
        <v>235</v>
      </c>
      <c r="I21" s="195">
        <v>0</v>
      </c>
      <c r="J21" s="195">
        <v>0</v>
      </c>
      <c r="K21" s="195">
        <v>0</v>
      </c>
      <c r="L21" s="195">
        <v>0</v>
      </c>
      <c r="M21" s="195">
        <v>12</v>
      </c>
      <c r="N21" s="195">
        <v>0</v>
      </c>
      <c r="O21" s="195">
        <v>0</v>
      </c>
      <c r="P21" s="195"/>
      <c r="Q21" s="195">
        <v>0</v>
      </c>
      <c r="R21" s="195">
        <v>0</v>
      </c>
      <c r="S21" s="195">
        <v>0</v>
      </c>
      <c r="T21" s="195"/>
      <c r="U21" s="195">
        <v>0</v>
      </c>
      <c r="V21" s="195">
        <v>37</v>
      </c>
      <c r="W21" s="195">
        <v>0</v>
      </c>
      <c r="X21" s="195">
        <v>0</v>
      </c>
      <c r="Y21" s="195">
        <v>0</v>
      </c>
      <c r="Z21" s="195">
        <v>0</v>
      </c>
      <c r="AA21" s="195">
        <v>0</v>
      </c>
      <c r="AB21" s="195">
        <v>0</v>
      </c>
      <c r="AC21" s="195">
        <v>0</v>
      </c>
      <c r="AD21" s="195">
        <v>9</v>
      </c>
      <c r="AE21" s="195">
        <v>0</v>
      </c>
      <c r="AF21" s="195">
        <v>0</v>
      </c>
      <c r="AG21" s="195">
        <v>0</v>
      </c>
      <c r="AH21" s="195">
        <v>0</v>
      </c>
      <c r="AI21" s="195">
        <v>0</v>
      </c>
      <c r="AJ21" s="195">
        <v>0</v>
      </c>
      <c r="AK21" s="195"/>
      <c r="AL21" s="195">
        <v>0</v>
      </c>
      <c r="AM21" s="195">
        <v>0</v>
      </c>
      <c r="AN21" s="195">
        <v>6</v>
      </c>
      <c r="AO21" s="195">
        <f t="shared" si="4"/>
        <v>374</v>
      </c>
    </row>
    <row r="22" spans="1:41" ht="14.25" customHeight="1" x14ac:dyDescent="0.25">
      <c r="A22" s="201" t="s">
        <v>245</v>
      </c>
      <c r="B22" s="201" t="s">
        <v>128</v>
      </c>
      <c r="C22" s="201" t="s">
        <v>112</v>
      </c>
      <c r="D22" s="201">
        <v>214.72019464720196</v>
      </c>
      <c r="E22" s="217">
        <v>0</v>
      </c>
      <c r="F22" s="195">
        <v>48</v>
      </c>
      <c r="G22" s="195">
        <v>0</v>
      </c>
      <c r="H22" s="195">
        <v>39</v>
      </c>
      <c r="I22" s="195">
        <v>0</v>
      </c>
      <c r="J22" s="195">
        <v>0</v>
      </c>
      <c r="K22" s="195">
        <v>0</v>
      </c>
      <c r="L22" s="195">
        <v>0</v>
      </c>
      <c r="M22" s="195"/>
      <c r="N22" s="195">
        <v>0</v>
      </c>
      <c r="O22" s="195">
        <v>0</v>
      </c>
      <c r="P22" s="195"/>
      <c r="Q22" s="195">
        <v>0</v>
      </c>
      <c r="R22" s="195">
        <v>21</v>
      </c>
      <c r="S22" s="195">
        <v>0</v>
      </c>
      <c r="T22" s="195">
        <v>0</v>
      </c>
      <c r="U22" s="195">
        <v>0</v>
      </c>
      <c r="V22" s="195">
        <v>58</v>
      </c>
      <c r="W22" s="195">
        <v>0</v>
      </c>
      <c r="X22" s="195">
        <v>0</v>
      </c>
      <c r="Y22" s="195">
        <v>0</v>
      </c>
      <c r="Z22" s="195">
        <v>0</v>
      </c>
      <c r="AA22" s="195">
        <v>0</v>
      </c>
      <c r="AB22" s="195">
        <v>0</v>
      </c>
      <c r="AC22" s="195">
        <v>0</v>
      </c>
      <c r="AD22" s="195">
        <v>22</v>
      </c>
      <c r="AE22" s="195">
        <v>0</v>
      </c>
      <c r="AF22" s="195">
        <v>0</v>
      </c>
      <c r="AG22" s="195">
        <v>0</v>
      </c>
      <c r="AH22" s="195">
        <v>0</v>
      </c>
      <c r="AI22" s="195">
        <v>0</v>
      </c>
      <c r="AJ22" s="195">
        <v>0</v>
      </c>
      <c r="AK22" s="195"/>
      <c r="AL22" s="195">
        <v>0</v>
      </c>
      <c r="AM22" s="195">
        <v>0</v>
      </c>
      <c r="AN22" s="195">
        <v>27</v>
      </c>
      <c r="AO22" s="195">
        <f t="shared" si="4"/>
        <v>215</v>
      </c>
    </row>
    <row r="23" spans="1:41" ht="12" x14ac:dyDescent="0.25">
      <c r="A23" s="201" t="s">
        <v>245</v>
      </c>
      <c r="B23" s="201" t="s">
        <v>128</v>
      </c>
      <c r="C23" s="201" t="s">
        <v>119</v>
      </c>
      <c r="D23" s="201">
        <v>16.301703163017034</v>
      </c>
      <c r="E23" s="217">
        <v>1</v>
      </c>
      <c r="F23" s="195"/>
      <c r="G23" s="195">
        <v>5</v>
      </c>
      <c r="H23" s="195">
        <v>0</v>
      </c>
      <c r="I23" s="195">
        <v>0</v>
      </c>
      <c r="J23" s="195">
        <v>0</v>
      </c>
      <c r="K23" s="195">
        <v>0</v>
      </c>
      <c r="L23" s="195">
        <v>0</v>
      </c>
      <c r="M23" s="195"/>
      <c r="N23" s="195">
        <v>0</v>
      </c>
      <c r="O23" s="195">
        <v>0</v>
      </c>
      <c r="P23" s="195">
        <v>0</v>
      </c>
      <c r="Q23" s="195">
        <v>0</v>
      </c>
      <c r="R23" s="195"/>
      <c r="S23" s="195">
        <v>0</v>
      </c>
      <c r="T23" s="195">
        <v>0</v>
      </c>
      <c r="U23" s="195">
        <v>0</v>
      </c>
      <c r="V23" s="195">
        <v>0</v>
      </c>
      <c r="W23" s="195">
        <v>0</v>
      </c>
      <c r="X23" s="195">
        <v>0</v>
      </c>
      <c r="Y23" s="195">
        <v>0</v>
      </c>
      <c r="Z23" s="195">
        <v>0</v>
      </c>
      <c r="AA23" s="195">
        <v>0</v>
      </c>
      <c r="AB23" s="195">
        <v>0</v>
      </c>
      <c r="AC23" s="195">
        <v>0</v>
      </c>
      <c r="AD23" s="195">
        <v>0</v>
      </c>
      <c r="AE23" s="195"/>
      <c r="AF23" s="195">
        <v>0</v>
      </c>
      <c r="AG23" s="195">
        <v>0</v>
      </c>
      <c r="AH23" s="195">
        <v>0</v>
      </c>
      <c r="AI23" s="195">
        <v>0</v>
      </c>
      <c r="AJ23" s="195">
        <v>0</v>
      </c>
      <c r="AK23" s="195"/>
      <c r="AL23" s="195">
        <v>0</v>
      </c>
      <c r="AM23" s="195">
        <v>0</v>
      </c>
      <c r="AN23" s="195">
        <v>10</v>
      </c>
      <c r="AO23" s="195">
        <f t="shared" si="4"/>
        <v>16</v>
      </c>
    </row>
    <row r="24" spans="1:41" ht="12" x14ac:dyDescent="0.25">
      <c r="A24" s="201" t="s">
        <v>245</v>
      </c>
      <c r="B24" s="201" t="s">
        <v>128</v>
      </c>
      <c r="C24" s="201" t="s">
        <v>130</v>
      </c>
      <c r="D24" s="201">
        <v>67.396593673965938</v>
      </c>
      <c r="E24" s="217">
        <v>35</v>
      </c>
      <c r="F24" s="195">
        <v>0</v>
      </c>
      <c r="G24" s="195">
        <v>0</v>
      </c>
      <c r="H24" s="195"/>
      <c r="I24" s="195">
        <v>0</v>
      </c>
      <c r="J24" s="195">
        <v>0</v>
      </c>
      <c r="K24" s="195">
        <v>0</v>
      </c>
      <c r="L24" s="195">
        <v>0</v>
      </c>
      <c r="M24" s="195"/>
      <c r="N24" s="195">
        <v>0</v>
      </c>
      <c r="O24" s="195">
        <v>0</v>
      </c>
      <c r="P24" s="195">
        <v>0</v>
      </c>
      <c r="Q24" s="195">
        <v>0</v>
      </c>
      <c r="R24" s="195">
        <v>0</v>
      </c>
      <c r="S24" s="195">
        <v>0</v>
      </c>
      <c r="T24" s="195">
        <v>0</v>
      </c>
      <c r="U24" s="195">
        <v>0</v>
      </c>
      <c r="V24" s="195">
        <v>32</v>
      </c>
      <c r="W24" s="195">
        <v>0</v>
      </c>
      <c r="X24" s="195">
        <v>0</v>
      </c>
      <c r="Y24" s="195"/>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f t="shared" si="4"/>
        <v>67</v>
      </c>
    </row>
    <row r="25" spans="1:41" ht="10.9" customHeight="1" x14ac:dyDescent="0.25">
      <c r="A25" s="177" t="s">
        <v>246</v>
      </c>
      <c r="B25" s="177" t="s">
        <v>246</v>
      </c>
      <c r="C25" s="177" t="s">
        <v>132</v>
      </c>
      <c r="D25" s="177"/>
      <c r="E25" s="216">
        <f t="shared" ref="E25:AN25" si="5">SUM(E26:E44)</f>
        <v>119</v>
      </c>
      <c r="F25" s="194">
        <f t="shared" si="5"/>
        <v>74</v>
      </c>
      <c r="G25" s="194">
        <f t="shared" si="5"/>
        <v>42</v>
      </c>
      <c r="H25" s="194">
        <f t="shared" si="5"/>
        <v>64</v>
      </c>
      <c r="I25" s="194">
        <f t="shared" si="5"/>
        <v>0</v>
      </c>
      <c r="J25" s="194">
        <f t="shared" si="5"/>
        <v>60</v>
      </c>
      <c r="K25" s="194">
        <f t="shared" si="5"/>
        <v>0</v>
      </c>
      <c r="L25" s="194">
        <f t="shared" si="5"/>
        <v>0</v>
      </c>
      <c r="M25" s="194">
        <f t="shared" si="5"/>
        <v>17</v>
      </c>
      <c r="N25" s="194">
        <f t="shared" si="5"/>
        <v>0</v>
      </c>
      <c r="O25" s="194">
        <f t="shared" si="5"/>
        <v>0</v>
      </c>
      <c r="P25" s="194">
        <f t="shared" si="5"/>
        <v>0</v>
      </c>
      <c r="Q25" s="194">
        <f t="shared" si="5"/>
        <v>0</v>
      </c>
      <c r="R25" s="194">
        <f t="shared" si="5"/>
        <v>40</v>
      </c>
      <c r="S25" s="194">
        <f t="shared" si="5"/>
        <v>0</v>
      </c>
      <c r="T25" s="194">
        <f t="shared" si="5"/>
        <v>30</v>
      </c>
      <c r="U25" s="194">
        <f t="shared" si="5"/>
        <v>0</v>
      </c>
      <c r="V25" s="194">
        <f t="shared" si="5"/>
        <v>0</v>
      </c>
      <c r="W25" s="194">
        <f t="shared" si="5"/>
        <v>3</v>
      </c>
      <c r="X25" s="194">
        <f t="shared" si="5"/>
        <v>0</v>
      </c>
      <c r="Y25" s="194">
        <f t="shared" si="5"/>
        <v>0</v>
      </c>
      <c r="Z25" s="194">
        <f t="shared" si="5"/>
        <v>8</v>
      </c>
      <c r="AA25" s="194">
        <f t="shared" si="5"/>
        <v>0.248</v>
      </c>
      <c r="AB25" s="194">
        <f t="shared" si="5"/>
        <v>0</v>
      </c>
      <c r="AC25" s="194">
        <f t="shared" si="5"/>
        <v>0</v>
      </c>
      <c r="AD25" s="194">
        <f t="shared" si="5"/>
        <v>0</v>
      </c>
      <c r="AE25" s="194">
        <f t="shared" si="5"/>
        <v>4</v>
      </c>
      <c r="AF25" s="194">
        <f t="shared" si="5"/>
        <v>0</v>
      </c>
      <c r="AG25" s="194">
        <f t="shared" si="5"/>
        <v>0</v>
      </c>
      <c r="AH25" s="194">
        <f t="shared" si="5"/>
        <v>0</v>
      </c>
      <c r="AI25" s="194">
        <f t="shared" si="5"/>
        <v>51</v>
      </c>
      <c r="AJ25" s="194">
        <f t="shared" si="5"/>
        <v>12.457000000000001</v>
      </c>
      <c r="AK25" s="194">
        <f t="shared" si="5"/>
        <v>0</v>
      </c>
      <c r="AL25" s="194">
        <f t="shared" si="5"/>
        <v>3</v>
      </c>
      <c r="AM25" s="194">
        <f t="shared" ref="AM25" si="6">SUM(AM26:AM44)</f>
        <v>0</v>
      </c>
      <c r="AN25" s="194">
        <f t="shared" si="5"/>
        <v>57.599999999999994</v>
      </c>
      <c r="AO25" s="194">
        <f>SUM(E25:AN25)</f>
        <v>585.30500000000006</v>
      </c>
    </row>
    <row r="26" spans="1:41" ht="12" x14ac:dyDescent="0.25">
      <c r="A26" s="201" t="s">
        <v>245</v>
      </c>
      <c r="B26" s="201" t="s">
        <v>132</v>
      </c>
      <c r="C26" s="201" t="s">
        <v>77</v>
      </c>
      <c r="D26" s="201">
        <v>0</v>
      </c>
      <c r="E26" s="217">
        <v>0</v>
      </c>
      <c r="F26" s="195">
        <v>0</v>
      </c>
      <c r="G26" s="195">
        <v>0</v>
      </c>
      <c r="H26" s="195">
        <v>0</v>
      </c>
      <c r="I26" s="195">
        <v>0</v>
      </c>
      <c r="J26" s="195">
        <v>0</v>
      </c>
      <c r="K26" s="195">
        <v>0</v>
      </c>
      <c r="L26" s="195">
        <v>0</v>
      </c>
      <c r="M26" s="195">
        <v>0</v>
      </c>
      <c r="N26" s="195">
        <v>0</v>
      </c>
      <c r="O26" s="195">
        <v>0</v>
      </c>
      <c r="P26" s="195">
        <v>0</v>
      </c>
      <c r="Q26" s="195">
        <v>0</v>
      </c>
      <c r="R26" s="195">
        <v>0</v>
      </c>
      <c r="S26" s="195">
        <v>0</v>
      </c>
      <c r="T26" s="195">
        <v>0</v>
      </c>
      <c r="U26" s="195">
        <v>0</v>
      </c>
      <c r="V26" s="195">
        <v>0</v>
      </c>
      <c r="W26" s="195">
        <v>0</v>
      </c>
      <c r="X26" s="195">
        <v>0</v>
      </c>
      <c r="Y26" s="195">
        <v>0</v>
      </c>
      <c r="Z26" s="195">
        <v>0</v>
      </c>
      <c r="AA26" s="195">
        <v>0</v>
      </c>
      <c r="AB26" s="195">
        <v>0</v>
      </c>
      <c r="AC26" s="195">
        <v>0</v>
      </c>
      <c r="AD26" s="195">
        <v>0</v>
      </c>
      <c r="AE26" s="195">
        <v>0</v>
      </c>
      <c r="AF26" s="195">
        <v>0</v>
      </c>
      <c r="AG26" s="195">
        <v>0</v>
      </c>
      <c r="AH26" s="195">
        <v>0</v>
      </c>
      <c r="AI26" s="195">
        <v>0</v>
      </c>
      <c r="AJ26" s="195">
        <v>0</v>
      </c>
      <c r="AK26" s="195">
        <v>0</v>
      </c>
      <c r="AL26" s="195">
        <v>0</v>
      </c>
      <c r="AM26" s="195">
        <v>0</v>
      </c>
      <c r="AN26" s="195">
        <v>0.4</v>
      </c>
      <c r="AO26" s="195">
        <f t="shared" ref="AO26:AO44" si="7">(SUM(E26:AN26))</f>
        <v>0.4</v>
      </c>
    </row>
    <row r="27" spans="1:41" ht="12" x14ac:dyDescent="0.25">
      <c r="A27" s="201" t="s">
        <v>245</v>
      </c>
      <c r="B27" s="201" t="s">
        <v>132</v>
      </c>
      <c r="C27" s="201" t="s">
        <v>118</v>
      </c>
      <c r="D27" s="201">
        <v>0</v>
      </c>
      <c r="E27" s="217"/>
      <c r="F27" s="195">
        <v>0</v>
      </c>
      <c r="G27" s="195">
        <v>0</v>
      </c>
      <c r="H27" s="195">
        <v>0</v>
      </c>
      <c r="I27" s="195">
        <v>0</v>
      </c>
      <c r="J27" s="195">
        <v>0</v>
      </c>
      <c r="K27" s="195">
        <v>0</v>
      </c>
      <c r="L27" s="195">
        <v>0</v>
      </c>
      <c r="M27" s="195">
        <v>0</v>
      </c>
      <c r="N27" s="195">
        <v>0</v>
      </c>
      <c r="O27" s="195">
        <v>0</v>
      </c>
      <c r="P27" s="195">
        <v>0</v>
      </c>
      <c r="Q27" s="195">
        <v>0</v>
      </c>
      <c r="R27" s="195">
        <v>0</v>
      </c>
      <c r="S27" s="195">
        <v>0</v>
      </c>
      <c r="T27" s="195">
        <v>0</v>
      </c>
      <c r="U27" s="195">
        <v>0</v>
      </c>
      <c r="V27" s="195">
        <v>0</v>
      </c>
      <c r="W27" s="195">
        <v>0</v>
      </c>
      <c r="X27" s="195">
        <v>0</v>
      </c>
      <c r="Y27" s="195">
        <v>0</v>
      </c>
      <c r="Z27" s="195">
        <v>0</v>
      </c>
      <c r="AA27" s="195">
        <v>0</v>
      </c>
      <c r="AB27" s="195">
        <v>0</v>
      </c>
      <c r="AC27" s="195">
        <v>0</v>
      </c>
      <c r="AD27" s="195">
        <v>0</v>
      </c>
      <c r="AE27" s="195">
        <v>0</v>
      </c>
      <c r="AF27" s="195">
        <v>0</v>
      </c>
      <c r="AG27" s="195">
        <v>0</v>
      </c>
      <c r="AH27" s="195">
        <v>0</v>
      </c>
      <c r="AI27" s="195"/>
      <c r="AJ27" s="195">
        <v>0</v>
      </c>
      <c r="AK27" s="195">
        <v>0</v>
      </c>
      <c r="AL27" s="195">
        <v>0</v>
      </c>
      <c r="AM27" s="195">
        <v>0</v>
      </c>
      <c r="AN27" s="195">
        <v>0.4</v>
      </c>
      <c r="AO27" s="195">
        <f t="shared" si="7"/>
        <v>0.4</v>
      </c>
    </row>
    <row r="28" spans="1:41" ht="12" x14ac:dyDescent="0.25">
      <c r="A28" s="201" t="s">
        <v>245</v>
      </c>
      <c r="B28" s="201" t="s">
        <v>132</v>
      </c>
      <c r="C28" s="201" t="s">
        <v>84</v>
      </c>
      <c r="D28" s="201">
        <v>235.64476885644768</v>
      </c>
      <c r="E28" s="217">
        <v>5</v>
      </c>
      <c r="F28" s="195">
        <v>27</v>
      </c>
      <c r="G28" s="195">
        <v>42</v>
      </c>
      <c r="H28" s="195">
        <v>30</v>
      </c>
      <c r="I28" s="195">
        <v>0</v>
      </c>
      <c r="J28" s="195">
        <v>60</v>
      </c>
      <c r="K28" s="195">
        <v>0</v>
      </c>
      <c r="L28" s="195"/>
      <c r="M28" s="195">
        <v>17</v>
      </c>
      <c r="N28" s="195">
        <v>0</v>
      </c>
      <c r="O28" s="195">
        <v>0</v>
      </c>
      <c r="P28" s="195">
        <v>0</v>
      </c>
      <c r="Q28" s="195">
        <v>0</v>
      </c>
      <c r="R28" s="195">
        <v>0</v>
      </c>
      <c r="S28" s="195">
        <v>0</v>
      </c>
      <c r="T28" s="195">
        <v>30</v>
      </c>
      <c r="U28" s="195">
        <v>0</v>
      </c>
      <c r="V28" s="195">
        <v>0</v>
      </c>
      <c r="W28" s="195"/>
      <c r="X28" s="195">
        <v>0</v>
      </c>
      <c r="Y28" s="195">
        <v>0</v>
      </c>
      <c r="Z28" s="195">
        <v>0</v>
      </c>
      <c r="AA28" s="195">
        <v>0</v>
      </c>
      <c r="AB28" s="195">
        <v>0</v>
      </c>
      <c r="AC28" s="195">
        <v>0</v>
      </c>
      <c r="AD28" s="195">
        <v>0</v>
      </c>
      <c r="AE28" s="195">
        <v>0</v>
      </c>
      <c r="AF28" s="195">
        <v>0</v>
      </c>
      <c r="AG28" s="195">
        <v>0</v>
      </c>
      <c r="AH28" s="195">
        <v>0</v>
      </c>
      <c r="AI28" s="195">
        <v>0</v>
      </c>
      <c r="AJ28" s="195">
        <v>0</v>
      </c>
      <c r="AK28" s="195">
        <v>0</v>
      </c>
      <c r="AL28" s="195">
        <v>0</v>
      </c>
      <c r="AM28" s="195">
        <v>0</v>
      </c>
      <c r="AN28" s="195">
        <v>24.6</v>
      </c>
      <c r="AO28" s="195">
        <f t="shared" si="7"/>
        <v>235.6</v>
      </c>
    </row>
    <row r="29" spans="1:41" ht="12" x14ac:dyDescent="0.25">
      <c r="A29" s="201" t="s">
        <v>245</v>
      </c>
      <c r="B29" s="201" t="s">
        <v>132</v>
      </c>
      <c r="C29" s="201" t="s">
        <v>104</v>
      </c>
      <c r="D29" s="201">
        <v>1.0948905109489051</v>
      </c>
      <c r="E29" s="217">
        <v>0</v>
      </c>
      <c r="F29" s="195">
        <v>0</v>
      </c>
      <c r="G29" s="195">
        <v>0</v>
      </c>
      <c r="H29" s="195">
        <v>0</v>
      </c>
      <c r="I29" s="195">
        <v>0</v>
      </c>
      <c r="J29" s="195">
        <v>0</v>
      </c>
      <c r="K29" s="195">
        <v>0</v>
      </c>
      <c r="L29" s="195">
        <v>0</v>
      </c>
      <c r="M29" s="195">
        <v>0</v>
      </c>
      <c r="N29" s="195">
        <v>0</v>
      </c>
      <c r="O29" s="195">
        <v>0</v>
      </c>
      <c r="P29" s="195">
        <v>0</v>
      </c>
      <c r="Q29" s="195">
        <v>0</v>
      </c>
      <c r="R29" s="195"/>
      <c r="S29" s="195">
        <v>0</v>
      </c>
      <c r="T29" s="195">
        <v>0</v>
      </c>
      <c r="U29" s="195">
        <v>0</v>
      </c>
      <c r="V29" s="195">
        <v>0</v>
      </c>
      <c r="W29" s="195">
        <v>0</v>
      </c>
      <c r="X29" s="195">
        <v>0</v>
      </c>
      <c r="Y29" s="195">
        <v>0</v>
      </c>
      <c r="Z29" s="195">
        <v>0</v>
      </c>
      <c r="AA29" s="195">
        <v>0</v>
      </c>
      <c r="AB29" s="195">
        <v>0</v>
      </c>
      <c r="AC29" s="195">
        <v>0</v>
      </c>
      <c r="AD29" s="195">
        <v>0</v>
      </c>
      <c r="AE29" s="195">
        <v>0</v>
      </c>
      <c r="AF29" s="195">
        <v>0</v>
      </c>
      <c r="AG29" s="195">
        <v>0</v>
      </c>
      <c r="AH29" s="195">
        <v>0</v>
      </c>
      <c r="AI29" s="195">
        <v>1</v>
      </c>
      <c r="AJ29" s="195">
        <v>0</v>
      </c>
      <c r="AK29" s="195">
        <v>0</v>
      </c>
      <c r="AL29" s="195">
        <v>0</v>
      </c>
      <c r="AM29" s="195">
        <v>0</v>
      </c>
      <c r="AN29" s="195">
        <v>0.4</v>
      </c>
      <c r="AO29" s="195">
        <f t="shared" si="7"/>
        <v>1.4</v>
      </c>
    </row>
    <row r="30" spans="1:41" ht="12" x14ac:dyDescent="0.25">
      <c r="A30" s="201" t="s">
        <v>245</v>
      </c>
      <c r="B30" s="201" t="s">
        <v>132</v>
      </c>
      <c r="C30" s="201" t="s">
        <v>110</v>
      </c>
      <c r="D30" s="201">
        <v>134.30656934306572</v>
      </c>
      <c r="E30" s="217">
        <v>54</v>
      </c>
      <c r="F30" s="195">
        <v>0</v>
      </c>
      <c r="G30" s="195">
        <v>0</v>
      </c>
      <c r="H30" s="195">
        <v>2</v>
      </c>
      <c r="I30" s="195">
        <v>0</v>
      </c>
      <c r="J30" s="195">
        <v>0</v>
      </c>
      <c r="K30" s="195">
        <v>0</v>
      </c>
      <c r="L30" s="195">
        <v>0</v>
      </c>
      <c r="M30" s="195">
        <v>0</v>
      </c>
      <c r="N30" s="195">
        <v>0</v>
      </c>
      <c r="O30" s="195">
        <v>0</v>
      </c>
      <c r="P30" s="195">
        <v>0</v>
      </c>
      <c r="Q30" s="195">
        <v>0</v>
      </c>
      <c r="R30" s="195">
        <v>37</v>
      </c>
      <c r="S30" s="195">
        <v>0</v>
      </c>
      <c r="T30" s="195">
        <v>0</v>
      </c>
      <c r="U30" s="195">
        <v>0</v>
      </c>
      <c r="V30" s="195">
        <v>0</v>
      </c>
      <c r="W30" s="195">
        <v>0</v>
      </c>
      <c r="X30" s="195">
        <v>0</v>
      </c>
      <c r="Y30" s="195">
        <v>0</v>
      </c>
      <c r="Z30" s="195"/>
      <c r="AA30" s="195">
        <v>0.248</v>
      </c>
      <c r="AB30" s="195">
        <v>0</v>
      </c>
      <c r="AC30" s="195">
        <v>0</v>
      </c>
      <c r="AD30" s="195">
        <v>0</v>
      </c>
      <c r="AE30" s="195">
        <v>0</v>
      </c>
      <c r="AF30" s="195">
        <v>0</v>
      </c>
      <c r="AG30" s="195">
        <v>0</v>
      </c>
      <c r="AH30" s="195">
        <v>0</v>
      </c>
      <c r="AI30" s="195">
        <v>7</v>
      </c>
      <c r="AJ30" s="195">
        <v>0</v>
      </c>
      <c r="AK30" s="195">
        <v>0</v>
      </c>
      <c r="AL30" s="195">
        <v>3</v>
      </c>
      <c r="AM30" s="195">
        <v>0</v>
      </c>
      <c r="AN30" s="195">
        <v>31</v>
      </c>
      <c r="AO30" s="195">
        <f t="shared" si="7"/>
        <v>134.24799999999999</v>
      </c>
    </row>
    <row r="31" spans="1:41" ht="12" x14ac:dyDescent="0.25">
      <c r="A31" s="201" t="s">
        <v>245</v>
      </c>
      <c r="B31" s="201" t="s">
        <v>132</v>
      </c>
      <c r="C31" s="201" t="s">
        <v>109</v>
      </c>
      <c r="D31" s="201">
        <v>40.997566909975674</v>
      </c>
      <c r="E31" s="217">
        <v>25</v>
      </c>
      <c r="F31" s="195">
        <v>7</v>
      </c>
      <c r="G31" s="195">
        <v>0</v>
      </c>
      <c r="H31" s="195">
        <v>0</v>
      </c>
      <c r="I31" s="195">
        <v>0</v>
      </c>
      <c r="J31" s="195">
        <v>0</v>
      </c>
      <c r="K31" s="195">
        <v>0</v>
      </c>
      <c r="L31" s="195">
        <v>0</v>
      </c>
      <c r="M31" s="195">
        <v>0</v>
      </c>
      <c r="N31" s="195">
        <v>0</v>
      </c>
      <c r="O31" s="195">
        <v>0</v>
      </c>
      <c r="P31" s="195">
        <v>0</v>
      </c>
      <c r="Q31" s="195">
        <v>0</v>
      </c>
      <c r="R31" s="195">
        <v>0</v>
      </c>
      <c r="S31" s="195">
        <v>0</v>
      </c>
      <c r="T31" s="195">
        <v>0</v>
      </c>
      <c r="U31" s="195">
        <v>0</v>
      </c>
      <c r="V31" s="195">
        <v>0</v>
      </c>
      <c r="W31" s="195">
        <v>1</v>
      </c>
      <c r="X31" s="195">
        <v>0</v>
      </c>
      <c r="Y31" s="195">
        <v>0</v>
      </c>
      <c r="Z31" s="195">
        <v>8</v>
      </c>
      <c r="AA31" s="195">
        <v>0</v>
      </c>
      <c r="AB31" s="195">
        <v>0</v>
      </c>
      <c r="AC31" s="195">
        <v>0</v>
      </c>
      <c r="AD31" s="195">
        <v>0</v>
      </c>
      <c r="AE31" s="195">
        <v>0</v>
      </c>
      <c r="AF31" s="195">
        <v>0</v>
      </c>
      <c r="AG31" s="195">
        <v>0</v>
      </c>
      <c r="AH31" s="195">
        <v>0</v>
      </c>
      <c r="AI31" s="195">
        <v>0</v>
      </c>
      <c r="AJ31" s="195">
        <v>0</v>
      </c>
      <c r="AK31" s="195">
        <v>0</v>
      </c>
      <c r="AL31" s="195">
        <v>0</v>
      </c>
      <c r="AM31" s="195">
        <v>0</v>
      </c>
      <c r="AN31" s="195">
        <v>0.4</v>
      </c>
      <c r="AO31" s="195">
        <f t="shared" si="7"/>
        <v>41.4</v>
      </c>
    </row>
    <row r="32" spans="1:41" ht="12" x14ac:dyDescent="0.25">
      <c r="A32" s="201" t="s">
        <v>245</v>
      </c>
      <c r="B32" s="201" t="s">
        <v>132</v>
      </c>
      <c r="C32" s="201" t="s">
        <v>149</v>
      </c>
      <c r="D32" s="201">
        <v>0</v>
      </c>
      <c r="E32" s="217">
        <v>0</v>
      </c>
      <c r="F32" s="195">
        <v>0</v>
      </c>
      <c r="G32" s="195">
        <v>0</v>
      </c>
      <c r="H32" s="195">
        <v>0</v>
      </c>
      <c r="I32" s="195">
        <v>0</v>
      </c>
      <c r="J32" s="195">
        <v>0</v>
      </c>
      <c r="K32" s="195">
        <v>0</v>
      </c>
      <c r="L32" s="195">
        <v>0</v>
      </c>
      <c r="M32" s="195">
        <v>0</v>
      </c>
      <c r="N32" s="195">
        <v>0</v>
      </c>
      <c r="O32" s="195">
        <v>0</v>
      </c>
      <c r="P32" s="195">
        <v>0</v>
      </c>
      <c r="Q32" s="195">
        <v>0</v>
      </c>
      <c r="R32" s="195">
        <v>0</v>
      </c>
      <c r="S32" s="195">
        <v>0</v>
      </c>
      <c r="T32" s="195">
        <v>0</v>
      </c>
      <c r="U32" s="195">
        <v>0</v>
      </c>
      <c r="V32" s="195">
        <v>0</v>
      </c>
      <c r="W32" s="195">
        <v>0</v>
      </c>
      <c r="X32" s="195">
        <v>0</v>
      </c>
      <c r="Y32" s="195">
        <v>0</v>
      </c>
      <c r="Z32" s="195">
        <v>0</v>
      </c>
      <c r="AA32" s="195">
        <v>0</v>
      </c>
      <c r="AB32" s="195">
        <v>0</v>
      </c>
      <c r="AC32" s="195">
        <v>0</v>
      </c>
      <c r="AD32" s="195">
        <v>0</v>
      </c>
      <c r="AE32" s="195">
        <v>0</v>
      </c>
      <c r="AF32" s="195">
        <v>0</v>
      </c>
      <c r="AG32" s="195">
        <v>0</v>
      </c>
      <c r="AH32" s="195">
        <v>0</v>
      </c>
      <c r="AI32" s="195">
        <v>0</v>
      </c>
      <c r="AJ32" s="195">
        <v>0</v>
      </c>
      <c r="AK32" s="195">
        <v>0</v>
      </c>
      <c r="AL32" s="195">
        <v>0</v>
      </c>
      <c r="AM32" s="195">
        <v>0</v>
      </c>
      <c r="AN32" s="195">
        <v>0.4</v>
      </c>
      <c r="AO32" s="195">
        <f t="shared" si="7"/>
        <v>0.4</v>
      </c>
    </row>
    <row r="33" spans="1:41" ht="12" x14ac:dyDescent="0.25">
      <c r="A33" s="201" t="s">
        <v>245</v>
      </c>
      <c r="B33" s="201" t="s">
        <v>132</v>
      </c>
      <c r="C33" s="201" t="s">
        <v>89</v>
      </c>
      <c r="D33" s="201">
        <v>0.85158150851581504</v>
      </c>
      <c r="E33" s="217">
        <v>0</v>
      </c>
      <c r="F33" s="195">
        <v>0</v>
      </c>
      <c r="G33" s="195">
        <v>0</v>
      </c>
      <c r="H33" s="195">
        <v>0</v>
      </c>
      <c r="I33" s="195">
        <v>0</v>
      </c>
      <c r="J33" s="195">
        <v>0</v>
      </c>
      <c r="K33" s="195">
        <v>0</v>
      </c>
      <c r="L33" s="195">
        <v>0</v>
      </c>
      <c r="M33" s="195">
        <v>0</v>
      </c>
      <c r="N33" s="195">
        <v>0</v>
      </c>
      <c r="O33" s="195">
        <v>0</v>
      </c>
      <c r="P33" s="195">
        <v>0</v>
      </c>
      <c r="Q33" s="195">
        <v>0</v>
      </c>
      <c r="R33" s="195"/>
      <c r="S33" s="195">
        <v>0</v>
      </c>
      <c r="T33" s="195">
        <v>0</v>
      </c>
      <c r="U33" s="195">
        <v>0</v>
      </c>
      <c r="V33" s="195">
        <v>0</v>
      </c>
      <c r="W33" s="195">
        <v>0</v>
      </c>
      <c r="X33" s="195">
        <v>0</v>
      </c>
      <c r="Y33" s="195">
        <v>0</v>
      </c>
      <c r="Z33" s="195">
        <v>0</v>
      </c>
      <c r="AA33" s="195">
        <v>0</v>
      </c>
      <c r="AB33" s="195">
        <v>0</v>
      </c>
      <c r="AC33" s="195">
        <v>0</v>
      </c>
      <c r="AD33" s="195">
        <v>0</v>
      </c>
      <c r="AE33" s="195">
        <v>0</v>
      </c>
      <c r="AF33" s="195">
        <v>0</v>
      </c>
      <c r="AG33" s="195">
        <v>0</v>
      </c>
      <c r="AH33" s="195">
        <v>0</v>
      </c>
      <c r="AI33" s="195">
        <v>1</v>
      </c>
      <c r="AJ33" s="195">
        <v>0.248</v>
      </c>
      <c r="AK33" s="195">
        <v>0</v>
      </c>
      <c r="AL33" s="195">
        <v>0</v>
      </c>
      <c r="AM33" s="195">
        <v>0</v>
      </c>
      <c r="AN33" s="195">
        <v>0</v>
      </c>
      <c r="AO33" s="195">
        <f t="shared" si="7"/>
        <v>1.248</v>
      </c>
    </row>
    <row r="34" spans="1:41" ht="12" x14ac:dyDescent="0.25">
      <c r="A34" s="201" t="s">
        <v>245</v>
      </c>
      <c r="B34" s="201" t="s">
        <v>132</v>
      </c>
      <c r="C34" s="201" t="s">
        <v>108</v>
      </c>
      <c r="D34" s="201">
        <v>0</v>
      </c>
      <c r="E34" s="217">
        <v>0</v>
      </c>
      <c r="F34" s="195">
        <v>0</v>
      </c>
      <c r="G34" s="195">
        <v>0</v>
      </c>
      <c r="H34" s="195">
        <v>0</v>
      </c>
      <c r="I34" s="195">
        <v>0</v>
      </c>
      <c r="J34" s="195">
        <v>0</v>
      </c>
      <c r="K34" s="195">
        <v>0</v>
      </c>
      <c r="L34" s="195">
        <v>0</v>
      </c>
      <c r="M34" s="195">
        <v>0</v>
      </c>
      <c r="N34" s="195">
        <v>0</v>
      </c>
      <c r="O34" s="195">
        <v>0</v>
      </c>
      <c r="P34" s="195">
        <v>0</v>
      </c>
      <c r="Q34" s="195">
        <v>0</v>
      </c>
      <c r="R34" s="195"/>
      <c r="S34" s="195">
        <v>0</v>
      </c>
      <c r="T34" s="195">
        <v>0</v>
      </c>
      <c r="U34" s="195">
        <v>0</v>
      </c>
      <c r="V34" s="195">
        <v>0</v>
      </c>
      <c r="W34" s="195">
        <v>0</v>
      </c>
      <c r="X34" s="195">
        <v>0</v>
      </c>
      <c r="Y34" s="195">
        <v>0</v>
      </c>
      <c r="Z34" s="195">
        <v>0</v>
      </c>
      <c r="AA34" s="195">
        <v>0</v>
      </c>
      <c r="AB34" s="195">
        <v>0</v>
      </c>
      <c r="AC34" s="195">
        <v>0</v>
      </c>
      <c r="AD34" s="195">
        <v>0</v>
      </c>
      <c r="AE34" s="195">
        <v>0</v>
      </c>
      <c r="AF34" s="195">
        <v>0</v>
      </c>
      <c r="AG34" s="195">
        <v>0</v>
      </c>
      <c r="AH34" s="195">
        <v>0</v>
      </c>
      <c r="AI34" s="195">
        <v>0</v>
      </c>
      <c r="AJ34" s="195">
        <v>0</v>
      </c>
      <c r="AK34" s="195">
        <v>0</v>
      </c>
      <c r="AL34" s="195">
        <v>0</v>
      </c>
      <c r="AM34" s="195">
        <v>0</v>
      </c>
      <c r="AN34" s="195">
        <v>0</v>
      </c>
      <c r="AO34" s="195">
        <f t="shared" si="7"/>
        <v>0</v>
      </c>
    </row>
    <row r="35" spans="1:41" ht="12" x14ac:dyDescent="0.25">
      <c r="A35" s="201" t="s">
        <v>245</v>
      </c>
      <c r="B35" s="201" t="s">
        <v>132</v>
      </c>
      <c r="C35" s="201" t="s">
        <v>103</v>
      </c>
      <c r="D35" s="201">
        <v>64.111922141119223</v>
      </c>
      <c r="E35" s="217">
        <v>24</v>
      </c>
      <c r="F35" s="195">
        <v>40</v>
      </c>
      <c r="G35" s="195">
        <v>0</v>
      </c>
      <c r="H35" s="195">
        <v>0</v>
      </c>
      <c r="I35" s="195">
        <v>0</v>
      </c>
      <c r="J35" s="195">
        <v>0</v>
      </c>
      <c r="K35" s="195">
        <v>0</v>
      </c>
      <c r="L35" s="195">
        <v>0</v>
      </c>
      <c r="M35" s="195">
        <v>0</v>
      </c>
      <c r="N35" s="195">
        <v>0</v>
      </c>
      <c r="O35" s="195">
        <v>0</v>
      </c>
      <c r="P35" s="195">
        <v>0</v>
      </c>
      <c r="Q35" s="195">
        <v>0</v>
      </c>
      <c r="R35" s="195">
        <v>0</v>
      </c>
      <c r="S35" s="195">
        <v>0</v>
      </c>
      <c r="T35" s="195"/>
      <c r="U35" s="195">
        <v>0</v>
      </c>
      <c r="V35" s="195">
        <v>0</v>
      </c>
      <c r="W35" s="195">
        <v>0</v>
      </c>
      <c r="X35" s="195">
        <v>0</v>
      </c>
      <c r="Y35" s="195">
        <v>0</v>
      </c>
      <c r="Z35" s="195">
        <v>0</v>
      </c>
      <c r="AA35" s="195">
        <v>0</v>
      </c>
      <c r="AB35" s="195">
        <v>0</v>
      </c>
      <c r="AC35" s="195">
        <v>0</v>
      </c>
      <c r="AD35" s="195">
        <v>0</v>
      </c>
      <c r="AE35" s="195">
        <v>0</v>
      </c>
      <c r="AF35" s="195">
        <v>0</v>
      </c>
      <c r="AG35" s="195">
        <v>0</v>
      </c>
      <c r="AH35" s="195">
        <v>0</v>
      </c>
      <c r="AI35" s="195">
        <v>0</v>
      </c>
      <c r="AJ35" s="195">
        <v>0</v>
      </c>
      <c r="AK35" s="195">
        <v>0</v>
      </c>
      <c r="AL35" s="195"/>
      <c r="AM35" s="195">
        <v>0</v>
      </c>
      <c r="AN35" s="195"/>
      <c r="AO35" s="195">
        <f t="shared" si="7"/>
        <v>64</v>
      </c>
    </row>
    <row r="36" spans="1:41" ht="12" x14ac:dyDescent="0.25">
      <c r="A36" s="201" t="s">
        <v>245</v>
      </c>
      <c r="B36" s="201" t="s">
        <v>132</v>
      </c>
      <c r="C36" s="201" t="s">
        <v>150</v>
      </c>
      <c r="D36" s="201">
        <v>0</v>
      </c>
      <c r="E36" s="217">
        <v>0</v>
      </c>
      <c r="F36" s="195">
        <v>0</v>
      </c>
      <c r="G36" s="195">
        <v>0</v>
      </c>
      <c r="H36" s="195">
        <v>0</v>
      </c>
      <c r="I36" s="195">
        <v>0</v>
      </c>
      <c r="J36" s="195">
        <v>0</v>
      </c>
      <c r="K36" s="195">
        <v>0</v>
      </c>
      <c r="L36" s="195">
        <v>0</v>
      </c>
      <c r="M36" s="195">
        <v>0</v>
      </c>
      <c r="N36" s="195">
        <v>0</v>
      </c>
      <c r="O36" s="195">
        <v>0</v>
      </c>
      <c r="P36" s="195">
        <v>0</v>
      </c>
      <c r="Q36" s="195">
        <v>0</v>
      </c>
      <c r="R36" s="195">
        <v>0</v>
      </c>
      <c r="S36" s="195">
        <v>0</v>
      </c>
      <c r="T36" s="195">
        <v>0</v>
      </c>
      <c r="U36" s="195">
        <v>0</v>
      </c>
      <c r="V36" s="195">
        <v>0</v>
      </c>
      <c r="W36" s="195">
        <v>0</v>
      </c>
      <c r="X36" s="195">
        <v>0</v>
      </c>
      <c r="Y36" s="195">
        <v>0</v>
      </c>
      <c r="Z36" s="195">
        <v>0</v>
      </c>
      <c r="AA36" s="195">
        <v>0</v>
      </c>
      <c r="AB36" s="195">
        <v>0</v>
      </c>
      <c r="AC36" s="195">
        <v>0</v>
      </c>
      <c r="AD36" s="195">
        <v>0</v>
      </c>
      <c r="AE36" s="195">
        <v>0</v>
      </c>
      <c r="AF36" s="195">
        <v>0</v>
      </c>
      <c r="AG36" s="195">
        <v>0</v>
      </c>
      <c r="AH36" s="195">
        <v>0</v>
      </c>
      <c r="AI36" s="195"/>
      <c r="AJ36" s="195">
        <v>0</v>
      </c>
      <c r="AK36" s="195">
        <v>0</v>
      </c>
      <c r="AL36" s="195">
        <v>0</v>
      </c>
      <c r="AM36" s="195">
        <v>0</v>
      </c>
      <c r="AN36" s="195">
        <v>0</v>
      </c>
      <c r="AO36" s="195">
        <f t="shared" si="7"/>
        <v>0</v>
      </c>
    </row>
    <row r="37" spans="1:41" ht="12" x14ac:dyDescent="0.25">
      <c r="A37" s="201" t="s">
        <v>245</v>
      </c>
      <c r="B37" s="201" t="s">
        <v>132</v>
      </c>
      <c r="C37" s="201" t="s">
        <v>85</v>
      </c>
      <c r="D37" s="201">
        <v>0</v>
      </c>
      <c r="E37" s="217">
        <v>0</v>
      </c>
      <c r="F37" s="195">
        <v>0</v>
      </c>
      <c r="G37" s="195">
        <v>0</v>
      </c>
      <c r="H37" s="195">
        <v>0</v>
      </c>
      <c r="I37" s="195">
        <v>0</v>
      </c>
      <c r="J37" s="195">
        <v>0</v>
      </c>
      <c r="K37" s="195">
        <v>0</v>
      </c>
      <c r="L37" s="195">
        <v>0</v>
      </c>
      <c r="M37" s="195">
        <v>0</v>
      </c>
      <c r="N37" s="195">
        <v>0</v>
      </c>
      <c r="O37" s="195">
        <v>0</v>
      </c>
      <c r="P37" s="195">
        <v>0</v>
      </c>
      <c r="Q37" s="195">
        <v>0</v>
      </c>
      <c r="R37" s="195">
        <v>0</v>
      </c>
      <c r="S37" s="195">
        <v>0</v>
      </c>
      <c r="T37" s="195">
        <v>0</v>
      </c>
      <c r="U37" s="195">
        <v>0</v>
      </c>
      <c r="V37" s="195">
        <v>0</v>
      </c>
      <c r="W37" s="195">
        <v>0</v>
      </c>
      <c r="X37" s="195">
        <v>0</v>
      </c>
      <c r="Y37" s="195">
        <v>0</v>
      </c>
      <c r="Z37" s="195">
        <v>0</v>
      </c>
      <c r="AA37" s="195">
        <v>0</v>
      </c>
      <c r="AB37" s="195">
        <v>0</v>
      </c>
      <c r="AC37" s="195">
        <v>0</v>
      </c>
      <c r="AD37" s="195">
        <v>0</v>
      </c>
      <c r="AE37" s="195">
        <v>0</v>
      </c>
      <c r="AF37" s="195">
        <v>0</v>
      </c>
      <c r="AG37" s="195">
        <v>0</v>
      </c>
      <c r="AH37" s="195">
        <v>0</v>
      </c>
      <c r="AI37" s="195">
        <v>0</v>
      </c>
      <c r="AJ37" s="195"/>
      <c r="AK37" s="195">
        <v>0</v>
      </c>
      <c r="AL37" s="195">
        <v>0</v>
      </c>
      <c r="AM37" s="195">
        <v>0</v>
      </c>
      <c r="AN37" s="195">
        <v>0</v>
      </c>
      <c r="AO37" s="195">
        <f t="shared" si="7"/>
        <v>0</v>
      </c>
    </row>
    <row r="38" spans="1:41" ht="12" x14ac:dyDescent="0.25">
      <c r="A38" s="201" t="s">
        <v>245</v>
      </c>
      <c r="B38" s="201" t="s">
        <v>132</v>
      </c>
      <c r="C38" s="201" t="s">
        <v>186</v>
      </c>
      <c r="D38" s="201">
        <v>0</v>
      </c>
      <c r="E38" s="217">
        <v>0</v>
      </c>
      <c r="F38" s="195">
        <v>0</v>
      </c>
      <c r="G38" s="195">
        <v>0</v>
      </c>
      <c r="H38" s="195">
        <v>0</v>
      </c>
      <c r="I38" s="195">
        <v>0</v>
      </c>
      <c r="J38" s="195">
        <v>0</v>
      </c>
      <c r="K38" s="195">
        <v>0</v>
      </c>
      <c r="L38" s="195">
        <v>0</v>
      </c>
      <c r="M38" s="195">
        <v>0</v>
      </c>
      <c r="N38" s="195">
        <v>0</v>
      </c>
      <c r="O38" s="195">
        <v>0</v>
      </c>
      <c r="P38" s="195">
        <v>0</v>
      </c>
      <c r="Q38" s="195">
        <v>0</v>
      </c>
      <c r="R38" s="195">
        <v>0</v>
      </c>
      <c r="S38" s="195">
        <v>0</v>
      </c>
      <c r="T38" s="195">
        <v>0</v>
      </c>
      <c r="U38" s="195">
        <v>0</v>
      </c>
      <c r="V38" s="195">
        <v>0</v>
      </c>
      <c r="W38" s="195">
        <v>0</v>
      </c>
      <c r="X38" s="195">
        <v>0</v>
      </c>
      <c r="Y38" s="195">
        <v>0</v>
      </c>
      <c r="Z38" s="195">
        <v>0</v>
      </c>
      <c r="AA38" s="195">
        <v>0</v>
      </c>
      <c r="AB38" s="195">
        <v>0</v>
      </c>
      <c r="AC38" s="195">
        <v>0</v>
      </c>
      <c r="AD38" s="195">
        <v>0</v>
      </c>
      <c r="AE38" s="195">
        <v>0</v>
      </c>
      <c r="AF38" s="195">
        <v>0</v>
      </c>
      <c r="AG38" s="195">
        <v>0</v>
      </c>
      <c r="AH38" s="195">
        <v>0</v>
      </c>
      <c r="AI38" s="195">
        <v>0</v>
      </c>
      <c r="AJ38" s="195">
        <v>0</v>
      </c>
      <c r="AK38" s="195">
        <v>0</v>
      </c>
      <c r="AL38" s="195">
        <v>0</v>
      </c>
      <c r="AM38" s="195">
        <v>0</v>
      </c>
      <c r="AN38" s="195">
        <v>0</v>
      </c>
      <c r="AO38" s="195">
        <f t="shared" si="7"/>
        <v>0</v>
      </c>
    </row>
    <row r="39" spans="1:41" ht="12" x14ac:dyDescent="0.25">
      <c r="A39" s="201" t="s">
        <v>245</v>
      </c>
      <c r="B39" s="201" t="s">
        <v>132</v>
      </c>
      <c r="C39" s="201" t="s">
        <v>106</v>
      </c>
      <c r="D39" s="201">
        <v>47.201946472019465</v>
      </c>
      <c r="E39" s="217">
        <v>10</v>
      </c>
      <c r="F39" s="195">
        <v>0</v>
      </c>
      <c r="G39" s="195">
        <v>0</v>
      </c>
      <c r="H39" s="195">
        <v>32</v>
      </c>
      <c r="I39" s="195">
        <v>0</v>
      </c>
      <c r="J39" s="195">
        <v>0</v>
      </c>
      <c r="K39" s="195">
        <v>0</v>
      </c>
      <c r="L39" s="195">
        <v>0</v>
      </c>
      <c r="M39" s="195">
        <v>0</v>
      </c>
      <c r="N39" s="195">
        <v>0</v>
      </c>
      <c r="O39" s="195">
        <v>0</v>
      </c>
      <c r="P39" s="195">
        <v>0</v>
      </c>
      <c r="Q39" s="195">
        <v>0</v>
      </c>
      <c r="R39" s="195"/>
      <c r="S39" s="195">
        <v>0</v>
      </c>
      <c r="T39" s="195">
        <v>0</v>
      </c>
      <c r="U39" s="195">
        <v>0</v>
      </c>
      <c r="V39" s="195">
        <v>0</v>
      </c>
      <c r="W39" s="195">
        <v>0</v>
      </c>
      <c r="X39" s="195">
        <v>0</v>
      </c>
      <c r="Y39" s="195">
        <v>0</v>
      </c>
      <c r="Z39" s="195">
        <v>0</v>
      </c>
      <c r="AA39" s="195">
        <v>0</v>
      </c>
      <c r="AB39" s="195">
        <v>0</v>
      </c>
      <c r="AC39" s="195">
        <v>0</v>
      </c>
      <c r="AD39" s="195">
        <v>0</v>
      </c>
      <c r="AE39" s="195">
        <v>0</v>
      </c>
      <c r="AF39" s="195">
        <v>0</v>
      </c>
      <c r="AG39" s="195">
        <v>0</v>
      </c>
      <c r="AH39" s="195">
        <v>0</v>
      </c>
      <c r="AI39" s="195">
        <v>1</v>
      </c>
      <c r="AJ39" s="195">
        <v>4</v>
      </c>
      <c r="AK39" s="195">
        <v>0</v>
      </c>
      <c r="AL39" s="195">
        <v>0</v>
      </c>
      <c r="AM39" s="195">
        <v>0</v>
      </c>
      <c r="AN39" s="195">
        <v>0</v>
      </c>
      <c r="AO39" s="195">
        <f t="shared" si="7"/>
        <v>47</v>
      </c>
    </row>
    <row r="40" spans="1:41" ht="12" x14ac:dyDescent="0.25">
      <c r="A40" s="201" t="s">
        <v>245</v>
      </c>
      <c r="B40" s="201" t="s">
        <v>132</v>
      </c>
      <c r="C40" s="201" t="s">
        <v>76</v>
      </c>
      <c r="D40" s="201">
        <v>3.5279805352798053</v>
      </c>
      <c r="E40" s="217">
        <v>0</v>
      </c>
      <c r="F40" s="195">
        <v>0</v>
      </c>
      <c r="G40" s="195">
        <v>0</v>
      </c>
      <c r="H40" s="195">
        <v>0</v>
      </c>
      <c r="I40" s="195">
        <v>0</v>
      </c>
      <c r="J40" s="195">
        <v>0</v>
      </c>
      <c r="K40" s="195">
        <v>0</v>
      </c>
      <c r="L40" s="195">
        <v>0</v>
      </c>
      <c r="M40" s="195">
        <v>0</v>
      </c>
      <c r="N40" s="195">
        <v>0</v>
      </c>
      <c r="O40" s="195">
        <v>0</v>
      </c>
      <c r="P40" s="195">
        <v>0</v>
      </c>
      <c r="Q40" s="195">
        <v>0</v>
      </c>
      <c r="R40" s="195"/>
      <c r="S40" s="195">
        <v>0</v>
      </c>
      <c r="T40" s="195">
        <v>0</v>
      </c>
      <c r="U40" s="195">
        <v>0</v>
      </c>
      <c r="V40" s="195">
        <v>0</v>
      </c>
      <c r="W40" s="195">
        <v>2</v>
      </c>
      <c r="X40" s="195">
        <v>0</v>
      </c>
      <c r="Y40" s="195">
        <v>0</v>
      </c>
      <c r="Z40" s="195">
        <v>0</v>
      </c>
      <c r="AA40" s="195">
        <v>0</v>
      </c>
      <c r="AB40" s="195">
        <v>0</v>
      </c>
      <c r="AC40" s="195">
        <v>0</v>
      </c>
      <c r="AD40" s="195">
        <v>0</v>
      </c>
      <c r="AE40" s="195">
        <v>0</v>
      </c>
      <c r="AF40" s="195">
        <v>0</v>
      </c>
      <c r="AG40" s="195">
        <v>0</v>
      </c>
      <c r="AH40" s="195">
        <v>0</v>
      </c>
      <c r="AI40" s="195">
        <v>2</v>
      </c>
      <c r="AJ40" s="195">
        <v>0</v>
      </c>
      <c r="AK40" s="195">
        <v>0</v>
      </c>
      <c r="AL40" s="195">
        <v>0</v>
      </c>
      <c r="AM40" s="195">
        <v>0</v>
      </c>
      <c r="AN40" s="195">
        <v>0</v>
      </c>
      <c r="AO40" s="195">
        <f t="shared" si="7"/>
        <v>4</v>
      </c>
    </row>
    <row r="41" spans="1:41" ht="12" x14ac:dyDescent="0.25">
      <c r="A41" s="201" t="s">
        <v>245</v>
      </c>
      <c r="B41" s="201" t="s">
        <v>132</v>
      </c>
      <c r="C41" s="201" t="s">
        <v>111</v>
      </c>
      <c r="D41" s="201">
        <v>41.970802919708035</v>
      </c>
      <c r="E41" s="217">
        <v>0</v>
      </c>
      <c r="F41" s="195">
        <v>0</v>
      </c>
      <c r="G41" s="195">
        <v>0</v>
      </c>
      <c r="H41" s="195">
        <v>0</v>
      </c>
      <c r="I41" s="195">
        <v>0</v>
      </c>
      <c r="J41" s="195">
        <v>0</v>
      </c>
      <c r="K41" s="195">
        <v>0</v>
      </c>
      <c r="L41" s="195">
        <v>0</v>
      </c>
      <c r="M41" s="195">
        <v>0</v>
      </c>
      <c r="N41" s="195">
        <v>0</v>
      </c>
      <c r="O41" s="195">
        <v>0</v>
      </c>
      <c r="P41" s="195">
        <v>0</v>
      </c>
      <c r="Q41" s="195">
        <v>0</v>
      </c>
      <c r="R41" s="195">
        <v>0</v>
      </c>
      <c r="S41" s="195">
        <v>0</v>
      </c>
      <c r="T41" s="195">
        <v>0</v>
      </c>
      <c r="U41" s="195">
        <v>0</v>
      </c>
      <c r="V41" s="195">
        <v>0</v>
      </c>
      <c r="W41" s="195">
        <v>0</v>
      </c>
      <c r="X41" s="195">
        <v>0</v>
      </c>
      <c r="Y41" s="195">
        <v>0</v>
      </c>
      <c r="Z41" s="195">
        <v>0</v>
      </c>
      <c r="AA41" s="195">
        <v>0</v>
      </c>
      <c r="AB41" s="195">
        <v>0</v>
      </c>
      <c r="AC41" s="195">
        <v>0</v>
      </c>
      <c r="AD41" s="195">
        <v>0</v>
      </c>
      <c r="AE41" s="195">
        <v>4</v>
      </c>
      <c r="AF41" s="195">
        <v>0</v>
      </c>
      <c r="AG41" s="195">
        <v>0</v>
      </c>
      <c r="AH41" s="195">
        <v>0</v>
      </c>
      <c r="AI41" s="195">
        <v>38</v>
      </c>
      <c r="AJ41" s="195">
        <v>0</v>
      </c>
      <c r="AK41" s="195">
        <v>0</v>
      </c>
      <c r="AL41" s="195">
        <v>0</v>
      </c>
      <c r="AM41" s="195">
        <v>0</v>
      </c>
      <c r="AN41" s="195">
        <v>0</v>
      </c>
      <c r="AO41" s="195">
        <f t="shared" si="7"/>
        <v>42</v>
      </c>
    </row>
    <row r="42" spans="1:41" ht="12" x14ac:dyDescent="0.25">
      <c r="A42" s="201" t="s">
        <v>245</v>
      </c>
      <c r="B42" s="201" t="s">
        <v>132</v>
      </c>
      <c r="C42" s="201" t="s">
        <v>81</v>
      </c>
      <c r="D42" s="201">
        <v>10.340632603406327</v>
      </c>
      <c r="E42" s="217">
        <v>1</v>
      </c>
      <c r="F42" s="195" t="s">
        <v>279</v>
      </c>
      <c r="G42" s="195">
        <v>0</v>
      </c>
      <c r="H42" s="195">
        <v>0</v>
      </c>
      <c r="I42" s="195">
        <v>0</v>
      </c>
      <c r="J42" s="195">
        <v>0</v>
      </c>
      <c r="K42" s="195">
        <v>0</v>
      </c>
      <c r="L42" s="195">
        <v>0</v>
      </c>
      <c r="M42" s="195">
        <v>0</v>
      </c>
      <c r="N42" s="195">
        <v>0</v>
      </c>
      <c r="O42" s="195">
        <v>0</v>
      </c>
      <c r="P42" s="195">
        <v>0</v>
      </c>
      <c r="Q42" s="195">
        <v>0</v>
      </c>
      <c r="R42" s="195">
        <v>0</v>
      </c>
      <c r="S42" s="195">
        <v>0</v>
      </c>
      <c r="T42" s="195">
        <v>0</v>
      </c>
      <c r="U42" s="195">
        <v>0</v>
      </c>
      <c r="V42" s="195">
        <v>0</v>
      </c>
      <c r="W42" s="195">
        <v>0</v>
      </c>
      <c r="X42" s="195">
        <v>0</v>
      </c>
      <c r="Y42" s="195">
        <v>0</v>
      </c>
      <c r="Z42" s="195"/>
      <c r="AA42" s="195">
        <v>0</v>
      </c>
      <c r="AB42" s="195">
        <v>0</v>
      </c>
      <c r="AC42" s="195">
        <v>0</v>
      </c>
      <c r="AD42" s="195">
        <v>0</v>
      </c>
      <c r="AE42" s="195">
        <v>0</v>
      </c>
      <c r="AF42" s="195">
        <v>0</v>
      </c>
      <c r="AG42" s="195">
        <v>0</v>
      </c>
      <c r="AH42" s="195">
        <v>0</v>
      </c>
      <c r="AI42" s="195">
        <v>1</v>
      </c>
      <c r="AJ42" s="195">
        <v>8</v>
      </c>
      <c r="AK42" s="195">
        <v>0</v>
      </c>
      <c r="AL42" s="195">
        <v>0</v>
      </c>
      <c r="AM42" s="195">
        <v>0</v>
      </c>
      <c r="AN42" s="195">
        <v>0</v>
      </c>
      <c r="AO42" s="195">
        <f t="shared" si="7"/>
        <v>10</v>
      </c>
    </row>
    <row r="43" spans="1:41" ht="12" x14ac:dyDescent="0.25">
      <c r="A43" s="201" t="s">
        <v>245</v>
      </c>
      <c r="B43" s="201" t="s">
        <v>132</v>
      </c>
      <c r="C43" s="201" t="s">
        <v>115</v>
      </c>
      <c r="D43" s="201">
        <v>0</v>
      </c>
      <c r="E43" s="217">
        <v>0</v>
      </c>
      <c r="F43" s="195">
        <v>0</v>
      </c>
      <c r="G43" s="195">
        <v>0</v>
      </c>
      <c r="H43" s="195">
        <v>0</v>
      </c>
      <c r="I43" s="195">
        <v>0</v>
      </c>
      <c r="J43" s="195">
        <v>0</v>
      </c>
      <c r="K43" s="195">
        <v>0</v>
      </c>
      <c r="L43" s="195">
        <v>0</v>
      </c>
      <c r="M43" s="195">
        <v>0</v>
      </c>
      <c r="N43" s="195">
        <v>0</v>
      </c>
      <c r="O43" s="195">
        <v>0</v>
      </c>
      <c r="P43" s="195">
        <v>0</v>
      </c>
      <c r="Q43" s="195">
        <v>0</v>
      </c>
      <c r="R43" s="195"/>
      <c r="S43" s="195">
        <v>0</v>
      </c>
      <c r="T43" s="195">
        <v>0</v>
      </c>
      <c r="U43" s="195">
        <v>0</v>
      </c>
      <c r="V43" s="195">
        <v>0</v>
      </c>
      <c r="W43" s="195"/>
      <c r="X43" s="195">
        <v>0</v>
      </c>
      <c r="Y43" s="195">
        <v>0</v>
      </c>
      <c r="Z43" s="195">
        <v>0</v>
      </c>
      <c r="AA43" s="195">
        <v>0</v>
      </c>
      <c r="AB43" s="195">
        <v>0</v>
      </c>
      <c r="AC43" s="195">
        <v>0</v>
      </c>
      <c r="AD43" s="195">
        <v>0</v>
      </c>
      <c r="AE43" s="195">
        <v>0</v>
      </c>
      <c r="AF43" s="195">
        <v>0</v>
      </c>
      <c r="AG43" s="195">
        <v>0</v>
      </c>
      <c r="AH43" s="195">
        <v>0</v>
      </c>
      <c r="AI43" s="195">
        <v>0</v>
      </c>
      <c r="AJ43" s="195">
        <v>0.20899999999999999</v>
      </c>
      <c r="AK43" s="195">
        <v>0</v>
      </c>
      <c r="AL43" s="195">
        <v>0</v>
      </c>
      <c r="AM43" s="195">
        <v>0</v>
      </c>
      <c r="AN43" s="195">
        <v>0</v>
      </c>
      <c r="AO43" s="195">
        <f t="shared" si="7"/>
        <v>0.20899999999999999</v>
      </c>
    </row>
    <row r="44" spans="1:41" ht="12" x14ac:dyDescent="0.25">
      <c r="A44" s="201" t="s">
        <v>245</v>
      </c>
      <c r="B44" s="201" t="s">
        <v>132</v>
      </c>
      <c r="C44" s="201" t="s">
        <v>73</v>
      </c>
      <c r="D44" s="201">
        <v>3.0413625304136254</v>
      </c>
      <c r="E44" s="217"/>
      <c r="F44" s="195"/>
      <c r="G44" s="195">
        <v>0</v>
      </c>
      <c r="H44" s="195"/>
      <c r="I44" s="195">
        <v>0</v>
      </c>
      <c r="J44" s="195">
        <v>0</v>
      </c>
      <c r="K44" s="195">
        <v>0</v>
      </c>
      <c r="L44" s="195">
        <v>0</v>
      </c>
      <c r="M44" s="195">
        <v>0</v>
      </c>
      <c r="N44" s="195">
        <v>0</v>
      </c>
      <c r="O44" s="195">
        <v>0</v>
      </c>
      <c r="P44" s="195">
        <v>0</v>
      </c>
      <c r="Q44" s="195">
        <v>0</v>
      </c>
      <c r="R44" s="195">
        <v>3</v>
      </c>
      <c r="S44" s="195">
        <v>0</v>
      </c>
      <c r="T44" s="195">
        <v>0</v>
      </c>
      <c r="U44" s="195">
        <v>0</v>
      </c>
      <c r="V44" s="195">
        <v>0</v>
      </c>
      <c r="W44" s="195">
        <v>0</v>
      </c>
      <c r="X44" s="195">
        <v>0</v>
      </c>
      <c r="Y44" s="195">
        <v>0</v>
      </c>
      <c r="Z44" s="195">
        <v>0</v>
      </c>
      <c r="AA44" s="195">
        <v>0</v>
      </c>
      <c r="AB44" s="195">
        <v>0</v>
      </c>
      <c r="AC44" s="195">
        <v>0</v>
      </c>
      <c r="AD44" s="195">
        <v>0</v>
      </c>
      <c r="AE44" s="195">
        <v>0</v>
      </c>
      <c r="AF44" s="195">
        <v>0</v>
      </c>
      <c r="AG44" s="195">
        <v>0</v>
      </c>
      <c r="AH44" s="195">
        <v>0</v>
      </c>
      <c r="AI44" s="195">
        <v>0</v>
      </c>
      <c r="AJ44" s="195">
        <v>0</v>
      </c>
      <c r="AK44" s="195">
        <v>0</v>
      </c>
      <c r="AL44" s="195">
        <v>0</v>
      </c>
      <c r="AM44" s="195">
        <v>0</v>
      </c>
      <c r="AN44" s="195">
        <v>0</v>
      </c>
      <c r="AO44" s="195">
        <f t="shared" si="7"/>
        <v>3</v>
      </c>
    </row>
    <row r="45" spans="1:41" ht="12" x14ac:dyDescent="0.25">
      <c r="A45" s="177" t="s">
        <v>247</v>
      </c>
      <c r="B45" s="177" t="s">
        <v>247</v>
      </c>
      <c r="C45" s="177" t="s">
        <v>133</v>
      </c>
      <c r="D45" s="177"/>
      <c r="E45" s="216">
        <f t="shared" ref="E45:AN45" si="8">SUM(E46:E54)</f>
        <v>0</v>
      </c>
      <c r="F45" s="194">
        <f t="shared" si="8"/>
        <v>92</v>
      </c>
      <c r="G45" s="194">
        <f t="shared" si="8"/>
        <v>9</v>
      </c>
      <c r="H45" s="194">
        <f t="shared" si="8"/>
        <v>0</v>
      </c>
      <c r="I45" s="194">
        <f t="shared" si="8"/>
        <v>0</v>
      </c>
      <c r="J45" s="194">
        <f t="shared" si="8"/>
        <v>0</v>
      </c>
      <c r="K45" s="194">
        <f t="shared" si="8"/>
        <v>0</v>
      </c>
      <c r="L45" s="194">
        <f t="shared" si="8"/>
        <v>0</v>
      </c>
      <c r="M45" s="194">
        <f t="shared" si="8"/>
        <v>0</v>
      </c>
      <c r="N45" s="194">
        <f t="shared" si="8"/>
        <v>0</v>
      </c>
      <c r="O45" s="194">
        <f t="shared" si="8"/>
        <v>0</v>
      </c>
      <c r="P45" s="194">
        <f t="shared" si="8"/>
        <v>0</v>
      </c>
      <c r="Q45" s="194">
        <f t="shared" si="8"/>
        <v>0</v>
      </c>
      <c r="R45" s="194">
        <f t="shared" si="8"/>
        <v>0</v>
      </c>
      <c r="S45" s="194">
        <f t="shared" si="8"/>
        <v>0</v>
      </c>
      <c r="T45" s="194">
        <f t="shared" si="8"/>
        <v>0</v>
      </c>
      <c r="U45" s="194">
        <f t="shared" si="8"/>
        <v>0</v>
      </c>
      <c r="V45" s="194">
        <f t="shared" si="8"/>
        <v>0</v>
      </c>
      <c r="W45" s="194">
        <f t="shared" si="8"/>
        <v>0</v>
      </c>
      <c r="X45" s="194">
        <f t="shared" si="8"/>
        <v>0</v>
      </c>
      <c r="Y45" s="194">
        <f t="shared" si="8"/>
        <v>0</v>
      </c>
      <c r="Z45" s="194">
        <f t="shared" si="8"/>
        <v>0</v>
      </c>
      <c r="AA45" s="194">
        <f t="shared" si="8"/>
        <v>0</v>
      </c>
      <c r="AB45" s="194">
        <f t="shared" si="8"/>
        <v>0</v>
      </c>
      <c r="AC45" s="194">
        <f t="shared" si="8"/>
        <v>0</v>
      </c>
      <c r="AD45" s="194">
        <f t="shared" si="8"/>
        <v>0</v>
      </c>
      <c r="AE45" s="194">
        <f t="shared" si="8"/>
        <v>0</v>
      </c>
      <c r="AF45" s="194">
        <f t="shared" si="8"/>
        <v>4</v>
      </c>
      <c r="AG45" s="194">
        <f t="shared" si="8"/>
        <v>0</v>
      </c>
      <c r="AH45" s="194">
        <f t="shared" si="8"/>
        <v>0</v>
      </c>
      <c r="AI45" s="194">
        <f t="shared" si="8"/>
        <v>0</v>
      </c>
      <c r="AJ45" s="194">
        <f t="shared" si="8"/>
        <v>0</v>
      </c>
      <c r="AK45" s="194">
        <f t="shared" si="8"/>
        <v>0</v>
      </c>
      <c r="AL45" s="194">
        <f t="shared" si="8"/>
        <v>0</v>
      </c>
      <c r="AM45" s="194">
        <f t="shared" ref="AM45" si="9">SUM(AM46:AM54)</f>
        <v>4</v>
      </c>
      <c r="AN45" s="194">
        <f t="shared" si="8"/>
        <v>0</v>
      </c>
      <c r="AO45" s="194">
        <f>SUM(E45:AN45)</f>
        <v>109</v>
      </c>
    </row>
    <row r="46" spans="1:41" ht="12" x14ac:dyDescent="0.25">
      <c r="A46" s="201" t="s">
        <v>245</v>
      </c>
      <c r="B46" s="201" t="s">
        <v>133</v>
      </c>
      <c r="C46" s="201" t="s">
        <v>191</v>
      </c>
      <c r="D46" s="201">
        <v>0</v>
      </c>
      <c r="E46" s="217">
        <v>0</v>
      </c>
      <c r="F46" s="195">
        <v>0</v>
      </c>
      <c r="G46" s="195">
        <v>0</v>
      </c>
      <c r="H46" s="195">
        <v>0</v>
      </c>
      <c r="I46" s="195">
        <v>0</v>
      </c>
      <c r="J46" s="195">
        <v>0</v>
      </c>
      <c r="K46" s="195">
        <v>0</v>
      </c>
      <c r="L46" s="195">
        <v>0</v>
      </c>
      <c r="M46" s="195">
        <v>0</v>
      </c>
      <c r="N46" s="195">
        <v>0</v>
      </c>
      <c r="O46" s="195">
        <v>0</v>
      </c>
      <c r="P46" s="195">
        <v>0</v>
      </c>
      <c r="Q46" s="195">
        <v>0</v>
      </c>
      <c r="R46" s="195">
        <v>0</v>
      </c>
      <c r="S46" s="195">
        <v>0</v>
      </c>
      <c r="T46" s="195">
        <v>0</v>
      </c>
      <c r="U46" s="195">
        <v>0</v>
      </c>
      <c r="V46" s="195">
        <v>0</v>
      </c>
      <c r="W46" s="195">
        <v>0</v>
      </c>
      <c r="X46" s="195">
        <v>0</v>
      </c>
      <c r="Y46" s="195">
        <v>0</v>
      </c>
      <c r="Z46" s="195">
        <v>0</v>
      </c>
      <c r="AA46" s="195">
        <v>0</v>
      </c>
      <c r="AB46" s="195">
        <v>0</v>
      </c>
      <c r="AC46" s="195">
        <v>0</v>
      </c>
      <c r="AD46" s="195">
        <v>0</v>
      </c>
      <c r="AE46" s="195">
        <v>0</v>
      </c>
      <c r="AF46" s="195">
        <v>0</v>
      </c>
      <c r="AG46" s="195">
        <v>0</v>
      </c>
      <c r="AH46" s="195">
        <v>0</v>
      </c>
      <c r="AI46" s="195">
        <v>0</v>
      </c>
      <c r="AJ46" s="195">
        <v>0</v>
      </c>
      <c r="AK46" s="195">
        <v>0</v>
      </c>
      <c r="AL46" s="195">
        <v>0</v>
      </c>
      <c r="AM46" s="195">
        <v>0</v>
      </c>
      <c r="AN46" s="195">
        <v>0</v>
      </c>
      <c r="AO46" s="195">
        <f t="shared" ref="AO46:AO54" si="10">(SUM(E46:AN46))</f>
        <v>0</v>
      </c>
    </row>
    <row r="47" spans="1:41" ht="12" x14ac:dyDescent="0.25">
      <c r="A47" s="201" t="s">
        <v>245</v>
      </c>
      <c r="B47" s="201" t="s">
        <v>133</v>
      </c>
      <c r="C47" s="201" t="s">
        <v>94</v>
      </c>
      <c r="D47" s="201">
        <v>0</v>
      </c>
      <c r="E47" s="217">
        <v>0</v>
      </c>
      <c r="F47" s="195">
        <v>0</v>
      </c>
      <c r="G47" s="195">
        <v>0</v>
      </c>
      <c r="H47" s="195">
        <v>0</v>
      </c>
      <c r="I47" s="195">
        <v>0</v>
      </c>
      <c r="J47" s="195">
        <v>0</v>
      </c>
      <c r="K47" s="195">
        <v>0</v>
      </c>
      <c r="L47" s="195">
        <v>0</v>
      </c>
      <c r="M47" s="195">
        <v>0</v>
      </c>
      <c r="N47" s="195">
        <v>0</v>
      </c>
      <c r="O47" s="195">
        <v>0</v>
      </c>
      <c r="P47" s="195">
        <v>0</v>
      </c>
      <c r="Q47" s="195">
        <v>0</v>
      </c>
      <c r="R47" s="195">
        <v>0</v>
      </c>
      <c r="S47" s="195">
        <v>0</v>
      </c>
      <c r="T47" s="195">
        <v>0</v>
      </c>
      <c r="U47" s="195">
        <v>0</v>
      </c>
      <c r="V47" s="195">
        <v>0</v>
      </c>
      <c r="W47" s="195">
        <v>0</v>
      </c>
      <c r="X47" s="195">
        <v>0</v>
      </c>
      <c r="Y47" s="195">
        <v>0</v>
      </c>
      <c r="Z47" s="195">
        <v>0</v>
      </c>
      <c r="AA47" s="195">
        <v>0</v>
      </c>
      <c r="AB47" s="195">
        <v>0</v>
      </c>
      <c r="AC47" s="195">
        <v>0</v>
      </c>
      <c r="AD47" s="195">
        <v>0</v>
      </c>
      <c r="AE47" s="195">
        <v>0</v>
      </c>
      <c r="AF47" s="195">
        <v>0</v>
      </c>
      <c r="AG47" s="195">
        <v>0</v>
      </c>
      <c r="AH47" s="195">
        <v>0</v>
      </c>
      <c r="AI47" s="195">
        <v>0</v>
      </c>
      <c r="AJ47" s="195">
        <v>0</v>
      </c>
      <c r="AK47" s="195">
        <v>0</v>
      </c>
      <c r="AL47" s="195">
        <v>0</v>
      </c>
      <c r="AM47" s="195">
        <v>0</v>
      </c>
      <c r="AN47" s="195">
        <v>0</v>
      </c>
      <c r="AO47" s="195">
        <f t="shared" si="10"/>
        <v>0</v>
      </c>
    </row>
    <row r="48" spans="1:41" ht="12" x14ac:dyDescent="0.25">
      <c r="A48" s="201" t="s">
        <v>245</v>
      </c>
      <c r="B48" s="201" t="s">
        <v>133</v>
      </c>
      <c r="C48" s="201" t="s">
        <v>107</v>
      </c>
      <c r="D48" s="201">
        <v>56.934306569343065</v>
      </c>
      <c r="E48" s="217">
        <v>0</v>
      </c>
      <c r="F48" s="195">
        <v>52</v>
      </c>
      <c r="G48" s="195">
        <v>1</v>
      </c>
      <c r="H48" s="195">
        <v>0</v>
      </c>
      <c r="I48" s="195">
        <v>0</v>
      </c>
      <c r="J48" s="195">
        <v>0</v>
      </c>
      <c r="K48" s="195">
        <v>0</v>
      </c>
      <c r="L48" s="195">
        <v>0</v>
      </c>
      <c r="M48" s="195">
        <v>0</v>
      </c>
      <c r="N48" s="195">
        <v>0</v>
      </c>
      <c r="O48" s="195">
        <v>0</v>
      </c>
      <c r="P48" s="195">
        <v>0</v>
      </c>
      <c r="Q48" s="195">
        <v>0</v>
      </c>
      <c r="R48" s="195">
        <v>0</v>
      </c>
      <c r="S48" s="195">
        <v>0</v>
      </c>
      <c r="T48" s="195">
        <v>0</v>
      </c>
      <c r="U48" s="195">
        <v>0</v>
      </c>
      <c r="V48" s="195">
        <v>0</v>
      </c>
      <c r="W48" s="195">
        <v>0</v>
      </c>
      <c r="X48" s="195">
        <v>0</v>
      </c>
      <c r="Y48" s="195">
        <v>0</v>
      </c>
      <c r="Z48" s="195">
        <v>0</v>
      </c>
      <c r="AA48" s="195">
        <v>0</v>
      </c>
      <c r="AB48" s="195">
        <v>0</v>
      </c>
      <c r="AC48" s="195">
        <v>0</v>
      </c>
      <c r="AD48" s="195">
        <v>0</v>
      </c>
      <c r="AE48" s="195">
        <v>0</v>
      </c>
      <c r="AF48" s="195">
        <v>0</v>
      </c>
      <c r="AG48" s="195">
        <v>0</v>
      </c>
      <c r="AH48" s="195">
        <v>0</v>
      </c>
      <c r="AI48" s="195">
        <v>0</v>
      </c>
      <c r="AJ48" s="195">
        <v>0</v>
      </c>
      <c r="AK48" s="195">
        <v>0</v>
      </c>
      <c r="AL48" s="195">
        <v>0</v>
      </c>
      <c r="AM48" s="195">
        <v>4</v>
      </c>
      <c r="AN48" s="195"/>
      <c r="AO48" s="195">
        <f>(SUM(E48:AN48))</f>
        <v>57</v>
      </c>
    </row>
    <row r="49" spans="1:41" ht="12" x14ac:dyDescent="0.25">
      <c r="A49" s="201" t="s">
        <v>245</v>
      </c>
      <c r="B49" s="201" t="s">
        <v>133</v>
      </c>
      <c r="C49" s="201" t="s">
        <v>116</v>
      </c>
      <c r="D49" s="201">
        <v>52.433090024330902</v>
      </c>
      <c r="E49" s="217">
        <v>0</v>
      </c>
      <c r="F49" s="195">
        <v>40</v>
      </c>
      <c r="G49" s="195">
        <v>8</v>
      </c>
      <c r="H49" s="195">
        <v>0</v>
      </c>
      <c r="I49" s="195">
        <v>0</v>
      </c>
      <c r="J49" s="195">
        <v>0</v>
      </c>
      <c r="K49" s="195">
        <v>0</v>
      </c>
      <c r="L49" s="195">
        <v>0</v>
      </c>
      <c r="M49" s="195">
        <v>0</v>
      </c>
      <c r="N49" s="195">
        <v>0</v>
      </c>
      <c r="O49" s="195">
        <v>0</v>
      </c>
      <c r="P49" s="195">
        <v>0</v>
      </c>
      <c r="Q49" s="195">
        <v>0</v>
      </c>
      <c r="R49" s="195">
        <v>0</v>
      </c>
      <c r="S49" s="195">
        <v>0</v>
      </c>
      <c r="T49" s="195">
        <v>0</v>
      </c>
      <c r="U49" s="195">
        <v>0</v>
      </c>
      <c r="V49" s="195">
        <v>0</v>
      </c>
      <c r="W49" s="195">
        <v>0</v>
      </c>
      <c r="X49" s="195">
        <v>0</v>
      </c>
      <c r="Y49" s="195">
        <v>0</v>
      </c>
      <c r="Z49" s="195">
        <v>0</v>
      </c>
      <c r="AA49" s="195">
        <v>0</v>
      </c>
      <c r="AB49" s="195">
        <v>0</v>
      </c>
      <c r="AC49" s="195">
        <v>0</v>
      </c>
      <c r="AD49" s="195">
        <v>0</v>
      </c>
      <c r="AE49" s="195">
        <v>0</v>
      </c>
      <c r="AF49" s="195">
        <v>4</v>
      </c>
      <c r="AG49" s="195">
        <v>0</v>
      </c>
      <c r="AH49" s="195">
        <v>0</v>
      </c>
      <c r="AI49" s="195">
        <v>0</v>
      </c>
      <c r="AJ49" s="195">
        <v>0</v>
      </c>
      <c r="AK49" s="195">
        <v>0</v>
      </c>
      <c r="AL49" s="195">
        <v>0</v>
      </c>
      <c r="AM49" s="195"/>
      <c r="AO49" s="195">
        <f t="shared" si="10"/>
        <v>52</v>
      </c>
    </row>
    <row r="50" spans="1:41" ht="12" x14ac:dyDescent="0.25">
      <c r="A50" s="201" t="s">
        <v>245</v>
      </c>
      <c r="B50" s="201" t="s">
        <v>133</v>
      </c>
      <c r="C50" s="201" t="s">
        <v>151</v>
      </c>
      <c r="D50" s="201">
        <v>0</v>
      </c>
      <c r="E50" s="217">
        <v>0</v>
      </c>
      <c r="F50" s="195">
        <v>0</v>
      </c>
      <c r="G50" s="195">
        <v>0</v>
      </c>
      <c r="H50" s="195">
        <v>0</v>
      </c>
      <c r="I50" s="195">
        <v>0</v>
      </c>
      <c r="J50" s="195">
        <v>0</v>
      </c>
      <c r="K50" s="195">
        <v>0</v>
      </c>
      <c r="L50" s="195">
        <v>0</v>
      </c>
      <c r="M50" s="195">
        <v>0</v>
      </c>
      <c r="N50" s="195">
        <v>0</v>
      </c>
      <c r="O50" s="195">
        <v>0</v>
      </c>
      <c r="P50" s="195">
        <v>0</v>
      </c>
      <c r="Q50" s="195">
        <v>0</v>
      </c>
      <c r="R50" s="195">
        <v>0</v>
      </c>
      <c r="S50" s="195">
        <v>0</v>
      </c>
      <c r="T50" s="195">
        <v>0</v>
      </c>
      <c r="U50" s="195">
        <v>0</v>
      </c>
      <c r="V50" s="195">
        <v>0</v>
      </c>
      <c r="W50" s="195">
        <v>0</v>
      </c>
      <c r="X50" s="195">
        <v>0</v>
      </c>
      <c r="Y50" s="195">
        <v>0</v>
      </c>
      <c r="Z50" s="195">
        <v>0</v>
      </c>
      <c r="AA50" s="195">
        <v>0</v>
      </c>
      <c r="AB50" s="195">
        <v>0</v>
      </c>
      <c r="AC50" s="195">
        <v>0</v>
      </c>
      <c r="AD50" s="195">
        <v>0</v>
      </c>
      <c r="AE50" s="195">
        <v>0</v>
      </c>
      <c r="AF50" s="195">
        <v>0</v>
      </c>
      <c r="AG50" s="195">
        <v>0</v>
      </c>
      <c r="AH50" s="195">
        <v>0</v>
      </c>
      <c r="AI50" s="195">
        <v>0</v>
      </c>
      <c r="AJ50" s="195">
        <v>0</v>
      </c>
      <c r="AK50" s="195">
        <v>0</v>
      </c>
      <c r="AL50" s="195">
        <v>0</v>
      </c>
      <c r="AM50" s="195">
        <v>0</v>
      </c>
      <c r="AN50" s="195">
        <v>0</v>
      </c>
      <c r="AO50" s="195">
        <f t="shared" si="10"/>
        <v>0</v>
      </c>
    </row>
    <row r="51" spans="1:41" ht="12" x14ac:dyDescent="0.25">
      <c r="A51" s="201" t="s">
        <v>245</v>
      </c>
      <c r="B51" s="201" t="s">
        <v>133</v>
      </c>
      <c r="C51" s="201" t="s">
        <v>72</v>
      </c>
      <c r="D51" s="201">
        <v>0</v>
      </c>
      <c r="E51" s="217">
        <v>0</v>
      </c>
      <c r="F51" s="195">
        <v>0</v>
      </c>
      <c r="G51" s="195">
        <v>0</v>
      </c>
      <c r="H51" s="195">
        <v>0</v>
      </c>
      <c r="I51" s="195">
        <v>0</v>
      </c>
      <c r="J51" s="195">
        <v>0</v>
      </c>
      <c r="K51" s="195">
        <v>0</v>
      </c>
      <c r="L51" s="195">
        <v>0</v>
      </c>
      <c r="M51" s="195">
        <v>0</v>
      </c>
      <c r="N51" s="195">
        <v>0</v>
      </c>
      <c r="O51" s="195">
        <v>0</v>
      </c>
      <c r="P51" s="195">
        <v>0</v>
      </c>
      <c r="Q51" s="195">
        <v>0</v>
      </c>
      <c r="R51" s="195">
        <v>0</v>
      </c>
      <c r="S51" s="195">
        <v>0</v>
      </c>
      <c r="T51" s="195">
        <v>0</v>
      </c>
      <c r="U51" s="195">
        <v>0</v>
      </c>
      <c r="V51" s="195">
        <v>0</v>
      </c>
      <c r="W51" s="195">
        <v>0</v>
      </c>
      <c r="X51" s="195">
        <v>0</v>
      </c>
      <c r="Y51" s="195">
        <v>0</v>
      </c>
      <c r="Z51" s="195">
        <v>0</v>
      </c>
      <c r="AA51" s="195">
        <v>0</v>
      </c>
      <c r="AB51" s="195">
        <v>0</v>
      </c>
      <c r="AC51" s="195">
        <v>0</v>
      </c>
      <c r="AD51" s="195">
        <v>0</v>
      </c>
      <c r="AE51" s="195">
        <v>0</v>
      </c>
      <c r="AF51" s="195">
        <v>0</v>
      </c>
      <c r="AG51" s="195">
        <v>0</v>
      </c>
      <c r="AH51" s="195">
        <v>0</v>
      </c>
      <c r="AI51" s="195">
        <v>0</v>
      </c>
      <c r="AJ51" s="195">
        <v>0</v>
      </c>
      <c r="AK51" s="195">
        <v>0</v>
      </c>
      <c r="AL51" s="195">
        <v>0</v>
      </c>
      <c r="AM51" s="195">
        <v>0</v>
      </c>
      <c r="AN51" s="195">
        <v>0</v>
      </c>
      <c r="AO51" s="195">
        <f t="shared" si="10"/>
        <v>0</v>
      </c>
    </row>
    <row r="52" spans="1:41" ht="12" x14ac:dyDescent="0.25">
      <c r="A52" s="201" t="s">
        <v>245</v>
      </c>
      <c r="B52" s="201" t="s">
        <v>133</v>
      </c>
      <c r="C52" s="201" t="s">
        <v>152</v>
      </c>
      <c r="D52" s="201">
        <v>0.12165450121654503</v>
      </c>
      <c r="E52" s="217">
        <v>0</v>
      </c>
      <c r="F52" s="195">
        <v>0</v>
      </c>
      <c r="G52" s="195">
        <v>0</v>
      </c>
      <c r="H52" s="195">
        <v>0</v>
      </c>
      <c r="I52" s="195">
        <v>0</v>
      </c>
      <c r="J52" s="195">
        <v>0</v>
      </c>
      <c r="K52" s="195">
        <v>0</v>
      </c>
      <c r="L52" s="195">
        <v>0</v>
      </c>
      <c r="M52" s="195">
        <v>0</v>
      </c>
      <c r="N52" s="195">
        <v>0</v>
      </c>
      <c r="O52" s="195">
        <v>0</v>
      </c>
      <c r="P52" s="195">
        <v>0</v>
      </c>
      <c r="Q52" s="195">
        <v>0</v>
      </c>
      <c r="R52" s="195">
        <v>0</v>
      </c>
      <c r="S52" s="195">
        <v>0</v>
      </c>
      <c r="T52" s="195">
        <v>0</v>
      </c>
      <c r="U52" s="195">
        <v>0</v>
      </c>
      <c r="V52" s="195">
        <v>0</v>
      </c>
      <c r="W52" s="195">
        <v>0</v>
      </c>
      <c r="X52" s="195">
        <v>0</v>
      </c>
      <c r="Y52" s="195">
        <v>0</v>
      </c>
      <c r="Z52" s="195">
        <v>0</v>
      </c>
      <c r="AA52" s="195">
        <v>0</v>
      </c>
      <c r="AB52" s="195">
        <v>0</v>
      </c>
      <c r="AC52" s="195">
        <v>0</v>
      </c>
      <c r="AD52" s="195">
        <v>0</v>
      </c>
      <c r="AE52" s="195">
        <v>0</v>
      </c>
      <c r="AF52" s="195">
        <v>0</v>
      </c>
      <c r="AG52" s="195">
        <v>0</v>
      </c>
      <c r="AH52" s="195">
        <v>0</v>
      </c>
      <c r="AI52" s="195">
        <v>0</v>
      </c>
      <c r="AJ52" s="195">
        <v>0</v>
      </c>
      <c r="AK52" s="195">
        <v>0</v>
      </c>
      <c r="AL52" s="195">
        <v>0</v>
      </c>
      <c r="AM52" s="195">
        <v>0</v>
      </c>
      <c r="AN52" s="195"/>
      <c r="AO52" s="195">
        <f t="shared" si="10"/>
        <v>0</v>
      </c>
    </row>
    <row r="53" spans="1:41" ht="12" x14ac:dyDescent="0.25">
      <c r="A53" s="201" t="s">
        <v>245</v>
      </c>
      <c r="B53" s="201" t="s">
        <v>133</v>
      </c>
      <c r="C53" s="201" t="s">
        <v>190</v>
      </c>
      <c r="D53" s="201">
        <v>0</v>
      </c>
      <c r="E53" s="217">
        <v>0</v>
      </c>
      <c r="F53" s="195">
        <v>0</v>
      </c>
      <c r="G53" s="195">
        <v>0</v>
      </c>
      <c r="H53" s="195">
        <v>0</v>
      </c>
      <c r="I53" s="195">
        <v>0</v>
      </c>
      <c r="J53" s="195">
        <v>0</v>
      </c>
      <c r="K53" s="195">
        <v>0</v>
      </c>
      <c r="L53" s="195">
        <v>0</v>
      </c>
      <c r="M53" s="195">
        <v>0</v>
      </c>
      <c r="N53" s="195">
        <v>0</v>
      </c>
      <c r="O53" s="195">
        <v>0</v>
      </c>
      <c r="P53" s="195">
        <v>0</v>
      </c>
      <c r="Q53" s="195">
        <v>0</v>
      </c>
      <c r="R53" s="195">
        <v>0</v>
      </c>
      <c r="S53" s="195">
        <v>0</v>
      </c>
      <c r="T53" s="195">
        <v>0</v>
      </c>
      <c r="U53" s="195">
        <v>0</v>
      </c>
      <c r="V53" s="195">
        <v>0</v>
      </c>
      <c r="W53" s="195">
        <v>0</v>
      </c>
      <c r="X53" s="195">
        <v>0</v>
      </c>
      <c r="Y53" s="195">
        <v>0</v>
      </c>
      <c r="Z53" s="195">
        <v>0</v>
      </c>
      <c r="AA53" s="195">
        <v>0</v>
      </c>
      <c r="AB53" s="195">
        <v>0</v>
      </c>
      <c r="AC53" s="195">
        <v>0</v>
      </c>
      <c r="AD53" s="195">
        <v>0</v>
      </c>
      <c r="AE53" s="195">
        <v>0</v>
      </c>
      <c r="AF53" s="195">
        <v>0</v>
      </c>
      <c r="AG53" s="195">
        <v>0</v>
      </c>
      <c r="AH53" s="195">
        <v>0</v>
      </c>
      <c r="AI53" s="195">
        <v>0</v>
      </c>
      <c r="AJ53" s="195">
        <v>0</v>
      </c>
      <c r="AK53" s="195">
        <v>0</v>
      </c>
      <c r="AL53" s="195">
        <v>0</v>
      </c>
      <c r="AM53" s="195">
        <v>0</v>
      </c>
      <c r="AN53" s="195">
        <v>0</v>
      </c>
      <c r="AO53" s="195">
        <f t="shared" si="10"/>
        <v>0</v>
      </c>
    </row>
    <row r="54" spans="1:41" ht="12" x14ac:dyDescent="0.25">
      <c r="A54" s="201" t="s">
        <v>245</v>
      </c>
      <c r="B54" s="201" t="s">
        <v>133</v>
      </c>
      <c r="C54" s="201" t="s">
        <v>105</v>
      </c>
      <c r="D54" s="201">
        <v>0</v>
      </c>
      <c r="E54" s="217">
        <v>0</v>
      </c>
      <c r="F54" s="195">
        <v>0</v>
      </c>
      <c r="G54" s="195">
        <v>0</v>
      </c>
      <c r="H54" s="195">
        <v>0</v>
      </c>
      <c r="I54" s="195">
        <v>0</v>
      </c>
      <c r="J54" s="195">
        <v>0</v>
      </c>
      <c r="K54" s="195">
        <v>0</v>
      </c>
      <c r="L54" s="195">
        <v>0</v>
      </c>
      <c r="M54" s="195">
        <v>0</v>
      </c>
      <c r="N54" s="195">
        <v>0</v>
      </c>
      <c r="O54" s="195">
        <v>0</v>
      </c>
      <c r="P54" s="195">
        <v>0</v>
      </c>
      <c r="Q54" s="195">
        <v>0</v>
      </c>
      <c r="R54" s="195">
        <v>0</v>
      </c>
      <c r="S54" s="195">
        <v>0</v>
      </c>
      <c r="T54" s="195">
        <v>0</v>
      </c>
      <c r="U54" s="195">
        <v>0</v>
      </c>
      <c r="V54" s="195">
        <v>0</v>
      </c>
      <c r="W54" s="195">
        <v>0</v>
      </c>
      <c r="X54" s="195">
        <v>0</v>
      </c>
      <c r="Y54" s="195">
        <v>0</v>
      </c>
      <c r="Z54" s="195">
        <v>0</v>
      </c>
      <c r="AA54" s="195">
        <v>0</v>
      </c>
      <c r="AB54" s="195">
        <v>0</v>
      </c>
      <c r="AC54" s="195">
        <v>0</v>
      </c>
      <c r="AD54" s="195">
        <v>0</v>
      </c>
      <c r="AE54" s="195">
        <v>0</v>
      </c>
      <c r="AF54" s="195">
        <v>0</v>
      </c>
      <c r="AG54" s="195">
        <v>0</v>
      </c>
      <c r="AH54" s="195">
        <v>0</v>
      </c>
      <c r="AI54" s="195">
        <v>0</v>
      </c>
      <c r="AJ54" s="195">
        <v>0</v>
      </c>
      <c r="AK54" s="195">
        <v>0</v>
      </c>
      <c r="AL54" s="195">
        <v>0</v>
      </c>
      <c r="AM54" s="195">
        <v>0</v>
      </c>
      <c r="AN54" s="195">
        <v>0</v>
      </c>
      <c r="AO54" s="195">
        <f t="shared" si="10"/>
        <v>0</v>
      </c>
    </row>
    <row r="55" spans="1:41" ht="12" x14ac:dyDescent="0.25">
      <c r="A55" s="175" t="s">
        <v>248</v>
      </c>
      <c r="B55" s="175" t="s">
        <v>248</v>
      </c>
      <c r="C55" s="175" t="s">
        <v>125</v>
      </c>
      <c r="D55" s="175"/>
      <c r="E55" s="215">
        <f t="shared" ref="E55:AN55" si="11">+E56+E63+E82+E99+E109</f>
        <v>920</v>
      </c>
      <c r="F55" s="193">
        <f t="shared" si="11"/>
        <v>217</v>
      </c>
      <c r="G55" s="193">
        <f t="shared" si="11"/>
        <v>670</v>
      </c>
      <c r="H55" s="193">
        <f t="shared" si="11"/>
        <v>252</v>
      </c>
      <c r="I55" s="193">
        <f t="shared" si="11"/>
        <v>0</v>
      </c>
      <c r="J55" s="193">
        <f t="shared" si="11"/>
        <v>32</v>
      </c>
      <c r="K55" s="193">
        <f t="shared" si="11"/>
        <v>0</v>
      </c>
      <c r="L55" s="193">
        <f t="shared" si="11"/>
        <v>0</v>
      </c>
      <c r="M55" s="193">
        <f t="shared" si="11"/>
        <v>0</v>
      </c>
      <c r="N55" s="193">
        <f t="shared" si="11"/>
        <v>0</v>
      </c>
      <c r="O55" s="193">
        <f t="shared" si="11"/>
        <v>0</v>
      </c>
      <c r="P55" s="193">
        <f t="shared" si="11"/>
        <v>8</v>
      </c>
      <c r="Q55" s="193">
        <f t="shared" si="11"/>
        <v>0</v>
      </c>
      <c r="R55" s="193">
        <f t="shared" si="11"/>
        <v>0</v>
      </c>
      <c r="S55" s="193">
        <f t="shared" si="11"/>
        <v>0</v>
      </c>
      <c r="T55" s="193">
        <f t="shared" si="11"/>
        <v>7</v>
      </c>
      <c r="U55" s="193">
        <f t="shared" si="11"/>
        <v>60</v>
      </c>
      <c r="V55" s="193">
        <f t="shared" si="11"/>
        <v>21</v>
      </c>
      <c r="W55" s="193">
        <f t="shared" si="11"/>
        <v>71</v>
      </c>
      <c r="X55" s="193">
        <f t="shared" si="11"/>
        <v>0</v>
      </c>
      <c r="Y55" s="193">
        <f t="shared" si="11"/>
        <v>0</v>
      </c>
      <c r="Z55" s="193">
        <f t="shared" si="11"/>
        <v>0</v>
      </c>
      <c r="AA55" s="193">
        <f t="shared" si="11"/>
        <v>0</v>
      </c>
      <c r="AB55" s="193">
        <f t="shared" si="11"/>
        <v>0</v>
      </c>
      <c r="AC55" s="193">
        <f t="shared" si="11"/>
        <v>0</v>
      </c>
      <c r="AD55" s="193">
        <f t="shared" si="11"/>
        <v>0</v>
      </c>
      <c r="AE55" s="193">
        <f t="shared" si="11"/>
        <v>0</v>
      </c>
      <c r="AF55" s="193">
        <f t="shared" si="11"/>
        <v>0</v>
      </c>
      <c r="AG55" s="193">
        <f t="shared" si="11"/>
        <v>0</v>
      </c>
      <c r="AH55" s="193">
        <f t="shared" si="11"/>
        <v>0</v>
      </c>
      <c r="AI55" s="193">
        <f t="shared" si="11"/>
        <v>0</v>
      </c>
      <c r="AJ55" s="193">
        <f t="shared" si="11"/>
        <v>0</v>
      </c>
      <c r="AK55" s="193">
        <f t="shared" si="11"/>
        <v>64</v>
      </c>
      <c r="AL55" s="193">
        <f t="shared" si="11"/>
        <v>0</v>
      </c>
      <c r="AM55" s="193">
        <f t="shared" si="11"/>
        <v>0</v>
      </c>
      <c r="AN55" s="193">
        <f t="shared" si="11"/>
        <v>46</v>
      </c>
      <c r="AO55" s="193">
        <f>SUM(E55:AN55)</f>
        <v>2368</v>
      </c>
    </row>
    <row r="56" spans="1:41" ht="12" x14ac:dyDescent="0.25">
      <c r="A56" s="177" t="s">
        <v>249</v>
      </c>
      <c r="B56" s="177" t="s">
        <v>249</v>
      </c>
      <c r="C56" s="177" t="s">
        <v>134</v>
      </c>
      <c r="D56" s="177"/>
      <c r="E56" s="216">
        <f t="shared" ref="E56:AN56" si="12">SUM(E57:E62)</f>
        <v>873</v>
      </c>
      <c r="F56" s="194">
        <f t="shared" si="12"/>
        <v>217</v>
      </c>
      <c r="G56" s="194">
        <f t="shared" si="12"/>
        <v>670</v>
      </c>
      <c r="H56" s="194">
        <f t="shared" si="12"/>
        <v>232</v>
      </c>
      <c r="I56" s="194">
        <f t="shared" si="12"/>
        <v>0</v>
      </c>
      <c r="J56" s="194">
        <f t="shared" si="12"/>
        <v>0</v>
      </c>
      <c r="K56" s="194">
        <f t="shared" si="12"/>
        <v>0</v>
      </c>
      <c r="L56" s="194">
        <f t="shared" si="12"/>
        <v>0</v>
      </c>
      <c r="M56" s="194">
        <f t="shared" si="12"/>
        <v>0</v>
      </c>
      <c r="N56" s="194">
        <f t="shared" si="12"/>
        <v>0</v>
      </c>
      <c r="O56" s="194">
        <f t="shared" si="12"/>
        <v>0</v>
      </c>
      <c r="P56" s="194">
        <f t="shared" si="12"/>
        <v>8</v>
      </c>
      <c r="Q56" s="194">
        <f t="shared" si="12"/>
        <v>0</v>
      </c>
      <c r="R56" s="194">
        <f t="shared" si="12"/>
        <v>0</v>
      </c>
      <c r="S56" s="194">
        <f t="shared" si="12"/>
        <v>0</v>
      </c>
      <c r="T56" s="194">
        <f t="shared" si="12"/>
        <v>7</v>
      </c>
      <c r="U56" s="194">
        <f t="shared" si="12"/>
        <v>60</v>
      </c>
      <c r="V56" s="194">
        <f t="shared" si="12"/>
        <v>21</v>
      </c>
      <c r="W56" s="194">
        <f t="shared" si="12"/>
        <v>71</v>
      </c>
      <c r="X56" s="194">
        <f t="shared" si="12"/>
        <v>0</v>
      </c>
      <c r="Y56" s="194">
        <f t="shared" si="12"/>
        <v>0</v>
      </c>
      <c r="Z56" s="194">
        <f t="shared" si="12"/>
        <v>0</v>
      </c>
      <c r="AA56" s="194">
        <f t="shared" si="12"/>
        <v>0</v>
      </c>
      <c r="AB56" s="194">
        <f t="shared" si="12"/>
        <v>0</v>
      </c>
      <c r="AC56" s="194">
        <f t="shared" si="12"/>
        <v>0</v>
      </c>
      <c r="AD56" s="194">
        <f t="shared" si="12"/>
        <v>0</v>
      </c>
      <c r="AE56" s="194">
        <f t="shared" si="12"/>
        <v>0</v>
      </c>
      <c r="AF56" s="194">
        <f t="shared" si="12"/>
        <v>0</v>
      </c>
      <c r="AG56" s="194">
        <f t="shared" si="12"/>
        <v>0</v>
      </c>
      <c r="AH56" s="194">
        <f t="shared" si="12"/>
        <v>0</v>
      </c>
      <c r="AI56" s="194">
        <f t="shared" si="12"/>
        <v>0</v>
      </c>
      <c r="AJ56" s="194">
        <f t="shared" si="12"/>
        <v>0</v>
      </c>
      <c r="AK56" s="194">
        <f t="shared" si="12"/>
        <v>0</v>
      </c>
      <c r="AL56" s="194">
        <f t="shared" si="12"/>
        <v>0</v>
      </c>
      <c r="AM56" s="194">
        <f t="shared" ref="AM56" si="13">SUM(AM57:AM62)</f>
        <v>0</v>
      </c>
      <c r="AN56" s="194">
        <f t="shared" si="12"/>
        <v>20</v>
      </c>
      <c r="AO56" s="194">
        <f>SUM(E56:AN56)</f>
        <v>2179</v>
      </c>
    </row>
    <row r="57" spans="1:41" ht="12" x14ac:dyDescent="0.25">
      <c r="A57" s="201" t="s">
        <v>125</v>
      </c>
      <c r="B57" s="201" t="s">
        <v>134</v>
      </c>
      <c r="C57" s="201" t="s">
        <v>79</v>
      </c>
      <c r="D57" s="201">
        <v>0</v>
      </c>
      <c r="E57" s="217">
        <v>0</v>
      </c>
      <c r="F57" s="195">
        <v>0</v>
      </c>
      <c r="G57" s="195">
        <v>0</v>
      </c>
      <c r="H57" s="195">
        <v>0</v>
      </c>
      <c r="I57" s="195">
        <v>0</v>
      </c>
      <c r="J57" s="195">
        <v>0</v>
      </c>
      <c r="K57" s="195">
        <v>0</v>
      </c>
      <c r="L57" s="195">
        <v>0</v>
      </c>
      <c r="M57" s="195">
        <v>0</v>
      </c>
      <c r="N57" s="195">
        <v>0</v>
      </c>
      <c r="O57" s="195">
        <v>0</v>
      </c>
      <c r="P57" s="195">
        <v>0</v>
      </c>
      <c r="Q57" s="195">
        <v>0</v>
      </c>
      <c r="R57" s="195">
        <v>0</v>
      </c>
      <c r="S57" s="195">
        <v>0</v>
      </c>
      <c r="T57" s="195">
        <v>0</v>
      </c>
      <c r="U57" s="195">
        <v>0</v>
      </c>
      <c r="V57" s="195">
        <v>0</v>
      </c>
      <c r="W57" s="195">
        <v>0</v>
      </c>
      <c r="X57" s="195">
        <v>0</v>
      </c>
      <c r="Y57" s="195">
        <v>0</v>
      </c>
      <c r="Z57" s="195">
        <v>0</v>
      </c>
      <c r="AA57" s="195">
        <v>0</v>
      </c>
      <c r="AB57" s="195">
        <v>0</v>
      </c>
      <c r="AC57" s="195">
        <v>0</v>
      </c>
      <c r="AD57" s="195">
        <v>0</v>
      </c>
      <c r="AE57" s="195">
        <v>0</v>
      </c>
      <c r="AF57" s="195">
        <v>0</v>
      </c>
      <c r="AG57" s="195">
        <v>0</v>
      </c>
      <c r="AH57" s="195">
        <v>0</v>
      </c>
      <c r="AI57" s="195">
        <v>0</v>
      </c>
      <c r="AJ57" s="195">
        <v>0</v>
      </c>
      <c r="AK57" s="195">
        <v>0</v>
      </c>
      <c r="AL57" s="195">
        <v>0</v>
      </c>
      <c r="AM57" s="195">
        <v>0</v>
      </c>
      <c r="AN57" s="195">
        <v>0</v>
      </c>
      <c r="AO57" s="195">
        <f t="shared" ref="AO57:AO62" si="14">(SUM(E57:AN57))</f>
        <v>0</v>
      </c>
    </row>
    <row r="58" spans="1:41" ht="12" x14ac:dyDescent="0.25">
      <c r="A58" s="201" t="s">
        <v>125</v>
      </c>
      <c r="B58" s="201" t="s">
        <v>134</v>
      </c>
      <c r="C58" s="201" t="s">
        <v>101</v>
      </c>
      <c r="D58" s="201">
        <v>22.506082725060828</v>
      </c>
      <c r="E58" s="217">
        <v>23</v>
      </c>
      <c r="F58" s="195">
        <v>0</v>
      </c>
      <c r="G58" s="195">
        <v>0</v>
      </c>
      <c r="H58" s="195">
        <v>0</v>
      </c>
      <c r="I58" s="195">
        <v>0</v>
      </c>
      <c r="J58" s="195">
        <v>0</v>
      </c>
      <c r="K58" s="195">
        <v>0</v>
      </c>
      <c r="L58" s="195">
        <v>0</v>
      </c>
      <c r="M58" s="195">
        <v>0</v>
      </c>
      <c r="N58" s="195">
        <v>0</v>
      </c>
      <c r="O58" s="195">
        <v>0</v>
      </c>
      <c r="P58" s="195">
        <v>0</v>
      </c>
      <c r="Q58" s="195">
        <v>0</v>
      </c>
      <c r="R58" s="195">
        <v>0</v>
      </c>
      <c r="S58" s="195">
        <v>0</v>
      </c>
      <c r="T58" s="195">
        <v>0</v>
      </c>
      <c r="U58" s="195">
        <v>0</v>
      </c>
      <c r="V58" s="195">
        <v>0</v>
      </c>
      <c r="W58" s="195">
        <v>0</v>
      </c>
      <c r="X58" s="195">
        <v>0</v>
      </c>
      <c r="Y58" s="195">
        <v>0</v>
      </c>
      <c r="Z58" s="195">
        <v>0</v>
      </c>
      <c r="AA58" s="195">
        <v>0</v>
      </c>
      <c r="AB58" s="195">
        <v>0</v>
      </c>
      <c r="AC58" s="195">
        <v>0</v>
      </c>
      <c r="AD58" s="195">
        <v>0</v>
      </c>
      <c r="AE58" s="195">
        <v>0</v>
      </c>
      <c r="AF58" s="195">
        <v>0</v>
      </c>
      <c r="AG58" s="195">
        <v>0</v>
      </c>
      <c r="AH58" s="195">
        <v>0</v>
      </c>
      <c r="AI58" s="195">
        <v>0</v>
      </c>
      <c r="AJ58" s="195">
        <v>0</v>
      </c>
      <c r="AK58" s="195">
        <v>0</v>
      </c>
      <c r="AL58" s="195">
        <v>0</v>
      </c>
      <c r="AM58" s="195">
        <v>0</v>
      </c>
      <c r="AN58" s="195">
        <v>0</v>
      </c>
      <c r="AO58" s="195">
        <f t="shared" si="14"/>
        <v>23</v>
      </c>
    </row>
    <row r="59" spans="1:41" ht="12" x14ac:dyDescent="0.25">
      <c r="A59" s="201" t="s">
        <v>125</v>
      </c>
      <c r="B59" s="201" t="s">
        <v>134</v>
      </c>
      <c r="C59" s="201" t="s">
        <v>91</v>
      </c>
      <c r="D59" s="201">
        <v>0</v>
      </c>
      <c r="E59" s="217">
        <v>0</v>
      </c>
      <c r="F59" s="195">
        <v>0</v>
      </c>
      <c r="G59" s="195">
        <v>0</v>
      </c>
      <c r="H59" s="195">
        <v>0</v>
      </c>
      <c r="I59" s="195">
        <v>0</v>
      </c>
      <c r="J59" s="195">
        <v>0</v>
      </c>
      <c r="K59" s="195">
        <v>0</v>
      </c>
      <c r="L59" s="195">
        <v>0</v>
      </c>
      <c r="M59" s="195">
        <v>0</v>
      </c>
      <c r="N59" s="195">
        <v>0</v>
      </c>
      <c r="O59" s="195">
        <v>0</v>
      </c>
      <c r="P59" s="195">
        <v>0</v>
      </c>
      <c r="Q59" s="195">
        <v>0</v>
      </c>
      <c r="R59" s="195">
        <v>0</v>
      </c>
      <c r="S59" s="195">
        <v>0</v>
      </c>
      <c r="T59" s="195">
        <v>0</v>
      </c>
      <c r="U59" s="195">
        <v>0</v>
      </c>
      <c r="V59" s="195">
        <v>0</v>
      </c>
      <c r="W59" s="195">
        <v>0</v>
      </c>
      <c r="X59" s="195">
        <v>0</v>
      </c>
      <c r="Y59" s="195">
        <v>0</v>
      </c>
      <c r="Z59" s="195">
        <v>0</v>
      </c>
      <c r="AA59" s="195">
        <v>0</v>
      </c>
      <c r="AB59" s="195">
        <v>0</v>
      </c>
      <c r="AC59" s="195">
        <v>0</v>
      </c>
      <c r="AD59" s="195">
        <v>0</v>
      </c>
      <c r="AE59" s="195">
        <v>0</v>
      </c>
      <c r="AF59" s="195">
        <v>0</v>
      </c>
      <c r="AG59" s="195">
        <v>0</v>
      </c>
      <c r="AH59" s="195">
        <v>0</v>
      </c>
      <c r="AI59" s="195">
        <v>0</v>
      </c>
      <c r="AJ59" s="195">
        <v>0</v>
      </c>
      <c r="AK59" s="195">
        <v>0</v>
      </c>
      <c r="AL59" s="195">
        <v>0</v>
      </c>
      <c r="AM59" s="195">
        <v>0</v>
      </c>
      <c r="AN59" s="195">
        <v>0</v>
      </c>
      <c r="AO59" s="195">
        <f t="shared" si="14"/>
        <v>0</v>
      </c>
    </row>
    <row r="60" spans="1:41" ht="12" x14ac:dyDescent="0.25">
      <c r="A60" s="201" t="s">
        <v>125</v>
      </c>
      <c r="B60" s="201" t="s">
        <v>134</v>
      </c>
      <c r="C60" s="179" t="s">
        <v>82</v>
      </c>
      <c r="D60" s="179">
        <v>1966.5450121654503</v>
      </c>
      <c r="E60" s="217">
        <v>850</v>
      </c>
      <c r="F60" s="195">
        <v>217</v>
      </c>
      <c r="G60" s="195">
        <v>481</v>
      </c>
      <c r="H60" s="195">
        <v>232</v>
      </c>
      <c r="I60" s="195">
        <v>0</v>
      </c>
      <c r="J60" s="195"/>
      <c r="K60" s="195">
        <v>0</v>
      </c>
      <c r="L60" s="195">
        <v>0</v>
      </c>
      <c r="M60" s="195">
        <v>0</v>
      </c>
      <c r="N60" s="195">
        <v>0</v>
      </c>
      <c r="O60" s="195">
        <v>0</v>
      </c>
      <c r="P60" s="195">
        <v>8</v>
      </c>
      <c r="Q60" s="195">
        <v>0</v>
      </c>
      <c r="R60" s="195">
        <v>0</v>
      </c>
      <c r="S60" s="195">
        <v>0</v>
      </c>
      <c r="T60" s="195">
        <v>7</v>
      </c>
      <c r="U60" s="195">
        <v>60</v>
      </c>
      <c r="V60" s="195">
        <v>21</v>
      </c>
      <c r="W60" s="195">
        <v>71</v>
      </c>
      <c r="X60" s="195">
        <v>0</v>
      </c>
      <c r="Y60" s="195">
        <v>0</v>
      </c>
      <c r="Z60" s="195">
        <v>0</v>
      </c>
      <c r="AA60" s="195">
        <v>0</v>
      </c>
      <c r="AB60" s="195">
        <v>0</v>
      </c>
      <c r="AC60" s="195">
        <v>0</v>
      </c>
      <c r="AD60" s="195">
        <v>0</v>
      </c>
      <c r="AE60" s="195">
        <v>0</v>
      </c>
      <c r="AF60" s="195"/>
      <c r="AG60" s="195">
        <v>0</v>
      </c>
      <c r="AH60" s="195">
        <v>0</v>
      </c>
      <c r="AI60" s="195">
        <v>0</v>
      </c>
      <c r="AJ60" s="195">
        <v>0</v>
      </c>
      <c r="AK60" s="195">
        <v>0</v>
      </c>
      <c r="AL60" s="195">
        <v>0</v>
      </c>
      <c r="AM60" s="195"/>
      <c r="AN60" s="195">
        <v>20</v>
      </c>
      <c r="AO60" s="195">
        <f t="shared" si="14"/>
        <v>1967</v>
      </c>
    </row>
    <row r="61" spans="1:41" ht="12" x14ac:dyDescent="0.25">
      <c r="A61" s="201" t="s">
        <v>125</v>
      </c>
      <c r="B61" s="201" t="s">
        <v>134</v>
      </c>
      <c r="C61" s="201" t="s">
        <v>25</v>
      </c>
      <c r="D61" s="201">
        <v>0</v>
      </c>
      <c r="E61" s="217">
        <v>0</v>
      </c>
      <c r="F61" s="195">
        <v>0</v>
      </c>
      <c r="G61" s="195">
        <v>0</v>
      </c>
      <c r="H61" s="195">
        <v>0</v>
      </c>
      <c r="I61" s="195">
        <v>0</v>
      </c>
      <c r="J61" s="195">
        <v>0</v>
      </c>
      <c r="K61" s="195">
        <v>0</v>
      </c>
      <c r="L61" s="195">
        <v>0</v>
      </c>
      <c r="M61" s="195">
        <v>0</v>
      </c>
      <c r="N61" s="195">
        <v>0</v>
      </c>
      <c r="O61" s="195">
        <v>0</v>
      </c>
      <c r="P61" s="195">
        <v>0</v>
      </c>
      <c r="Q61" s="195">
        <v>0</v>
      </c>
      <c r="R61" s="195"/>
      <c r="S61" s="195">
        <v>0</v>
      </c>
      <c r="T61" s="195">
        <v>0</v>
      </c>
      <c r="U61" s="195">
        <v>0</v>
      </c>
      <c r="V61" s="195">
        <v>0</v>
      </c>
      <c r="W61" s="195">
        <v>0</v>
      </c>
      <c r="X61" s="195">
        <v>0</v>
      </c>
      <c r="Y61" s="195">
        <v>0</v>
      </c>
      <c r="Z61" s="195">
        <v>0</v>
      </c>
      <c r="AA61" s="195">
        <v>0</v>
      </c>
      <c r="AB61" s="195">
        <v>0</v>
      </c>
      <c r="AC61" s="195">
        <v>0</v>
      </c>
      <c r="AD61" s="195">
        <v>0</v>
      </c>
      <c r="AE61" s="195">
        <v>0</v>
      </c>
      <c r="AF61" s="195">
        <v>0</v>
      </c>
      <c r="AG61" s="195">
        <v>0</v>
      </c>
      <c r="AH61" s="195">
        <v>0</v>
      </c>
      <c r="AI61" s="195">
        <v>0</v>
      </c>
      <c r="AJ61" s="195">
        <v>0</v>
      </c>
      <c r="AK61" s="195">
        <v>0</v>
      </c>
      <c r="AL61" s="195">
        <v>0</v>
      </c>
      <c r="AM61" s="195">
        <v>0</v>
      </c>
      <c r="AN61" s="195">
        <v>0</v>
      </c>
      <c r="AO61" s="195">
        <f t="shared" si="14"/>
        <v>0</v>
      </c>
    </row>
    <row r="62" spans="1:41" ht="12" x14ac:dyDescent="0.25">
      <c r="A62" s="201" t="s">
        <v>125</v>
      </c>
      <c r="B62" s="201" t="s">
        <v>134</v>
      </c>
      <c r="C62" s="201" t="s">
        <v>153</v>
      </c>
      <c r="D62" s="201">
        <v>189.29440389294405</v>
      </c>
      <c r="E62" s="217">
        <v>0</v>
      </c>
      <c r="F62" s="195"/>
      <c r="G62" s="195">
        <v>189</v>
      </c>
      <c r="H62" s="195">
        <v>0</v>
      </c>
      <c r="I62" s="195">
        <v>0</v>
      </c>
      <c r="J62" s="195">
        <v>0</v>
      </c>
      <c r="K62" s="195">
        <v>0</v>
      </c>
      <c r="L62" s="195">
        <v>0</v>
      </c>
      <c r="M62" s="195">
        <v>0</v>
      </c>
      <c r="N62" s="195">
        <v>0</v>
      </c>
      <c r="O62" s="195">
        <v>0</v>
      </c>
      <c r="P62" s="195">
        <v>0</v>
      </c>
      <c r="Q62" s="195">
        <v>0</v>
      </c>
      <c r="R62" s="195">
        <v>0</v>
      </c>
      <c r="S62" s="195">
        <v>0</v>
      </c>
      <c r="T62" s="195">
        <v>0</v>
      </c>
      <c r="U62" s="195">
        <v>0</v>
      </c>
      <c r="V62" s="195">
        <v>0</v>
      </c>
      <c r="W62" s="195"/>
      <c r="X62" s="195">
        <v>0</v>
      </c>
      <c r="Y62" s="195">
        <v>0</v>
      </c>
      <c r="Z62" s="195">
        <v>0</v>
      </c>
      <c r="AA62" s="195">
        <v>0</v>
      </c>
      <c r="AB62" s="195">
        <v>0</v>
      </c>
      <c r="AC62" s="195">
        <v>0</v>
      </c>
      <c r="AD62" s="195">
        <v>0</v>
      </c>
      <c r="AE62" s="195">
        <v>0</v>
      </c>
      <c r="AF62" s="195">
        <v>0</v>
      </c>
      <c r="AG62" s="195">
        <v>0</v>
      </c>
      <c r="AH62" s="195">
        <v>0</v>
      </c>
      <c r="AI62" s="195">
        <v>0</v>
      </c>
      <c r="AJ62" s="195">
        <v>0</v>
      </c>
      <c r="AK62" s="195">
        <v>0</v>
      </c>
      <c r="AL62" s="195">
        <v>0</v>
      </c>
      <c r="AM62" s="195">
        <v>0</v>
      </c>
      <c r="AN62" s="195">
        <v>0</v>
      </c>
      <c r="AO62" s="195">
        <f t="shared" si="14"/>
        <v>189</v>
      </c>
    </row>
    <row r="63" spans="1:41" ht="12" x14ac:dyDescent="0.25">
      <c r="A63" s="177" t="s">
        <v>250</v>
      </c>
      <c r="B63" s="177" t="s">
        <v>250</v>
      </c>
      <c r="C63" s="177" t="s">
        <v>160</v>
      </c>
      <c r="D63" s="177"/>
      <c r="E63" s="216">
        <f t="shared" ref="E63:AN63" si="15">SUM(E64:E81)</f>
        <v>0</v>
      </c>
      <c r="F63" s="194">
        <f t="shared" si="15"/>
        <v>0</v>
      </c>
      <c r="G63" s="194">
        <f t="shared" si="15"/>
        <v>0</v>
      </c>
      <c r="H63" s="194">
        <f t="shared" si="15"/>
        <v>15</v>
      </c>
      <c r="I63" s="194">
        <f t="shared" si="15"/>
        <v>0</v>
      </c>
      <c r="J63" s="194">
        <f t="shared" si="15"/>
        <v>32</v>
      </c>
      <c r="K63" s="194">
        <f t="shared" si="15"/>
        <v>0</v>
      </c>
      <c r="L63" s="194">
        <f t="shared" si="15"/>
        <v>0</v>
      </c>
      <c r="M63" s="194">
        <f t="shared" si="15"/>
        <v>0</v>
      </c>
      <c r="N63" s="194">
        <f t="shared" si="15"/>
        <v>0</v>
      </c>
      <c r="O63" s="194">
        <f t="shared" si="15"/>
        <v>0</v>
      </c>
      <c r="P63" s="194">
        <f t="shared" si="15"/>
        <v>0</v>
      </c>
      <c r="Q63" s="194">
        <f t="shared" si="15"/>
        <v>0</v>
      </c>
      <c r="R63" s="194">
        <f t="shared" si="15"/>
        <v>0</v>
      </c>
      <c r="S63" s="194">
        <f t="shared" si="15"/>
        <v>0</v>
      </c>
      <c r="T63" s="194">
        <f t="shared" si="15"/>
        <v>0</v>
      </c>
      <c r="U63" s="194">
        <f t="shared" si="15"/>
        <v>0</v>
      </c>
      <c r="V63" s="194">
        <f t="shared" si="15"/>
        <v>0</v>
      </c>
      <c r="W63" s="194">
        <f t="shared" si="15"/>
        <v>0</v>
      </c>
      <c r="X63" s="194">
        <f t="shared" si="15"/>
        <v>0</v>
      </c>
      <c r="Y63" s="194">
        <f t="shared" si="15"/>
        <v>0</v>
      </c>
      <c r="Z63" s="194">
        <f t="shared" si="15"/>
        <v>0</v>
      </c>
      <c r="AA63" s="194">
        <f t="shared" si="15"/>
        <v>0</v>
      </c>
      <c r="AB63" s="194">
        <f t="shared" si="15"/>
        <v>0</v>
      </c>
      <c r="AC63" s="194">
        <f t="shared" si="15"/>
        <v>0</v>
      </c>
      <c r="AD63" s="194">
        <f t="shared" si="15"/>
        <v>0</v>
      </c>
      <c r="AE63" s="194">
        <f t="shared" si="15"/>
        <v>0</v>
      </c>
      <c r="AF63" s="194">
        <f t="shared" si="15"/>
        <v>0</v>
      </c>
      <c r="AG63" s="194">
        <f t="shared" si="15"/>
        <v>0</v>
      </c>
      <c r="AH63" s="194">
        <f t="shared" si="15"/>
        <v>0</v>
      </c>
      <c r="AI63" s="194">
        <f t="shared" si="15"/>
        <v>0</v>
      </c>
      <c r="AJ63" s="194">
        <f t="shared" si="15"/>
        <v>0</v>
      </c>
      <c r="AK63" s="194">
        <f t="shared" si="15"/>
        <v>0</v>
      </c>
      <c r="AL63" s="194">
        <f t="shared" si="15"/>
        <v>0</v>
      </c>
      <c r="AM63" s="194">
        <f t="shared" ref="AM63" si="16">SUM(AM64:AM81)</f>
        <v>0</v>
      </c>
      <c r="AN63" s="194">
        <f t="shared" si="15"/>
        <v>0</v>
      </c>
      <c r="AO63" s="194">
        <f>SUM(E63:AN63)</f>
        <v>47</v>
      </c>
    </row>
    <row r="64" spans="1:41" ht="12" x14ac:dyDescent="0.25">
      <c r="A64" s="201" t="s">
        <v>125</v>
      </c>
      <c r="B64" s="201" t="s">
        <v>160</v>
      </c>
      <c r="C64" s="201" t="s">
        <v>192</v>
      </c>
      <c r="D64" s="201">
        <v>0</v>
      </c>
      <c r="E64" s="217">
        <v>0</v>
      </c>
      <c r="F64" s="195">
        <v>0</v>
      </c>
      <c r="G64" s="195">
        <v>0</v>
      </c>
      <c r="H64" s="195">
        <v>0</v>
      </c>
      <c r="I64" s="195">
        <v>0</v>
      </c>
      <c r="J64" s="195">
        <v>0</v>
      </c>
      <c r="K64" s="195">
        <v>0</v>
      </c>
      <c r="L64" s="195">
        <v>0</v>
      </c>
      <c r="M64" s="195">
        <v>0</v>
      </c>
      <c r="N64" s="195">
        <v>0</v>
      </c>
      <c r="O64" s="195">
        <v>0</v>
      </c>
      <c r="P64" s="195">
        <v>0</v>
      </c>
      <c r="Q64" s="195">
        <v>0</v>
      </c>
      <c r="R64" s="195">
        <v>0</v>
      </c>
      <c r="S64" s="195">
        <v>0</v>
      </c>
      <c r="T64" s="195">
        <v>0</v>
      </c>
      <c r="U64" s="195">
        <v>0</v>
      </c>
      <c r="V64" s="195">
        <v>0</v>
      </c>
      <c r="W64" s="195">
        <v>0</v>
      </c>
      <c r="X64" s="195">
        <v>0</v>
      </c>
      <c r="Y64" s="195">
        <v>0</v>
      </c>
      <c r="Z64" s="195">
        <v>0</v>
      </c>
      <c r="AA64" s="195">
        <v>0</v>
      </c>
      <c r="AB64" s="195">
        <v>0</v>
      </c>
      <c r="AC64" s="195">
        <v>0</v>
      </c>
      <c r="AD64" s="195">
        <v>0</v>
      </c>
      <c r="AE64" s="195">
        <v>0</v>
      </c>
      <c r="AF64" s="195">
        <v>0</v>
      </c>
      <c r="AG64" s="195">
        <v>0</v>
      </c>
      <c r="AH64" s="195">
        <v>0</v>
      </c>
      <c r="AI64" s="195">
        <v>0</v>
      </c>
      <c r="AJ64" s="195">
        <v>0</v>
      </c>
      <c r="AK64" s="195">
        <v>0</v>
      </c>
      <c r="AL64" s="195">
        <v>0</v>
      </c>
      <c r="AM64" s="195">
        <v>0</v>
      </c>
      <c r="AN64" s="195">
        <v>0</v>
      </c>
      <c r="AO64" s="195">
        <f t="shared" ref="AO64:AO81" si="17">(SUM(E64:AN64))</f>
        <v>0</v>
      </c>
    </row>
    <row r="65" spans="1:41" ht="12" x14ac:dyDescent="0.25">
      <c r="A65" s="201" t="s">
        <v>125</v>
      </c>
      <c r="B65" s="201" t="s">
        <v>160</v>
      </c>
      <c r="C65" s="201" t="s">
        <v>193</v>
      </c>
      <c r="D65" s="201">
        <v>0</v>
      </c>
      <c r="E65" s="217">
        <v>0</v>
      </c>
      <c r="F65" s="195">
        <v>0</v>
      </c>
      <c r="G65" s="195">
        <v>0</v>
      </c>
      <c r="H65" s="195">
        <v>0</v>
      </c>
      <c r="I65" s="195">
        <v>0</v>
      </c>
      <c r="J65" s="195">
        <v>0</v>
      </c>
      <c r="K65" s="195">
        <v>0</v>
      </c>
      <c r="L65" s="195">
        <v>0</v>
      </c>
      <c r="M65" s="195">
        <v>0</v>
      </c>
      <c r="N65" s="195">
        <v>0</v>
      </c>
      <c r="O65" s="195">
        <v>0</v>
      </c>
      <c r="P65" s="195">
        <v>0</v>
      </c>
      <c r="Q65" s="195">
        <v>0</v>
      </c>
      <c r="R65" s="195">
        <v>0</v>
      </c>
      <c r="S65" s="195">
        <v>0</v>
      </c>
      <c r="T65" s="195">
        <v>0</v>
      </c>
      <c r="U65" s="195">
        <v>0</v>
      </c>
      <c r="V65" s="195">
        <v>0</v>
      </c>
      <c r="W65" s="195">
        <v>0</v>
      </c>
      <c r="X65" s="195">
        <v>0</v>
      </c>
      <c r="Y65" s="195">
        <v>0</v>
      </c>
      <c r="Z65" s="195">
        <v>0</v>
      </c>
      <c r="AA65" s="195">
        <v>0</v>
      </c>
      <c r="AB65" s="195">
        <v>0</v>
      </c>
      <c r="AC65" s="195">
        <v>0</v>
      </c>
      <c r="AD65" s="195">
        <v>0</v>
      </c>
      <c r="AE65" s="195">
        <v>0</v>
      </c>
      <c r="AF65" s="195">
        <v>0</v>
      </c>
      <c r="AG65" s="195">
        <v>0</v>
      </c>
      <c r="AH65" s="195">
        <v>0</v>
      </c>
      <c r="AI65" s="195">
        <v>0</v>
      </c>
      <c r="AJ65" s="195">
        <v>0</v>
      </c>
      <c r="AK65" s="195">
        <v>0</v>
      </c>
      <c r="AL65" s="195">
        <v>0</v>
      </c>
      <c r="AM65" s="195">
        <v>0</v>
      </c>
      <c r="AN65" s="195">
        <v>0</v>
      </c>
      <c r="AO65" s="195">
        <f t="shared" si="17"/>
        <v>0</v>
      </c>
    </row>
    <row r="66" spans="1:41" ht="12" x14ac:dyDescent="0.25">
      <c r="A66" s="201" t="s">
        <v>125</v>
      </c>
      <c r="B66" s="201" t="s">
        <v>160</v>
      </c>
      <c r="C66" s="201" t="s">
        <v>26</v>
      </c>
      <c r="D66" s="201">
        <v>0</v>
      </c>
      <c r="E66" s="217">
        <v>0</v>
      </c>
      <c r="F66" s="195">
        <v>0</v>
      </c>
      <c r="G66" s="195">
        <v>0</v>
      </c>
      <c r="H66" s="195">
        <v>0</v>
      </c>
      <c r="I66" s="195">
        <v>0</v>
      </c>
      <c r="J66" s="195">
        <v>0</v>
      </c>
      <c r="K66" s="195">
        <v>0</v>
      </c>
      <c r="L66" s="195">
        <v>0</v>
      </c>
      <c r="M66" s="195">
        <v>0</v>
      </c>
      <c r="N66" s="195">
        <v>0</v>
      </c>
      <c r="O66" s="195">
        <v>0</v>
      </c>
      <c r="P66" s="195">
        <v>0</v>
      </c>
      <c r="Q66" s="195">
        <v>0</v>
      </c>
      <c r="R66" s="195">
        <v>0</v>
      </c>
      <c r="S66" s="195">
        <v>0</v>
      </c>
      <c r="T66" s="195">
        <v>0</v>
      </c>
      <c r="U66" s="195">
        <v>0</v>
      </c>
      <c r="V66" s="195">
        <v>0</v>
      </c>
      <c r="W66" s="195">
        <v>0</v>
      </c>
      <c r="X66" s="195">
        <v>0</v>
      </c>
      <c r="Y66" s="195">
        <v>0</v>
      </c>
      <c r="Z66" s="195">
        <v>0</v>
      </c>
      <c r="AA66" s="195">
        <v>0</v>
      </c>
      <c r="AB66" s="195">
        <v>0</v>
      </c>
      <c r="AC66" s="195">
        <v>0</v>
      </c>
      <c r="AD66" s="195">
        <v>0</v>
      </c>
      <c r="AE66" s="195">
        <v>0</v>
      </c>
      <c r="AF66" s="195">
        <v>0</v>
      </c>
      <c r="AG66" s="195">
        <v>0</v>
      </c>
      <c r="AH66" s="195">
        <v>0</v>
      </c>
      <c r="AI66" s="195">
        <v>0</v>
      </c>
      <c r="AJ66" s="195">
        <v>0</v>
      </c>
      <c r="AK66" s="195">
        <v>0</v>
      </c>
      <c r="AL66" s="195">
        <v>0</v>
      </c>
      <c r="AM66" s="195">
        <v>0</v>
      </c>
      <c r="AN66" s="195">
        <v>0</v>
      </c>
      <c r="AO66" s="195">
        <f t="shared" si="17"/>
        <v>0</v>
      </c>
    </row>
    <row r="67" spans="1:41" ht="12" x14ac:dyDescent="0.25">
      <c r="A67" s="201" t="s">
        <v>125</v>
      </c>
      <c r="B67" s="201" t="s">
        <v>160</v>
      </c>
      <c r="C67" s="201" t="s">
        <v>194</v>
      </c>
      <c r="D67" s="201">
        <v>0</v>
      </c>
      <c r="E67" s="217">
        <v>0</v>
      </c>
      <c r="F67" s="195">
        <v>0</v>
      </c>
      <c r="G67" s="195">
        <v>0</v>
      </c>
      <c r="H67" s="195">
        <v>0</v>
      </c>
      <c r="I67" s="195">
        <v>0</v>
      </c>
      <c r="J67" s="195">
        <v>0</v>
      </c>
      <c r="K67" s="195">
        <v>0</v>
      </c>
      <c r="L67" s="195">
        <v>0</v>
      </c>
      <c r="M67" s="195">
        <v>0</v>
      </c>
      <c r="N67" s="195">
        <v>0</v>
      </c>
      <c r="O67" s="195">
        <v>0</v>
      </c>
      <c r="P67" s="195">
        <v>0</v>
      </c>
      <c r="Q67" s="195">
        <v>0</v>
      </c>
      <c r="R67" s="195">
        <v>0</v>
      </c>
      <c r="S67" s="195">
        <v>0</v>
      </c>
      <c r="T67" s="195">
        <v>0</v>
      </c>
      <c r="U67" s="195">
        <v>0</v>
      </c>
      <c r="V67" s="195">
        <v>0</v>
      </c>
      <c r="W67" s="195">
        <v>0</v>
      </c>
      <c r="X67" s="195">
        <v>0</v>
      </c>
      <c r="Y67" s="195">
        <v>0</v>
      </c>
      <c r="Z67" s="195">
        <v>0</v>
      </c>
      <c r="AA67" s="195">
        <v>0</v>
      </c>
      <c r="AB67" s="195">
        <v>0</v>
      </c>
      <c r="AC67" s="195">
        <v>0</v>
      </c>
      <c r="AD67" s="195">
        <v>0</v>
      </c>
      <c r="AE67" s="195">
        <v>0</v>
      </c>
      <c r="AF67" s="195">
        <v>0</v>
      </c>
      <c r="AG67" s="195">
        <v>0</v>
      </c>
      <c r="AH67" s="195">
        <v>0</v>
      </c>
      <c r="AI67" s="195">
        <v>0</v>
      </c>
      <c r="AJ67" s="195">
        <v>0</v>
      </c>
      <c r="AK67" s="195">
        <v>0</v>
      </c>
      <c r="AL67" s="195">
        <v>0</v>
      </c>
      <c r="AM67" s="195">
        <v>0</v>
      </c>
      <c r="AN67" s="195">
        <v>0</v>
      </c>
      <c r="AO67" s="195">
        <f t="shared" si="17"/>
        <v>0</v>
      </c>
    </row>
    <row r="68" spans="1:41" ht="12" x14ac:dyDescent="0.25">
      <c r="A68" s="201" t="s">
        <v>125</v>
      </c>
      <c r="B68" s="201" t="s">
        <v>160</v>
      </c>
      <c r="C68" s="201" t="s">
        <v>21</v>
      </c>
      <c r="D68" s="201">
        <v>0</v>
      </c>
      <c r="E68" s="217">
        <v>0</v>
      </c>
      <c r="F68" s="195">
        <v>0</v>
      </c>
      <c r="G68" s="195">
        <v>0</v>
      </c>
      <c r="H68" s="195">
        <v>0</v>
      </c>
      <c r="I68" s="195">
        <v>0</v>
      </c>
      <c r="J68" s="195">
        <v>0</v>
      </c>
      <c r="K68" s="195">
        <v>0</v>
      </c>
      <c r="L68" s="195">
        <v>0</v>
      </c>
      <c r="M68" s="195">
        <v>0</v>
      </c>
      <c r="N68" s="195">
        <v>0</v>
      </c>
      <c r="O68" s="195">
        <v>0</v>
      </c>
      <c r="P68" s="195">
        <v>0</v>
      </c>
      <c r="Q68" s="195">
        <v>0</v>
      </c>
      <c r="R68" s="195">
        <v>0</v>
      </c>
      <c r="S68" s="195">
        <v>0</v>
      </c>
      <c r="T68" s="195">
        <v>0</v>
      </c>
      <c r="U68" s="195">
        <v>0</v>
      </c>
      <c r="V68" s="195">
        <v>0</v>
      </c>
      <c r="W68" s="195">
        <v>0</v>
      </c>
      <c r="X68" s="195">
        <v>0</v>
      </c>
      <c r="Y68" s="195">
        <v>0</v>
      </c>
      <c r="Z68" s="195">
        <v>0</v>
      </c>
      <c r="AA68" s="195">
        <v>0</v>
      </c>
      <c r="AB68" s="195">
        <v>0</v>
      </c>
      <c r="AC68" s="195">
        <v>0</v>
      </c>
      <c r="AD68" s="195">
        <v>0</v>
      </c>
      <c r="AE68" s="195">
        <v>0</v>
      </c>
      <c r="AF68" s="195">
        <v>0</v>
      </c>
      <c r="AG68" s="195">
        <v>0</v>
      </c>
      <c r="AH68" s="195">
        <v>0</v>
      </c>
      <c r="AI68" s="195">
        <v>0</v>
      </c>
      <c r="AJ68" s="195">
        <v>0</v>
      </c>
      <c r="AK68" s="195">
        <v>0</v>
      </c>
      <c r="AL68" s="195">
        <v>0</v>
      </c>
      <c r="AM68" s="195">
        <v>0</v>
      </c>
      <c r="AN68" s="195">
        <v>0</v>
      </c>
      <c r="AO68" s="195">
        <f t="shared" si="17"/>
        <v>0</v>
      </c>
    </row>
    <row r="69" spans="1:41" ht="12" x14ac:dyDescent="0.25">
      <c r="A69" s="201" t="s">
        <v>125</v>
      </c>
      <c r="B69" s="201" t="s">
        <v>160</v>
      </c>
      <c r="C69" s="201" t="s">
        <v>44</v>
      </c>
      <c r="D69" s="201">
        <v>0</v>
      </c>
      <c r="E69" s="217">
        <v>0</v>
      </c>
      <c r="F69" s="195">
        <v>0</v>
      </c>
      <c r="G69" s="195">
        <v>0</v>
      </c>
      <c r="H69" s="195">
        <v>0</v>
      </c>
      <c r="I69" s="195">
        <v>0</v>
      </c>
      <c r="J69" s="195">
        <v>0</v>
      </c>
      <c r="K69" s="195">
        <v>0</v>
      </c>
      <c r="L69" s="195">
        <v>0</v>
      </c>
      <c r="M69" s="195">
        <v>0</v>
      </c>
      <c r="N69" s="195">
        <v>0</v>
      </c>
      <c r="O69" s="195">
        <v>0</v>
      </c>
      <c r="P69" s="195">
        <v>0</v>
      </c>
      <c r="Q69" s="195">
        <v>0</v>
      </c>
      <c r="R69" s="195">
        <v>0</v>
      </c>
      <c r="S69" s="195">
        <v>0</v>
      </c>
      <c r="T69" s="195">
        <v>0</v>
      </c>
      <c r="U69" s="195">
        <v>0</v>
      </c>
      <c r="V69" s="195">
        <v>0</v>
      </c>
      <c r="W69" s="195">
        <v>0</v>
      </c>
      <c r="X69" s="195">
        <v>0</v>
      </c>
      <c r="Y69" s="195">
        <v>0</v>
      </c>
      <c r="Z69" s="195">
        <v>0</v>
      </c>
      <c r="AA69" s="195">
        <v>0</v>
      </c>
      <c r="AB69" s="195">
        <v>0</v>
      </c>
      <c r="AC69" s="195">
        <v>0</v>
      </c>
      <c r="AD69" s="195">
        <v>0</v>
      </c>
      <c r="AE69" s="195">
        <v>0</v>
      </c>
      <c r="AF69" s="195">
        <v>0</v>
      </c>
      <c r="AG69" s="195">
        <v>0</v>
      </c>
      <c r="AH69" s="195">
        <v>0</v>
      </c>
      <c r="AI69" s="195">
        <v>0</v>
      </c>
      <c r="AJ69" s="195">
        <v>0</v>
      </c>
      <c r="AK69" s="195">
        <v>0</v>
      </c>
      <c r="AL69" s="195">
        <v>0</v>
      </c>
      <c r="AM69" s="195">
        <v>0</v>
      </c>
      <c r="AN69" s="195">
        <v>0</v>
      </c>
      <c r="AO69" s="195">
        <f t="shared" si="17"/>
        <v>0</v>
      </c>
    </row>
    <row r="70" spans="1:41" ht="12" x14ac:dyDescent="0.25">
      <c r="A70" s="201" t="s">
        <v>125</v>
      </c>
      <c r="B70" s="201" t="s">
        <v>160</v>
      </c>
      <c r="C70" s="201" t="s">
        <v>40</v>
      </c>
      <c r="D70" s="201">
        <v>47.445255474452559</v>
      </c>
      <c r="E70" s="217">
        <v>0</v>
      </c>
      <c r="F70" s="195">
        <v>0</v>
      </c>
      <c r="G70" s="195">
        <v>0</v>
      </c>
      <c r="H70" s="195">
        <v>15</v>
      </c>
      <c r="I70" s="195">
        <v>0</v>
      </c>
      <c r="J70" s="195">
        <v>32</v>
      </c>
      <c r="K70" s="195">
        <v>0</v>
      </c>
      <c r="L70" s="195">
        <v>0</v>
      </c>
      <c r="M70" s="195">
        <v>0</v>
      </c>
      <c r="N70" s="195">
        <v>0</v>
      </c>
      <c r="O70" s="195">
        <v>0</v>
      </c>
      <c r="P70" s="195">
        <v>0</v>
      </c>
      <c r="Q70" s="195">
        <v>0</v>
      </c>
      <c r="R70" s="195">
        <v>0</v>
      </c>
      <c r="S70" s="195">
        <v>0</v>
      </c>
      <c r="T70" s="195">
        <v>0</v>
      </c>
      <c r="U70" s="195">
        <v>0</v>
      </c>
      <c r="V70" s="195">
        <v>0</v>
      </c>
      <c r="W70" s="195">
        <v>0</v>
      </c>
      <c r="X70" s="195">
        <v>0</v>
      </c>
      <c r="Y70" s="195">
        <v>0</v>
      </c>
      <c r="Z70" s="195">
        <v>0</v>
      </c>
      <c r="AA70" s="195">
        <v>0</v>
      </c>
      <c r="AB70" s="195">
        <v>0</v>
      </c>
      <c r="AC70" s="195">
        <v>0</v>
      </c>
      <c r="AD70" s="195"/>
      <c r="AE70" s="195">
        <v>0</v>
      </c>
      <c r="AF70" s="195">
        <v>0</v>
      </c>
      <c r="AG70" s="195">
        <v>0</v>
      </c>
      <c r="AH70" s="195">
        <v>0</v>
      </c>
      <c r="AI70" s="195">
        <v>0</v>
      </c>
      <c r="AJ70" s="195">
        <v>0</v>
      </c>
      <c r="AK70" s="195">
        <v>0</v>
      </c>
      <c r="AL70" s="195">
        <v>0</v>
      </c>
      <c r="AM70" s="195">
        <v>0</v>
      </c>
      <c r="AN70" s="195">
        <v>0</v>
      </c>
      <c r="AO70" s="195">
        <f t="shared" si="17"/>
        <v>47</v>
      </c>
    </row>
    <row r="71" spans="1:41" ht="12" x14ac:dyDescent="0.25">
      <c r="A71" s="201" t="s">
        <v>125</v>
      </c>
      <c r="B71" s="201" t="s">
        <v>160</v>
      </c>
      <c r="C71" s="201" t="s">
        <v>195</v>
      </c>
      <c r="D71" s="201">
        <v>0</v>
      </c>
      <c r="E71" s="217">
        <v>0</v>
      </c>
      <c r="F71" s="195">
        <v>0</v>
      </c>
      <c r="G71" s="195">
        <v>0</v>
      </c>
      <c r="H71" s="195">
        <v>0</v>
      </c>
      <c r="I71" s="195">
        <v>0</v>
      </c>
      <c r="J71" s="195">
        <v>0</v>
      </c>
      <c r="K71" s="195">
        <v>0</v>
      </c>
      <c r="L71" s="195">
        <v>0</v>
      </c>
      <c r="M71" s="195">
        <v>0</v>
      </c>
      <c r="N71" s="195">
        <v>0</v>
      </c>
      <c r="O71" s="195">
        <v>0</v>
      </c>
      <c r="P71" s="195">
        <v>0</v>
      </c>
      <c r="Q71" s="195">
        <v>0</v>
      </c>
      <c r="R71" s="195">
        <v>0</v>
      </c>
      <c r="S71" s="195">
        <v>0</v>
      </c>
      <c r="T71" s="195">
        <v>0</v>
      </c>
      <c r="U71" s="195">
        <v>0</v>
      </c>
      <c r="V71" s="195">
        <v>0</v>
      </c>
      <c r="W71" s="195">
        <v>0</v>
      </c>
      <c r="X71" s="195">
        <v>0</v>
      </c>
      <c r="Y71" s="195">
        <v>0</v>
      </c>
      <c r="Z71" s="195">
        <v>0</v>
      </c>
      <c r="AA71" s="195">
        <v>0</v>
      </c>
      <c r="AB71" s="195">
        <v>0</v>
      </c>
      <c r="AC71" s="195">
        <v>0</v>
      </c>
      <c r="AD71" s="195">
        <v>0</v>
      </c>
      <c r="AE71" s="195">
        <v>0</v>
      </c>
      <c r="AF71" s="195">
        <v>0</v>
      </c>
      <c r="AG71" s="195">
        <v>0</v>
      </c>
      <c r="AH71" s="195">
        <v>0</v>
      </c>
      <c r="AI71" s="195">
        <v>0</v>
      </c>
      <c r="AJ71" s="195">
        <v>0</v>
      </c>
      <c r="AK71" s="195">
        <v>0</v>
      </c>
      <c r="AL71" s="195">
        <v>0</v>
      </c>
      <c r="AM71" s="195">
        <v>0</v>
      </c>
      <c r="AN71" s="195">
        <v>0</v>
      </c>
      <c r="AO71" s="195">
        <f t="shared" si="17"/>
        <v>0</v>
      </c>
    </row>
    <row r="72" spans="1:41" ht="12" x14ac:dyDescent="0.25">
      <c r="A72" s="201" t="s">
        <v>125</v>
      </c>
      <c r="B72" s="201" t="s">
        <v>160</v>
      </c>
      <c r="C72" s="201" t="s">
        <v>59</v>
      </c>
      <c r="D72" s="201">
        <v>0</v>
      </c>
      <c r="E72" s="217">
        <v>0</v>
      </c>
      <c r="F72" s="195">
        <v>0</v>
      </c>
      <c r="G72" s="195">
        <v>0</v>
      </c>
      <c r="H72" s="195">
        <v>0</v>
      </c>
      <c r="I72" s="195">
        <v>0</v>
      </c>
      <c r="J72" s="195">
        <v>0</v>
      </c>
      <c r="K72" s="195">
        <v>0</v>
      </c>
      <c r="L72" s="195">
        <v>0</v>
      </c>
      <c r="M72" s="195">
        <v>0</v>
      </c>
      <c r="N72" s="195">
        <v>0</v>
      </c>
      <c r="O72" s="195">
        <v>0</v>
      </c>
      <c r="P72" s="195">
        <v>0</v>
      </c>
      <c r="Q72" s="195">
        <v>0</v>
      </c>
      <c r="R72" s="195">
        <v>0</v>
      </c>
      <c r="S72" s="195">
        <v>0</v>
      </c>
      <c r="T72" s="195">
        <v>0</v>
      </c>
      <c r="U72" s="195">
        <v>0</v>
      </c>
      <c r="V72" s="195">
        <v>0</v>
      </c>
      <c r="W72" s="195">
        <v>0</v>
      </c>
      <c r="X72" s="195">
        <v>0</v>
      </c>
      <c r="Y72" s="195">
        <v>0</v>
      </c>
      <c r="Z72" s="195">
        <v>0</v>
      </c>
      <c r="AA72" s="195">
        <v>0</v>
      </c>
      <c r="AB72" s="195">
        <v>0</v>
      </c>
      <c r="AC72" s="195">
        <v>0</v>
      </c>
      <c r="AD72" s="195">
        <v>0</v>
      </c>
      <c r="AE72" s="195">
        <v>0</v>
      </c>
      <c r="AF72" s="195">
        <v>0</v>
      </c>
      <c r="AG72" s="195">
        <v>0</v>
      </c>
      <c r="AH72" s="195">
        <v>0</v>
      </c>
      <c r="AI72" s="195">
        <v>0</v>
      </c>
      <c r="AJ72" s="195">
        <v>0</v>
      </c>
      <c r="AK72" s="195">
        <v>0</v>
      </c>
      <c r="AL72" s="195">
        <v>0</v>
      </c>
      <c r="AM72" s="195">
        <v>0</v>
      </c>
      <c r="AN72" s="195">
        <v>0</v>
      </c>
      <c r="AO72" s="195">
        <f t="shared" si="17"/>
        <v>0</v>
      </c>
    </row>
    <row r="73" spans="1:41" ht="12" x14ac:dyDescent="0.25">
      <c r="A73" s="201" t="s">
        <v>125</v>
      </c>
      <c r="B73" s="201" t="s">
        <v>160</v>
      </c>
      <c r="C73" s="201" t="s">
        <v>70</v>
      </c>
      <c r="D73" s="201">
        <v>0</v>
      </c>
      <c r="E73" s="217">
        <v>0</v>
      </c>
      <c r="F73" s="195">
        <v>0</v>
      </c>
      <c r="G73" s="195">
        <v>0</v>
      </c>
      <c r="H73" s="195">
        <v>0</v>
      </c>
      <c r="I73" s="195">
        <v>0</v>
      </c>
      <c r="J73" s="195">
        <v>0</v>
      </c>
      <c r="K73" s="195">
        <v>0</v>
      </c>
      <c r="L73" s="195">
        <v>0</v>
      </c>
      <c r="M73" s="195">
        <v>0</v>
      </c>
      <c r="N73" s="195">
        <v>0</v>
      </c>
      <c r="O73" s="195">
        <v>0</v>
      </c>
      <c r="P73" s="195">
        <v>0</v>
      </c>
      <c r="Q73" s="195">
        <v>0</v>
      </c>
      <c r="R73" s="195">
        <v>0</v>
      </c>
      <c r="S73" s="195">
        <v>0</v>
      </c>
      <c r="T73" s="195">
        <v>0</v>
      </c>
      <c r="U73" s="195">
        <v>0</v>
      </c>
      <c r="V73" s="195">
        <v>0</v>
      </c>
      <c r="W73" s="195">
        <v>0</v>
      </c>
      <c r="X73" s="195">
        <v>0</v>
      </c>
      <c r="Y73" s="195">
        <v>0</v>
      </c>
      <c r="Z73" s="195">
        <v>0</v>
      </c>
      <c r="AA73" s="195">
        <v>0</v>
      </c>
      <c r="AB73" s="195">
        <v>0</v>
      </c>
      <c r="AC73" s="195">
        <v>0</v>
      </c>
      <c r="AD73" s="195">
        <v>0</v>
      </c>
      <c r="AE73" s="195">
        <v>0</v>
      </c>
      <c r="AF73" s="195">
        <v>0</v>
      </c>
      <c r="AG73" s="195">
        <v>0</v>
      </c>
      <c r="AH73" s="195">
        <v>0</v>
      </c>
      <c r="AI73" s="195">
        <v>0</v>
      </c>
      <c r="AJ73" s="195">
        <v>0</v>
      </c>
      <c r="AK73" s="195">
        <v>0</v>
      </c>
      <c r="AL73" s="195">
        <v>0</v>
      </c>
      <c r="AM73" s="195">
        <v>0</v>
      </c>
      <c r="AN73" s="195">
        <v>0</v>
      </c>
      <c r="AO73" s="195">
        <f t="shared" si="17"/>
        <v>0</v>
      </c>
    </row>
    <row r="74" spans="1:41" ht="12" x14ac:dyDescent="0.25">
      <c r="A74" s="201" t="s">
        <v>125</v>
      </c>
      <c r="B74" s="201" t="s">
        <v>160</v>
      </c>
      <c r="C74" s="201" t="s">
        <v>196</v>
      </c>
      <c r="D74" s="201">
        <v>0</v>
      </c>
      <c r="E74" s="217">
        <v>0</v>
      </c>
      <c r="F74" s="195">
        <v>0</v>
      </c>
      <c r="G74" s="195">
        <v>0</v>
      </c>
      <c r="H74" s="195">
        <v>0</v>
      </c>
      <c r="I74" s="195">
        <v>0</v>
      </c>
      <c r="J74" s="195">
        <v>0</v>
      </c>
      <c r="K74" s="195">
        <v>0</v>
      </c>
      <c r="L74" s="195">
        <v>0</v>
      </c>
      <c r="M74" s="195">
        <v>0</v>
      </c>
      <c r="N74" s="195">
        <v>0</v>
      </c>
      <c r="O74" s="195">
        <v>0</v>
      </c>
      <c r="P74" s="195">
        <v>0</v>
      </c>
      <c r="Q74" s="195">
        <v>0</v>
      </c>
      <c r="R74" s="195">
        <v>0</v>
      </c>
      <c r="S74" s="195">
        <v>0</v>
      </c>
      <c r="T74" s="195">
        <v>0</v>
      </c>
      <c r="U74" s="195">
        <v>0</v>
      </c>
      <c r="V74" s="195">
        <v>0</v>
      </c>
      <c r="W74" s="195">
        <v>0</v>
      </c>
      <c r="X74" s="195">
        <v>0</v>
      </c>
      <c r="Y74" s="195">
        <v>0</v>
      </c>
      <c r="Z74" s="195">
        <v>0</v>
      </c>
      <c r="AA74" s="195">
        <v>0</v>
      </c>
      <c r="AB74" s="195">
        <v>0</v>
      </c>
      <c r="AC74" s="195">
        <v>0</v>
      </c>
      <c r="AD74" s="195">
        <v>0</v>
      </c>
      <c r="AE74" s="195">
        <v>0</v>
      </c>
      <c r="AF74" s="195">
        <v>0</v>
      </c>
      <c r="AG74" s="195">
        <v>0</v>
      </c>
      <c r="AH74" s="195">
        <v>0</v>
      </c>
      <c r="AI74" s="195">
        <v>0</v>
      </c>
      <c r="AJ74" s="195">
        <v>0</v>
      </c>
      <c r="AK74" s="195">
        <v>0</v>
      </c>
      <c r="AL74" s="195">
        <v>0</v>
      </c>
      <c r="AM74" s="195">
        <v>0</v>
      </c>
      <c r="AN74" s="195">
        <v>0</v>
      </c>
      <c r="AO74" s="195">
        <f t="shared" si="17"/>
        <v>0</v>
      </c>
    </row>
    <row r="75" spans="1:41" ht="12" x14ac:dyDescent="0.25">
      <c r="A75" s="201" t="s">
        <v>125</v>
      </c>
      <c r="B75" s="201" t="s">
        <v>160</v>
      </c>
      <c r="C75" s="201" t="s">
        <v>161</v>
      </c>
      <c r="D75" s="201">
        <v>0</v>
      </c>
      <c r="E75" s="217">
        <v>0</v>
      </c>
      <c r="F75" s="195">
        <v>0</v>
      </c>
      <c r="G75" s="195">
        <v>0</v>
      </c>
      <c r="H75" s="195">
        <v>0</v>
      </c>
      <c r="I75" s="195">
        <v>0</v>
      </c>
      <c r="J75" s="195">
        <v>0</v>
      </c>
      <c r="K75" s="195">
        <v>0</v>
      </c>
      <c r="L75" s="195">
        <v>0</v>
      </c>
      <c r="M75" s="195">
        <v>0</v>
      </c>
      <c r="N75" s="195">
        <v>0</v>
      </c>
      <c r="O75" s="195">
        <v>0</v>
      </c>
      <c r="P75" s="195">
        <v>0</v>
      </c>
      <c r="Q75" s="195">
        <v>0</v>
      </c>
      <c r="R75" s="195">
        <v>0</v>
      </c>
      <c r="S75" s="195">
        <v>0</v>
      </c>
      <c r="T75" s="195">
        <v>0</v>
      </c>
      <c r="U75" s="195">
        <v>0</v>
      </c>
      <c r="V75" s="195">
        <v>0</v>
      </c>
      <c r="W75" s="195">
        <v>0</v>
      </c>
      <c r="X75" s="195">
        <v>0</v>
      </c>
      <c r="Y75" s="195">
        <v>0</v>
      </c>
      <c r="Z75" s="195">
        <v>0</v>
      </c>
      <c r="AA75" s="195">
        <v>0</v>
      </c>
      <c r="AB75" s="195">
        <v>0</v>
      </c>
      <c r="AC75" s="195">
        <v>0</v>
      </c>
      <c r="AD75" s="195">
        <v>0</v>
      </c>
      <c r="AE75" s="195">
        <v>0</v>
      </c>
      <c r="AF75" s="195">
        <v>0</v>
      </c>
      <c r="AG75" s="195">
        <v>0</v>
      </c>
      <c r="AH75" s="195">
        <v>0</v>
      </c>
      <c r="AI75" s="195">
        <v>0</v>
      </c>
      <c r="AJ75" s="195">
        <v>0</v>
      </c>
      <c r="AK75" s="195">
        <v>0</v>
      </c>
      <c r="AL75" s="195">
        <v>0</v>
      </c>
      <c r="AM75" s="195">
        <v>0</v>
      </c>
      <c r="AN75" s="195">
        <v>0</v>
      </c>
      <c r="AO75" s="195">
        <f t="shared" si="17"/>
        <v>0</v>
      </c>
    </row>
    <row r="76" spans="1:41" ht="12" x14ac:dyDescent="0.25">
      <c r="A76" s="201" t="s">
        <v>125</v>
      </c>
      <c r="B76" s="201" t="s">
        <v>160</v>
      </c>
      <c r="C76" s="201" t="s">
        <v>197</v>
      </c>
      <c r="D76" s="201">
        <v>0</v>
      </c>
      <c r="E76" s="217">
        <v>0</v>
      </c>
      <c r="F76" s="195">
        <v>0</v>
      </c>
      <c r="G76" s="195">
        <v>0</v>
      </c>
      <c r="H76" s="195">
        <v>0</v>
      </c>
      <c r="I76" s="195">
        <v>0</v>
      </c>
      <c r="J76" s="195">
        <v>0</v>
      </c>
      <c r="K76" s="195">
        <v>0</v>
      </c>
      <c r="L76" s="195">
        <v>0</v>
      </c>
      <c r="M76" s="195">
        <v>0</v>
      </c>
      <c r="N76" s="195">
        <v>0</v>
      </c>
      <c r="O76" s="195">
        <v>0</v>
      </c>
      <c r="P76" s="195">
        <v>0</v>
      </c>
      <c r="Q76" s="195">
        <v>0</v>
      </c>
      <c r="R76" s="195">
        <v>0</v>
      </c>
      <c r="S76" s="195">
        <v>0</v>
      </c>
      <c r="T76" s="195">
        <v>0</v>
      </c>
      <c r="U76" s="195">
        <v>0</v>
      </c>
      <c r="V76" s="195">
        <v>0</v>
      </c>
      <c r="W76" s="195">
        <v>0</v>
      </c>
      <c r="X76" s="195">
        <v>0</v>
      </c>
      <c r="Y76" s="195">
        <v>0</v>
      </c>
      <c r="Z76" s="195">
        <v>0</v>
      </c>
      <c r="AA76" s="195">
        <v>0</v>
      </c>
      <c r="AB76" s="195">
        <v>0</v>
      </c>
      <c r="AC76" s="195">
        <v>0</v>
      </c>
      <c r="AD76" s="195">
        <v>0</v>
      </c>
      <c r="AE76" s="195">
        <v>0</v>
      </c>
      <c r="AF76" s="195">
        <v>0</v>
      </c>
      <c r="AG76" s="195">
        <v>0</v>
      </c>
      <c r="AH76" s="195">
        <v>0</v>
      </c>
      <c r="AI76" s="195">
        <v>0</v>
      </c>
      <c r="AJ76" s="195">
        <v>0</v>
      </c>
      <c r="AK76" s="195">
        <v>0</v>
      </c>
      <c r="AL76" s="195">
        <v>0</v>
      </c>
      <c r="AM76" s="195">
        <v>0</v>
      </c>
      <c r="AN76" s="195">
        <v>0</v>
      </c>
      <c r="AO76" s="195">
        <f t="shared" si="17"/>
        <v>0</v>
      </c>
    </row>
    <row r="77" spans="1:41" ht="12" x14ac:dyDescent="0.25">
      <c r="A77" s="201" t="s">
        <v>125</v>
      </c>
      <c r="B77" s="201" t="s">
        <v>160</v>
      </c>
      <c r="C77" s="201" t="s">
        <v>198</v>
      </c>
      <c r="D77" s="201">
        <v>0</v>
      </c>
      <c r="E77" s="217">
        <v>0</v>
      </c>
      <c r="F77" s="195">
        <v>0</v>
      </c>
      <c r="G77" s="195">
        <v>0</v>
      </c>
      <c r="H77" s="195">
        <v>0</v>
      </c>
      <c r="I77" s="195">
        <v>0</v>
      </c>
      <c r="J77" s="195">
        <v>0</v>
      </c>
      <c r="K77" s="195">
        <v>0</v>
      </c>
      <c r="L77" s="195">
        <v>0</v>
      </c>
      <c r="M77" s="195">
        <v>0</v>
      </c>
      <c r="N77" s="195">
        <v>0</v>
      </c>
      <c r="O77" s="195">
        <v>0</v>
      </c>
      <c r="P77" s="195">
        <v>0</v>
      </c>
      <c r="Q77" s="195">
        <v>0</v>
      </c>
      <c r="R77" s="195">
        <v>0</v>
      </c>
      <c r="S77" s="195">
        <v>0</v>
      </c>
      <c r="T77" s="195">
        <v>0</v>
      </c>
      <c r="U77" s="195">
        <v>0</v>
      </c>
      <c r="V77" s="195">
        <v>0</v>
      </c>
      <c r="W77" s="195">
        <v>0</v>
      </c>
      <c r="X77" s="195">
        <v>0</v>
      </c>
      <c r="Y77" s="195">
        <v>0</v>
      </c>
      <c r="Z77" s="195">
        <v>0</v>
      </c>
      <c r="AA77" s="195">
        <v>0</v>
      </c>
      <c r="AB77" s="195">
        <v>0</v>
      </c>
      <c r="AC77" s="195">
        <v>0</v>
      </c>
      <c r="AD77" s="195">
        <v>0</v>
      </c>
      <c r="AE77" s="195">
        <v>0</v>
      </c>
      <c r="AF77" s="195">
        <v>0</v>
      </c>
      <c r="AG77" s="195">
        <v>0</v>
      </c>
      <c r="AH77" s="195">
        <v>0</v>
      </c>
      <c r="AI77" s="195">
        <v>0</v>
      </c>
      <c r="AJ77" s="195">
        <v>0</v>
      </c>
      <c r="AK77" s="195">
        <v>0</v>
      </c>
      <c r="AL77" s="195">
        <v>0</v>
      </c>
      <c r="AM77" s="195">
        <v>0</v>
      </c>
      <c r="AN77" s="195">
        <v>0</v>
      </c>
      <c r="AO77" s="195">
        <f t="shared" si="17"/>
        <v>0</v>
      </c>
    </row>
    <row r="78" spans="1:41" ht="12" x14ac:dyDescent="0.25">
      <c r="A78" s="201" t="s">
        <v>125</v>
      </c>
      <c r="B78" s="201" t="s">
        <v>160</v>
      </c>
      <c r="C78" s="201" t="s">
        <v>27</v>
      </c>
      <c r="D78" s="201">
        <v>0</v>
      </c>
      <c r="E78" s="217">
        <v>0</v>
      </c>
      <c r="F78" s="195">
        <v>0</v>
      </c>
      <c r="G78" s="195">
        <v>0</v>
      </c>
      <c r="H78" s="195">
        <v>0</v>
      </c>
      <c r="I78" s="195">
        <v>0</v>
      </c>
      <c r="J78" s="195">
        <v>0</v>
      </c>
      <c r="K78" s="195">
        <v>0</v>
      </c>
      <c r="L78" s="195">
        <v>0</v>
      </c>
      <c r="M78" s="195">
        <v>0</v>
      </c>
      <c r="N78" s="195">
        <v>0</v>
      </c>
      <c r="O78" s="195">
        <v>0</v>
      </c>
      <c r="P78" s="195">
        <v>0</v>
      </c>
      <c r="Q78" s="195">
        <v>0</v>
      </c>
      <c r="R78" s="195">
        <v>0</v>
      </c>
      <c r="S78" s="195">
        <v>0</v>
      </c>
      <c r="T78" s="195">
        <v>0</v>
      </c>
      <c r="U78" s="195">
        <v>0</v>
      </c>
      <c r="V78" s="195">
        <v>0</v>
      </c>
      <c r="W78" s="195">
        <v>0</v>
      </c>
      <c r="X78" s="195">
        <v>0</v>
      </c>
      <c r="Y78" s="195">
        <v>0</v>
      </c>
      <c r="Z78" s="195">
        <v>0</v>
      </c>
      <c r="AA78" s="195">
        <v>0</v>
      </c>
      <c r="AB78" s="195">
        <v>0</v>
      </c>
      <c r="AC78" s="195">
        <v>0</v>
      </c>
      <c r="AD78" s="195">
        <v>0</v>
      </c>
      <c r="AE78" s="195">
        <v>0</v>
      </c>
      <c r="AF78" s="195">
        <v>0</v>
      </c>
      <c r="AG78" s="195">
        <v>0</v>
      </c>
      <c r="AH78" s="195">
        <v>0</v>
      </c>
      <c r="AI78" s="195">
        <v>0</v>
      </c>
      <c r="AJ78" s="195">
        <v>0</v>
      </c>
      <c r="AK78" s="195">
        <v>0</v>
      </c>
      <c r="AL78" s="195">
        <v>0</v>
      </c>
      <c r="AM78" s="195">
        <v>0</v>
      </c>
      <c r="AN78" s="195">
        <v>0</v>
      </c>
      <c r="AO78" s="195">
        <f t="shared" si="17"/>
        <v>0</v>
      </c>
    </row>
    <row r="79" spans="1:41" ht="12" x14ac:dyDescent="0.25">
      <c r="A79" s="201" t="s">
        <v>125</v>
      </c>
      <c r="B79" s="201" t="s">
        <v>160</v>
      </c>
      <c r="C79" s="201" t="s">
        <v>162</v>
      </c>
      <c r="D79" s="201">
        <v>0</v>
      </c>
      <c r="E79" s="217">
        <v>0</v>
      </c>
      <c r="F79" s="195">
        <v>0</v>
      </c>
      <c r="G79" s="195">
        <v>0</v>
      </c>
      <c r="H79" s="195">
        <v>0</v>
      </c>
      <c r="I79" s="195">
        <v>0</v>
      </c>
      <c r="J79" s="195">
        <v>0</v>
      </c>
      <c r="K79" s="195">
        <v>0</v>
      </c>
      <c r="L79" s="195">
        <v>0</v>
      </c>
      <c r="M79" s="195">
        <v>0</v>
      </c>
      <c r="N79" s="195">
        <v>0</v>
      </c>
      <c r="O79" s="195">
        <v>0</v>
      </c>
      <c r="P79" s="195">
        <v>0</v>
      </c>
      <c r="Q79" s="195">
        <v>0</v>
      </c>
      <c r="R79" s="195">
        <v>0</v>
      </c>
      <c r="S79" s="195">
        <v>0</v>
      </c>
      <c r="T79" s="195">
        <v>0</v>
      </c>
      <c r="U79" s="195">
        <v>0</v>
      </c>
      <c r="V79" s="195">
        <v>0</v>
      </c>
      <c r="W79" s="195">
        <v>0</v>
      </c>
      <c r="X79" s="195">
        <v>0</v>
      </c>
      <c r="Y79" s="195">
        <v>0</v>
      </c>
      <c r="Z79" s="195">
        <v>0</v>
      </c>
      <c r="AA79" s="195">
        <v>0</v>
      </c>
      <c r="AB79" s="195">
        <v>0</v>
      </c>
      <c r="AC79" s="195">
        <v>0</v>
      </c>
      <c r="AD79" s="195">
        <v>0</v>
      </c>
      <c r="AE79" s="195">
        <v>0</v>
      </c>
      <c r="AF79" s="195">
        <v>0</v>
      </c>
      <c r="AG79" s="195">
        <v>0</v>
      </c>
      <c r="AH79" s="195">
        <v>0</v>
      </c>
      <c r="AI79" s="195">
        <v>0</v>
      </c>
      <c r="AJ79" s="195">
        <v>0</v>
      </c>
      <c r="AK79" s="195">
        <v>0</v>
      </c>
      <c r="AL79" s="195">
        <v>0</v>
      </c>
      <c r="AM79" s="195">
        <v>0</v>
      </c>
      <c r="AN79" s="195">
        <v>0</v>
      </c>
      <c r="AO79" s="195">
        <f t="shared" si="17"/>
        <v>0</v>
      </c>
    </row>
    <row r="80" spans="1:41" ht="12" x14ac:dyDescent="0.25">
      <c r="A80" s="201" t="s">
        <v>125</v>
      </c>
      <c r="B80" s="201" t="s">
        <v>160</v>
      </c>
      <c r="C80" s="201" t="s">
        <v>124</v>
      </c>
      <c r="D80" s="201">
        <v>0</v>
      </c>
      <c r="E80" s="217">
        <v>0</v>
      </c>
      <c r="F80" s="195">
        <v>0</v>
      </c>
      <c r="G80" s="195">
        <v>0</v>
      </c>
      <c r="H80" s="195">
        <v>0</v>
      </c>
      <c r="I80" s="195">
        <v>0</v>
      </c>
      <c r="J80" s="195">
        <v>0</v>
      </c>
      <c r="K80" s="195">
        <v>0</v>
      </c>
      <c r="L80" s="195">
        <v>0</v>
      </c>
      <c r="M80" s="195">
        <v>0</v>
      </c>
      <c r="N80" s="195">
        <v>0</v>
      </c>
      <c r="O80" s="195">
        <v>0</v>
      </c>
      <c r="P80" s="195">
        <v>0</v>
      </c>
      <c r="Q80" s="195">
        <v>0</v>
      </c>
      <c r="R80" s="195">
        <v>0</v>
      </c>
      <c r="S80" s="195">
        <v>0</v>
      </c>
      <c r="T80" s="195">
        <v>0</v>
      </c>
      <c r="U80" s="195">
        <v>0</v>
      </c>
      <c r="V80" s="195">
        <v>0</v>
      </c>
      <c r="W80" s="195">
        <v>0</v>
      </c>
      <c r="X80" s="195">
        <v>0</v>
      </c>
      <c r="Y80" s="195">
        <v>0</v>
      </c>
      <c r="Z80" s="195">
        <v>0</v>
      </c>
      <c r="AA80" s="195">
        <v>0</v>
      </c>
      <c r="AB80" s="195">
        <v>0</v>
      </c>
      <c r="AC80" s="195">
        <v>0</v>
      </c>
      <c r="AD80" s="195">
        <v>0</v>
      </c>
      <c r="AE80" s="195">
        <v>0</v>
      </c>
      <c r="AF80" s="195">
        <v>0</v>
      </c>
      <c r="AG80" s="195">
        <v>0</v>
      </c>
      <c r="AH80" s="195">
        <v>0</v>
      </c>
      <c r="AI80" s="195">
        <v>0</v>
      </c>
      <c r="AJ80" s="195">
        <v>0</v>
      </c>
      <c r="AK80" s="195">
        <v>0</v>
      </c>
      <c r="AL80" s="195">
        <v>0</v>
      </c>
      <c r="AM80" s="195">
        <v>0</v>
      </c>
      <c r="AN80" s="195"/>
      <c r="AO80" s="195">
        <f t="shared" si="17"/>
        <v>0</v>
      </c>
    </row>
    <row r="81" spans="1:41" ht="12" x14ac:dyDescent="0.25">
      <c r="A81" s="201" t="s">
        <v>125</v>
      </c>
      <c r="B81" s="201" t="s">
        <v>160</v>
      </c>
      <c r="C81" s="201" t="s">
        <v>41</v>
      </c>
      <c r="D81" s="201">
        <v>0</v>
      </c>
      <c r="E81" s="217">
        <v>0</v>
      </c>
      <c r="F81" s="195">
        <v>0</v>
      </c>
      <c r="G81" s="195">
        <v>0</v>
      </c>
      <c r="H81" s="195">
        <v>0</v>
      </c>
      <c r="I81" s="195">
        <v>0</v>
      </c>
      <c r="J81" s="195">
        <v>0</v>
      </c>
      <c r="K81" s="195">
        <v>0</v>
      </c>
      <c r="L81" s="195">
        <v>0</v>
      </c>
      <c r="M81" s="195">
        <v>0</v>
      </c>
      <c r="N81" s="195">
        <v>0</v>
      </c>
      <c r="O81" s="195">
        <v>0</v>
      </c>
      <c r="P81" s="195">
        <v>0</v>
      </c>
      <c r="Q81" s="195">
        <v>0</v>
      </c>
      <c r="R81" s="195">
        <v>0</v>
      </c>
      <c r="S81" s="195">
        <v>0</v>
      </c>
      <c r="T81" s="195">
        <v>0</v>
      </c>
      <c r="U81" s="195">
        <v>0</v>
      </c>
      <c r="V81" s="195">
        <v>0</v>
      </c>
      <c r="W81" s="195">
        <v>0</v>
      </c>
      <c r="X81" s="195">
        <v>0</v>
      </c>
      <c r="Y81" s="195">
        <v>0</v>
      </c>
      <c r="Z81" s="195">
        <v>0</v>
      </c>
      <c r="AA81" s="195">
        <v>0</v>
      </c>
      <c r="AB81" s="195">
        <v>0</v>
      </c>
      <c r="AC81" s="195">
        <v>0</v>
      </c>
      <c r="AD81" s="195">
        <v>0</v>
      </c>
      <c r="AE81" s="195">
        <v>0</v>
      </c>
      <c r="AF81" s="195">
        <v>0</v>
      </c>
      <c r="AG81" s="195">
        <v>0</v>
      </c>
      <c r="AH81" s="195">
        <v>0</v>
      </c>
      <c r="AI81" s="195">
        <v>0</v>
      </c>
      <c r="AJ81" s="195">
        <v>0</v>
      </c>
      <c r="AK81" s="195">
        <v>0</v>
      </c>
      <c r="AL81" s="195">
        <v>0</v>
      </c>
      <c r="AM81" s="195">
        <v>0</v>
      </c>
      <c r="AN81" s="195"/>
      <c r="AO81" s="195">
        <f t="shared" si="17"/>
        <v>0</v>
      </c>
    </row>
    <row r="82" spans="1:41" ht="12" x14ac:dyDescent="0.25">
      <c r="A82" s="177" t="s">
        <v>251</v>
      </c>
      <c r="B82" s="177" t="s">
        <v>251</v>
      </c>
      <c r="C82" s="177" t="s">
        <v>135</v>
      </c>
      <c r="D82" s="177"/>
      <c r="E82" s="216">
        <f t="shared" ref="E82:AN82" si="18">SUM(E83:E98)</f>
        <v>0</v>
      </c>
      <c r="F82" s="194">
        <f t="shared" si="18"/>
        <v>0</v>
      </c>
      <c r="G82" s="194">
        <f t="shared" si="18"/>
        <v>0</v>
      </c>
      <c r="H82" s="194">
        <f t="shared" si="18"/>
        <v>5</v>
      </c>
      <c r="I82" s="194">
        <f t="shared" si="18"/>
        <v>0</v>
      </c>
      <c r="J82" s="194">
        <f t="shared" si="18"/>
        <v>0</v>
      </c>
      <c r="K82" s="194">
        <f t="shared" si="18"/>
        <v>0</v>
      </c>
      <c r="L82" s="194">
        <f t="shared" si="18"/>
        <v>0</v>
      </c>
      <c r="M82" s="194">
        <f t="shared" si="18"/>
        <v>0</v>
      </c>
      <c r="N82" s="194">
        <f t="shared" si="18"/>
        <v>0</v>
      </c>
      <c r="O82" s="194">
        <f t="shared" si="18"/>
        <v>0</v>
      </c>
      <c r="P82" s="194">
        <f t="shared" si="18"/>
        <v>0</v>
      </c>
      <c r="Q82" s="194">
        <f t="shared" si="18"/>
        <v>0</v>
      </c>
      <c r="R82" s="194">
        <f t="shared" si="18"/>
        <v>0</v>
      </c>
      <c r="S82" s="194">
        <f t="shared" si="18"/>
        <v>0</v>
      </c>
      <c r="T82" s="194">
        <f t="shared" si="18"/>
        <v>0</v>
      </c>
      <c r="U82" s="194">
        <f t="shared" si="18"/>
        <v>0</v>
      </c>
      <c r="V82" s="194">
        <f t="shared" si="18"/>
        <v>0</v>
      </c>
      <c r="W82" s="194">
        <f t="shared" si="18"/>
        <v>0</v>
      </c>
      <c r="X82" s="194">
        <f t="shared" si="18"/>
        <v>0</v>
      </c>
      <c r="Y82" s="194">
        <f t="shared" si="18"/>
        <v>0</v>
      </c>
      <c r="Z82" s="194">
        <f t="shared" si="18"/>
        <v>0</v>
      </c>
      <c r="AA82" s="194">
        <f t="shared" si="18"/>
        <v>0</v>
      </c>
      <c r="AB82" s="194">
        <f t="shared" si="18"/>
        <v>0</v>
      </c>
      <c r="AC82" s="194">
        <f t="shared" si="18"/>
        <v>0</v>
      </c>
      <c r="AD82" s="194">
        <f t="shared" si="18"/>
        <v>0</v>
      </c>
      <c r="AE82" s="194">
        <f t="shared" si="18"/>
        <v>0</v>
      </c>
      <c r="AF82" s="194">
        <f t="shared" si="18"/>
        <v>0</v>
      </c>
      <c r="AG82" s="194">
        <f t="shared" si="18"/>
        <v>0</v>
      </c>
      <c r="AH82" s="194">
        <f t="shared" si="18"/>
        <v>0</v>
      </c>
      <c r="AI82" s="194">
        <f t="shared" si="18"/>
        <v>0</v>
      </c>
      <c r="AJ82" s="194">
        <f t="shared" si="18"/>
        <v>0</v>
      </c>
      <c r="AK82" s="194">
        <f t="shared" si="18"/>
        <v>0</v>
      </c>
      <c r="AL82" s="194">
        <f t="shared" si="18"/>
        <v>0</v>
      </c>
      <c r="AM82" s="194">
        <f t="shared" ref="AM82" si="19">SUM(AM83:AM98)</f>
        <v>0</v>
      </c>
      <c r="AN82" s="194">
        <f t="shared" si="18"/>
        <v>0</v>
      </c>
      <c r="AO82" s="194">
        <f>SUM(E82:AN82)</f>
        <v>5</v>
      </c>
    </row>
    <row r="83" spans="1:41" ht="12" x14ac:dyDescent="0.25">
      <c r="A83" s="201" t="s">
        <v>125</v>
      </c>
      <c r="B83" s="201" t="s">
        <v>135</v>
      </c>
      <c r="C83" s="201" t="s">
        <v>67</v>
      </c>
      <c r="D83" s="201">
        <v>0</v>
      </c>
      <c r="E83" s="217">
        <v>0</v>
      </c>
      <c r="F83" s="195">
        <v>0</v>
      </c>
      <c r="G83" s="195">
        <v>0</v>
      </c>
      <c r="H83" s="195">
        <v>0</v>
      </c>
      <c r="I83" s="195">
        <v>0</v>
      </c>
      <c r="J83" s="195">
        <v>0</v>
      </c>
      <c r="K83" s="195">
        <v>0</v>
      </c>
      <c r="L83" s="195">
        <v>0</v>
      </c>
      <c r="M83" s="195">
        <v>0</v>
      </c>
      <c r="N83" s="195">
        <v>0</v>
      </c>
      <c r="O83" s="195">
        <v>0</v>
      </c>
      <c r="P83" s="195">
        <v>0</v>
      </c>
      <c r="Q83" s="195">
        <v>0</v>
      </c>
      <c r="R83" s="195">
        <v>0</v>
      </c>
      <c r="S83" s="195">
        <v>0</v>
      </c>
      <c r="T83" s="195">
        <v>0</v>
      </c>
      <c r="U83" s="195">
        <v>0</v>
      </c>
      <c r="V83" s="195">
        <v>0</v>
      </c>
      <c r="W83" s="195">
        <v>0</v>
      </c>
      <c r="X83" s="195">
        <v>0</v>
      </c>
      <c r="Y83" s="195">
        <v>0</v>
      </c>
      <c r="Z83" s="195">
        <v>0</v>
      </c>
      <c r="AA83" s="195">
        <v>0</v>
      </c>
      <c r="AB83" s="195">
        <v>0</v>
      </c>
      <c r="AC83" s="195">
        <v>0</v>
      </c>
      <c r="AD83" s="195">
        <v>0</v>
      </c>
      <c r="AE83" s="195">
        <v>0</v>
      </c>
      <c r="AF83" s="195">
        <v>0</v>
      </c>
      <c r="AG83" s="195">
        <v>0</v>
      </c>
      <c r="AH83" s="195">
        <v>0</v>
      </c>
      <c r="AI83" s="195">
        <v>0</v>
      </c>
      <c r="AJ83" s="195">
        <v>0</v>
      </c>
      <c r="AK83" s="195">
        <v>0</v>
      </c>
      <c r="AL83" s="195">
        <v>0</v>
      </c>
      <c r="AM83" s="195">
        <v>0</v>
      </c>
      <c r="AN83" s="195">
        <v>0</v>
      </c>
      <c r="AO83" s="195">
        <f t="shared" ref="AO83:AO98" si="20">(SUM(E83:AN83))</f>
        <v>0</v>
      </c>
    </row>
    <row r="84" spans="1:41" ht="12" x14ac:dyDescent="0.25">
      <c r="A84" s="201" t="s">
        <v>125</v>
      </c>
      <c r="B84" s="201" t="s">
        <v>135</v>
      </c>
      <c r="C84" s="201" t="s">
        <v>154</v>
      </c>
      <c r="D84" s="201">
        <v>0</v>
      </c>
      <c r="E84" s="217">
        <v>0</v>
      </c>
      <c r="F84" s="195">
        <v>0</v>
      </c>
      <c r="G84" s="195">
        <v>0</v>
      </c>
      <c r="H84" s="195">
        <v>0</v>
      </c>
      <c r="I84" s="195">
        <v>0</v>
      </c>
      <c r="J84" s="195">
        <v>0</v>
      </c>
      <c r="K84" s="195">
        <v>0</v>
      </c>
      <c r="L84" s="195">
        <v>0</v>
      </c>
      <c r="M84" s="195">
        <v>0</v>
      </c>
      <c r="N84" s="195">
        <v>0</v>
      </c>
      <c r="O84" s="195">
        <v>0</v>
      </c>
      <c r="P84" s="195">
        <v>0</v>
      </c>
      <c r="Q84" s="195">
        <v>0</v>
      </c>
      <c r="R84" s="195">
        <v>0</v>
      </c>
      <c r="S84" s="195">
        <v>0</v>
      </c>
      <c r="T84" s="195">
        <v>0</v>
      </c>
      <c r="U84" s="195">
        <v>0</v>
      </c>
      <c r="V84" s="195">
        <v>0</v>
      </c>
      <c r="W84" s="195">
        <v>0</v>
      </c>
      <c r="X84" s="195">
        <v>0</v>
      </c>
      <c r="Y84" s="195">
        <v>0</v>
      </c>
      <c r="Z84" s="195">
        <v>0</v>
      </c>
      <c r="AA84" s="195">
        <v>0</v>
      </c>
      <c r="AB84" s="195">
        <v>0</v>
      </c>
      <c r="AC84" s="195">
        <v>0</v>
      </c>
      <c r="AD84" s="195">
        <v>0</v>
      </c>
      <c r="AE84" s="195">
        <v>0</v>
      </c>
      <c r="AF84" s="195">
        <v>0</v>
      </c>
      <c r="AG84" s="195">
        <v>0</v>
      </c>
      <c r="AH84" s="195">
        <v>0</v>
      </c>
      <c r="AI84" s="195">
        <v>0</v>
      </c>
      <c r="AJ84" s="195">
        <v>0</v>
      </c>
      <c r="AK84" s="195">
        <v>0</v>
      </c>
      <c r="AL84" s="195">
        <v>0</v>
      </c>
      <c r="AM84" s="195">
        <v>0</v>
      </c>
      <c r="AN84" s="195">
        <v>0</v>
      </c>
      <c r="AO84" s="195">
        <f t="shared" si="20"/>
        <v>0</v>
      </c>
    </row>
    <row r="85" spans="1:41" ht="12" x14ac:dyDescent="0.25">
      <c r="A85" s="201" t="s">
        <v>125</v>
      </c>
      <c r="B85" s="201" t="s">
        <v>135</v>
      </c>
      <c r="C85" s="201" t="s">
        <v>199</v>
      </c>
      <c r="D85" s="201">
        <v>0</v>
      </c>
      <c r="E85" s="217">
        <v>0</v>
      </c>
      <c r="F85" s="195">
        <v>0</v>
      </c>
      <c r="G85" s="195">
        <v>0</v>
      </c>
      <c r="H85" s="195">
        <v>0</v>
      </c>
      <c r="I85" s="195">
        <v>0</v>
      </c>
      <c r="J85" s="195">
        <v>0</v>
      </c>
      <c r="K85" s="195">
        <v>0</v>
      </c>
      <c r="L85" s="195">
        <v>0</v>
      </c>
      <c r="M85" s="195">
        <v>0</v>
      </c>
      <c r="N85" s="195">
        <v>0</v>
      </c>
      <c r="O85" s="195">
        <v>0</v>
      </c>
      <c r="P85" s="195">
        <v>0</v>
      </c>
      <c r="Q85" s="195">
        <v>0</v>
      </c>
      <c r="R85" s="195">
        <v>0</v>
      </c>
      <c r="S85" s="195">
        <v>0</v>
      </c>
      <c r="T85" s="195">
        <v>0</v>
      </c>
      <c r="U85" s="195">
        <v>0</v>
      </c>
      <c r="V85" s="195">
        <v>0</v>
      </c>
      <c r="W85" s="195">
        <v>0</v>
      </c>
      <c r="X85" s="195">
        <v>0</v>
      </c>
      <c r="Y85" s="195">
        <v>0</v>
      </c>
      <c r="Z85" s="195">
        <v>0</v>
      </c>
      <c r="AA85" s="195">
        <v>0</v>
      </c>
      <c r="AB85" s="195">
        <v>0</v>
      </c>
      <c r="AC85" s="195">
        <v>0</v>
      </c>
      <c r="AD85" s="195">
        <v>0</v>
      </c>
      <c r="AE85" s="195">
        <v>0</v>
      </c>
      <c r="AF85" s="195">
        <v>0</v>
      </c>
      <c r="AG85" s="195">
        <v>0</v>
      </c>
      <c r="AH85" s="195">
        <v>0</v>
      </c>
      <c r="AI85" s="195">
        <v>0</v>
      </c>
      <c r="AJ85" s="195">
        <v>0</v>
      </c>
      <c r="AK85" s="195">
        <v>0</v>
      </c>
      <c r="AL85" s="195">
        <v>0</v>
      </c>
      <c r="AM85" s="195">
        <v>0</v>
      </c>
      <c r="AN85" s="195">
        <v>0</v>
      </c>
      <c r="AO85" s="195">
        <f t="shared" si="20"/>
        <v>0</v>
      </c>
    </row>
    <row r="86" spans="1:41" ht="12" x14ac:dyDescent="0.25">
      <c r="A86" s="201" t="s">
        <v>125</v>
      </c>
      <c r="B86" s="201" t="s">
        <v>135</v>
      </c>
      <c r="C86" s="201" t="s">
        <v>68</v>
      </c>
      <c r="D86" s="201">
        <v>0</v>
      </c>
      <c r="E86" s="217">
        <v>0</v>
      </c>
      <c r="F86" s="195">
        <v>0</v>
      </c>
      <c r="G86" s="195">
        <v>0</v>
      </c>
      <c r="H86" s="195">
        <v>0</v>
      </c>
      <c r="I86" s="195">
        <v>0</v>
      </c>
      <c r="J86" s="195">
        <v>0</v>
      </c>
      <c r="K86" s="195">
        <v>0</v>
      </c>
      <c r="L86" s="195">
        <v>0</v>
      </c>
      <c r="M86" s="195">
        <v>0</v>
      </c>
      <c r="N86" s="195">
        <v>0</v>
      </c>
      <c r="O86" s="195">
        <v>0</v>
      </c>
      <c r="P86" s="195">
        <v>0</v>
      </c>
      <c r="Q86" s="195">
        <v>0</v>
      </c>
      <c r="R86" s="195">
        <v>0</v>
      </c>
      <c r="S86" s="195">
        <v>0</v>
      </c>
      <c r="T86" s="195">
        <v>0</v>
      </c>
      <c r="U86" s="195">
        <v>0</v>
      </c>
      <c r="V86" s="195">
        <v>0</v>
      </c>
      <c r="W86" s="195">
        <v>0</v>
      </c>
      <c r="X86" s="195">
        <v>0</v>
      </c>
      <c r="Y86" s="195">
        <v>0</v>
      </c>
      <c r="Z86" s="195">
        <v>0</v>
      </c>
      <c r="AA86" s="195"/>
      <c r="AB86" s="195">
        <v>0</v>
      </c>
      <c r="AC86" s="195">
        <v>0</v>
      </c>
      <c r="AD86" s="195">
        <v>0</v>
      </c>
      <c r="AE86" s="195">
        <v>0</v>
      </c>
      <c r="AF86" s="195">
        <v>0</v>
      </c>
      <c r="AG86" s="195">
        <v>0</v>
      </c>
      <c r="AH86" s="195">
        <v>0</v>
      </c>
      <c r="AI86" s="195">
        <v>0</v>
      </c>
      <c r="AJ86" s="195">
        <v>0</v>
      </c>
      <c r="AK86" s="195">
        <v>0</v>
      </c>
      <c r="AL86" s="195">
        <v>0</v>
      </c>
      <c r="AM86" s="195">
        <v>0</v>
      </c>
      <c r="AN86" s="195">
        <v>0</v>
      </c>
      <c r="AO86" s="195">
        <f t="shared" si="20"/>
        <v>0</v>
      </c>
    </row>
    <row r="87" spans="1:41" ht="12" x14ac:dyDescent="0.25">
      <c r="A87" s="201" t="s">
        <v>125</v>
      </c>
      <c r="B87" s="201" t="s">
        <v>135</v>
      </c>
      <c r="C87" s="201" t="s">
        <v>200</v>
      </c>
      <c r="D87" s="201">
        <v>0</v>
      </c>
      <c r="E87" s="217">
        <v>0</v>
      </c>
      <c r="F87" s="195">
        <v>0</v>
      </c>
      <c r="G87" s="195">
        <v>0</v>
      </c>
      <c r="H87" s="195">
        <v>0</v>
      </c>
      <c r="I87" s="195">
        <v>0</v>
      </c>
      <c r="J87" s="195">
        <v>0</v>
      </c>
      <c r="K87" s="195">
        <v>0</v>
      </c>
      <c r="L87" s="195">
        <v>0</v>
      </c>
      <c r="M87" s="195">
        <v>0</v>
      </c>
      <c r="N87" s="195">
        <v>0</v>
      </c>
      <c r="O87" s="195">
        <v>0</v>
      </c>
      <c r="P87" s="195">
        <v>0</v>
      </c>
      <c r="Q87" s="195">
        <v>0</v>
      </c>
      <c r="R87" s="195">
        <v>0</v>
      </c>
      <c r="S87" s="195">
        <v>0</v>
      </c>
      <c r="T87" s="195">
        <v>0</v>
      </c>
      <c r="U87" s="195">
        <v>0</v>
      </c>
      <c r="V87" s="195">
        <v>0</v>
      </c>
      <c r="W87" s="195">
        <v>0</v>
      </c>
      <c r="X87" s="195">
        <v>0</v>
      </c>
      <c r="Y87" s="195">
        <v>0</v>
      </c>
      <c r="Z87" s="195">
        <v>0</v>
      </c>
      <c r="AA87" s="195">
        <v>0</v>
      </c>
      <c r="AB87" s="195">
        <v>0</v>
      </c>
      <c r="AC87" s="195">
        <v>0</v>
      </c>
      <c r="AD87" s="195">
        <v>0</v>
      </c>
      <c r="AE87" s="195">
        <v>0</v>
      </c>
      <c r="AF87" s="195">
        <v>0</v>
      </c>
      <c r="AG87" s="195">
        <v>0</v>
      </c>
      <c r="AH87" s="195">
        <v>0</v>
      </c>
      <c r="AI87" s="195">
        <v>0</v>
      </c>
      <c r="AJ87" s="195">
        <v>0</v>
      </c>
      <c r="AK87" s="195">
        <v>0</v>
      </c>
      <c r="AL87" s="195">
        <v>0</v>
      </c>
      <c r="AM87" s="195">
        <v>0</v>
      </c>
      <c r="AN87" s="195">
        <v>0</v>
      </c>
      <c r="AO87" s="195">
        <f t="shared" si="20"/>
        <v>0</v>
      </c>
    </row>
    <row r="88" spans="1:41" ht="12" x14ac:dyDescent="0.25">
      <c r="A88" s="201" t="s">
        <v>125</v>
      </c>
      <c r="B88" s="201" t="s">
        <v>135</v>
      </c>
      <c r="C88" s="201" t="s">
        <v>57</v>
      </c>
      <c r="D88" s="201">
        <v>0</v>
      </c>
      <c r="E88" s="217">
        <v>0</v>
      </c>
      <c r="F88" s="195">
        <v>0</v>
      </c>
      <c r="G88" s="195">
        <v>0</v>
      </c>
      <c r="H88" s="195">
        <v>0</v>
      </c>
      <c r="I88" s="195">
        <v>0</v>
      </c>
      <c r="J88" s="195">
        <v>0</v>
      </c>
      <c r="K88" s="195">
        <v>0</v>
      </c>
      <c r="L88" s="195">
        <v>0</v>
      </c>
      <c r="M88" s="195">
        <v>0</v>
      </c>
      <c r="N88" s="195">
        <v>0</v>
      </c>
      <c r="O88" s="195">
        <v>0</v>
      </c>
      <c r="P88" s="195">
        <v>0</v>
      </c>
      <c r="Q88" s="195">
        <v>0</v>
      </c>
      <c r="R88" s="195">
        <v>0</v>
      </c>
      <c r="S88" s="195">
        <v>0</v>
      </c>
      <c r="T88" s="195">
        <v>0</v>
      </c>
      <c r="U88" s="195">
        <v>0</v>
      </c>
      <c r="V88" s="195">
        <v>0</v>
      </c>
      <c r="W88" s="195">
        <v>0</v>
      </c>
      <c r="X88" s="195">
        <v>0</v>
      </c>
      <c r="Y88" s="195">
        <v>0</v>
      </c>
      <c r="Z88" s="195">
        <v>0</v>
      </c>
      <c r="AA88" s="195">
        <v>0</v>
      </c>
      <c r="AB88" s="195">
        <v>0</v>
      </c>
      <c r="AC88" s="195">
        <v>0</v>
      </c>
      <c r="AD88" s="195">
        <v>0</v>
      </c>
      <c r="AE88" s="195">
        <v>0</v>
      </c>
      <c r="AF88" s="195">
        <v>0</v>
      </c>
      <c r="AG88" s="195">
        <v>0</v>
      </c>
      <c r="AH88" s="195">
        <v>0</v>
      </c>
      <c r="AI88" s="195">
        <v>0</v>
      </c>
      <c r="AJ88" s="195">
        <v>0</v>
      </c>
      <c r="AK88" s="195">
        <v>0</v>
      </c>
      <c r="AL88" s="195">
        <v>0</v>
      </c>
      <c r="AM88" s="195">
        <v>0</v>
      </c>
      <c r="AN88" s="195">
        <v>0</v>
      </c>
      <c r="AO88" s="195">
        <f t="shared" si="20"/>
        <v>0</v>
      </c>
    </row>
    <row r="89" spans="1:41" ht="12" x14ac:dyDescent="0.25">
      <c r="A89" s="201" t="s">
        <v>125</v>
      </c>
      <c r="B89" s="201" t="s">
        <v>135</v>
      </c>
      <c r="C89" s="201" t="s">
        <v>201</v>
      </c>
      <c r="D89" s="201">
        <v>0</v>
      </c>
      <c r="E89" s="217">
        <v>0</v>
      </c>
      <c r="F89" s="195">
        <v>0</v>
      </c>
      <c r="G89" s="195">
        <v>0</v>
      </c>
      <c r="H89" s="195">
        <v>0</v>
      </c>
      <c r="I89" s="195">
        <v>0</v>
      </c>
      <c r="J89" s="195">
        <v>0</v>
      </c>
      <c r="K89" s="195">
        <v>0</v>
      </c>
      <c r="L89" s="195">
        <v>0</v>
      </c>
      <c r="M89" s="195">
        <v>0</v>
      </c>
      <c r="N89" s="195">
        <v>0</v>
      </c>
      <c r="O89" s="195">
        <v>0</v>
      </c>
      <c r="P89" s="195">
        <v>0</v>
      </c>
      <c r="Q89" s="195">
        <v>0</v>
      </c>
      <c r="R89" s="195">
        <v>0</v>
      </c>
      <c r="S89" s="195">
        <v>0</v>
      </c>
      <c r="T89" s="195">
        <v>0</v>
      </c>
      <c r="U89" s="195">
        <v>0</v>
      </c>
      <c r="V89" s="195">
        <v>0</v>
      </c>
      <c r="W89" s="195">
        <v>0</v>
      </c>
      <c r="X89" s="195"/>
      <c r="Y89" s="195">
        <v>0</v>
      </c>
      <c r="Z89" s="195">
        <v>0</v>
      </c>
      <c r="AA89" s="195">
        <v>0</v>
      </c>
      <c r="AB89" s="195">
        <v>0</v>
      </c>
      <c r="AC89" s="195">
        <v>0</v>
      </c>
      <c r="AD89" s="195">
        <v>0</v>
      </c>
      <c r="AE89" s="195">
        <v>0</v>
      </c>
      <c r="AF89" s="195">
        <v>0</v>
      </c>
      <c r="AG89" s="195">
        <v>0</v>
      </c>
      <c r="AH89" s="195">
        <v>0</v>
      </c>
      <c r="AI89" s="195">
        <v>0</v>
      </c>
      <c r="AJ89" s="195">
        <v>0</v>
      </c>
      <c r="AK89" s="195">
        <v>0</v>
      </c>
      <c r="AL89" s="195">
        <v>0</v>
      </c>
      <c r="AM89" s="195">
        <v>0</v>
      </c>
      <c r="AN89" s="195">
        <v>0</v>
      </c>
      <c r="AO89" s="195">
        <f t="shared" si="20"/>
        <v>0</v>
      </c>
    </row>
    <row r="90" spans="1:41" ht="12" x14ac:dyDescent="0.25">
      <c r="A90" s="201" t="s">
        <v>125</v>
      </c>
      <c r="B90" s="201" t="s">
        <v>135</v>
      </c>
      <c r="C90" s="201" t="s">
        <v>202</v>
      </c>
      <c r="D90" s="201">
        <v>0</v>
      </c>
      <c r="E90" s="217">
        <v>0</v>
      </c>
      <c r="F90" s="195">
        <v>0</v>
      </c>
      <c r="G90" s="195">
        <v>0</v>
      </c>
      <c r="H90" s="195">
        <v>0</v>
      </c>
      <c r="I90" s="195">
        <v>0</v>
      </c>
      <c r="J90" s="195">
        <v>0</v>
      </c>
      <c r="K90" s="195">
        <v>0</v>
      </c>
      <c r="L90" s="195">
        <v>0</v>
      </c>
      <c r="M90" s="195">
        <v>0</v>
      </c>
      <c r="N90" s="195">
        <v>0</v>
      </c>
      <c r="O90" s="195">
        <v>0</v>
      </c>
      <c r="P90" s="195">
        <v>0</v>
      </c>
      <c r="Q90" s="195">
        <v>0</v>
      </c>
      <c r="R90" s="195">
        <v>0</v>
      </c>
      <c r="S90" s="195">
        <v>0</v>
      </c>
      <c r="T90" s="195">
        <v>0</v>
      </c>
      <c r="U90" s="195">
        <v>0</v>
      </c>
      <c r="V90" s="195">
        <v>0</v>
      </c>
      <c r="W90" s="195">
        <v>0</v>
      </c>
      <c r="X90" s="195">
        <v>0</v>
      </c>
      <c r="Y90" s="195">
        <v>0</v>
      </c>
      <c r="Z90" s="195">
        <v>0</v>
      </c>
      <c r="AA90" s="195">
        <v>0</v>
      </c>
      <c r="AB90" s="195">
        <v>0</v>
      </c>
      <c r="AC90" s="195">
        <v>0</v>
      </c>
      <c r="AD90" s="195">
        <v>0</v>
      </c>
      <c r="AE90" s="195">
        <v>0</v>
      </c>
      <c r="AF90" s="195">
        <v>0</v>
      </c>
      <c r="AG90" s="195">
        <v>0</v>
      </c>
      <c r="AH90" s="195">
        <v>0</v>
      </c>
      <c r="AI90" s="195">
        <v>0</v>
      </c>
      <c r="AJ90" s="195">
        <v>0</v>
      </c>
      <c r="AK90" s="195">
        <v>0</v>
      </c>
      <c r="AL90" s="195">
        <v>0</v>
      </c>
      <c r="AM90" s="195">
        <v>0</v>
      </c>
      <c r="AN90" s="195">
        <v>0</v>
      </c>
      <c r="AO90" s="195">
        <f t="shared" si="20"/>
        <v>0</v>
      </c>
    </row>
    <row r="91" spans="1:41" ht="12" x14ac:dyDescent="0.25">
      <c r="A91" s="201" t="s">
        <v>125</v>
      </c>
      <c r="B91" s="201" t="s">
        <v>135</v>
      </c>
      <c r="C91" s="201" t="s">
        <v>117</v>
      </c>
      <c r="D91" s="201">
        <v>0</v>
      </c>
      <c r="E91" s="217">
        <v>0</v>
      </c>
      <c r="F91" s="195">
        <v>0</v>
      </c>
      <c r="G91" s="195">
        <v>0</v>
      </c>
      <c r="H91" s="195">
        <v>0</v>
      </c>
      <c r="I91" s="195">
        <v>0</v>
      </c>
      <c r="J91" s="195">
        <v>0</v>
      </c>
      <c r="K91" s="195">
        <v>0</v>
      </c>
      <c r="L91" s="195">
        <v>0</v>
      </c>
      <c r="M91" s="195">
        <v>0</v>
      </c>
      <c r="N91" s="195">
        <v>0</v>
      </c>
      <c r="O91" s="195">
        <v>0</v>
      </c>
      <c r="P91" s="195">
        <v>0</v>
      </c>
      <c r="Q91" s="195">
        <v>0</v>
      </c>
      <c r="R91" s="195">
        <v>0</v>
      </c>
      <c r="S91" s="195">
        <v>0</v>
      </c>
      <c r="T91" s="195">
        <v>0</v>
      </c>
      <c r="U91" s="195">
        <v>0</v>
      </c>
      <c r="V91" s="195">
        <v>0</v>
      </c>
      <c r="W91" s="195">
        <v>0</v>
      </c>
      <c r="X91" s="195">
        <v>0</v>
      </c>
      <c r="Y91" s="195">
        <v>0</v>
      </c>
      <c r="Z91" s="195">
        <v>0</v>
      </c>
      <c r="AA91" s="195">
        <v>0</v>
      </c>
      <c r="AB91" s="195">
        <v>0</v>
      </c>
      <c r="AC91" s="195">
        <v>0</v>
      </c>
      <c r="AD91" s="195">
        <v>0</v>
      </c>
      <c r="AE91" s="195">
        <v>0</v>
      </c>
      <c r="AF91" s="195">
        <v>0</v>
      </c>
      <c r="AG91" s="195">
        <v>0</v>
      </c>
      <c r="AH91" s="195">
        <v>0</v>
      </c>
      <c r="AI91" s="195">
        <v>0</v>
      </c>
      <c r="AJ91" s="195">
        <v>0</v>
      </c>
      <c r="AK91" s="195">
        <v>0</v>
      </c>
      <c r="AL91" s="195">
        <v>0</v>
      </c>
      <c r="AM91" s="195">
        <v>0</v>
      </c>
      <c r="AN91" s="195">
        <v>0</v>
      </c>
      <c r="AO91" s="195">
        <f t="shared" si="20"/>
        <v>0</v>
      </c>
    </row>
    <row r="92" spans="1:41" ht="12" x14ac:dyDescent="0.25">
      <c r="A92" s="201" t="s">
        <v>125</v>
      </c>
      <c r="B92" s="201" t="s">
        <v>135</v>
      </c>
      <c r="C92" s="201" t="s">
        <v>80</v>
      </c>
      <c r="D92" s="201">
        <v>0</v>
      </c>
      <c r="E92" s="217">
        <v>0</v>
      </c>
      <c r="F92" s="195">
        <v>0</v>
      </c>
      <c r="G92" s="195">
        <v>0</v>
      </c>
      <c r="H92" s="195">
        <v>0</v>
      </c>
      <c r="I92" s="195">
        <v>0</v>
      </c>
      <c r="J92" s="195">
        <v>0</v>
      </c>
      <c r="K92" s="195">
        <v>0</v>
      </c>
      <c r="L92" s="195">
        <v>0</v>
      </c>
      <c r="M92" s="195">
        <v>0</v>
      </c>
      <c r="N92" s="195">
        <v>0</v>
      </c>
      <c r="O92" s="195">
        <v>0</v>
      </c>
      <c r="P92" s="195">
        <v>0</v>
      </c>
      <c r="Q92" s="195">
        <v>0</v>
      </c>
      <c r="R92" s="195">
        <v>0</v>
      </c>
      <c r="S92" s="195">
        <v>0</v>
      </c>
      <c r="T92" s="195">
        <v>0</v>
      </c>
      <c r="U92" s="195">
        <v>0</v>
      </c>
      <c r="V92" s="195">
        <v>0</v>
      </c>
      <c r="W92" s="195">
        <v>0</v>
      </c>
      <c r="X92" s="195">
        <v>0</v>
      </c>
      <c r="Y92" s="195">
        <v>0</v>
      </c>
      <c r="Z92" s="195">
        <v>0</v>
      </c>
      <c r="AA92" s="195">
        <v>0</v>
      </c>
      <c r="AB92" s="195">
        <v>0</v>
      </c>
      <c r="AC92" s="195">
        <v>0</v>
      </c>
      <c r="AD92" s="195">
        <v>0</v>
      </c>
      <c r="AE92" s="195">
        <v>0</v>
      </c>
      <c r="AF92" s="195">
        <v>0</v>
      </c>
      <c r="AG92" s="195">
        <v>0</v>
      </c>
      <c r="AH92" s="195">
        <v>0</v>
      </c>
      <c r="AI92" s="195">
        <v>0</v>
      </c>
      <c r="AJ92" s="195">
        <v>0</v>
      </c>
      <c r="AK92" s="195">
        <v>0</v>
      </c>
      <c r="AL92" s="195">
        <v>0</v>
      </c>
      <c r="AM92" s="195">
        <v>0</v>
      </c>
      <c r="AN92" s="195">
        <v>0</v>
      </c>
      <c r="AO92" s="195">
        <f t="shared" si="20"/>
        <v>0</v>
      </c>
    </row>
    <row r="93" spans="1:41" ht="12" x14ac:dyDescent="0.25">
      <c r="A93" s="201" t="s">
        <v>125</v>
      </c>
      <c r="B93" s="201" t="s">
        <v>135</v>
      </c>
      <c r="C93" s="201" t="s">
        <v>155</v>
      </c>
      <c r="D93" s="201">
        <v>0</v>
      </c>
      <c r="E93" s="217">
        <v>0</v>
      </c>
      <c r="F93" s="195">
        <v>0</v>
      </c>
      <c r="G93" s="195">
        <v>0</v>
      </c>
      <c r="H93" s="195">
        <v>0</v>
      </c>
      <c r="I93" s="195">
        <v>0</v>
      </c>
      <c r="J93" s="195">
        <v>0</v>
      </c>
      <c r="K93" s="195">
        <v>0</v>
      </c>
      <c r="L93" s="195">
        <v>0</v>
      </c>
      <c r="M93" s="195">
        <v>0</v>
      </c>
      <c r="N93" s="195">
        <v>0</v>
      </c>
      <c r="O93" s="195">
        <v>0</v>
      </c>
      <c r="P93" s="195">
        <v>0</v>
      </c>
      <c r="Q93" s="195">
        <v>0</v>
      </c>
      <c r="R93" s="195">
        <v>0</v>
      </c>
      <c r="S93" s="195">
        <v>0</v>
      </c>
      <c r="T93" s="195">
        <v>0</v>
      </c>
      <c r="U93" s="195">
        <v>0</v>
      </c>
      <c r="V93" s="195">
        <v>0</v>
      </c>
      <c r="W93" s="195">
        <v>0</v>
      </c>
      <c r="X93" s="195"/>
      <c r="Y93" s="195">
        <v>0</v>
      </c>
      <c r="Z93" s="195">
        <v>0</v>
      </c>
      <c r="AA93" s="195">
        <v>0</v>
      </c>
      <c r="AB93" s="195">
        <v>0</v>
      </c>
      <c r="AC93" s="195">
        <v>0</v>
      </c>
      <c r="AD93" s="195">
        <v>0</v>
      </c>
      <c r="AE93" s="195">
        <v>0</v>
      </c>
      <c r="AF93" s="195">
        <v>0</v>
      </c>
      <c r="AG93" s="195">
        <v>0</v>
      </c>
      <c r="AH93" s="195">
        <v>0</v>
      </c>
      <c r="AI93" s="195">
        <v>0</v>
      </c>
      <c r="AJ93" s="195">
        <v>0</v>
      </c>
      <c r="AK93" s="195">
        <v>0</v>
      </c>
      <c r="AL93" s="195">
        <v>0</v>
      </c>
      <c r="AM93" s="195">
        <v>0</v>
      </c>
      <c r="AN93" s="195">
        <v>0</v>
      </c>
      <c r="AO93" s="195">
        <f t="shared" si="20"/>
        <v>0</v>
      </c>
    </row>
    <row r="94" spans="1:41" ht="12" x14ac:dyDescent="0.25">
      <c r="A94" s="201" t="s">
        <v>125</v>
      </c>
      <c r="B94" s="201" t="s">
        <v>135</v>
      </c>
      <c r="C94" s="201" t="s">
        <v>203</v>
      </c>
      <c r="D94" s="201">
        <v>0</v>
      </c>
      <c r="E94" s="217">
        <v>0</v>
      </c>
      <c r="F94" s="195">
        <v>0</v>
      </c>
      <c r="G94" s="195">
        <v>0</v>
      </c>
      <c r="H94" s="195">
        <v>0</v>
      </c>
      <c r="I94" s="195">
        <v>0</v>
      </c>
      <c r="J94" s="195">
        <v>0</v>
      </c>
      <c r="K94" s="195">
        <v>0</v>
      </c>
      <c r="L94" s="195">
        <v>0</v>
      </c>
      <c r="M94" s="195">
        <v>0</v>
      </c>
      <c r="N94" s="195">
        <v>0</v>
      </c>
      <c r="O94" s="195">
        <v>0</v>
      </c>
      <c r="P94" s="195">
        <v>0</v>
      </c>
      <c r="Q94" s="195">
        <v>0</v>
      </c>
      <c r="R94" s="195">
        <v>0</v>
      </c>
      <c r="S94" s="195">
        <v>0</v>
      </c>
      <c r="T94" s="195">
        <v>0</v>
      </c>
      <c r="U94" s="195">
        <v>0</v>
      </c>
      <c r="V94" s="195">
        <v>0</v>
      </c>
      <c r="W94" s="195">
        <v>0</v>
      </c>
      <c r="X94" s="195">
        <v>0</v>
      </c>
      <c r="Y94" s="195">
        <v>0</v>
      </c>
      <c r="Z94" s="195">
        <v>0</v>
      </c>
      <c r="AA94" s="195">
        <v>0</v>
      </c>
      <c r="AB94" s="195">
        <v>0</v>
      </c>
      <c r="AC94" s="195">
        <v>0</v>
      </c>
      <c r="AD94" s="195">
        <v>0</v>
      </c>
      <c r="AE94" s="195">
        <v>0</v>
      </c>
      <c r="AF94" s="195">
        <v>0</v>
      </c>
      <c r="AG94" s="195">
        <v>0</v>
      </c>
      <c r="AH94" s="195">
        <v>0</v>
      </c>
      <c r="AI94" s="195">
        <v>0</v>
      </c>
      <c r="AJ94" s="195">
        <v>0</v>
      </c>
      <c r="AK94" s="195">
        <v>0</v>
      </c>
      <c r="AL94" s="195">
        <v>0</v>
      </c>
      <c r="AM94" s="195">
        <v>0</v>
      </c>
      <c r="AN94" s="195">
        <v>0</v>
      </c>
      <c r="AO94" s="195">
        <f t="shared" si="20"/>
        <v>0</v>
      </c>
    </row>
    <row r="95" spans="1:41" ht="12" x14ac:dyDescent="0.25">
      <c r="A95" s="201" t="s">
        <v>125</v>
      </c>
      <c r="B95" s="201" t="s">
        <v>135</v>
      </c>
      <c r="C95" s="201" t="s">
        <v>50</v>
      </c>
      <c r="D95" s="201">
        <v>0</v>
      </c>
      <c r="E95" s="217">
        <v>0</v>
      </c>
      <c r="F95" s="195">
        <v>0</v>
      </c>
      <c r="G95" s="195">
        <v>0</v>
      </c>
      <c r="H95" s="195">
        <v>0</v>
      </c>
      <c r="I95" s="195">
        <v>0</v>
      </c>
      <c r="J95" s="195">
        <v>0</v>
      </c>
      <c r="K95" s="195">
        <v>0</v>
      </c>
      <c r="L95" s="195">
        <v>0</v>
      </c>
      <c r="M95" s="195">
        <v>0</v>
      </c>
      <c r="N95" s="195">
        <v>0</v>
      </c>
      <c r="O95" s="195">
        <v>0</v>
      </c>
      <c r="P95" s="195">
        <v>0</v>
      </c>
      <c r="Q95" s="195">
        <v>0</v>
      </c>
      <c r="R95" s="195">
        <v>0</v>
      </c>
      <c r="S95" s="195">
        <v>0</v>
      </c>
      <c r="T95" s="195">
        <v>0</v>
      </c>
      <c r="U95" s="195">
        <v>0</v>
      </c>
      <c r="V95" s="195">
        <v>0</v>
      </c>
      <c r="W95" s="195">
        <v>0</v>
      </c>
      <c r="X95" s="195">
        <v>0</v>
      </c>
      <c r="Y95" s="195">
        <v>0</v>
      </c>
      <c r="Z95" s="195">
        <v>0</v>
      </c>
      <c r="AA95" s="195">
        <v>0</v>
      </c>
      <c r="AB95" s="195">
        <v>0</v>
      </c>
      <c r="AC95" s="195">
        <v>0</v>
      </c>
      <c r="AD95" s="195">
        <v>0</v>
      </c>
      <c r="AE95" s="195">
        <v>0</v>
      </c>
      <c r="AF95" s="195">
        <v>0</v>
      </c>
      <c r="AG95" s="195">
        <v>0</v>
      </c>
      <c r="AH95" s="195">
        <v>0</v>
      </c>
      <c r="AI95" s="195">
        <v>0</v>
      </c>
      <c r="AJ95" s="195">
        <v>0</v>
      </c>
      <c r="AK95" s="195">
        <v>0</v>
      </c>
      <c r="AL95" s="195">
        <v>0</v>
      </c>
      <c r="AM95" s="195">
        <v>0</v>
      </c>
      <c r="AN95" s="195">
        <v>0</v>
      </c>
      <c r="AO95" s="195">
        <f t="shared" si="20"/>
        <v>0</v>
      </c>
    </row>
    <row r="96" spans="1:41" ht="12" x14ac:dyDescent="0.25">
      <c r="A96" s="201" t="s">
        <v>125</v>
      </c>
      <c r="B96" s="201" t="s">
        <v>135</v>
      </c>
      <c r="C96" s="201" t="s">
        <v>78</v>
      </c>
      <c r="D96" s="201">
        <v>5.231143552311436</v>
      </c>
      <c r="E96" s="217">
        <v>0</v>
      </c>
      <c r="F96" s="195">
        <v>0</v>
      </c>
      <c r="G96" s="195">
        <v>0</v>
      </c>
      <c r="H96" s="195">
        <v>5</v>
      </c>
      <c r="I96" s="195">
        <v>0</v>
      </c>
      <c r="J96" s="195">
        <v>0</v>
      </c>
      <c r="K96" s="195">
        <v>0</v>
      </c>
      <c r="L96" s="195">
        <v>0</v>
      </c>
      <c r="M96" s="195">
        <v>0</v>
      </c>
      <c r="N96" s="195">
        <v>0</v>
      </c>
      <c r="O96" s="195">
        <v>0</v>
      </c>
      <c r="P96" s="195">
        <v>0</v>
      </c>
      <c r="Q96" s="195">
        <v>0</v>
      </c>
      <c r="R96" s="195">
        <v>0</v>
      </c>
      <c r="S96" s="195">
        <v>0</v>
      </c>
      <c r="T96" s="195">
        <v>0</v>
      </c>
      <c r="U96" s="195">
        <v>0</v>
      </c>
      <c r="V96" s="195">
        <v>0</v>
      </c>
      <c r="W96" s="195">
        <v>0</v>
      </c>
      <c r="X96" s="195">
        <v>0</v>
      </c>
      <c r="Y96" s="195">
        <v>0</v>
      </c>
      <c r="Z96" s="195">
        <v>0</v>
      </c>
      <c r="AA96" s="195">
        <v>0</v>
      </c>
      <c r="AB96" s="195">
        <v>0</v>
      </c>
      <c r="AC96" s="195">
        <v>0</v>
      </c>
      <c r="AD96" s="195">
        <v>0</v>
      </c>
      <c r="AE96" s="195">
        <v>0</v>
      </c>
      <c r="AF96" s="195">
        <v>0</v>
      </c>
      <c r="AG96" s="195">
        <v>0</v>
      </c>
      <c r="AH96" s="195">
        <v>0</v>
      </c>
      <c r="AI96" s="195">
        <v>0</v>
      </c>
      <c r="AJ96" s="195">
        <v>0</v>
      </c>
      <c r="AK96" s="195">
        <v>0</v>
      </c>
      <c r="AL96" s="195">
        <v>0</v>
      </c>
      <c r="AM96" s="195">
        <v>0</v>
      </c>
      <c r="AN96" s="195">
        <v>0</v>
      </c>
      <c r="AO96" s="195">
        <f t="shared" si="20"/>
        <v>5</v>
      </c>
    </row>
    <row r="97" spans="1:41" ht="12" x14ac:dyDescent="0.25">
      <c r="A97" s="201" t="s">
        <v>125</v>
      </c>
      <c r="B97" s="201" t="s">
        <v>135</v>
      </c>
      <c r="C97" s="201" t="s">
        <v>156</v>
      </c>
      <c r="D97" s="201">
        <v>0</v>
      </c>
      <c r="E97" s="217">
        <v>0</v>
      </c>
      <c r="F97" s="195">
        <v>0</v>
      </c>
      <c r="G97" s="195">
        <v>0</v>
      </c>
      <c r="H97" s="195">
        <v>0</v>
      </c>
      <c r="I97" s="195">
        <v>0</v>
      </c>
      <c r="J97" s="195">
        <v>0</v>
      </c>
      <c r="K97" s="195">
        <v>0</v>
      </c>
      <c r="L97" s="195">
        <v>0</v>
      </c>
      <c r="M97" s="195">
        <v>0</v>
      </c>
      <c r="N97" s="195">
        <v>0</v>
      </c>
      <c r="O97" s="195">
        <v>0</v>
      </c>
      <c r="P97" s="195">
        <v>0</v>
      </c>
      <c r="Q97" s="195">
        <v>0</v>
      </c>
      <c r="R97" s="195">
        <v>0</v>
      </c>
      <c r="S97" s="195">
        <v>0</v>
      </c>
      <c r="T97" s="195">
        <v>0</v>
      </c>
      <c r="U97" s="195">
        <v>0</v>
      </c>
      <c r="V97" s="195">
        <v>0</v>
      </c>
      <c r="W97" s="195">
        <v>0</v>
      </c>
      <c r="X97" s="195">
        <v>0</v>
      </c>
      <c r="Y97" s="195">
        <v>0</v>
      </c>
      <c r="Z97" s="195">
        <v>0</v>
      </c>
      <c r="AA97" s="195">
        <v>0</v>
      </c>
      <c r="AB97" s="195">
        <v>0</v>
      </c>
      <c r="AC97" s="195">
        <v>0</v>
      </c>
      <c r="AD97" s="195">
        <v>0</v>
      </c>
      <c r="AE97" s="195">
        <v>0</v>
      </c>
      <c r="AF97" s="195">
        <v>0</v>
      </c>
      <c r="AG97" s="195">
        <v>0</v>
      </c>
      <c r="AH97" s="195">
        <v>0</v>
      </c>
      <c r="AI97" s="195">
        <v>0</v>
      </c>
      <c r="AJ97" s="195">
        <v>0</v>
      </c>
      <c r="AK97" s="195">
        <v>0</v>
      </c>
      <c r="AL97" s="195">
        <v>0</v>
      </c>
      <c r="AM97" s="195">
        <v>0</v>
      </c>
      <c r="AN97" s="195">
        <v>0</v>
      </c>
      <c r="AO97" s="195">
        <f t="shared" si="20"/>
        <v>0</v>
      </c>
    </row>
    <row r="98" spans="1:41" ht="12" x14ac:dyDescent="0.25">
      <c r="A98" s="201" t="s">
        <v>125</v>
      </c>
      <c r="B98" s="201" t="s">
        <v>135</v>
      </c>
      <c r="C98" s="201" t="s">
        <v>120</v>
      </c>
      <c r="D98" s="201">
        <v>0</v>
      </c>
      <c r="E98" s="217">
        <v>0</v>
      </c>
      <c r="F98" s="195">
        <v>0</v>
      </c>
      <c r="G98" s="195">
        <v>0</v>
      </c>
      <c r="H98" s="195">
        <v>0</v>
      </c>
      <c r="I98" s="195">
        <v>0</v>
      </c>
      <c r="J98" s="195">
        <v>0</v>
      </c>
      <c r="K98" s="195">
        <v>0</v>
      </c>
      <c r="L98" s="195">
        <v>0</v>
      </c>
      <c r="M98" s="195">
        <v>0</v>
      </c>
      <c r="N98" s="195">
        <v>0</v>
      </c>
      <c r="O98" s="195">
        <v>0</v>
      </c>
      <c r="P98" s="195">
        <v>0</v>
      </c>
      <c r="Q98" s="195">
        <v>0</v>
      </c>
      <c r="R98" s="195">
        <v>0</v>
      </c>
      <c r="S98" s="195">
        <v>0</v>
      </c>
      <c r="T98" s="195">
        <v>0</v>
      </c>
      <c r="U98" s="195">
        <v>0</v>
      </c>
      <c r="V98" s="195">
        <v>0</v>
      </c>
      <c r="W98" s="195">
        <v>0</v>
      </c>
      <c r="X98" s="195">
        <v>0</v>
      </c>
      <c r="Y98" s="195">
        <v>0</v>
      </c>
      <c r="Z98" s="195">
        <v>0</v>
      </c>
      <c r="AA98" s="195">
        <v>0</v>
      </c>
      <c r="AB98" s="195">
        <v>0</v>
      </c>
      <c r="AC98" s="195">
        <v>0</v>
      </c>
      <c r="AD98" s="195">
        <v>0</v>
      </c>
      <c r="AE98" s="195">
        <v>0</v>
      </c>
      <c r="AF98" s="195">
        <v>0</v>
      </c>
      <c r="AG98" s="195">
        <v>0</v>
      </c>
      <c r="AH98" s="195">
        <v>0</v>
      </c>
      <c r="AI98" s="195">
        <v>0</v>
      </c>
      <c r="AJ98" s="195">
        <v>0</v>
      </c>
      <c r="AK98" s="195">
        <v>0</v>
      </c>
      <c r="AL98" s="195">
        <v>0</v>
      </c>
      <c r="AM98" s="195">
        <v>0</v>
      </c>
      <c r="AN98" s="195">
        <v>0</v>
      </c>
      <c r="AO98" s="195">
        <f t="shared" si="20"/>
        <v>0</v>
      </c>
    </row>
    <row r="99" spans="1:41" ht="12" x14ac:dyDescent="0.25">
      <c r="A99" s="177" t="s">
        <v>252</v>
      </c>
      <c r="B99" s="177" t="s">
        <v>252</v>
      </c>
      <c r="C99" s="177" t="s">
        <v>157</v>
      </c>
      <c r="D99" s="177"/>
      <c r="E99" s="216">
        <f t="shared" ref="E99:AN99" si="21">SUM(E100:E108)</f>
        <v>0</v>
      </c>
      <c r="F99" s="194">
        <f t="shared" si="21"/>
        <v>0</v>
      </c>
      <c r="G99" s="194">
        <f t="shared" si="21"/>
        <v>0</v>
      </c>
      <c r="H99" s="194">
        <f t="shared" si="21"/>
        <v>0</v>
      </c>
      <c r="I99" s="194">
        <f t="shared" si="21"/>
        <v>0</v>
      </c>
      <c r="J99" s="194">
        <f t="shared" si="21"/>
        <v>0</v>
      </c>
      <c r="K99" s="194">
        <f t="shared" si="21"/>
        <v>0</v>
      </c>
      <c r="L99" s="194">
        <f t="shared" si="21"/>
        <v>0</v>
      </c>
      <c r="M99" s="194">
        <f t="shared" si="21"/>
        <v>0</v>
      </c>
      <c r="N99" s="194">
        <f t="shared" si="21"/>
        <v>0</v>
      </c>
      <c r="O99" s="194">
        <f t="shared" si="21"/>
        <v>0</v>
      </c>
      <c r="P99" s="194">
        <f t="shared" si="21"/>
        <v>0</v>
      </c>
      <c r="Q99" s="194">
        <f t="shared" si="21"/>
        <v>0</v>
      </c>
      <c r="R99" s="194">
        <f t="shared" si="21"/>
        <v>0</v>
      </c>
      <c r="S99" s="194">
        <f t="shared" si="21"/>
        <v>0</v>
      </c>
      <c r="T99" s="194">
        <f t="shared" si="21"/>
        <v>0</v>
      </c>
      <c r="U99" s="194">
        <f t="shared" si="21"/>
        <v>0</v>
      </c>
      <c r="V99" s="194">
        <f t="shared" si="21"/>
        <v>0</v>
      </c>
      <c r="W99" s="194">
        <f t="shared" si="21"/>
        <v>0</v>
      </c>
      <c r="X99" s="194">
        <f t="shared" si="21"/>
        <v>0</v>
      </c>
      <c r="Y99" s="194">
        <f t="shared" si="21"/>
        <v>0</v>
      </c>
      <c r="Z99" s="194">
        <f t="shared" si="21"/>
        <v>0</v>
      </c>
      <c r="AA99" s="194">
        <f t="shared" si="21"/>
        <v>0</v>
      </c>
      <c r="AB99" s="194">
        <f t="shared" si="21"/>
        <v>0</v>
      </c>
      <c r="AC99" s="194">
        <f t="shared" si="21"/>
        <v>0</v>
      </c>
      <c r="AD99" s="194">
        <f t="shared" si="21"/>
        <v>0</v>
      </c>
      <c r="AE99" s="194">
        <f t="shared" si="21"/>
        <v>0</v>
      </c>
      <c r="AF99" s="194">
        <f t="shared" si="21"/>
        <v>0</v>
      </c>
      <c r="AG99" s="194">
        <f t="shared" si="21"/>
        <v>0</v>
      </c>
      <c r="AH99" s="194">
        <f t="shared" si="21"/>
        <v>0</v>
      </c>
      <c r="AI99" s="194">
        <f t="shared" si="21"/>
        <v>0</v>
      </c>
      <c r="AJ99" s="194">
        <f t="shared" si="21"/>
        <v>0</v>
      </c>
      <c r="AK99" s="194">
        <f t="shared" si="21"/>
        <v>0</v>
      </c>
      <c r="AL99" s="194">
        <f t="shared" si="21"/>
        <v>0</v>
      </c>
      <c r="AM99" s="194">
        <f t="shared" ref="AM99" si="22">SUM(AM100:AM108)</f>
        <v>0</v>
      </c>
      <c r="AN99" s="194">
        <f t="shared" si="21"/>
        <v>0</v>
      </c>
      <c r="AO99" s="194">
        <f>SUM(E99:AN99)</f>
        <v>0</v>
      </c>
    </row>
    <row r="100" spans="1:41" ht="12" x14ac:dyDescent="0.25">
      <c r="A100" s="201" t="s">
        <v>125</v>
      </c>
      <c r="B100" s="201" t="s">
        <v>157</v>
      </c>
      <c r="C100" s="201" t="s">
        <v>42</v>
      </c>
      <c r="D100" s="201">
        <v>0</v>
      </c>
      <c r="E100" s="217">
        <v>0</v>
      </c>
      <c r="F100" s="195">
        <v>0</v>
      </c>
      <c r="G100" s="195">
        <v>0</v>
      </c>
      <c r="H100" s="195">
        <v>0</v>
      </c>
      <c r="I100" s="195">
        <v>0</v>
      </c>
      <c r="J100" s="195">
        <v>0</v>
      </c>
      <c r="K100" s="195">
        <v>0</v>
      </c>
      <c r="L100" s="195">
        <v>0</v>
      </c>
      <c r="M100" s="195">
        <v>0</v>
      </c>
      <c r="N100" s="195">
        <v>0</v>
      </c>
      <c r="O100" s="195">
        <v>0</v>
      </c>
      <c r="P100" s="195">
        <v>0</v>
      </c>
      <c r="Q100" s="195">
        <v>0</v>
      </c>
      <c r="R100" s="195">
        <v>0</v>
      </c>
      <c r="S100" s="195">
        <v>0</v>
      </c>
      <c r="T100" s="195">
        <v>0</v>
      </c>
      <c r="U100" s="195">
        <v>0</v>
      </c>
      <c r="V100" s="195">
        <v>0</v>
      </c>
      <c r="W100" s="195">
        <v>0</v>
      </c>
      <c r="X100" s="195">
        <v>0</v>
      </c>
      <c r="Y100" s="195">
        <v>0</v>
      </c>
      <c r="Z100" s="195">
        <v>0</v>
      </c>
      <c r="AA100" s="195">
        <v>0</v>
      </c>
      <c r="AB100" s="195">
        <v>0</v>
      </c>
      <c r="AC100" s="195">
        <v>0</v>
      </c>
      <c r="AD100" s="195">
        <v>0</v>
      </c>
      <c r="AE100" s="195">
        <v>0</v>
      </c>
      <c r="AF100" s="195">
        <v>0</v>
      </c>
      <c r="AG100" s="195">
        <v>0</v>
      </c>
      <c r="AH100" s="195">
        <v>0</v>
      </c>
      <c r="AI100" s="195">
        <v>0</v>
      </c>
      <c r="AJ100" s="195">
        <v>0</v>
      </c>
      <c r="AK100" s="195">
        <v>0</v>
      </c>
      <c r="AL100" s="195">
        <v>0</v>
      </c>
      <c r="AM100" s="195">
        <v>0</v>
      </c>
      <c r="AN100" s="195">
        <v>0</v>
      </c>
      <c r="AO100" s="195">
        <f t="shared" ref="AO100:AO108" si="23">(SUM(E100:AN100))</f>
        <v>0</v>
      </c>
    </row>
    <row r="101" spans="1:41" ht="12" x14ac:dyDescent="0.25">
      <c r="A101" s="201" t="s">
        <v>125</v>
      </c>
      <c r="B101" s="201" t="s">
        <v>157</v>
      </c>
      <c r="C101" s="201" t="s">
        <v>51</v>
      </c>
      <c r="D101" s="201">
        <v>0</v>
      </c>
      <c r="E101" s="217">
        <v>0</v>
      </c>
      <c r="F101" s="195">
        <v>0</v>
      </c>
      <c r="G101" s="195">
        <v>0</v>
      </c>
      <c r="H101" s="195">
        <v>0</v>
      </c>
      <c r="I101" s="195">
        <v>0</v>
      </c>
      <c r="J101" s="195">
        <v>0</v>
      </c>
      <c r="K101" s="195">
        <v>0</v>
      </c>
      <c r="L101" s="195">
        <v>0</v>
      </c>
      <c r="M101" s="195">
        <v>0</v>
      </c>
      <c r="N101" s="195">
        <v>0</v>
      </c>
      <c r="O101" s="195">
        <v>0</v>
      </c>
      <c r="P101" s="195">
        <v>0</v>
      </c>
      <c r="Q101" s="195">
        <v>0</v>
      </c>
      <c r="R101" s="195">
        <v>0</v>
      </c>
      <c r="S101" s="195">
        <v>0</v>
      </c>
      <c r="T101" s="195">
        <v>0</v>
      </c>
      <c r="U101" s="195">
        <v>0</v>
      </c>
      <c r="V101" s="195">
        <v>0</v>
      </c>
      <c r="W101" s="195">
        <v>0</v>
      </c>
      <c r="X101" s="195">
        <v>0</v>
      </c>
      <c r="Y101" s="195">
        <v>0</v>
      </c>
      <c r="Z101" s="195">
        <v>0</v>
      </c>
      <c r="AA101" s="195">
        <v>0</v>
      </c>
      <c r="AB101" s="195">
        <v>0</v>
      </c>
      <c r="AC101" s="195">
        <v>0</v>
      </c>
      <c r="AD101" s="195"/>
      <c r="AE101" s="195">
        <v>0</v>
      </c>
      <c r="AF101" s="195">
        <v>0</v>
      </c>
      <c r="AG101" s="195">
        <v>0</v>
      </c>
      <c r="AH101" s="195">
        <v>0</v>
      </c>
      <c r="AI101" s="195">
        <v>0</v>
      </c>
      <c r="AJ101" s="195">
        <v>0</v>
      </c>
      <c r="AK101" s="195">
        <v>0</v>
      </c>
      <c r="AL101" s="195">
        <v>0</v>
      </c>
      <c r="AM101" s="195">
        <v>0</v>
      </c>
      <c r="AN101" s="195">
        <v>0</v>
      </c>
      <c r="AO101" s="195">
        <f t="shared" si="23"/>
        <v>0</v>
      </c>
    </row>
    <row r="102" spans="1:41" ht="12" x14ac:dyDescent="0.25">
      <c r="A102" s="201" t="s">
        <v>125</v>
      </c>
      <c r="B102" s="201" t="s">
        <v>157</v>
      </c>
      <c r="C102" s="201" t="s">
        <v>204</v>
      </c>
      <c r="D102" s="201">
        <v>0</v>
      </c>
      <c r="E102" s="217">
        <v>0</v>
      </c>
      <c r="F102" s="195">
        <v>0</v>
      </c>
      <c r="G102" s="195">
        <v>0</v>
      </c>
      <c r="H102" s="195">
        <v>0</v>
      </c>
      <c r="I102" s="195">
        <v>0</v>
      </c>
      <c r="J102" s="195">
        <v>0</v>
      </c>
      <c r="K102" s="195">
        <v>0</v>
      </c>
      <c r="L102" s="195">
        <v>0</v>
      </c>
      <c r="M102" s="195">
        <v>0</v>
      </c>
      <c r="N102" s="195">
        <v>0</v>
      </c>
      <c r="O102" s="195">
        <v>0</v>
      </c>
      <c r="P102" s="195">
        <v>0</v>
      </c>
      <c r="Q102" s="195">
        <v>0</v>
      </c>
      <c r="R102" s="195">
        <v>0</v>
      </c>
      <c r="S102" s="195">
        <v>0</v>
      </c>
      <c r="T102" s="195">
        <v>0</v>
      </c>
      <c r="U102" s="195">
        <v>0</v>
      </c>
      <c r="V102" s="195">
        <v>0</v>
      </c>
      <c r="W102" s="195">
        <v>0</v>
      </c>
      <c r="X102" s="195">
        <v>0</v>
      </c>
      <c r="Y102" s="195">
        <v>0</v>
      </c>
      <c r="Z102" s="195">
        <v>0</v>
      </c>
      <c r="AA102" s="195">
        <v>0</v>
      </c>
      <c r="AB102" s="195">
        <v>0</v>
      </c>
      <c r="AC102" s="195">
        <v>0</v>
      </c>
      <c r="AD102" s="195">
        <v>0</v>
      </c>
      <c r="AE102" s="195">
        <v>0</v>
      </c>
      <c r="AF102" s="195">
        <v>0</v>
      </c>
      <c r="AG102" s="195">
        <v>0</v>
      </c>
      <c r="AH102" s="195">
        <v>0</v>
      </c>
      <c r="AI102" s="195">
        <v>0</v>
      </c>
      <c r="AJ102" s="195">
        <v>0</v>
      </c>
      <c r="AK102" s="195">
        <v>0</v>
      </c>
      <c r="AL102" s="195">
        <v>0</v>
      </c>
      <c r="AM102" s="195">
        <v>0</v>
      </c>
      <c r="AN102" s="195">
        <v>0</v>
      </c>
      <c r="AO102" s="195">
        <f t="shared" si="23"/>
        <v>0</v>
      </c>
    </row>
    <row r="103" spans="1:41" ht="12" x14ac:dyDescent="0.25">
      <c r="A103" s="201" t="s">
        <v>125</v>
      </c>
      <c r="B103" s="201" t="s">
        <v>157</v>
      </c>
      <c r="C103" s="201" t="s">
        <v>158</v>
      </c>
      <c r="D103" s="201">
        <v>0</v>
      </c>
      <c r="E103" s="217">
        <v>0</v>
      </c>
      <c r="F103" s="195">
        <v>0</v>
      </c>
      <c r="G103" s="195">
        <v>0</v>
      </c>
      <c r="H103" s="195">
        <v>0</v>
      </c>
      <c r="I103" s="195">
        <v>0</v>
      </c>
      <c r="J103" s="195">
        <v>0</v>
      </c>
      <c r="K103" s="195">
        <v>0</v>
      </c>
      <c r="L103" s="195">
        <v>0</v>
      </c>
      <c r="M103" s="195">
        <v>0</v>
      </c>
      <c r="N103" s="195">
        <v>0</v>
      </c>
      <c r="O103" s="195">
        <v>0</v>
      </c>
      <c r="P103" s="195">
        <v>0</v>
      </c>
      <c r="Q103" s="195">
        <v>0</v>
      </c>
      <c r="R103" s="195">
        <v>0</v>
      </c>
      <c r="S103" s="195">
        <v>0</v>
      </c>
      <c r="T103" s="195">
        <v>0</v>
      </c>
      <c r="U103" s="195">
        <v>0</v>
      </c>
      <c r="V103" s="195">
        <v>0</v>
      </c>
      <c r="W103" s="195">
        <v>0</v>
      </c>
      <c r="X103" s="195">
        <v>0</v>
      </c>
      <c r="Y103" s="195">
        <v>0</v>
      </c>
      <c r="Z103" s="195">
        <v>0</v>
      </c>
      <c r="AA103" s="195">
        <v>0</v>
      </c>
      <c r="AB103" s="195">
        <v>0</v>
      </c>
      <c r="AC103" s="195">
        <v>0</v>
      </c>
      <c r="AD103" s="195">
        <v>0</v>
      </c>
      <c r="AE103" s="195">
        <v>0</v>
      </c>
      <c r="AF103" s="195">
        <v>0</v>
      </c>
      <c r="AG103" s="195">
        <v>0</v>
      </c>
      <c r="AH103" s="195">
        <v>0</v>
      </c>
      <c r="AI103" s="195">
        <v>0</v>
      </c>
      <c r="AJ103" s="195">
        <v>0</v>
      </c>
      <c r="AK103" s="195">
        <v>0</v>
      </c>
      <c r="AL103" s="195">
        <v>0</v>
      </c>
      <c r="AM103" s="195">
        <v>0</v>
      </c>
      <c r="AN103" s="195">
        <v>0</v>
      </c>
      <c r="AO103" s="195">
        <f t="shared" si="23"/>
        <v>0</v>
      </c>
    </row>
    <row r="104" spans="1:41" ht="12" x14ac:dyDescent="0.25">
      <c r="A104" s="201" t="s">
        <v>125</v>
      </c>
      <c r="B104" s="201" t="s">
        <v>157</v>
      </c>
      <c r="C104" s="201" t="s">
        <v>159</v>
      </c>
      <c r="D104" s="201">
        <v>0</v>
      </c>
      <c r="E104" s="217">
        <v>0</v>
      </c>
      <c r="F104" s="195">
        <v>0</v>
      </c>
      <c r="G104" s="195">
        <v>0</v>
      </c>
      <c r="H104" s="195">
        <v>0</v>
      </c>
      <c r="I104" s="195">
        <v>0</v>
      </c>
      <c r="J104" s="195">
        <v>0</v>
      </c>
      <c r="K104" s="195">
        <v>0</v>
      </c>
      <c r="L104" s="195">
        <v>0</v>
      </c>
      <c r="M104" s="195">
        <v>0</v>
      </c>
      <c r="N104" s="195">
        <v>0</v>
      </c>
      <c r="O104" s="195">
        <v>0</v>
      </c>
      <c r="P104" s="195">
        <v>0</v>
      </c>
      <c r="Q104" s="195">
        <v>0</v>
      </c>
      <c r="R104" s="195">
        <v>0</v>
      </c>
      <c r="S104" s="195">
        <v>0</v>
      </c>
      <c r="T104" s="195">
        <v>0</v>
      </c>
      <c r="U104" s="195">
        <v>0</v>
      </c>
      <c r="V104" s="195">
        <v>0</v>
      </c>
      <c r="W104" s="195">
        <v>0</v>
      </c>
      <c r="X104" s="195">
        <v>0</v>
      </c>
      <c r="Y104" s="195">
        <v>0</v>
      </c>
      <c r="Z104" s="195">
        <v>0</v>
      </c>
      <c r="AA104" s="195">
        <v>0</v>
      </c>
      <c r="AB104" s="195">
        <v>0</v>
      </c>
      <c r="AC104" s="195">
        <v>0</v>
      </c>
      <c r="AD104" s="195">
        <v>0</v>
      </c>
      <c r="AE104" s="195">
        <v>0</v>
      </c>
      <c r="AF104" s="195">
        <v>0</v>
      </c>
      <c r="AG104" s="195">
        <v>0</v>
      </c>
      <c r="AH104" s="195">
        <v>0</v>
      </c>
      <c r="AI104" s="195">
        <v>0</v>
      </c>
      <c r="AJ104" s="195">
        <v>0</v>
      </c>
      <c r="AK104" s="195">
        <v>0</v>
      </c>
      <c r="AL104" s="195">
        <v>0</v>
      </c>
      <c r="AM104" s="195">
        <v>0</v>
      </c>
      <c r="AN104" s="195">
        <v>0</v>
      </c>
      <c r="AO104" s="195">
        <f t="shared" si="23"/>
        <v>0</v>
      </c>
    </row>
    <row r="105" spans="1:41" ht="12" x14ac:dyDescent="0.25">
      <c r="A105" s="201" t="s">
        <v>125</v>
      </c>
      <c r="B105" s="201" t="s">
        <v>157</v>
      </c>
      <c r="C105" s="201" t="s">
        <v>205</v>
      </c>
      <c r="D105" s="201">
        <v>0</v>
      </c>
      <c r="E105" s="217">
        <v>0</v>
      </c>
      <c r="F105" s="195">
        <v>0</v>
      </c>
      <c r="G105" s="195">
        <v>0</v>
      </c>
      <c r="H105" s="195">
        <v>0</v>
      </c>
      <c r="I105" s="195">
        <v>0</v>
      </c>
      <c r="J105" s="195">
        <v>0</v>
      </c>
      <c r="K105" s="195">
        <v>0</v>
      </c>
      <c r="L105" s="195">
        <v>0</v>
      </c>
      <c r="M105" s="195">
        <v>0</v>
      </c>
      <c r="N105" s="195">
        <v>0</v>
      </c>
      <c r="O105" s="195">
        <v>0</v>
      </c>
      <c r="P105" s="195">
        <v>0</v>
      </c>
      <c r="Q105" s="195">
        <v>0</v>
      </c>
      <c r="R105" s="195">
        <v>0</v>
      </c>
      <c r="S105" s="195">
        <v>0</v>
      </c>
      <c r="T105" s="195">
        <v>0</v>
      </c>
      <c r="U105" s="195">
        <v>0</v>
      </c>
      <c r="V105" s="195">
        <v>0</v>
      </c>
      <c r="W105" s="195">
        <v>0</v>
      </c>
      <c r="X105" s="195">
        <v>0</v>
      </c>
      <c r="Y105" s="195">
        <v>0</v>
      </c>
      <c r="Z105" s="195">
        <v>0</v>
      </c>
      <c r="AA105" s="195">
        <v>0</v>
      </c>
      <c r="AB105" s="195">
        <v>0</v>
      </c>
      <c r="AC105" s="195">
        <v>0</v>
      </c>
      <c r="AD105" s="195">
        <v>0</v>
      </c>
      <c r="AE105" s="195">
        <v>0</v>
      </c>
      <c r="AF105" s="195">
        <v>0</v>
      </c>
      <c r="AG105" s="195">
        <v>0</v>
      </c>
      <c r="AH105" s="195">
        <v>0</v>
      </c>
      <c r="AI105" s="195">
        <v>0</v>
      </c>
      <c r="AJ105" s="195">
        <v>0</v>
      </c>
      <c r="AK105" s="195">
        <v>0</v>
      </c>
      <c r="AL105" s="195">
        <v>0</v>
      </c>
      <c r="AM105" s="195">
        <v>0</v>
      </c>
      <c r="AN105" s="195">
        <v>0</v>
      </c>
      <c r="AO105" s="195">
        <f t="shared" si="23"/>
        <v>0</v>
      </c>
    </row>
    <row r="106" spans="1:41" ht="12" x14ac:dyDescent="0.25">
      <c r="A106" s="201" t="s">
        <v>125</v>
      </c>
      <c r="B106" s="201" t="s">
        <v>157</v>
      </c>
      <c r="C106" s="201" t="s">
        <v>206</v>
      </c>
      <c r="D106" s="201">
        <v>0</v>
      </c>
      <c r="E106" s="217">
        <v>0</v>
      </c>
      <c r="F106" s="195">
        <v>0</v>
      </c>
      <c r="G106" s="195">
        <v>0</v>
      </c>
      <c r="H106" s="195">
        <v>0</v>
      </c>
      <c r="I106" s="195">
        <v>0</v>
      </c>
      <c r="J106" s="195">
        <v>0</v>
      </c>
      <c r="K106" s="195">
        <v>0</v>
      </c>
      <c r="L106" s="195">
        <v>0</v>
      </c>
      <c r="M106" s="195">
        <v>0</v>
      </c>
      <c r="N106" s="195">
        <v>0</v>
      </c>
      <c r="O106" s="195">
        <v>0</v>
      </c>
      <c r="P106" s="195">
        <v>0</v>
      </c>
      <c r="Q106" s="195">
        <v>0</v>
      </c>
      <c r="R106" s="195">
        <v>0</v>
      </c>
      <c r="S106" s="195">
        <v>0</v>
      </c>
      <c r="T106" s="195">
        <v>0</v>
      </c>
      <c r="U106" s="195">
        <v>0</v>
      </c>
      <c r="V106" s="195">
        <v>0</v>
      </c>
      <c r="W106" s="195">
        <v>0</v>
      </c>
      <c r="X106" s="195">
        <v>0</v>
      </c>
      <c r="Y106" s="195">
        <v>0</v>
      </c>
      <c r="Z106" s="195">
        <v>0</v>
      </c>
      <c r="AA106" s="195">
        <v>0</v>
      </c>
      <c r="AB106" s="195">
        <v>0</v>
      </c>
      <c r="AC106" s="195">
        <v>0</v>
      </c>
      <c r="AD106" s="195">
        <v>0</v>
      </c>
      <c r="AE106" s="195">
        <v>0</v>
      </c>
      <c r="AF106" s="195">
        <v>0</v>
      </c>
      <c r="AG106" s="195">
        <v>0</v>
      </c>
      <c r="AH106" s="195">
        <v>0</v>
      </c>
      <c r="AI106" s="195">
        <v>0</v>
      </c>
      <c r="AJ106" s="195">
        <v>0</v>
      </c>
      <c r="AK106" s="195">
        <v>0</v>
      </c>
      <c r="AL106" s="195">
        <v>0</v>
      </c>
      <c r="AM106" s="195">
        <v>0</v>
      </c>
      <c r="AN106" s="195">
        <v>0</v>
      </c>
      <c r="AO106" s="195">
        <f t="shared" si="23"/>
        <v>0</v>
      </c>
    </row>
    <row r="107" spans="1:41" ht="12" x14ac:dyDescent="0.25">
      <c r="A107" s="201" t="s">
        <v>125</v>
      </c>
      <c r="B107" s="201" t="s">
        <v>157</v>
      </c>
      <c r="C107" s="201" t="s">
        <v>69</v>
      </c>
      <c r="D107" s="201">
        <v>0</v>
      </c>
      <c r="E107" s="217">
        <v>0</v>
      </c>
      <c r="F107" s="195">
        <v>0</v>
      </c>
      <c r="G107" s="195">
        <v>0</v>
      </c>
      <c r="H107" s="195">
        <v>0</v>
      </c>
      <c r="I107" s="195">
        <v>0</v>
      </c>
      <c r="J107" s="195">
        <v>0</v>
      </c>
      <c r="K107" s="195">
        <v>0</v>
      </c>
      <c r="L107" s="195">
        <v>0</v>
      </c>
      <c r="M107" s="195">
        <v>0</v>
      </c>
      <c r="N107" s="195">
        <v>0</v>
      </c>
      <c r="O107" s="195">
        <v>0</v>
      </c>
      <c r="P107" s="195">
        <v>0</v>
      </c>
      <c r="Q107" s="195">
        <v>0</v>
      </c>
      <c r="R107" s="195">
        <v>0</v>
      </c>
      <c r="S107" s="195">
        <v>0</v>
      </c>
      <c r="T107" s="195">
        <v>0</v>
      </c>
      <c r="U107" s="195">
        <v>0</v>
      </c>
      <c r="V107" s="195">
        <v>0</v>
      </c>
      <c r="W107" s="195">
        <v>0</v>
      </c>
      <c r="X107" s="195">
        <v>0</v>
      </c>
      <c r="Y107" s="195">
        <v>0</v>
      </c>
      <c r="Z107" s="195">
        <v>0</v>
      </c>
      <c r="AA107" s="195">
        <v>0</v>
      </c>
      <c r="AB107" s="195">
        <v>0</v>
      </c>
      <c r="AC107" s="195">
        <v>0</v>
      </c>
      <c r="AD107" s="195">
        <v>0</v>
      </c>
      <c r="AE107" s="195">
        <v>0</v>
      </c>
      <c r="AF107" s="195">
        <v>0</v>
      </c>
      <c r="AG107" s="195">
        <v>0</v>
      </c>
      <c r="AH107" s="195">
        <v>0</v>
      </c>
      <c r="AI107" s="195">
        <v>0</v>
      </c>
      <c r="AJ107" s="195">
        <v>0</v>
      </c>
      <c r="AK107" s="195">
        <v>0</v>
      </c>
      <c r="AL107" s="195">
        <v>0</v>
      </c>
      <c r="AM107" s="195">
        <v>0</v>
      </c>
      <c r="AN107" s="195">
        <v>0</v>
      </c>
      <c r="AO107" s="195">
        <f t="shared" si="23"/>
        <v>0</v>
      </c>
    </row>
    <row r="108" spans="1:41" ht="12" x14ac:dyDescent="0.25">
      <c r="A108" s="201" t="s">
        <v>125</v>
      </c>
      <c r="B108" s="201" t="s">
        <v>157</v>
      </c>
      <c r="C108" s="201" t="s">
        <v>207</v>
      </c>
      <c r="D108" s="201">
        <v>0</v>
      </c>
      <c r="E108" s="217">
        <v>0</v>
      </c>
      <c r="F108" s="195">
        <v>0</v>
      </c>
      <c r="G108" s="195">
        <v>0</v>
      </c>
      <c r="H108" s="195">
        <v>0</v>
      </c>
      <c r="I108" s="195">
        <v>0</v>
      </c>
      <c r="J108" s="195">
        <v>0</v>
      </c>
      <c r="K108" s="195">
        <v>0</v>
      </c>
      <c r="L108" s="195">
        <v>0</v>
      </c>
      <c r="M108" s="195">
        <v>0</v>
      </c>
      <c r="N108" s="195">
        <v>0</v>
      </c>
      <c r="O108" s="195">
        <v>0</v>
      </c>
      <c r="P108" s="195">
        <v>0</v>
      </c>
      <c r="Q108" s="195">
        <v>0</v>
      </c>
      <c r="R108" s="195">
        <v>0</v>
      </c>
      <c r="S108" s="195">
        <v>0</v>
      </c>
      <c r="T108" s="195">
        <v>0</v>
      </c>
      <c r="U108" s="195">
        <v>0</v>
      </c>
      <c r="V108" s="195">
        <v>0</v>
      </c>
      <c r="W108" s="195">
        <v>0</v>
      </c>
      <c r="X108" s="195">
        <v>0</v>
      </c>
      <c r="Y108" s="195">
        <v>0</v>
      </c>
      <c r="Z108" s="195">
        <v>0</v>
      </c>
      <c r="AA108" s="195">
        <v>0</v>
      </c>
      <c r="AB108" s="195">
        <v>0</v>
      </c>
      <c r="AC108" s="195">
        <v>0</v>
      </c>
      <c r="AD108" s="195">
        <v>0</v>
      </c>
      <c r="AE108" s="195">
        <v>0</v>
      </c>
      <c r="AF108" s="195">
        <v>0</v>
      </c>
      <c r="AG108" s="195">
        <v>0</v>
      </c>
      <c r="AH108" s="195">
        <v>0</v>
      </c>
      <c r="AI108" s="195">
        <v>0</v>
      </c>
      <c r="AJ108" s="195">
        <v>0</v>
      </c>
      <c r="AK108" s="195">
        <v>0</v>
      </c>
      <c r="AL108" s="195">
        <v>0</v>
      </c>
      <c r="AM108" s="195">
        <v>0</v>
      </c>
      <c r="AN108" s="195">
        <v>0</v>
      </c>
      <c r="AO108" s="195">
        <f t="shared" si="23"/>
        <v>0</v>
      </c>
    </row>
    <row r="109" spans="1:41" ht="12" x14ac:dyDescent="0.25">
      <c r="A109" s="177" t="s">
        <v>253</v>
      </c>
      <c r="B109" s="177" t="s">
        <v>253</v>
      </c>
      <c r="C109" s="177" t="s">
        <v>136</v>
      </c>
      <c r="D109" s="177"/>
      <c r="E109" s="216">
        <f t="shared" ref="E109:AN109" si="24">SUM(E110:E114)</f>
        <v>47</v>
      </c>
      <c r="F109" s="194">
        <f t="shared" si="24"/>
        <v>0</v>
      </c>
      <c r="G109" s="194">
        <f t="shared" si="24"/>
        <v>0</v>
      </c>
      <c r="H109" s="194">
        <f t="shared" si="24"/>
        <v>0</v>
      </c>
      <c r="I109" s="194">
        <f t="shared" si="24"/>
        <v>0</v>
      </c>
      <c r="J109" s="194">
        <f t="shared" si="24"/>
        <v>0</v>
      </c>
      <c r="K109" s="194">
        <f t="shared" si="24"/>
        <v>0</v>
      </c>
      <c r="L109" s="194">
        <f t="shared" si="24"/>
        <v>0</v>
      </c>
      <c r="M109" s="194">
        <f t="shared" si="24"/>
        <v>0</v>
      </c>
      <c r="N109" s="194">
        <f t="shared" si="24"/>
        <v>0</v>
      </c>
      <c r="O109" s="194">
        <f t="shared" si="24"/>
        <v>0</v>
      </c>
      <c r="P109" s="194">
        <f t="shared" si="24"/>
        <v>0</v>
      </c>
      <c r="Q109" s="194">
        <f t="shared" si="24"/>
        <v>0</v>
      </c>
      <c r="R109" s="194">
        <f t="shared" si="24"/>
        <v>0</v>
      </c>
      <c r="S109" s="194">
        <f t="shared" si="24"/>
        <v>0</v>
      </c>
      <c r="T109" s="194">
        <f t="shared" si="24"/>
        <v>0</v>
      </c>
      <c r="U109" s="194">
        <f t="shared" si="24"/>
        <v>0</v>
      </c>
      <c r="V109" s="194">
        <f t="shared" si="24"/>
        <v>0</v>
      </c>
      <c r="W109" s="194">
        <f t="shared" si="24"/>
        <v>0</v>
      </c>
      <c r="X109" s="194">
        <f t="shared" si="24"/>
        <v>0</v>
      </c>
      <c r="Y109" s="194">
        <f t="shared" si="24"/>
        <v>0</v>
      </c>
      <c r="Z109" s="194">
        <f t="shared" si="24"/>
        <v>0</v>
      </c>
      <c r="AA109" s="194">
        <f t="shared" si="24"/>
        <v>0</v>
      </c>
      <c r="AB109" s="194">
        <f t="shared" si="24"/>
        <v>0</v>
      </c>
      <c r="AC109" s="194">
        <f t="shared" si="24"/>
        <v>0</v>
      </c>
      <c r="AD109" s="194">
        <f t="shared" si="24"/>
        <v>0</v>
      </c>
      <c r="AE109" s="194">
        <f t="shared" si="24"/>
        <v>0</v>
      </c>
      <c r="AF109" s="194">
        <f t="shared" si="24"/>
        <v>0</v>
      </c>
      <c r="AG109" s="194">
        <f t="shared" si="24"/>
        <v>0</v>
      </c>
      <c r="AH109" s="194">
        <f t="shared" si="24"/>
        <v>0</v>
      </c>
      <c r="AI109" s="194">
        <f t="shared" si="24"/>
        <v>0</v>
      </c>
      <c r="AJ109" s="194">
        <f t="shared" si="24"/>
        <v>0</v>
      </c>
      <c r="AK109" s="194">
        <f t="shared" si="24"/>
        <v>64</v>
      </c>
      <c r="AL109" s="194">
        <f t="shared" si="24"/>
        <v>0</v>
      </c>
      <c r="AM109" s="194">
        <f t="shared" ref="AM109" si="25">SUM(AM110:AM114)</f>
        <v>0</v>
      </c>
      <c r="AN109" s="194">
        <f t="shared" si="24"/>
        <v>26</v>
      </c>
      <c r="AO109" s="194">
        <f>SUM(E109:AN109)</f>
        <v>137</v>
      </c>
    </row>
    <row r="110" spans="1:41" ht="12" x14ac:dyDescent="0.25">
      <c r="A110" s="201" t="s">
        <v>125</v>
      </c>
      <c r="B110" s="201" t="s">
        <v>136</v>
      </c>
      <c r="C110" s="201" t="s">
        <v>208</v>
      </c>
      <c r="D110" s="201">
        <v>0</v>
      </c>
      <c r="E110" s="217">
        <v>0</v>
      </c>
      <c r="F110" s="195">
        <v>0</v>
      </c>
      <c r="G110" s="195">
        <v>0</v>
      </c>
      <c r="H110" s="195">
        <v>0</v>
      </c>
      <c r="I110" s="195">
        <v>0</v>
      </c>
      <c r="J110" s="195">
        <v>0</v>
      </c>
      <c r="K110" s="195">
        <v>0</v>
      </c>
      <c r="L110" s="195">
        <v>0</v>
      </c>
      <c r="M110" s="195">
        <v>0</v>
      </c>
      <c r="N110" s="195">
        <v>0</v>
      </c>
      <c r="O110" s="195">
        <v>0</v>
      </c>
      <c r="P110" s="195">
        <v>0</v>
      </c>
      <c r="Q110" s="195">
        <v>0</v>
      </c>
      <c r="R110" s="195">
        <v>0</v>
      </c>
      <c r="S110" s="195">
        <v>0</v>
      </c>
      <c r="T110" s="195">
        <v>0</v>
      </c>
      <c r="U110" s="195">
        <v>0</v>
      </c>
      <c r="V110" s="195">
        <v>0</v>
      </c>
      <c r="W110" s="195">
        <v>0</v>
      </c>
      <c r="X110" s="195">
        <v>0</v>
      </c>
      <c r="Y110" s="195">
        <v>0</v>
      </c>
      <c r="Z110" s="195">
        <v>0</v>
      </c>
      <c r="AA110" s="195">
        <v>0</v>
      </c>
      <c r="AB110" s="195">
        <v>0</v>
      </c>
      <c r="AC110" s="195">
        <v>0</v>
      </c>
      <c r="AD110" s="195">
        <v>0</v>
      </c>
      <c r="AE110" s="195">
        <v>0</v>
      </c>
      <c r="AF110" s="195">
        <v>0</v>
      </c>
      <c r="AG110" s="195">
        <v>0</v>
      </c>
      <c r="AH110" s="195">
        <v>0</v>
      </c>
      <c r="AI110" s="195">
        <v>0</v>
      </c>
      <c r="AJ110" s="195">
        <v>0</v>
      </c>
      <c r="AK110" s="195">
        <v>0</v>
      </c>
      <c r="AL110" s="195">
        <v>0</v>
      </c>
      <c r="AM110" s="195">
        <v>0</v>
      </c>
      <c r="AN110" s="195">
        <v>0</v>
      </c>
      <c r="AO110" s="195">
        <f>(SUM(E110:AN110))</f>
        <v>0</v>
      </c>
    </row>
    <row r="111" spans="1:41" ht="12" x14ac:dyDescent="0.25">
      <c r="A111" s="201" t="s">
        <v>125</v>
      </c>
      <c r="B111" s="201" t="s">
        <v>136</v>
      </c>
      <c r="C111" s="201" t="s">
        <v>209</v>
      </c>
      <c r="D111" s="201">
        <v>0</v>
      </c>
      <c r="E111" s="217">
        <v>0</v>
      </c>
      <c r="F111" s="195">
        <v>0</v>
      </c>
      <c r="G111" s="195">
        <v>0</v>
      </c>
      <c r="H111" s="195">
        <v>0</v>
      </c>
      <c r="I111" s="195">
        <v>0</v>
      </c>
      <c r="J111" s="195">
        <v>0</v>
      </c>
      <c r="K111" s="195">
        <v>0</v>
      </c>
      <c r="L111" s="195">
        <v>0</v>
      </c>
      <c r="M111" s="195">
        <v>0</v>
      </c>
      <c r="N111" s="195">
        <v>0</v>
      </c>
      <c r="O111" s="195">
        <v>0</v>
      </c>
      <c r="P111" s="195">
        <v>0</v>
      </c>
      <c r="Q111" s="195">
        <v>0</v>
      </c>
      <c r="R111" s="195">
        <v>0</v>
      </c>
      <c r="S111" s="195">
        <v>0</v>
      </c>
      <c r="T111" s="195">
        <v>0</v>
      </c>
      <c r="U111" s="195">
        <v>0</v>
      </c>
      <c r="V111" s="195">
        <v>0</v>
      </c>
      <c r="W111" s="195">
        <v>0</v>
      </c>
      <c r="X111" s="195">
        <v>0</v>
      </c>
      <c r="Y111" s="195">
        <v>0</v>
      </c>
      <c r="Z111" s="195">
        <v>0</v>
      </c>
      <c r="AA111" s="195">
        <v>0</v>
      </c>
      <c r="AB111" s="195">
        <v>0</v>
      </c>
      <c r="AC111" s="195">
        <v>0</v>
      </c>
      <c r="AD111" s="195">
        <v>0</v>
      </c>
      <c r="AE111" s="195">
        <v>0</v>
      </c>
      <c r="AF111" s="195">
        <v>0</v>
      </c>
      <c r="AG111" s="195">
        <v>0</v>
      </c>
      <c r="AH111" s="195">
        <v>0</v>
      </c>
      <c r="AI111" s="195">
        <v>0</v>
      </c>
      <c r="AJ111" s="195">
        <v>0</v>
      </c>
      <c r="AK111" s="195">
        <v>0</v>
      </c>
      <c r="AL111" s="195">
        <v>0</v>
      </c>
      <c r="AM111" s="195">
        <v>0</v>
      </c>
      <c r="AN111" s="195">
        <v>0</v>
      </c>
      <c r="AO111" s="195">
        <f>(SUM(E111:AN111))</f>
        <v>0</v>
      </c>
    </row>
    <row r="112" spans="1:41" ht="12" x14ac:dyDescent="0.25">
      <c r="A112" s="201" t="s">
        <v>125</v>
      </c>
      <c r="B112" s="201" t="s">
        <v>136</v>
      </c>
      <c r="C112" s="201" t="s">
        <v>210</v>
      </c>
      <c r="D112" s="201">
        <v>0</v>
      </c>
      <c r="E112" s="217">
        <v>0</v>
      </c>
      <c r="F112" s="195">
        <v>0</v>
      </c>
      <c r="G112" s="195">
        <v>0</v>
      </c>
      <c r="H112" s="195">
        <v>0</v>
      </c>
      <c r="I112" s="195">
        <v>0</v>
      </c>
      <c r="J112" s="195">
        <v>0</v>
      </c>
      <c r="K112" s="195">
        <v>0</v>
      </c>
      <c r="L112" s="195">
        <v>0</v>
      </c>
      <c r="M112" s="195">
        <v>0</v>
      </c>
      <c r="N112" s="195">
        <v>0</v>
      </c>
      <c r="O112" s="195">
        <v>0</v>
      </c>
      <c r="P112" s="195">
        <v>0</v>
      </c>
      <c r="Q112" s="195">
        <v>0</v>
      </c>
      <c r="R112" s="195">
        <v>0</v>
      </c>
      <c r="S112" s="195">
        <v>0</v>
      </c>
      <c r="T112" s="195">
        <v>0</v>
      </c>
      <c r="U112" s="195">
        <v>0</v>
      </c>
      <c r="V112" s="195">
        <v>0</v>
      </c>
      <c r="W112" s="195">
        <v>0</v>
      </c>
      <c r="X112" s="195">
        <v>0</v>
      </c>
      <c r="Y112" s="195">
        <v>0</v>
      </c>
      <c r="Z112" s="195">
        <v>0</v>
      </c>
      <c r="AA112" s="195">
        <v>0</v>
      </c>
      <c r="AB112" s="195">
        <v>0</v>
      </c>
      <c r="AC112" s="195">
        <v>0</v>
      </c>
      <c r="AD112" s="195">
        <v>0</v>
      </c>
      <c r="AE112" s="195">
        <v>0</v>
      </c>
      <c r="AF112" s="195">
        <v>0</v>
      </c>
      <c r="AG112" s="195">
        <v>0</v>
      </c>
      <c r="AH112" s="195">
        <v>0</v>
      </c>
      <c r="AI112" s="195">
        <v>0</v>
      </c>
      <c r="AJ112" s="195">
        <v>0</v>
      </c>
      <c r="AK112" s="195">
        <v>0</v>
      </c>
      <c r="AL112" s="195">
        <v>0</v>
      </c>
      <c r="AM112" s="195">
        <v>0</v>
      </c>
      <c r="AN112" s="195">
        <v>0</v>
      </c>
      <c r="AO112" s="195">
        <f>(SUM(E112:AN112))</f>
        <v>0</v>
      </c>
    </row>
    <row r="113" spans="1:41" ht="12" x14ac:dyDescent="0.25">
      <c r="A113" s="201" t="s">
        <v>125</v>
      </c>
      <c r="B113" s="201" t="s">
        <v>136</v>
      </c>
      <c r="C113" s="201" t="s">
        <v>38</v>
      </c>
      <c r="D113" s="201">
        <v>136.61800486618006</v>
      </c>
      <c r="E113" s="217">
        <v>47</v>
      </c>
      <c r="F113" s="195">
        <v>0</v>
      </c>
      <c r="G113" s="195">
        <v>0</v>
      </c>
      <c r="H113" s="195">
        <v>0</v>
      </c>
      <c r="I113" s="195">
        <v>0</v>
      </c>
      <c r="J113" s="195">
        <v>0</v>
      </c>
      <c r="K113" s="195">
        <v>0</v>
      </c>
      <c r="L113" s="195">
        <v>0</v>
      </c>
      <c r="M113" s="195">
        <v>0</v>
      </c>
      <c r="N113" s="195">
        <v>0</v>
      </c>
      <c r="O113" s="195">
        <v>0</v>
      </c>
      <c r="P113" s="195">
        <v>0</v>
      </c>
      <c r="Q113" s="195">
        <v>0</v>
      </c>
      <c r="R113" s="195">
        <v>0</v>
      </c>
      <c r="S113" s="195">
        <v>0</v>
      </c>
      <c r="T113" s="195">
        <v>0</v>
      </c>
      <c r="U113" s="195">
        <v>0</v>
      </c>
      <c r="V113" s="195">
        <v>0</v>
      </c>
      <c r="W113" s="195">
        <v>0</v>
      </c>
      <c r="X113" s="195">
        <v>0</v>
      </c>
      <c r="Y113" s="195">
        <v>0</v>
      </c>
      <c r="Z113" s="195">
        <v>0</v>
      </c>
      <c r="AA113" s="195">
        <v>0</v>
      </c>
      <c r="AB113" s="195">
        <v>0</v>
      </c>
      <c r="AC113" s="195">
        <v>0</v>
      </c>
      <c r="AD113" s="195">
        <v>0</v>
      </c>
      <c r="AE113" s="195">
        <v>0</v>
      </c>
      <c r="AF113" s="195">
        <v>0</v>
      </c>
      <c r="AG113" s="195">
        <v>0</v>
      </c>
      <c r="AH113" s="195">
        <v>0</v>
      </c>
      <c r="AI113" s="195">
        <v>0</v>
      </c>
      <c r="AJ113" s="195">
        <v>0</v>
      </c>
      <c r="AK113" s="195">
        <v>64</v>
      </c>
      <c r="AL113" s="195">
        <v>0</v>
      </c>
      <c r="AM113" s="195">
        <v>0</v>
      </c>
      <c r="AN113" s="195">
        <v>26</v>
      </c>
      <c r="AO113" s="195">
        <f>(SUM(E113:AN113))</f>
        <v>137</v>
      </c>
    </row>
    <row r="114" spans="1:41" ht="12" x14ac:dyDescent="0.25">
      <c r="A114" s="201" t="s">
        <v>125</v>
      </c>
      <c r="B114" s="201" t="s">
        <v>136</v>
      </c>
      <c r="C114" s="201" t="s">
        <v>211</v>
      </c>
      <c r="D114" s="201">
        <v>0</v>
      </c>
      <c r="E114" s="217">
        <v>0</v>
      </c>
      <c r="F114" s="195">
        <v>0</v>
      </c>
      <c r="G114" s="195">
        <v>0</v>
      </c>
      <c r="H114" s="195">
        <v>0</v>
      </c>
      <c r="I114" s="195">
        <v>0</v>
      </c>
      <c r="J114" s="195">
        <v>0</v>
      </c>
      <c r="K114" s="195">
        <v>0</v>
      </c>
      <c r="L114" s="195">
        <v>0</v>
      </c>
      <c r="M114" s="195">
        <v>0</v>
      </c>
      <c r="N114" s="195">
        <v>0</v>
      </c>
      <c r="O114" s="195">
        <v>0</v>
      </c>
      <c r="P114" s="195">
        <v>0</v>
      </c>
      <c r="Q114" s="195">
        <v>0</v>
      </c>
      <c r="R114" s="195">
        <v>0</v>
      </c>
      <c r="S114" s="195">
        <v>0</v>
      </c>
      <c r="T114" s="195">
        <v>0</v>
      </c>
      <c r="U114" s="195">
        <v>0</v>
      </c>
      <c r="V114" s="195">
        <v>0</v>
      </c>
      <c r="W114" s="195">
        <v>0</v>
      </c>
      <c r="X114" s="195">
        <v>0</v>
      </c>
      <c r="Y114" s="195">
        <v>0</v>
      </c>
      <c r="Z114" s="195">
        <v>0</v>
      </c>
      <c r="AA114" s="195">
        <v>0</v>
      </c>
      <c r="AB114" s="195">
        <v>0</v>
      </c>
      <c r="AC114" s="195">
        <v>0</v>
      </c>
      <c r="AD114" s="195">
        <v>0</v>
      </c>
      <c r="AE114" s="195">
        <v>0</v>
      </c>
      <c r="AF114" s="195">
        <v>0</v>
      </c>
      <c r="AG114" s="195">
        <v>0</v>
      </c>
      <c r="AH114" s="195">
        <v>0</v>
      </c>
      <c r="AI114" s="195">
        <v>0</v>
      </c>
      <c r="AJ114" s="195">
        <v>0</v>
      </c>
      <c r="AK114" s="195">
        <v>0</v>
      </c>
      <c r="AL114" s="195">
        <v>0</v>
      </c>
      <c r="AM114" s="195">
        <v>0</v>
      </c>
      <c r="AN114" s="195">
        <v>0</v>
      </c>
      <c r="AO114" s="195">
        <f>(SUM(E114:AN114))</f>
        <v>0</v>
      </c>
    </row>
    <row r="115" spans="1:41" ht="12" x14ac:dyDescent="0.25">
      <c r="A115" s="175" t="s">
        <v>254</v>
      </c>
      <c r="B115" s="175" t="s">
        <v>254</v>
      </c>
      <c r="C115" s="175" t="s">
        <v>137</v>
      </c>
      <c r="D115" s="175"/>
      <c r="E115" s="215">
        <f t="shared" ref="E115:AN115" si="26">+E116</f>
        <v>1045</v>
      </c>
      <c r="F115" s="193">
        <f t="shared" si="26"/>
        <v>0</v>
      </c>
      <c r="G115" s="193">
        <f t="shared" si="26"/>
        <v>54</v>
      </c>
      <c r="H115" s="193">
        <f t="shared" si="26"/>
        <v>0</v>
      </c>
      <c r="I115" s="193">
        <f t="shared" si="26"/>
        <v>1145</v>
      </c>
      <c r="J115" s="193">
        <f t="shared" si="26"/>
        <v>0</v>
      </c>
      <c r="K115" s="193">
        <f t="shared" si="26"/>
        <v>0</v>
      </c>
      <c r="L115" s="193">
        <f t="shared" si="26"/>
        <v>0</v>
      </c>
      <c r="M115" s="193">
        <f t="shared" si="26"/>
        <v>0</v>
      </c>
      <c r="N115" s="193">
        <f t="shared" si="26"/>
        <v>0</v>
      </c>
      <c r="O115" s="193">
        <f t="shared" si="26"/>
        <v>0</v>
      </c>
      <c r="P115" s="193">
        <f t="shared" si="26"/>
        <v>0</v>
      </c>
      <c r="Q115" s="193">
        <f t="shared" si="26"/>
        <v>0</v>
      </c>
      <c r="R115" s="193">
        <f t="shared" si="26"/>
        <v>0</v>
      </c>
      <c r="S115" s="193">
        <f t="shared" si="26"/>
        <v>0</v>
      </c>
      <c r="T115" s="193">
        <f t="shared" si="26"/>
        <v>0</v>
      </c>
      <c r="U115" s="193">
        <f t="shared" si="26"/>
        <v>0</v>
      </c>
      <c r="V115" s="193">
        <f t="shared" si="26"/>
        <v>0</v>
      </c>
      <c r="W115" s="193">
        <f t="shared" si="26"/>
        <v>0</v>
      </c>
      <c r="X115" s="193">
        <f t="shared" si="26"/>
        <v>0</v>
      </c>
      <c r="Y115" s="193">
        <f t="shared" si="26"/>
        <v>0</v>
      </c>
      <c r="Z115" s="193">
        <f t="shared" si="26"/>
        <v>0</v>
      </c>
      <c r="AA115" s="193">
        <f t="shared" si="26"/>
        <v>0</v>
      </c>
      <c r="AB115" s="193">
        <f t="shared" si="26"/>
        <v>0</v>
      </c>
      <c r="AC115" s="193">
        <f t="shared" si="26"/>
        <v>0</v>
      </c>
      <c r="AD115" s="193">
        <f t="shared" si="26"/>
        <v>0</v>
      </c>
      <c r="AE115" s="193">
        <f t="shared" si="26"/>
        <v>0</v>
      </c>
      <c r="AF115" s="193">
        <f t="shared" si="26"/>
        <v>0</v>
      </c>
      <c r="AG115" s="193">
        <f t="shared" si="26"/>
        <v>0</v>
      </c>
      <c r="AH115" s="193">
        <f t="shared" si="26"/>
        <v>0</v>
      </c>
      <c r="AI115" s="193">
        <f t="shared" si="26"/>
        <v>0</v>
      </c>
      <c r="AJ115" s="193">
        <f t="shared" si="26"/>
        <v>0</v>
      </c>
      <c r="AK115" s="193">
        <f t="shared" si="26"/>
        <v>3</v>
      </c>
      <c r="AL115" s="193">
        <f t="shared" si="26"/>
        <v>0</v>
      </c>
      <c r="AM115" s="193">
        <f t="shared" si="26"/>
        <v>0</v>
      </c>
      <c r="AN115" s="193">
        <f t="shared" si="26"/>
        <v>46</v>
      </c>
      <c r="AO115" s="193">
        <f>SUM(E115:AN115)</f>
        <v>2293</v>
      </c>
    </row>
    <row r="116" spans="1:41" ht="12" x14ac:dyDescent="0.25">
      <c r="A116" s="177" t="s">
        <v>254</v>
      </c>
      <c r="B116" s="177" t="s">
        <v>254</v>
      </c>
      <c r="C116" s="177" t="s">
        <v>137</v>
      </c>
      <c r="D116" s="177"/>
      <c r="E116" s="216">
        <f t="shared" ref="E116:AN116" si="27">+E117+E118</f>
        <v>1045</v>
      </c>
      <c r="F116" s="194">
        <f t="shared" si="27"/>
        <v>0</v>
      </c>
      <c r="G116" s="194">
        <f t="shared" si="27"/>
        <v>54</v>
      </c>
      <c r="H116" s="194">
        <f t="shared" si="27"/>
        <v>0</v>
      </c>
      <c r="I116" s="194">
        <f t="shared" si="27"/>
        <v>1145</v>
      </c>
      <c r="J116" s="194">
        <f t="shared" si="27"/>
        <v>0</v>
      </c>
      <c r="K116" s="194">
        <f t="shared" si="27"/>
        <v>0</v>
      </c>
      <c r="L116" s="194">
        <f t="shared" si="27"/>
        <v>0</v>
      </c>
      <c r="M116" s="194">
        <f t="shared" si="27"/>
        <v>0</v>
      </c>
      <c r="N116" s="194">
        <f t="shared" si="27"/>
        <v>0</v>
      </c>
      <c r="O116" s="194">
        <f t="shared" si="27"/>
        <v>0</v>
      </c>
      <c r="P116" s="194">
        <f t="shared" si="27"/>
        <v>0</v>
      </c>
      <c r="Q116" s="194">
        <f t="shared" si="27"/>
        <v>0</v>
      </c>
      <c r="R116" s="194">
        <f t="shared" si="27"/>
        <v>0</v>
      </c>
      <c r="S116" s="194">
        <f t="shared" si="27"/>
        <v>0</v>
      </c>
      <c r="T116" s="194">
        <f t="shared" si="27"/>
        <v>0</v>
      </c>
      <c r="U116" s="194">
        <f t="shared" si="27"/>
        <v>0</v>
      </c>
      <c r="V116" s="194">
        <f t="shared" si="27"/>
        <v>0</v>
      </c>
      <c r="W116" s="194">
        <f t="shared" si="27"/>
        <v>0</v>
      </c>
      <c r="X116" s="194">
        <f t="shared" si="27"/>
        <v>0</v>
      </c>
      <c r="Y116" s="194">
        <f t="shared" si="27"/>
        <v>0</v>
      </c>
      <c r="Z116" s="194">
        <f t="shared" si="27"/>
        <v>0</v>
      </c>
      <c r="AA116" s="194">
        <f t="shared" si="27"/>
        <v>0</v>
      </c>
      <c r="AB116" s="194">
        <f t="shared" si="27"/>
        <v>0</v>
      </c>
      <c r="AC116" s="194">
        <f t="shared" si="27"/>
        <v>0</v>
      </c>
      <c r="AD116" s="194">
        <f t="shared" si="27"/>
        <v>0</v>
      </c>
      <c r="AE116" s="194">
        <f t="shared" si="27"/>
        <v>0</v>
      </c>
      <c r="AF116" s="194">
        <f t="shared" si="27"/>
        <v>0</v>
      </c>
      <c r="AG116" s="194">
        <f t="shared" si="27"/>
        <v>0</v>
      </c>
      <c r="AH116" s="194">
        <f t="shared" si="27"/>
        <v>0</v>
      </c>
      <c r="AI116" s="194">
        <f t="shared" si="27"/>
        <v>0</v>
      </c>
      <c r="AJ116" s="194">
        <f t="shared" si="27"/>
        <v>0</v>
      </c>
      <c r="AK116" s="194">
        <f t="shared" si="27"/>
        <v>3</v>
      </c>
      <c r="AL116" s="194">
        <f t="shared" si="27"/>
        <v>0</v>
      </c>
      <c r="AM116" s="194">
        <f t="shared" si="27"/>
        <v>0</v>
      </c>
      <c r="AN116" s="194">
        <f t="shared" si="27"/>
        <v>46</v>
      </c>
      <c r="AO116" s="194">
        <f>SUM(E116:AN116)</f>
        <v>2293</v>
      </c>
    </row>
    <row r="117" spans="1:41" ht="12" x14ac:dyDescent="0.25">
      <c r="A117" s="201" t="s">
        <v>137</v>
      </c>
      <c r="B117" s="201" t="s">
        <v>137</v>
      </c>
      <c r="C117" s="201" t="s">
        <v>47</v>
      </c>
      <c r="D117" s="201">
        <v>4.3795620437956204</v>
      </c>
      <c r="E117" s="217">
        <v>4</v>
      </c>
      <c r="F117" s="195">
        <v>0</v>
      </c>
      <c r="G117" s="195">
        <v>0</v>
      </c>
      <c r="H117" s="195">
        <v>0</v>
      </c>
      <c r="I117" s="195">
        <v>0</v>
      </c>
      <c r="J117" s="195">
        <v>0</v>
      </c>
      <c r="K117" s="195">
        <v>0</v>
      </c>
      <c r="L117" s="195">
        <v>0</v>
      </c>
      <c r="M117" s="195">
        <v>0</v>
      </c>
      <c r="N117" s="195">
        <v>0</v>
      </c>
      <c r="O117" s="195">
        <v>0</v>
      </c>
      <c r="P117" s="195">
        <v>0</v>
      </c>
      <c r="Q117" s="195">
        <v>0</v>
      </c>
      <c r="R117" s="195">
        <v>0</v>
      </c>
      <c r="S117" s="195">
        <v>0</v>
      </c>
      <c r="T117" s="195">
        <v>0</v>
      </c>
      <c r="U117" s="195">
        <v>0</v>
      </c>
      <c r="V117" s="195">
        <v>0</v>
      </c>
      <c r="W117" s="195">
        <v>0</v>
      </c>
      <c r="X117" s="195">
        <v>0</v>
      </c>
      <c r="Y117" s="195">
        <v>0</v>
      </c>
      <c r="Z117" s="195">
        <v>0</v>
      </c>
      <c r="AA117" s="195">
        <v>0</v>
      </c>
      <c r="AB117" s="195">
        <v>0</v>
      </c>
      <c r="AC117" s="195">
        <v>0</v>
      </c>
      <c r="AD117" s="195">
        <v>0</v>
      </c>
      <c r="AE117" s="195">
        <v>0</v>
      </c>
      <c r="AF117" s="195">
        <v>0</v>
      </c>
      <c r="AG117" s="195">
        <v>0</v>
      </c>
      <c r="AH117" s="195">
        <v>0</v>
      </c>
      <c r="AI117" s="195">
        <v>0</v>
      </c>
      <c r="AJ117" s="195">
        <v>0</v>
      </c>
      <c r="AK117" s="195">
        <v>0</v>
      </c>
      <c r="AL117" s="195">
        <v>0</v>
      </c>
      <c r="AM117" s="195">
        <v>0</v>
      </c>
      <c r="AN117" s="195">
        <v>0</v>
      </c>
      <c r="AO117" s="195">
        <f>(SUM(E117:AN117))</f>
        <v>4</v>
      </c>
    </row>
    <row r="118" spans="1:41" ht="12" x14ac:dyDescent="0.25">
      <c r="A118" s="201" t="s">
        <v>137</v>
      </c>
      <c r="B118" s="201" t="s">
        <v>137</v>
      </c>
      <c r="C118" s="201" t="s">
        <v>138</v>
      </c>
      <c r="D118" s="201">
        <v>2289.0510948905112</v>
      </c>
      <c r="E118" s="217">
        <v>1041</v>
      </c>
      <c r="F118" s="195"/>
      <c r="G118" s="195">
        <v>54</v>
      </c>
      <c r="H118" s="195">
        <v>0</v>
      </c>
      <c r="I118" s="195">
        <v>1145</v>
      </c>
      <c r="J118" s="195">
        <v>0</v>
      </c>
      <c r="K118" s="195">
        <v>0</v>
      </c>
      <c r="L118" s="195">
        <v>0</v>
      </c>
      <c r="M118" s="195"/>
      <c r="N118" s="195"/>
      <c r="O118" s="195">
        <v>0</v>
      </c>
      <c r="P118" s="195">
        <v>0</v>
      </c>
      <c r="Q118" s="195">
        <v>0</v>
      </c>
      <c r="R118" s="195">
        <v>0</v>
      </c>
      <c r="S118" s="195"/>
      <c r="T118" s="195"/>
      <c r="U118" s="195">
        <v>0</v>
      </c>
      <c r="V118" s="195">
        <v>0</v>
      </c>
      <c r="W118" s="195">
        <v>0</v>
      </c>
      <c r="X118" s="195">
        <v>0</v>
      </c>
      <c r="Y118" s="195">
        <v>0</v>
      </c>
      <c r="Z118" s="195">
        <v>0</v>
      </c>
      <c r="AA118" s="195">
        <v>0</v>
      </c>
      <c r="AB118" s="195">
        <v>0</v>
      </c>
      <c r="AC118" s="195">
        <v>0</v>
      </c>
      <c r="AD118" s="195">
        <v>0</v>
      </c>
      <c r="AE118" s="195">
        <v>0</v>
      </c>
      <c r="AF118" s="195">
        <v>0</v>
      </c>
      <c r="AG118" s="195">
        <v>0</v>
      </c>
      <c r="AH118" s="195">
        <v>0</v>
      </c>
      <c r="AI118" s="195">
        <v>0</v>
      </c>
      <c r="AJ118" s="195">
        <v>0</v>
      </c>
      <c r="AK118" s="195">
        <v>3</v>
      </c>
      <c r="AL118" s="195">
        <v>0</v>
      </c>
      <c r="AM118" s="195">
        <v>0</v>
      </c>
      <c r="AN118" s="195">
        <v>46</v>
      </c>
      <c r="AO118" s="195">
        <f>(SUM(E118:AN118))</f>
        <v>2289</v>
      </c>
    </row>
    <row r="119" spans="1:41" ht="12" x14ac:dyDescent="0.25">
      <c r="A119" s="175" t="s">
        <v>255</v>
      </c>
      <c r="B119" s="175" t="s">
        <v>255</v>
      </c>
      <c r="C119" s="175" t="s">
        <v>257</v>
      </c>
      <c r="D119" s="175"/>
      <c r="E119" s="215">
        <f t="shared" ref="E119:AN119" si="28">+E120+E129+E138</f>
        <v>794</v>
      </c>
      <c r="F119" s="193">
        <f t="shared" si="28"/>
        <v>0</v>
      </c>
      <c r="G119" s="193">
        <f t="shared" si="28"/>
        <v>133</v>
      </c>
      <c r="H119" s="193">
        <f t="shared" si="28"/>
        <v>25</v>
      </c>
      <c r="I119" s="193">
        <f>+I120+I129+I138</f>
        <v>0</v>
      </c>
      <c r="J119" s="193">
        <f t="shared" si="28"/>
        <v>0</v>
      </c>
      <c r="K119" s="193">
        <f t="shared" si="28"/>
        <v>0</v>
      </c>
      <c r="L119" s="193">
        <f t="shared" si="28"/>
        <v>0</v>
      </c>
      <c r="M119" s="193">
        <f t="shared" si="28"/>
        <v>0</v>
      </c>
      <c r="N119" s="193">
        <f t="shared" si="28"/>
        <v>0</v>
      </c>
      <c r="O119" s="193">
        <f t="shared" si="28"/>
        <v>0</v>
      </c>
      <c r="P119" s="193">
        <f t="shared" si="28"/>
        <v>0</v>
      </c>
      <c r="Q119" s="193">
        <f t="shared" si="28"/>
        <v>0</v>
      </c>
      <c r="R119" s="193">
        <f t="shared" si="28"/>
        <v>0</v>
      </c>
      <c r="S119" s="193">
        <f t="shared" si="28"/>
        <v>0</v>
      </c>
      <c r="T119" s="193">
        <f t="shared" si="28"/>
        <v>3</v>
      </c>
      <c r="U119" s="193">
        <f t="shared" si="28"/>
        <v>0</v>
      </c>
      <c r="V119" s="193">
        <f t="shared" si="28"/>
        <v>248.16600000000003</v>
      </c>
      <c r="W119" s="193">
        <f t="shared" si="28"/>
        <v>0</v>
      </c>
      <c r="X119" s="193">
        <f t="shared" si="28"/>
        <v>0</v>
      </c>
      <c r="Y119" s="193">
        <f t="shared" si="28"/>
        <v>0</v>
      </c>
      <c r="Z119" s="193">
        <f t="shared" si="28"/>
        <v>0</v>
      </c>
      <c r="AA119" s="193">
        <f t="shared" si="28"/>
        <v>0</v>
      </c>
      <c r="AB119" s="193">
        <f t="shared" si="28"/>
        <v>0</v>
      </c>
      <c r="AC119" s="193">
        <f t="shared" si="28"/>
        <v>0</v>
      </c>
      <c r="AD119" s="193">
        <f t="shared" si="28"/>
        <v>0</v>
      </c>
      <c r="AE119" s="193">
        <f t="shared" si="28"/>
        <v>0</v>
      </c>
      <c r="AF119" s="193">
        <f t="shared" si="28"/>
        <v>28</v>
      </c>
      <c r="AG119" s="193">
        <f t="shared" si="28"/>
        <v>0</v>
      </c>
      <c r="AH119" s="193">
        <f t="shared" si="28"/>
        <v>0</v>
      </c>
      <c r="AI119" s="193">
        <f t="shared" si="28"/>
        <v>0</v>
      </c>
      <c r="AJ119" s="193">
        <f t="shared" si="28"/>
        <v>0</v>
      </c>
      <c r="AK119" s="193">
        <f t="shared" si="28"/>
        <v>0</v>
      </c>
      <c r="AL119" s="193">
        <f t="shared" si="28"/>
        <v>0</v>
      </c>
      <c r="AM119" s="193">
        <f t="shared" si="28"/>
        <v>0</v>
      </c>
      <c r="AN119" s="193">
        <f t="shared" si="28"/>
        <v>0.9</v>
      </c>
      <c r="AO119" s="193">
        <f>SUM(E119:AN119)</f>
        <v>1232.066</v>
      </c>
    </row>
    <row r="120" spans="1:41" ht="12" x14ac:dyDescent="0.25">
      <c r="A120" s="177" t="s">
        <v>256</v>
      </c>
      <c r="B120" s="177" t="s">
        <v>256</v>
      </c>
      <c r="C120" s="177" t="s">
        <v>140</v>
      </c>
      <c r="D120" s="177"/>
      <c r="E120" s="216">
        <f t="shared" ref="E120:AN120" si="29">SUM(E121:E128)</f>
        <v>0</v>
      </c>
      <c r="F120" s="194">
        <f t="shared" si="29"/>
        <v>0</v>
      </c>
      <c r="G120" s="194">
        <f t="shared" si="29"/>
        <v>0</v>
      </c>
      <c r="H120" s="194">
        <f t="shared" si="29"/>
        <v>0</v>
      </c>
      <c r="I120" s="194">
        <f t="shared" si="29"/>
        <v>0</v>
      </c>
      <c r="J120" s="194">
        <f t="shared" si="29"/>
        <v>0</v>
      </c>
      <c r="K120" s="194">
        <f t="shared" si="29"/>
        <v>0</v>
      </c>
      <c r="L120" s="194">
        <f t="shared" si="29"/>
        <v>0</v>
      </c>
      <c r="M120" s="194">
        <f t="shared" si="29"/>
        <v>0</v>
      </c>
      <c r="N120" s="194">
        <f t="shared" si="29"/>
        <v>0</v>
      </c>
      <c r="O120" s="194">
        <f t="shared" si="29"/>
        <v>0</v>
      </c>
      <c r="P120" s="194">
        <f t="shared" si="29"/>
        <v>0</v>
      </c>
      <c r="Q120" s="194">
        <f t="shared" si="29"/>
        <v>0</v>
      </c>
      <c r="R120" s="194">
        <f t="shared" si="29"/>
        <v>0</v>
      </c>
      <c r="S120" s="194">
        <f t="shared" si="29"/>
        <v>0</v>
      </c>
      <c r="T120" s="194">
        <f t="shared" si="29"/>
        <v>0</v>
      </c>
      <c r="U120" s="194">
        <f t="shared" si="29"/>
        <v>0</v>
      </c>
      <c r="V120" s="194">
        <f t="shared" si="29"/>
        <v>0.109</v>
      </c>
      <c r="W120" s="194">
        <f t="shared" si="29"/>
        <v>0</v>
      </c>
      <c r="X120" s="194">
        <f t="shared" si="29"/>
        <v>0</v>
      </c>
      <c r="Y120" s="194">
        <f t="shared" si="29"/>
        <v>0</v>
      </c>
      <c r="Z120" s="194">
        <f t="shared" si="29"/>
        <v>0</v>
      </c>
      <c r="AA120" s="194">
        <f t="shared" si="29"/>
        <v>0</v>
      </c>
      <c r="AB120" s="194">
        <f t="shared" si="29"/>
        <v>0</v>
      </c>
      <c r="AC120" s="194">
        <f t="shared" si="29"/>
        <v>0</v>
      </c>
      <c r="AD120" s="194">
        <f t="shared" si="29"/>
        <v>0</v>
      </c>
      <c r="AE120" s="194">
        <f t="shared" si="29"/>
        <v>0</v>
      </c>
      <c r="AF120" s="194">
        <f t="shared" si="29"/>
        <v>0</v>
      </c>
      <c r="AG120" s="194">
        <f t="shared" si="29"/>
        <v>0</v>
      </c>
      <c r="AH120" s="194">
        <f t="shared" si="29"/>
        <v>0</v>
      </c>
      <c r="AI120" s="194">
        <f t="shared" si="29"/>
        <v>0</v>
      </c>
      <c r="AJ120" s="194">
        <f t="shared" si="29"/>
        <v>0</v>
      </c>
      <c r="AK120" s="194">
        <f t="shared" si="29"/>
        <v>0</v>
      </c>
      <c r="AL120" s="194">
        <f t="shared" si="29"/>
        <v>0</v>
      </c>
      <c r="AM120" s="194">
        <f t="shared" ref="AM120" si="30">SUM(AM121:AM128)</f>
        <v>0</v>
      </c>
      <c r="AN120" s="194">
        <f t="shared" si="29"/>
        <v>0</v>
      </c>
      <c r="AO120" s="194">
        <f>SUM(E120:AN120)</f>
        <v>0.109</v>
      </c>
    </row>
    <row r="121" spans="1:41" ht="12" x14ac:dyDescent="0.25">
      <c r="A121" s="201" t="s">
        <v>257</v>
      </c>
      <c r="B121" s="201" t="s">
        <v>140</v>
      </c>
      <c r="C121" s="201" t="s">
        <v>165</v>
      </c>
      <c r="D121" s="201">
        <v>0</v>
      </c>
      <c r="E121" s="217">
        <v>0</v>
      </c>
      <c r="F121" s="195">
        <v>0</v>
      </c>
      <c r="G121" s="195">
        <v>0</v>
      </c>
      <c r="H121" s="195">
        <v>0</v>
      </c>
      <c r="I121" s="195">
        <v>0</v>
      </c>
      <c r="J121" s="195">
        <v>0</v>
      </c>
      <c r="K121" s="195">
        <v>0</v>
      </c>
      <c r="L121" s="195">
        <v>0</v>
      </c>
      <c r="M121" s="195">
        <v>0</v>
      </c>
      <c r="N121" s="195">
        <v>0</v>
      </c>
      <c r="O121" s="195">
        <v>0</v>
      </c>
      <c r="P121" s="195">
        <v>0</v>
      </c>
      <c r="Q121" s="195">
        <v>0</v>
      </c>
      <c r="R121" s="195">
        <v>0</v>
      </c>
      <c r="S121" s="195">
        <v>0</v>
      </c>
      <c r="T121" s="195">
        <v>0</v>
      </c>
      <c r="U121" s="195">
        <v>0</v>
      </c>
      <c r="V121" s="195">
        <v>0</v>
      </c>
      <c r="W121" s="195">
        <v>0</v>
      </c>
      <c r="X121" s="195">
        <v>0</v>
      </c>
      <c r="Y121" s="195">
        <v>0</v>
      </c>
      <c r="Z121" s="195">
        <v>0</v>
      </c>
      <c r="AA121" s="195">
        <v>0</v>
      </c>
      <c r="AB121" s="195">
        <v>0</v>
      </c>
      <c r="AC121" s="195">
        <v>0</v>
      </c>
      <c r="AD121" s="195">
        <v>0</v>
      </c>
      <c r="AE121" s="195">
        <v>0</v>
      </c>
      <c r="AF121" s="195">
        <v>0</v>
      </c>
      <c r="AG121" s="195">
        <v>0</v>
      </c>
      <c r="AH121" s="195">
        <v>0</v>
      </c>
      <c r="AI121" s="195">
        <v>0</v>
      </c>
      <c r="AJ121" s="195">
        <v>0</v>
      </c>
      <c r="AK121" s="195">
        <v>0</v>
      </c>
      <c r="AL121" s="195">
        <v>0</v>
      </c>
      <c r="AM121" s="195">
        <v>0</v>
      </c>
      <c r="AN121" s="195">
        <v>0</v>
      </c>
      <c r="AO121" s="195">
        <f t="shared" ref="AO121:AO128" si="31">(SUM(E121:AN121))</f>
        <v>0</v>
      </c>
    </row>
    <row r="122" spans="1:41" ht="12" x14ac:dyDescent="0.25">
      <c r="A122" s="201" t="s">
        <v>257</v>
      </c>
      <c r="B122" s="201" t="s">
        <v>140</v>
      </c>
      <c r="C122" s="201" t="s">
        <v>24</v>
      </c>
      <c r="D122" s="201">
        <v>0</v>
      </c>
      <c r="E122" s="217"/>
      <c r="F122" s="195">
        <v>0</v>
      </c>
      <c r="G122" s="195">
        <v>0</v>
      </c>
      <c r="H122" s="195">
        <v>0</v>
      </c>
      <c r="I122" s="195">
        <v>0</v>
      </c>
      <c r="J122" s="195">
        <v>0</v>
      </c>
      <c r="K122" s="195">
        <v>0</v>
      </c>
      <c r="L122" s="195">
        <v>0</v>
      </c>
      <c r="M122" s="195">
        <v>0</v>
      </c>
      <c r="N122" s="195">
        <v>0</v>
      </c>
      <c r="O122" s="195">
        <v>0</v>
      </c>
      <c r="P122" s="195">
        <v>0</v>
      </c>
      <c r="Q122" s="195">
        <v>0</v>
      </c>
      <c r="R122" s="195">
        <v>0</v>
      </c>
      <c r="S122" s="195">
        <v>0</v>
      </c>
      <c r="T122" s="195">
        <v>0</v>
      </c>
      <c r="U122" s="195">
        <v>0</v>
      </c>
      <c r="V122" s="195">
        <v>0</v>
      </c>
      <c r="W122" s="195">
        <v>0</v>
      </c>
      <c r="X122" s="195">
        <v>0</v>
      </c>
      <c r="Y122" s="195">
        <v>0</v>
      </c>
      <c r="Z122" s="195">
        <v>0</v>
      </c>
      <c r="AA122" s="195">
        <v>0</v>
      </c>
      <c r="AB122" s="195">
        <v>0</v>
      </c>
      <c r="AC122" s="195">
        <v>0</v>
      </c>
      <c r="AD122" s="195">
        <v>0</v>
      </c>
      <c r="AE122" s="195">
        <v>0</v>
      </c>
      <c r="AF122" s="195">
        <v>0</v>
      </c>
      <c r="AG122" s="195">
        <v>0</v>
      </c>
      <c r="AH122" s="195">
        <v>0</v>
      </c>
      <c r="AI122" s="195">
        <v>0</v>
      </c>
      <c r="AJ122" s="195">
        <v>0</v>
      </c>
      <c r="AK122" s="195">
        <v>0</v>
      </c>
      <c r="AL122" s="195">
        <v>0</v>
      </c>
      <c r="AM122" s="195">
        <v>0</v>
      </c>
      <c r="AN122" s="195">
        <v>0</v>
      </c>
      <c r="AO122" s="195">
        <f t="shared" si="31"/>
        <v>0</v>
      </c>
    </row>
    <row r="123" spans="1:41" ht="12" x14ac:dyDescent="0.25">
      <c r="A123" s="201" t="s">
        <v>257</v>
      </c>
      <c r="B123" s="201" t="s">
        <v>140</v>
      </c>
      <c r="C123" s="201" t="s">
        <v>62</v>
      </c>
      <c r="D123" s="201">
        <v>0</v>
      </c>
      <c r="E123" s="217">
        <v>0</v>
      </c>
      <c r="F123" s="195">
        <v>0</v>
      </c>
      <c r="G123" s="195">
        <v>0</v>
      </c>
      <c r="H123" s="195">
        <v>0</v>
      </c>
      <c r="I123" s="195">
        <v>0</v>
      </c>
      <c r="J123" s="195">
        <v>0</v>
      </c>
      <c r="K123" s="195">
        <v>0</v>
      </c>
      <c r="L123" s="195">
        <v>0</v>
      </c>
      <c r="M123" s="195">
        <v>0</v>
      </c>
      <c r="N123" s="195">
        <v>0</v>
      </c>
      <c r="O123" s="195">
        <v>0</v>
      </c>
      <c r="P123" s="195">
        <v>0</v>
      </c>
      <c r="Q123" s="195">
        <v>0</v>
      </c>
      <c r="R123" s="195">
        <v>0</v>
      </c>
      <c r="S123" s="195">
        <v>0</v>
      </c>
      <c r="T123" s="195">
        <v>0</v>
      </c>
      <c r="U123" s="195">
        <v>0</v>
      </c>
      <c r="V123" s="195">
        <v>0</v>
      </c>
      <c r="W123" s="195">
        <v>0</v>
      </c>
      <c r="X123" s="195">
        <v>0</v>
      </c>
      <c r="Y123" s="195">
        <v>0</v>
      </c>
      <c r="Z123" s="195">
        <v>0</v>
      </c>
      <c r="AA123" s="195">
        <v>0</v>
      </c>
      <c r="AB123" s="195">
        <v>0</v>
      </c>
      <c r="AC123" s="195">
        <v>0</v>
      </c>
      <c r="AD123" s="195">
        <v>0</v>
      </c>
      <c r="AE123" s="195">
        <v>0</v>
      </c>
      <c r="AF123" s="195">
        <v>0</v>
      </c>
      <c r="AG123" s="195">
        <v>0</v>
      </c>
      <c r="AH123" s="195">
        <v>0</v>
      </c>
      <c r="AI123" s="195">
        <v>0</v>
      </c>
      <c r="AJ123" s="195">
        <v>0</v>
      </c>
      <c r="AK123" s="195">
        <v>0</v>
      </c>
      <c r="AL123" s="195">
        <v>0</v>
      </c>
      <c r="AM123" s="195">
        <v>0</v>
      </c>
      <c r="AN123" s="195">
        <v>0</v>
      </c>
      <c r="AO123" s="195">
        <f t="shared" si="31"/>
        <v>0</v>
      </c>
    </row>
    <row r="124" spans="1:41" ht="12" x14ac:dyDescent="0.25">
      <c r="A124" s="201" t="s">
        <v>257</v>
      </c>
      <c r="B124" s="201" t="s">
        <v>140</v>
      </c>
      <c r="C124" s="201" t="s">
        <v>189</v>
      </c>
      <c r="D124" s="201">
        <v>0</v>
      </c>
      <c r="E124" s="217">
        <v>0</v>
      </c>
      <c r="F124" s="195">
        <v>0</v>
      </c>
      <c r="G124" s="195">
        <v>0</v>
      </c>
      <c r="H124" s="195">
        <v>0</v>
      </c>
      <c r="I124" s="195">
        <v>0</v>
      </c>
      <c r="J124" s="195">
        <v>0</v>
      </c>
      <c r="K124" s="195">
        <v>0</v>
      </c>
      <c r="L124" s="195">
        <v>0</v>
      </c>
      <c r="M124" s="195">
        <v>0</v>
      </c>
      <c r="N124" s="195">
        <v>0</v>
      </c>
      <c r="O124" s="195">
        <v>0</v>
      </c>
      <c r="P124" s="195">
        <v>0</v>
      </c>
      <c r="Q124" s="195">
        <v>0</v>
      </c>
      <c r="R124" s="195">
        <v>0</v>
      </c>
      <c r="S124" s="195">
        <v>0</v>
      </c>
      <c r="T124" s="195">
        <v>0</v>
      </c>
      <c r="U124" s="195">
        <v>0</v>
      </c>
      <c r="V124" s="195">
        <v>9.6000000000000002E-2</v>
      </c>
      <c r="W124" s="195">
        <v>0</v>
      </c>
      <c r="X124" s="195">
        <v>0</v>
      </c>
      <c r="Y124" s="195">
        <v>0</v>
      </c>
      <c r="Z124" s="195">
        <v>0</v>
      </c>
      <c r="AA124" s="195">
        <v>0</v>
      </c>
      <c r="AB124" s="195">
        <v>0</v>
      </c>
      <c r="AC124" s="195">
        <v>0</v>
      </c>
      <c r="AD124" s="195">
        <v>0</v>
      </c>
      <c r="AE124" s="195">
        <v>0</v>
      </c>
      <c r="AF124" s="195">
        <v>0</v>
      </c>
      <c r="AG124" s="195">
        <v>0</v>
      </c>
      <c r="AH124" s="195">
        <v>0</v>
      </c>
      <c r="AI124" s="195">
        <v>0</v>
      </c>
      <c r="AJ124" s="195">
        <v>0</v>
      </c>
      <c r="AK124" s="195">
        <v>0</v>
      </c>
      <c r="AL124" s="195">
        <v>0</v>
      </c>
      <c r="AM124" s="195">
        <v>0</v>
      </c>
      <c r="AN124" s="195">
        <v>0</v>
      </c>
      <c r="AO124" s="195">
        <f t="shared" si="31"/>
        <v>9.6000000000000002E-2</v>
      </c>
    </row>
    <row r="125" spans="1:41" ht="12" x14ac:dyDescent="0.25">
      <c r="A125" s="201" t="s">
        <v>257</v>
      </c>
      <c r="B125" s="201" t="s">
        <v>140</v>
      </c>
      <c r="C125" s="201" t="s">
        <v>166</v>
      </c>
      <c r="D125" s="201">
        <v>0</v>
      </c>
      <c r="E125" s="217">
        <v>0</v>
      </c>
      <c r="F125" s="195">
        <v>0</v>
      </c>
      <c r="G125" s="195">
        <v>0</v>
      </c>
      <c r="H125" s="195">
        <v>0</v>
      </c>
      <c r="I125" s="195">
        <v>0</v>
      </c>
      <c r="J125" s="195">
        <v>0</v>
      </c>
      <c r="K125" s="195">
        <v>0</v>
      </c>
      <c r="L125" s="195">
        <v>0</v>
      </c>
      <c r="M125" s="195">
        <v>0</v>
      </c>
      <c r="N125" s="195">
        <v>0</v>
      </c>
      <c r="O125" s="195">
        <v>0</v>
      </c>
      <c r="P125" s="195">
        <v>0</v>
      </c>
      <c r="Q125" s="195">
        <v>0</v>
      </c>
      <c r="R125" s="195">
        <v>0</v>
      </c>
      <c r="S125" s="195">
        <v>0</v>
      </c>
      <c r="T125" s="195">
        <v>0</v>
      </c>
      <c r="U125" s="195">
        <v>0</v>
      </c>
      <c r="V125" s="195">
        <v>0</v>
      </c>
      <c r="W125" s="195">
        <v>0</v>
      </c>
      <c r="X125" s="195">
        <v>0</v>
      </c>
      <c r="Y125" s="195">
        <v>0</v>
      </c>
      <c r="Z125" s="195">
        <v>0</v>
      </c>
      <c r="AA125" s="195">
        <v>0</v>
      </c>
      <c r="AB125" s="195">
        <v>0</v>
      </c>
      <c r="AC125" s="195">
        <v>0</v>
      </c>
      <c r="AD125" s="195">
        <v>0</v>
      </c>
      <c r="AE125" s="195">
        <v>0</v>
      </c>
      <c r="AF125" s="195">
        <v>0</v>
      </c>
      <c r="AG125" s="195">
        <v>0</v>
      </c>
      <c r="AH125" s="195">
        <v>0</v>
      </c>
      <c r="AI125" s="195">
        <v>0</v>
      </c>
      <c r="AJ125" s="195">
        <v>0</v>
      </c>
      <c r="AK125" s="195">
        <v>0</v>
      </c>
      <c r="AL125" s="195">
        <v>0</v>
      </c>
      <c r="AM125" s="195">
        <v>0</v>
      </c>
      <c r="AN125" s="195">
        <v>0</v>
      </c>
      <c r="AO125" s="195">
        <f t="shared" si="31"/>
        <v>0</v>
      </c>
    </row>
    <row r="126" spans="1:41" ht="12" x14ac:dyDescent="0.25">
      <c r="A126" s="201" t="s">
        <v>257</v>
      </c>
      <c r="B126" s="201" t="s">
        <v>140</v>
      </c>
      <c r="C126" s="201" t="s">
        <v>212</v>
      </c>
      <c r="D126" s="201">
        <v>0</v>
      </c>
      <c r="E126" s="217">
        <v>0</v>
      </c>
      <c r="F126" s="195">
        <v>0</v>
      </c>
      <c r="G126" s="195">
        <v>0</v>
      </c>
      <c r="H126" s="195">
        <v>0</v>
      </c>
      <c r="I126" s="195">
        <v>0</v>
      </c>
      <c r="J126" s="195">
        <v>0</v>
      </c>
      <c r="K126" s="195">
        <v>0</v>
      </c>
      <c r="L126" s="195">
        <v>0</v>
      </c>
      <c r="M126" s="195">
        <v>0</v>
      </c>
      <c r="N126" s="195">
        <v>0</v>
      </c>
      <c r="O126" s="195">
        <v>0</v>
      </c>
      <c r="P126" s="195">
        <v>0</v>
      </c>
      <c r="Q126" s="195">
        <v>0</v>
      </c>
      <c r="R126" s="195">
        <v>0</v>
      </c>
      <c r="S126" s="195">
        <v>0</v>
      </c>
      <c r="T126" s="195">
        <v>0</v>
      </c>
      <c r="U126" s="195">
        <v>0</v>
      </c>
      <c r="V126" s="195">
        <v>8.9999999999999993E-3</v>
      </c>
      <c r="W126" s="195">
        <v>0</v>
      </c>
      <c r="X126" s="195">
        <v>0</v>
      </c>
      <c r="Y126" s="195">
        <v>0</v>
      </c>
      <c r="Z126" s="195">
        <v>0</v>
      </c>
      <c r="AA126" s="195">
        <v>0</v>
      </c>
      <c r="AB126" s="195">
        <v>0</v>
      </c>
      <c r="AC126" s="195">
        <v>0</v>
      </c>
      <c r="AD126" s="195">
        <v>0</v>
      </c>
      <c r="AE126" s="195">
        <v>0</v>
      </c>
      <c r="AF126" s="195">
        <v>0</v>
      </c>
      <c r="AG126" s="195">
        <v>0</v>
      </c>
      <c r="AH126" s="195">
        <v>0</v>
      </c>
      <c r="AI126" s="195">
        <v>0</v>
      </c>
      <c r="AJ126" s="195">
        <v>0</v>
      </c>
      <c r="AK126" s="195">
        <v>0</v>
      </c>
      <c r="AL126" s="195">
        <v>0</v>
      </c>
      <c r="AM126" s="195">
        <v>0</v>
      </c>
      <c r="AN126" s="195">
        <v>0</v>
      </c>
      <c r="AO126" s="195">
        <f t="shared" si="31"/>
        <v>8.9999999999999993E-3</v>
      </c>
    </row>
    <row r="127" spans="1:41" ht="12" x14ac:dyDescent="0.25">
      <c r="A127" s="201" t="s">
        <v>257</v>
      </c>
      <c r="B127" s="201" t="s">
        <v>140</v>
      </c>
      <c r="C127" s="201" t="s">
        <v>213</v>
      </c>
      <c r="D127" s="201">
        <v>0</v>
      </c>
      <c r="E127" s="217">
        <v>0</v>
      </c>
      <c r="F127" s="195">
        <v>0</v>
      </c>
      <c r="G127" s="195">
        <v>0</v>
      </c>
      <c r="H127" s="195">
        <v>0</v>
      </c>
      <c r="I127" s="195">
        <v>0</v>
      </c>
      <c r="J127" s="195">
        <v>0</v>
      </c>
      <c r="K127" s="195">
        <v>0</v>
      </c>
      <c r="L127" s="195">
        <v>0</v>
      </c>
      <c r="M127" s="195">
        <v>0</v>
      </c>
      <c r="N127" s="195">
        <v>0</v>
      </c>
      <c r="O127" s="195">
        <v>0</v>
      </c>
      <c r="P127" s="195">
        <v>0</v>
      </c>
      <c r="Q127" s="195">
        <v>0</v>
      </c>
      <c r="R127" s="195">
        <v>0</v>
      </c>
      <c r="S127" s="195">
        <v>0</v>
      </c>
      <c r="T127" s="195">
        <v>0</v>
      </c>
      <c r="U127" s="195">
        <v>0</v>
      </c>
      <c r="V127" s="195">
        <v>0</v>
      </c>
      <c r="W127" s="195">
        <v>0</v>
      </c>
      <c r="X127" s="195">
        <v>0</v>
      </c>
      <c r="Y127" s="195">
        <v>0</v>
      </c>
      <c r="Z127" s="195">
        <v>0</v>
      </c>
      <c r="AA127" s="195">
        <v>0</v>
      </c>
      <c r="AB127" s="195">
        <v>0</v>
      </c>
      <c r="AC127" s="195">
        <v>0</v>
      </c>
      <c r="AD127" s="195">
        <v>0</v>
      </c>
      <c r="AE127" s="195">
        <v>0</v>
      </c>
      <c r="AF127" s="195">
        <v>0</v>
      </c>
      <c r="AG127" s="195">
        <v>0</v>
      </c>
      <c r="AH127" s="195">
        <v>0</v>
      </c>
      <c r="AI127" s="195">
        <v>0</v>
      </c>
      <c r="AJ127" s="195">
        <v>0</v>
      </c>
      <c r="AK127" s="195">
        <v>0</v>
      </c>
      <c r="AL127" s="195">
        <v>0</v>
      </c>
      <c r="AM127" s="195">
        <v>0</v>
      </c>
      <c r="AN127" s="195">
        <v>0</v>
      </c>
      <c r="AO127" s="195">
        <f t="shared" si="31"/>
        <v>0</v>
      </c>
    </row>
    <row r="128" spans="1:41" ht="12" x14ac:dyDescent="0.25">
      <c r="A128" s="201" t="s">
        <v>257</v>
      </c>
      <c r="B128" s="201" t="s">
        <v>140</v>
      </c>
      <c r="C128" s="201" t="s">
        <v>97</v>
      </c>
      <c r="D128" s="201">
        <v>0</v>
      </c>
      <c r="E128" s="217">
        <v>0</v>
      </c>
      <c r="F128" s="195">
        <v>0</v>
      </c>
      <c r="G128" s="195">
        <v>0</v>
      </c>
      <c r="H128" s="195">
        <v>0</v>
      </c>
      <c r="I128" s="195">
        <v>0</v>
      </c>
      <c r="J128" s="195">
        <v>0</v>
      </c>
      <c r="K128" s="195">
        <v>0</v>
      </c>
      <c r="L128" s="195">
        <v>0</v>
      </c>
      <c r="M128" s="195">
        <v>0</v>
      </c>
      <c r="N128" s="195">
        <v>0</v>
      </c>
      <c r="O128" s="195">
        <v>0</v>
      </c>
      <c r="P128" s="195">
        <v>0</v>
      </c>
      <c r="Q128" s="195">
        <v>0</v>
      </c>
      <c r="R128" s="195">
        <v>0</v>
      </c>
      <c r="S128" s="195">
        <v>0</v>
      </c>
      <c r="T128" s="195">
        <v>0</v>
      </c>
      <c r="U128" s="195">
        <v>0</v>
      </c>
      <c r="V128" s="195">
        <v>4.0000000000000001E-3</v>
      </c>
      <c r="W128" s="195">
        <v>0</v>
      </c>
      <c r="X128" s="195">
        <v>0</v>
      </c>
      <c r="Y128" s="195">
        <v>0</v>
      </c>
      <c r="Z128" s="195">
        <v>0</v>
      </c>
      <c r="AA128" s="195">
        <v>0</v>
      </c>
      <c r="AB128" s="195">
        <v>0</v>
      </c>
      <c r="AC128" s="195">
        <v>0</v>
      </c>
      <c r="AD128" s="195">
        <v>0</v>
      </c>
      <c r="AE128" s="195">
        <v>0</v>
      </c>
      <c r="AF128" s="195">
        <v>0</v>
      </c>
      <c r="AG128" s="195">
        <v>0</v>
      </c>
      <c r="AH128" s="195">
        <v>0</v>
      </c>
      <c r="AI128" s="195">
        <v>0</v>
      </c>
      <c r="AJ128" s="195">
        <v>0</v>
      </c>
      <c r="AK128" s="195">
        <v>0</v>
      </c>
      <c r="AL128" s="195">
        <v>0</v>
      </c>
      <c r="AM128" s="195">
        <v>0</v>
      </c>
      <c r="AN128" s="195">
        <v>0</v>
      </c>
      <c r="AO128" s="195">
        <f t="shared" si="31"/>
        <v>4.0000000000000001E-3</v>
      </c>
    </row>
    <row r="129" spans="1:41" ht="12" x14ac:dyDescent="0.25">
      <c r="A129" s="177" t="s">
        <v>258</v>
      </c>
      <c r="B129" s="177" t="s">
        <v>258</v>
      </c>
      <c r="C129" s="177" t="s">
        <v>139</v>
      </c>
      <c r="D129" s="177"/>
      <c r="E129" s="216">
        <f t="shared" ref="E129:AN129" si="32">SUM(E130:E137)</f>
        <v>420</v>
      </c>
      <c r="F129" s="194">
        <f t="shared" si="32"/>
        <v>0</v>
      </c>
      <c r="G129" s="194">
        <f t="shared" si="32"/>
        <v>0</v>
      </c>
      <c r="H129" s="194">
        <f t="shared" si="32"/>
        <v>0</v>
      </c>
      <c r="I129" s="194">
        <f t="shared" si="32"/>
        <v>0</v>
      </c>
      <c r="J129" s="194">
        <f t="shared" si="32"/>
        <v>0</v>
      </c>
      <c r="K129" s="194">
        <f t="shared" si="32"/>
        <v>0</v>
      </c>
      <c r="L129" s="194">
        <f t="shared" si="32"/>
        <v>0</v>
      </c>
      <c r="M129" s="194">
        <f t="shared" si="32"/>
        <v>0</v>
      </c>
      <c r="N129" s="194">
        <f t="shared" si="32"/>
        <v>0</v>
      </c>
      <c r="O129" s="194">
        <f t="shared" si="32"/>
        <v>0</v>
      </c>
      <c r="P129" s="194">
        <f t="shared" si="32"/>
        <v>0</v>
      </c>
      <c r="Q129" s="194">
        <f t="shared" si="32"/>
        <v>0</v>
      </c>
      <c r="R129" s="194">
        <f t="shared" si="32"/>
        <v>0</v>
      </c>
      <c r="S129" s="194">
        <f t="shared" si="32"/>
        <v>0</v>
      </c>
      <c r="T129" s="194">
        <f t="shared" si="32"/>
        <v>0</v>
      </c>
      <c r="U129" s="194">
        <f t="shared" si="32"/>
        <v>0</v>
      </c>
      <c r="V129" s="194">
        <f t="shared" si="32"/>
        <v>61</v>
      </c>
      <c r="W129" s="194">
        <f t="shared" si="32"/>
        <v>0</v>
      </c>
      <c r="X129" s="194">
        <f t="shared" si="32"/>
        <v>0</v>
      </c>
      <c r="Y129" s="194">
        <f t="shared" si="32"/>
        <v>0</v>
      </c>
      <c r="Z129" s="194">
        <f t="shared" si="32"/>
        <v>0</v>
      </c>
      <c r="AA129" s="194">
        <f t="shared" si="32"/>
        <v>0</v>
      </c>
      <c r="AB129" s="194">
        <f t="shared" si="32"/>
        <v>0</v>
      </c>
      <c r="AC129" s="194">
        <f t="shared" si="32"/>
        <v>0</v>
      </c>
      <c r="AD129" s="194">
        <f t="shared" si="32"/>
        <v>0</v>
      </c>
      <c r="AE129" s="194">
        <f t="shared" si="32"/>
        <v>0</v>
      </c>
      <c r="AF129" s="194">
        <f t="shared" si="32"/>
        <v>0</v>
      </c>
      <c r="AG129" s="194">
        <f t="shared" si="32"/>
        <v>0</v>
      </c>
      <c r="AH129" s="194">
        <f t="shared" si="32"/>
        <v>0</v>
      </c>
      <c r="AI129" s="194">
        <f t="shared" si="32"/>
        <v>0</v>
      </c>
      <c r="AJ129" s="194">
        <f t="shared" si="32"/>
        <v>0</v>
      </c>
      <c r="AK129" s="194">
        <f t="shared" si="32"/>
        <v>0</v>
      </c>
      <c r="AL129" s="194">
        <f t="shared" si="32"/>
        <v>0</v>
      </c>
      <c r="AM129" s="194">
        <f t="shared" ref="AM129" si="33">SUM(AM130:AM137)</f>
        <v>0</v>
      </c>
      <c r="AN129" s="194">
        <f t="shared" si="32"/>
        <v>0.9</v>
      </c>
      <c r="AO129" s="194">
        <f>SUM(E129:AN129)</f>
        <v>481.9</v>
      </c>
    </row>
    <row r="130" spans="1:41" ht="12" x14ac:dyDescent="0.25">
      <c r="A130" s="201" t="s">
        <v>257</v>
      </c>
      <c r="B130" s="201" t="s">
        <v>139</v>
      </c>
      <c r="C130" s="201" t="s">
        <v>163</v>
      </c>
      <c r="D130" s="201">
        <v>0</v>
      </c>
      <c r="E130" s="217">
        <v>0</v>
      </c>
      <c r="F130" s="195">
        <v>0</v>
      </c>
      <c r="G130" s="195">
        <v>0</v>
      </c>
      <c r="H130" s="195">
        <v>0</v>
      </c>
      <c r="I130" s="195">
        <v>0</v>
      </c>
      <c r="J130" s="195">
        <v>0</v>
      </c>
      <c r="K130" s="195">
        <v>0</v>
      </c>
      <c r="L130" s="195">
        <v>0</v>
      </c>
      <c r="M130" s="195">
        <v>0</v>
      </c>
      <c r="N130" s="195">
        <v>0</v>
      </c>
      <c r="O130" s="195">
        <v>0</v>
      </c>
      <c r="P130" s="195">
        <v>0</v>
      </c>
      <c r="Q130" s="195">
        <v>0</v>
      </c>
      <c r="R130" s="195">
        <v>0</v>
      </c>
      <c r="S130" s="195">
        <v>0</v>
      </c>
      <c r="T130" s="195">
        <v>0</v>
      </c>
      <c r="U130" s="195">
        <v>0</v>
      </c>
      <c r="V130" s="195">
        <v>0</v>
      </c>
      <c r="W130" s="195">
        <v>0</v>
      </c>
      <c r="X130" s="195">
        <v>0</v>
      </c>
      <c r="Y130" s="195">
        <v>0</v>
      </c>
      <c r="Z130" s="195">
        <v>0</v>
      </c>
      <c r="AA130" s="195">
        <v>0</v>
      </c>
      <c r="AB130" s="195">
        <v>0</v>
      </c>
      <c r="AC130" s="195">
        <v>0</v>
      </c>
      <c r="AD130" s="195">
        <v>0</v>
      </c>
      <c r="AE130" s="195">
        <v>0</v>
      </c>
      <c r="AF130" s="195">
        <v>0</v>
      </c>
      <c r="AG130" s="195">
        <v>0</v>
      </c>
      <c r="AH130" s="195">
        <v>0</v>
      </c>
      <c r="AI130" s="195">
        <v>0</v>
      </c>
      <c r="AJ130" s="195">
        <v>0</v>
      </c>
      <c r="AK130" s="195">
        <v>0</v>
      </c>
      <c r="AL130" s="195">
        <v>0</v>
      </c>
      <c r="AM130" s="195">
        <v>0</v>
      </c>
      <c r="AN130" s="195">
        <v>0</v>
      </c>
      <c r="AO130" s="195">
        <f t="shared" ref="AO130:AO137" si="34">(SUM(E130:AN130))</f>
        <v>0</v>
      </c>
    </row>
    <row r="131" spans="1:41" ht="12" x14ac:dyDescent="0.25">
      <c r="A131" s="201" t="s">
        <v>257</v>
      </c>
      <c r="B131" s="201" t="s">
        <v>139</v>
      </c>
      <c r="C131" s="201" t="s">
        <v>34</v>
      </c>
      <c r="D131" s="201">
        <v>0</v>
      </c>
      <c r="E131" s="217">
        <v>0</v>
      </c>
      <c r="F131" s="195">
        <v>0</v>
      </c>
      <c r="G131" s="195">
        <v>0</v>
      </c>
      <c r="H131" s="195">
        <v>0</v>
      </c>
      <c r="I131" s="195">
        <v>0</v>
      </c>
      <c r="J131" s="195">
        <v>0</v>
      </c>
      <c r="K131" s="195">
        <v>0</v>
      </c>
      <c r="L131" s="195">
        <v>0</v>
      </c>
      <c r="M131" s="195">
        <v>0</v>
      </c>
      <c r="N131" s="195">
        <v>0</v>
      </c>
      <c r="O131" s="195">
        <v>0</v>
      </c>
      <c r="P131" s="195">
        <v>0</v>
      </c>
      <c r="Q131" s="195">
        <v>0</v>
      </c>
      <c r="R131" s="195">
        <v>0</v>
      </c>
      <c r="S131" s="195">
        <v>0</v>
      </c>
      <c r="T131" s="195">
        <v>0</v>
      </c>
      <c r="U131" s="195">
        <v>0</v>
      </c>
      <c r="V131" s="195">
        <v>0</v>
      </c>
      <c r="W131" s="195">
        <v>0</v>
      </c>
      <c r="X131" s="195">
        <v>0</v>
      </c>
      <c r="Y131" s="195">
        <v>0</v>
      </c>
      <c r="Z131" s="195">
        <v>0</v>
      </c>
      <c r="AA131" s="195">
        <v>0</v>
      </c>
      <c r="AB131" s="195">
        <v>0</v>
      </c>
      <c r="AC131" s="195">
        <v>0</v>
      </c>
      <c r="AD131" s="195">
        <v>0</v>
      </c>
      <c r="AE131" s="195">
        <v>0</v>
      </c>
      <c r="AF131" s="195">
        <v>0</v>
      </c>
      <c r="AG131" s="195">
        <v>0</v>
      </c>
      <c r="AH131" s="195">
        <v>0</v>
      </c>
      <c r="AI131" s="195">
        <v>0</v>
      </c>
      <c r="AJ131" s="195">
        <v>0</v>
      </c>
      <c r="AK131" s="195">
        <v>0</v>
      </c>
      <c r="AL131" s="195">
        <v>0</v>
      </c>
      <c r="AM131" s="195">
        <v>0</v>
      </c>
      <c r="AN131" s="195">
        <v>0</v>
      </c>
      <c r="AO131" s="195">
        <f t="shared" si="34"/>
        <v>0</v>
      </c>
    </row>
    <row r="132" spans="1:41" ht="12" x14ac:dyDescent="0.25">
      <c r="A132" s="201" t="s">
        <v>257</v>
      </c>
      <c r="B132" s="201" t="s">
        <v>139</v>
      </c>
      <c r="C132" s="201" t="s">
        <v>31</v>
      </c>
      <c r="D132" s="201">
        <v>0</v>
      </c>
      <c r="E132" s="217">
        <v>0</v>
      </c>
      <c r="F132" s="195">
        <v>0</v>
      </c>
      <c r="G132" s="195">
        <v>0</v>
      </c>
      <c r="H132" s="195">
        <v>0</v>
      </c>
      <c r="I132" s="195">
        <v>0</v>
      </c>
      <c r="J132" s="195">
        <v>0</v>
      </c>
      <c r="K132" s="195">
        <v>0</v>
      </c>
      <c r="L132" s="195">
        <v>0</v>
      </c>
      <c r="M132" s="195">
        <v>0</v>
      </c>
      <c r="N132" s="195">
        <v>0</v>
      </c>
      <c r="O132" s="195">
        <v>0</v>
      </c>
      <c r="P132" s="195">
        <v>0</v>
      </c>
      <c r="Q132" s="195">
        <v>0</v>
      </c>
      <c r="R132" s="195">
        <v>0</v>
      </c>
      <c r="S132" s="195">
        <v>0</v>
      </c>
      <c r="T132" s="195">
        <v>0</v>
      </c>
      <c r="U132" s="195">
        <v>0</v>
      </c>
      <c r="V132" s="195">
        <v>0</v>
      </c>
      <c r="W132" s="195">
        <v>0</v>
      </c>
      <c r="X132" s="195">
        <v>0</v>
      </c>
      <c r="Y132" s="195">
        <v>0</v>
      </c>
      <c r="Z132" s="195">
        <v>0</v>
      </c>
      <c r="AA132" s="195">
        <v>0</v>
      </c>
      <c r="AB132" s="195">
        <v>0</v>
      </c>
      <c r="AC132" s="195">
        <v>0</v>
      </c>
      <c r="AD132" s="195">
        <v>0</v>
      </c>
      <c r="AE132" s="195">
        <v>0</v>
      </c>
      <c r="AF132" s="195">
        <v>0</v>
      </c>
      <c r="AG132" s="195">
        <v>0</v>
      </c>
      <c r="AH132" s="195">
        <v>0</v>
      </c>
      <c r="AI132" s="195">
        <v>0</v>
      </c>
      <c r="AJ132" s="195">
        <v>0</v>
      </c>
      <c r="AK132" s="195">
        <v>0</v>
      </c>
      <c r="AL132" s="195">
        <v>0</v>
      </c>
      <c r="AM132" s="195">
        <v>0</v>
      </c>
      <c r="AN132" s="195"/>
      <c r="AO132" s="195">
        <f t="shared" si="34"/>
        <v>0</v>
      </c>
    </row>
    <row r="133" spans="1:41" ht="12" x14ac:dyDescent="0.25">
      <c r="A133" s="201" t="s">
        <v>257</v>
      </c>
      <c r="B133" s="201" t="s">
        <v>139</v>
      </c>
      <c r="C133" s="201" t="s">
        <v>32</v>
      </c>
      <c r="D133" s="201">
        <v>0</v>
      </c>
      <c r="E133" s="217">
        <v>0</v>
      </c>
      <c r="F133" s="195">
        <v>0</v>
      </c>
      <c r="G133" s="195">
        <v>0</v>
      </c>
      <c r="H133" s="195">
        <v>0</v>
      </c>
      <c r="I133" s="195">
        <v>0</v>
      </c>
      <c r="J133" s="195">
        <v>0</v>
      </c>
      <c r="K133" s="195">
        <v>0</v>
      </c>
      <c r="L133" s="195">
        <v>0</v>
      </c>
      <c r="M133" s="195">
        <v>0</v>
      </c>
      <c r="N133" s="195">
        <v>0</v>
      </c>
      <c r="O133" s="195">
        <v>0</v>
      </c>
      <c r="P133" s="195">
        <v>0</v>
      </c>
      <c r="Q133" s="195">
        <v>0</v>
      </c>
      <c r="R133" s="195">
        <v>0</v>
      </c>
      <c r="S133" s="195">
        <v>0</v>
      </c>
      <c r="T133" s="195">
        <v>0</v>
      </c>
      <c r="U133" s="195">
        <v>0</v>
      </c>
      <c r="V133" s="195">
        <v>0</v>
      </c>
      <c r="W133" s="195">
        <v>0</v>
      </c>
      <c r="X133" s="195">
        <v>0</v>
      </c>
      <c r="Y133" s="195">
        <v>0</v>
      </c>
      <c r="Z133" s="195">
        <v>0</v>
      </c>
      <c r="AA133" s="195">
        <v>0</v>
      </c>
      <c r="AB133" s="195">
        <v>0</v>
      </c>
      <c r="AC133" s="195">
        <v>0</v>
      </c>
      <c r="AD133" s="195">
        <v>0</v>
      </c>
      <c r="AE133" s="195">
        <v>0</v>
      </c>
      <c r="AF133" s="195">
        <v>0</v>
      </c>
      <c r="AG133" s="195">
        <v>0</v>
      </c>
      <c r="AH133" s="195">
        <v>0</v>
      </c>
      <c r="AI133" s="195">
        <v>0</v>
      </c>
      <c r="AJ133" s="195">
        <v>0</v>
      </c>
      <c r="AK133" s="195">
        <v>0</v>
      </c>
      <c r="AL133" s="195">
        <v>0</v>
      </c>
      <c r="AM133" s="195">
        <v>0</v>
      </c>
      <c r="AN133" s="195">
        <v>0</v>
      </c>
      <c r="AO133" s="195">
        <f t="shared" si="34"/>
        <v>0</v>
      </c>
    </row>
    <row r="134" spans="1:41" ht="12" x14ac:dyDescent="0.25">
      <c r="A134" s="201" t="s">
        <v>257</v>
      </c>
      <c r="B134" s="201" t="s">
        <v>139</v>
      </c>
      <c r="C134" s="201" t="s">
        <v>164</v>
      </c>
      <c r="D134" s="201">
        <v>0</v>
      </c>
      <c r="E134" s="217">
        <v>0</v>
      </c>
      <c r="F134" s="195">
        <v>0</v>
      </c>
      <c r="G134" s="195">
        <v>0</v>
      </c>
      <c r="H134" s="195">
        <v>0</v>
      </c>
      <c r="I134" s="195">
        <v>0</v>
      </c>
      <c r="J134" s="195">
        <v>0</v>
      </c>
      <c r="K134" s="195">
        <v>0</v>
      </c>
      <c r="L134" s="195">
        <v>0</v>
      </c>
      <c r="M134" s="195">
        <v>0</v>
      </c>
      <c r="N134" s="195">
        <v>0</v>
      </c>
      <c r="O134" s="195">
        <v>0</v>
      </c>
      <c r="P134" s="195">
        <v>0</v>
      </c>
      <c r="Q134" s="195">
        <v>0</v>
      </c>
      <c r="R134" s="195">
        <v>0</v>
      </c>
      <c r="S134" s="195">
        <v>0</v>
      </c>
      <c r="T134" s="195">
        <v>0</v>
      </c>
      <c r="U134" s="195">
        <v>0</v>
      </c>
      <c r="V134" s="195"/>
      <c r="W134" s="195">
        <v>0</v>
      </c>
      <c r="X134" s="195">
        <v>0</v>
      </c>
      <c r="Y134" s="195">
        <v>0</v>
      </c>
      <c r="Z134" s="195">
        <v>0</v>
      </c>
      <c r="AA134" s="195">
        <v>0</v>
      </c>
      <c r="AB134" s="195">
        <v>0</v>
      </c>
      <c r="AC134" s="195">
        <v>0</v>
      </c>
      <c r="AD134" s="195">
        <v>0</v>
      </c>
      <c r="AE134" s="195">
        <v>0</v>
      </c>
      <c r="AF134" s="195">
        <v>0</v>
      </c>
      <c r="AG134" s="195">
        <v>0</v>
      </c>
      <c r="AH134" s="195">
        <v>0</v>
      </c>
      <c r="AI134" s="195">
        <v>0</v>
      </c>
      <c r="AJ134" s="195">
        <v>0</v>
      </c>
      <c r="AK134" s="195">
        <v>0</v>
      </c>
      <c r="AL134" s="195">
        <v>0</v>
      </c>
      <c r="AM134" s="195">
        <v>0</v>
      </c>
      <c r="AN134" s="195">
        <v>0.4</v>
      </c>
      <c r="AO134" s="195">
        <f t="shared" si="34"/>
        <v>0.4</v>
      </c>
    </row>
    <row r="135" spans="1:41" ht="12" x14ac:dyDescent="0.25">
      <c r="A135" s="201" t="s">
        <v>257</v>
      </c>
      <c r="B135" s="201" t="s">
        <v>139</v>
      </c>
      <c r="C135" s="201" t="s">
        <v>3</v>
      </c>
      <c r="D135" s="201">
        <v>481.50851581508522</v>
      </c>
      <c r="E135" s="217">
        <v>420</v>
      </c>
      <c r="F135" s="195">
        <v>0</v>
      </c>
      <c r="G135" s="195">
        <v>0</v>
      </c>
      <c r="H135" s="195">
        <v>0</v>
      </c>
      <c r="I135" s="195">
        <v>0</v>
      </c>
      <c r="J135" s="195">
        <v>0</v>
      </c>
      <c r="K135" s="195">
        <v>0</v>
      </c>
      <c r="L135" s="195">
        <v>0</v>
      </c>
      <c r="M135" s="195">
        <v>0</v>
      </c>
      <c r="N135" s="195">
        <v>0</v>
      </c>
      <c r="O135" s="195">
        <v>0</v>
      </c>
      <c r="P135" s="195">
        <v>0</v>
      </c>
      <c r="Q135" s="195">
        <v>0</v>
      </c>
      <c r="R135" s="195">
        <v>0</v>
      </c>
      <c r="S135" s="195">
        <v>0</v>
      </c>
      <c r="T135" s="195">
        <v>0</v>
      </c>
      <c r="U135" s="195">
        <v>0</v>
      </c>
      <c r="V135" s="195">
        <v>61</v>
      </c>
      <c r="W135" s="195">
        <v>0</v>
      </c>
      <c r="X135" s="195">
        <v>0</v>
      </c>
      <c r="Y135" s="195">
        <v>0</v>
      </c>
      <c r="Z135" s="195">
        <v>0</v>
      </c>
      <c r="AA135" s="195">
        <v>0</v>
      </c>
      <c r="AB135" s="195">
        <v>0</v>
      </c>
      <c r="AC135" s="195">
        <v>0</v>
      </c>
      <c r="AD135" s="195">
        <v>0</v>
      </c>
      <c r="AE135" s="195">
        <v>0</v>
      </c>
      <c r="AF135" s="195">
        <v>0</v>
      </c>
      <c r="AG135" s="195">
        <v>0</v>
      </c>
      <c r="AH135" s="195">
        <v>0</v>
      </c>
      <c r="AI135" s="195">
        <v>0</v>
      </c>
      <c r="AJ135" s="195">
        <v>0</v>
      </c>
      <c r="AK135" s="195">
        <v>0</v>
      </c>
      <c r="AL135" s="195">
        <v>0</v>
      </c>
      <c r="AM135" s="195">
        <v>0</v>
      </c>
      <c r="AN135" s="195">
        <v>0.5</v>
      </c>
      <c r="AO135" s="195">
        <f t="shared" si="34"/>
        <v>481.5</v>
      </c>
    </row>
    <row r="136" spans="1:41" ht="12" x14ac:dyDescent="0.25">
      <c r="A136" s="201" t="s">
        <v>257</v>
      </c>
      <c r="B136" s="201" t="s">
        <v>139</v>
      </c>
      <c r="C136" s="201" t="s">
        <v>39</v>
      </c>
      <c r="D136" s="201">
        <v>0</v>
      </c>
      <c r="E136" s="217">
        <v>0</v>
      </c>
      <c r="F136" s="195">
        <v>0</v>
      </c>
      <c r="G136" s="195">
        <v>0</v>
      </c>
      <c r="H136" s="195">
        <v>0</v>
      </c>
      <c r="I136" s="195">
        <v>0</v>
      </c>
      <c r="J136" s="195">
        <v>0</v>
      </c>
      <c r="K136" s="195">
        <v>0</v>
      </c>
      <c r="L136" s="195">
        <v>0</v>
      </c>
      <c r="M136" s="195">
        <v>0</v>
      </c>
      <c r="N136" s="195">
        <v>0</v>
      </c>
      <c r="O136" s="195">
        <v>0</v>
      </c>
      <c r="P136" s="195">
        <v>0</v>
      </c>
      <c r="Q136" s="195">
        <v>0</v>
      </c>
      <c r="R136" s="195">
        <v>0</v>
      </c>
      <c r="S136" s="195">
        <v>0</v>
      </c>
      <c r="T136" s="195">
        <v>0</v>
      </c>
      <c r="U136" s="195">
        <v>0</v>
      </c>
      <c r="V136" s="195">
        <v>0</v>
      </c>
      <c r="W136" s="195">
        <v>0</v>
      </c>
      <c r="X136" s="195">
        <v>0</v>
      </c>
      <c r="Y136" s="195">
        <v>0</v>
      </c>
      <c r="Z136" s="195">
        <v>0</v>
      </c>
      <c r="AA136" s="195">
        <v>0</v>
      </c>
      <c r="AB136" s="195">
        <v>0</v>
      </c>
      <c r="AC136" s="195">
        <v>0</v>
      </c>
      <c r="AD136" s="195">
        <v>0</v>
      </c>
      <c r="AE136" s="195">
        <v>0</v>
      </c>
      <c r="AF136" s="195">
        <v>0</v>
      </c>
      <c r="AG136" s="195">
        <v>0</v>
      </c>
      <c r="AH136" s="195">
        <v>0</v>
      </c>
      <c r="AI136" s="195">
        <v>0</v>
      </c>
      <c r="AJ136" s="195">
        <v>0</v>
      </c>
      <c r="AK136" s="195">
        <v>0</v>
      </c>
      <c r="AL136" s="195">
        <v>0</v>
      </c>
      <c r="AM136" s="195">
        <v>0</v>
      </c>
      <c r="AN136" s="195">
        <v>0</v>
      </c>
      <c r="AO136" s="195">
        <f t="shared" si="34"/>
        <v>0</v>
      </c>
    </row>
    <row r="137" spans="1:41" ht="12" x14ac:dyDescent="0.25">
      <c r="A137" s="201" t="s">
        <v>257</v>
      </c>
      <c r="B137" s="201" t="s">
        <v>139</v>
      </c>
      <c r="C137" s="201" t="s">
        <v>46</v>
      </c>
      <c r="D137" s="201">
        <v>0</v>
      </c>
      <c r="E137" s="217"/>
      <c r="F137" s="195">
        <v>0</v>
      </c>
      <c r="G137" s="195">
        <v>0</v>
      </c>
      <c r="H137" s="195">
        <v>0</v>
      </c>
      <c r="I137" s="195">
        <v>0</v>
      </c>
      <c r="J137" s="195">
        <v>0</v>
      </c>
      <c r="K137" s="195">
        <v>0</v>
      </c>
      <c r="L137" s="195">
        <v>0</v>
      </c>
      <c r="M137" s="195">
        <v>0</v>
      </c>
      <c r="N137" s="195">
        <v>0</v>
      </c>
      <c r="O137" s="195">
        <v>0</v>
      </c>
      <c r="P137" s="195">
        <v>0</v>
      </c>
      <c r="Q137" s="195">
        <v>0</v>
      </c>
      <c r="R137" s="195">
        <v>0</v>
      </c>
      <c r="S137" s="195">
        <v>0</v>
      </c>
      <c r="T137" s="195">
        <v>0</v>
      </c>
      <c r="U137" s="195">
        <v>0</v>
      </c>
      <c r="V137" s="195">
        <v>0</v>
      </c>
      <c r="W137" s="195">
        <v>0</v>
      </c>
      <c r="X137" s="195">
        <v>0</v>
      </c>
      <c r="Y137" s="195">
        <v>0</v>
      </c>
      <c r="Z137" s="195">
        <v>0</v>
      </c>
      <c r="AA137" s="195">
        <v>0</v>
      </c>
      <c r="AB137" s="195">
        <v>0</v>
      </c>
      <c r="AC137" s="195">
        <v>0</v>
      </c>
      <c r="AD137" s="195">
        <v>0</v>
      </c>
      <c r="AE137" s="195">
        <v>0</v>
      </c>
      <c r="AF137" s="195">
        <v>0</v>
      </c>
      <c r="AG137" s="195">
        <v>0</v>
      </c>
      <c r="AH137" s="195">
        <v>0</v>
      </c>
      <c r="AI137" s="195">
        <v>0</v>
      </c>
      <c r="AJ137" s="195">
        <v>0</v>
      </c>
      <c r="AK137" s="195">
        <v>0</v>
      </c>
      <c r="AL137" s="195">
        <v>0</v>
      </c>
      <c r="AM137" s="195">
        <v>0</v>
      </c>
      <c r="AN137" s="195">
        <v>0</v>
      </c>
      <c r="AO137" s="195">
        <f t="shared" si="34"/>
        <v>0</v>
      </c>
    </row>
    <row r="138" spans="1:41" ht="12" x14ac:dyDescent="0.25">
      <c r="A138" s="177" t="s">
        <v>259</v>
      </c>
      <c r="B138" s="177" t="s">
        <v>259</v>
      </c>
      <c r="C138" s="177" t="s">
        <v>141</v>
      </c>
      <c r="D138" s="177"/>
      <c r="E138" s="216">
        <f t="shared" ref="E138:AN138" si="35">SUM(E139:E151)</f>
        <v>374</v>
      </c>
      <c r="F138" s="194">
        <f t="shared" si="35"/>
        <v>0</v>
      </c>
      <c r="G138" s="194">
        <f t="shared" si="35"/>
        <v>133</v>
      </c>
      <c r="H138" s="194">
        <f t="shared" si="35"/>
        <v>25</v>
      </c>
      <c r="I138" s="194">
        <f t="shared" si="35"/>
        <v>0</v>
      </c>
      <c r="J138" s="194">
        <f t="shared" si="35"/>
        <v>0</v>
      </c>
      <c r="K138" s="194">
        <f t="shared" si="35"/>
        <v>0</v>
      </c>
      <c r="L138" s="194">
        <f t="shared" si="35"/>
        <v>0</v>
      </c>
      <c r="M138" s="194">
        <f t="shared" si="35"/>
        <v>0</v>
      </c>
      <c r="N138" s="194">
        <f t="shared" si="35"/>
        <v>0</v>
      </c>
      <c r="O138" s="194">
        <f t="shared" si="35"/>
        <v>0</v>
      </c>
      <c r="P138" s="194">
        <f t="shared" si="35"/>
        <v>0</v>
      </c>
      <c r="Q138" s="194">
        <f t="shared" si="35"/>
        <v>0</v>
      </c>
      <c r="R138" s="194">
        <f t="shared" si="35"/>
        <v>0</v>
      </c>
      <c r="S138" s="194">
        <f t="shared" si="35"/>
        <v>0</v>
      </c>
      <c r="T138" s="194">
        <f t="shared" si="35"/>
        <v>3</v>
      </c>
      <c r="U138" s="194">
        <f t="shared" si="35"/>
        <v>0</v>
      </c>
      <c r="V138" s="194">
        <f t="shared" si="35"/>
        <v>187.05700000000002</v>
      </c>
      <c r="W138" s="194">
        <f t="shared" si="35"/>
        <v>0</v>
      </c>
      <c r="X138" s="194">
        <f t="shared" si="35"/>
        <v>0</v>
      </c>
      <c r="Y138" s="194">
        <f t="shared" si="35"/>
        <v>0</v>
      </c>
      <c r="Z138" s="194">
        <f t="shared" si="35"/>
        <v>0</v>
      </c>
      <c r="AA138" s="194">
        <f t="shared" si="35"/>
        <v>0</v>
      </c>
      <c r="AB138" s="194">
        <f t="shared" si="35"/>
        <v>0</v>
      </c>
      <c r="AC138" s="194">
        <f t="shared" si="35"/>
        <v>0</v>
      </c>
      <c r="AD138" s="194">
        <f t="shared" si="35"/>
        <v>0</v>
      </c>
      <c r="AE138" s="194">
        <f t="shared" si="35"/>
        <v>0</v>
      </c>
      <c r="AF138" s="194">
        <f t="shared" si="35"/>
        <v>28</v>
      </c>
      <c r="AG138" s="194">
        <f t="shared" si="35"/>
        <v>0</v>
      </c>
      <c r="AH138" s="194">
        <f t="shared" si="35"/>
        <v>0</v>
      </c>
      <c r="AI138" s="194">
        <f t="shared" si="35"/>
        <v>0</v>
      </c>
      <c r="AJ138" s="194">
        <f t="shared" si="35"/>
        <v>0</v>
      </c>
      <c r="AK138" s="194">
        <f t="shared" si="35"/>
        <v>0</v>
      </c>
      <c r="AL138" s="194">
        <f t="shared" si="35"/>
        <v>0</v>
      </c>
      <c r="AM138" s="194">
        <f t="shared" ref="AM138" si="36">SUM(AM139:AM151)</f>
        <v>0</v>
      </c>
      <c r="AN138" s="194">
        <f t="shared" si="35"/>
        <v>0</v>
      </c>
      <c r="AO138" s="194">
        <f>SUM(E138:AN138)</f>
        <v>750.05700000000002</v>
      </c>
    </row>
    <row r="139" spans="1:41" ht="12" x14ac:dyDescent="0.25">
      <c r="A139" s="201" t="s">
        <v>257</v>
      </c>
      <c r="B139" s="201" t="s">
        <v>141</v>
      </c>
      <c r="C139" s="201" t="s">
        <v>61</v>
      </c>
      <c r="D139" s="201">
        <v>0</v>
      </c>
      <c r="E139" s="217">
        <v>0</v>
      </c>
      <c r="F139" s="195">
        <v>0</v>
      </c>
      <c r="G139" s="195">
        <v>0</v>
      </c>
      <c r="H139" s="195">
        <v>0</v>
      </c>
      <c r="I139" s="195">
        <v>0</v>
      </c>
      <c r="J139" s="195">
        <v>0</v>
      </c>
      <c r="K139" s="195">
        <v>0</v>
      </c>
      <c r="L139" s="195">
        <v>0</v>
      </c>
      <c r="M139" s="195">
        <v>0</v>
      </c>
      <c r="N139" s="195">
        <v>0</v>
      </c>
      <c r="O139" s="195">
        <v>0</v>
      </c>
      <c r="P139" s="195">
        <v>0</v>
      </c>
      <c r="Q139" s="195">
        <v>0</v>
      </c>
      <c r="R139" s="195">
        <v>0</v>
      </c>
      <c r="S139" s="195">
        <v>0</v>
      </c>
      <c r="T139" s="195">
        <v>0</v>
      </c>
      <c r="U139" s="195">
        <v>0</v>
      </c>
      <c r="V139" s="195">
        <v>0</v>
      </c>
      <c r="W139" s="195">
        <v>0</v>
      </c>
      <c r="X139" s="195">
        <v>0</v>
      </c>
      <c r="Y139" s="195">
        <v>0</v>
      </c>
      <c r="Z139" s="195">
        <v>0</v>
      </c>
      <c r="AA139" s="195">
        <v>0</v>
      </c>
      <c r="AB139" s="195">
        <v>0</v>
      </c>
      <c r="AC139" s="195">
        <v>0</v>
      </c>
      <c r="AD139" s="195">
        <v>0</v>
      </c>
      <c r="AE139" s="195">
        <v>0</v>
      </c>
      <c r="AF139" s="195">
        <v>0</v>
      </c>
      <c r="AG139" s="195">
        <v>0</v>
      </c>
      <c r="AH139" s="195">
        <v>0</v>
      </c>
      <c r="AI139" s="195">
        <v>0</v>
      </c>
      <c r="AJ139" s="195">
        <v>0</v>
      </c>
      <c r="AK139" s="195"/>
      <c r="AL139" s="195"/>
      <c r="AM139" s="195"/>
      <c r="AN139" s="195">
        <v>0</v>
      </c>
      <c r="AO139" s="195">
        <f t="shared" ref="AO139:AO151" si="37">(SUM(E139:AN139))</f>
        <v>0</v>
      </c>
    </row>
    <row r="140" spans="1:41" ht="12" x14ac:dyDescent="0.25">
      <c r="A140" s="201" t="s">
        <v>257</v>
      </c>
      <c r="B140" s="201" t="s">
        <v>141</v>
      </c>
      <c r="C140" s="201" t="s">
        <v>167</v>
      </c>
      <c r="D140" s="201">
        <v>0</v>
      </c>
      <c r="E140" s="217">
        <v>0</v>
      </c>
      <c r="F140" s="195">
        <v>0</v>
      </c>
      <c r="G140" s="195">
        <v>0</v>
      </c>
      <c r="H140" s="195">
        <v>0</v>
      </c>
      <c r="I140" s="195">
        <v>0</v>
      </c>
      <c r="J140" s="195">
        <v>0</v>
      </c>
      <c r="K140" s="195">
        <v>0</v>
      </c>
      <c r="L140" s="195">
        <v>0</v>
      </c>
      <c r="M140" s="195">
        <v>0</v>
      </c>
      <c r="N140" s="195">
        <v>0</v>
      </c>
      <c r="O140" s="195">
        <v>0</v>
      </c>
      <c r="P140" s="195">
        <v>0</v>
      </c>
      <c r="Q140" s="195">
        <v>0</v>
      </c>
      <c r="R140" s="195">
        <v>0</v>
      </c>
      <c r="S140" s="195">
        <v>0</v>
      </c>
      <c r="T140" s="195">
        <v>0</v>
      </c>
      <c r="U140" s="195">
        <v>0</v>
      </c>
      <c r="V140" s="195">
        <v>0</v>
      </c>
      <c r="W140" s="195">
        <v>0</v>
      </c>
      <c r="X140" s="195">
        <v>0</v>
      </c>
      <c r="Y140" s="195">
        <v>0</v>
      </c>
      <c r="Z140" s="195">
        <v>0</v>
      </c>
      <c r="AA140" s="195">
        <v>0</v>
      </c>
      <c r="AB140" s="195">
        <v>0</v>
      </c>
      <c r="AC140" s="195">
        <v>0</v>
      </c>
      <c r="AD140" s="195">
        <v>0</v>
      </c>
      <c r="AE140" s="195">
        <v>0</v>
      </c>
      <c r="AF140" s="195">
        <v>0</v>
      </c>
      <c r="AG140" s="195">
        <v>0</v>
      </c>
      <c r="AH140" s="195">
        <v>0</v>
      </c>
      <c r="AI140" s="195">
        <v>0</v>
      </c>
      <c r="AJ140" s="195">
        <v>0</v>
      </c>
      <c r="AK140" s="195">
        <v>0</v>
      </c>
      <c r="AL140" s="195">
        <v>0</v>
      </c>
      <c r="AM140" s="195">
        <v>0</v>
      </c>
      <c r="AN140" s="195">
        <v>0</v>
      </c>
      <c r="AO140" s="195">
        <f t="shared" si="37"/>
        <v>0</v>
      </c>
    </row>
    <row r="141" spans="1:41" ht="12" x14ac:dyDescent="0.25">
      <c r="A141" s="201" t="s">
        <v>257</v>
      </c>
      <c r="B141" s="201" t="s">
        <v>141</v>
      </c>
      <c r="C141" s="201" t="s">
        <v>48</v>
      </c>
      <c r="D141" s="201">
        <v>356.32603406326035</v>
      </c>
      <c r="E141" s="217">
        <v>214</v>
      </c>
      <c r="F141" s="195">
        <v>0</v>
      </c>
      <c r="G141" s="195">
        <v>71</v>
      </c>
      <c r="H141" s="195">
        <v>25</v>
      </c>
      <c r="I141" s="195">
        <v>0</v>
      </c>
      <c r="J141" s="195">
        <v>0</v>
      </c>
      <c r="K141" s="195">
        <v>0</v>
      </c>
      <c r="L141" s="195">
        <v>0</v>
      </c>
      <c r="M141" s="195">
        <v>0</v>
      </c>
      <c r="N141" s="195">
        <v>0</v>
      </c>
      <c r="O141" s="195">
        <v>0</v>
      </c>
      <c r="P141" s="195">
        <v>0</v>
      </c>
      <c r="Q141" s="195"/>
      <c r="R141" s="195">
        <v>0</v>
      </c>
      <c r="S141" s="195">
        <v>0</v>
      </c>
      <c r="T141" s="195">
        <v>3</v>
      </c>
      <c r="U141" s="195">
        <v>0</v>
      </c>
      <c r="V141" s="195">
        <v>43</v>
      </c>
      <c r="W141" s="195">
        <v>0</v>
      </c>
      <c r="X141" s="195">
        <v>0</v>
      </c>
      <c r="Y141" s="195">
        <v>0</v>
      </c>
      <c r="Z141" s="195">
        <v>0</v>
      </c>
      <c r="AA141" s="195">
        <v>0</v>
      </c>
      <c r="AB141" s="195">
        <v>0</v>
      </c>
      <c r="AC141" s="195">
        <v>0</v>
      </c>
      <c r="AD141" s="195">
        <v>0</v>
      </c>
      <c r="AE141" s="195">
        <v>0</v>
      </c>
      <c r="AF141" s="195">
        <v>0</v>
      </c>
      <c r="AG141" s="195">
        <v>0</v>
      </c>
      <c r="AH141" s="195">
        <v>0</v>
      </c>
      <c r="AI141" s="195">
        <v>0</v>
      </c>
      <c r="AJ141" s="195">
        <v>0</v>
      </c>
      <c r="AK141" s="195">
        <v>0</v>
      </c>
      <c r="AL141" s="195">
        <v>0</v>
      </c>
      <c r="AM141" s="195">
        <v>0</v>
      </c>
      <c r="AN141" s="195">
        <v>0</v>
      </c>
      <c r="AO141" s="195">
        <f t="shared" si="37"/>
        <v>356</v>
      </c>
    </row>
    <row r="142" spans="1:41" ht="12" x14ac:dyDescent="0.25">
      <c r="A142" s="201" t="s">
        <v>257</v>
      </c>
      <c r="B142" s="201" t="s">
        <v>141</v>
      </c>
      <c r="C142" s="201" t="s">
        <v>8</v>
      </c>
      <c r="D142" s="201">
        <v>344.403892944039</v>
      </c>
      <c r="E142" s="217">
        <v>160</v>
      </c>
      <c r="F142" s="195">
        <v>0</v>
      </c>
      <c r="G142" s="195">
        <v>12</v>
      </c>
      <c r="H142" s="195">
        <v>0</v>
      </c>
      <c r="I142" s="195">
        <v>0</v>
      </c>
      <c r="J142" s="195">
        <v>0</v>
      </c>
      <c r="K142" s="195">
        <v>0</v>
      </c>
      <c r="L142" s="195">
        <v>0</v>
      </c>
      <c r="M142" s="195">
        <v>0</v>
      </c>
      <c r="N142" s="195">
        <v>0</v>
      </c>
      <c r="O142" s="195">
        <v>0</v>
      </c>
      <c r="P142" s="195">
        <v>0</v>
      </c>
      <c r="Q142" s="195" t="s">
        <v>279</v>
      </c>
      <c r="R142" s="195">
        <v>0</v>
      </c>
      <c r="S142" s="195">
        <v>0</v>
      </c>
      <c r="T142" s="195">
        <v>0</v>
      </c>
      <c r="U142" s="195">
        <v>0</v>
      </c>
      <c r="V142" s="195">
        <v>144</v>
      </c>
      <c r="W142" s="195">
        <v>0</v>
      </c>
      <c r="X142" s="195">
        <v>0</v>
      </c>
      <c r="Y142" s="195">
        <v>0</v>
      </c>
      <c r="Z142" s="195">
        <v>0</v>
      </c>
      <c r="AA142" s="195">
        <v>0</v>
      </c>
      <c r="AB142" s="195">
        <v>0</v>
      </c>
      <c r="AC142" s="195">
        <v>0</v>
      </c>
      <c r="AD142" s="195">
        <v>0</v>
      </c>
      <c r="AE142" s="195">
        <v>0</v>
      </c>
      <c r="AF142" s="195">
        <v>28</v>
      </c>
      <c r="AG142" s="195">
        <v>0</v>
      </c>
      <c r="AH142" s="195">
        <v>0</v>
      </c>
      <c r="AI142" s="195">
        <v>0</v>
      </c>
      <c r="AJ142" s="195">
        <v>0</v>
      </c>
      <c r="AK142" s="195">
        <v>0</v>
      </c>
      <c r="AL142" s="195">
        <v>0</v>
      </c>
      <c r="AM142" s="195">
        <v>0</v>
      </c>
      <c r="AN142" s="195"/>
      <c r="AO142" s="195">
        <f t="shared" si="37"/>
        <v>344</v>
      </c>
    </row>
    <row r="143" spans="1:41" ht="12" x14ac:dyDescent="0.25">
      <c r="A143" s="201" t="s">
        <v>257</v>
      </c>
      <c r="B143" s="201" t="s">
        <v>141</v>
      </c>
      <c r="C143" s="201" t="s">
        <v>20</v>
      </c>
      <c r="D143" s="201">
        <v>49.513381995133827</v>
      </c>
      <c r="E143" s="217"/>
      <c r="F143" s="195">
        <v>0</v>
      </c>
      <c r="G143" s="195">
        <v>50</v>
      </c>
      <c r="H143" s="195">
        <v>0</v>
      </c>
      <c r="I143" s="195">
        <v>0</v>
      </c>
      <c r="J143" s="195">
        <v>0</v>
      </c>
      <c r="K143" s="195">
        <v>0</v>
      </c>
      <c r="L143" s="195">
        <v>0</v>
      </c>
      <c r="M143" s="195">
        <v>0</v>
      </c>
      <c r="N143" s="195">
        <v>0</v>
      </c>
      <c r="O143" s="195">
        <v>0</v>
      </c>
      <c r="P143" s="195">
        <v>0</v>
      </c>
      <c r="Q143" s="195" t="s">
        <v>279</v>
      </c>
      <c r="R143" s="195">
        <v>0</v>
      </c>
      <c r="S143" s="195">
        <v>0</v>
      </c>
      <c r="T143" s="195">
        <v>0</v>
      </c>
      <c r="U143" s="195">
        <v>0</v>
      </c>
      <c r="V143" s="195">
        <v>0</v>
      </c>
      <c r="W143" s="195">
        <v>0</v>
      </c>
      <c r="X143" s="195">
        <v>0</v>
      </c>
      <c r="Y143" s="195">
        <v>0</v>
      </c>
      <c r="Z143" s="195">
        <v>0</v>
      </c>
      <c r="AA143" s="195">
        <v>0</v>
      </c>
      <c r="AB143" s="195">
        <v>0</v>
      </c>
      <c r="AC143" s="195">
        <v>0</v>
      </c>
      <c r="AD143" s="195">
        <v>0</v>
      </c>
      <c r="AE143" s="195">
        <v>0</v>
      </c>
      <c r="AF143" s="195">
        <v>0</v>
      </c>
      <c r="AG143" s="195">
        <v>0</v>
      </c>
      <c r="AH143" s="195">
        <v>0</v>
      </c>
      <c r="AI143" s="195">
        <v>0</v>
      </c>
      <c r="AJ143" s="195">
        <v>0</v>
      </c>
      <c r="AK143" s="195">
        <v>0</v>
      </c>
      <c r="AL143" s="195">
        <v>0</v>
      </c>
      <c r="AM143" s="195">
        <v>0</v>
      </c>
      <c r="AN143" s="195">
        <v>0</v>
      </c>
      <c r="AO143" s="195">
        <f t="shared" si="37"/>
        <v>50</v>
      </c>
    </row>
    <row r="144" spans="1:41" ht="12" x14ac:dyDescent="0.25">
      <c r="A144" s="201" t="s">
        <v>257</v>
      </c>
      <c r="B144" s="201" t="s">
        <v>141</v>
      </c>
      <c r="C144" s="201" t="s">
        <v>16</v>
      </c>
      <c r="D144" s="201">
        <v>0</v>
      </c>
      <c r="E144" s="217">
        <v>0</v>
      </c>
      <c r="F144" s="195">
        <v>0</v>
      </c>
      <c r="G144" s="195">
        <v>0</v>
      </c>
      <c r="H144" s="195">
        <v>0</v>
      </c>
      <c r="I144" s="195">
        <v>0</v>
      </c>
      <c r="J144" s="195">
        <v>0</v>
      </c>
      <c r="K144" s="195">
        <v>0</v>
      </c>
      <c r="L144" s="195">
        <v>0</v>
      </c>
      <c r="M144" s="195">
        <v>0</v>
      </c>
      <c r="N144" s="195">
        <v>0</v>
      </c>
      <c r="O144" s="195">
        <v>0</v>
      </c>
      <c r="P144" s="195">
        <v>0</v>
      </c>
      <c r="Q144" s="195">
        <v>0</v>
      </c>
      <c r="R144" s="195">
        <v>0</v>
      </c>
      <c r="S144" s="195">
        <v>0</v>
      </c>
      <c r="T144" s="195">
        <v>0</v>
      </c>
      <c r="U144" s="195">
        <v>0</v>
      </c>
      <c r="V144" s="195">
        <v>0</v>
      </c>
      <c r="W144" s="195">
        <v>0</v>
      </c>
      <c r="X144" s="195">
        <v>0</v>
      </c>
      <c r="Y144" s="195">
        <v>0</v>
      </c>
      <c r="Z144" s="195">
        <v>0</v>
      </c>
      <c r="AA144" s="195">
        <v>0</v>
      </c>
      <c r="AB144" s="195">
        <v>0</v>
      </c>
      <c r="AC144" s="195">
        <v>0</v>
      </c>
      <c r="AD144" s="195">
        <v>0</v>
      </c>
      <c r="AE144" s="195">
        <v>0</v>
      </c>
      <c r="AF144" s="195">
        <v>0</v>
      </c>
      <c r="AG144" s="195">
        <v>0</v>
      </c>
      <c r="AH144" s="195">
        <v>0</v>
      </c>
      <c r="AI144" s="195">
        <v>0</v>
      </c>
      <c r="AJ144" s="195">
        <v>0</v>
      </c>
      <c r="AK144" s="195">
        <v>0</v>
      </c>
      <c r="AL144" s="195">
        <v>0</v>
      </c>
      <c r="AM144" s="195">
        <v>0</v>
      </c>
      <c r="AN144" s="195">
        <v>0</v>
      </c>
      <c r="AO144" s="195">
        <f t="shared" si="37"/>
        <v>0</v>
      </c>
    </row>
    <row r="145" spans="1:41" ht="12" x14ac:dyDescent="0.25">
      <c r="A145" s="201" t="s">
        <v>257</v>
      </c>
      <c r="B145" s="201" t="s">
        <v>141</v>
      </c>
      <c r="C145" s="201" t="s">
        <v>214</v>
      </c>
      <c r="D145" s="201">
        <v>0</v>
      </c>
      <c r="E145" s="217">
        <v>0</v>
      </c>
      <c r="F145" s="195">
        <v>0</v>
      </c>
      <c r="G145" s="195">
        <v>0</v>
      </c>
      <c r="H145" s="195">
        <v>0</v>
      </c>
      <c r="I145" s="195">
        <v>0</v>
      </c>
      <c r="J145" s="195">
        <v>0</v>
      </c>
      <c r="K145" s="195">
        <v>0</v>
      </c>
      <c r="L145" s="195">
        <v>0</v>
      </c>
      <c r="M145" s="195">
        <v>0</v>
      </c>
      <c r="N145" s="195">
        <v>0</v>
      </c>
      <c r="O145" s="195">
        <v>0</v>
      </c>
      <c r="P145" s="195">
        <v>0</v>
      </c>
      <c r="Q145" s="195">
        <v>0</v>
      </c>
      <c r="R145" s="195">
        <v>0</v>
      </c>
      <c r="S145" s="195">
        <v>0</v>
      </c>
      <c r="T145" s="195">
        <v>0</v>
      </c>
      <c r="U145" s="195">
        <v>0</v>
      </c>
      <c r="V145" s="195">
        <v>0</v>
      </c>
      <c r="W145" s="195">
        <v>0</v>
      </c>
      <c r="X145" s="195">
        <v>0</v>
      </c>
      <c r="Y145" s="195">
        <v>0</v>
      </c>
      <c r="Z145" s="195">
        <v>0</v>
      </c>
      <c r="AA145" s="195">
        <v>0</v>
      </c>
      <c r="AB145" s="195">
        <v>0</v>
      </c>
      <c r="AC145" s="195">
        <v>0</v>
      </c>
      <c r="AD145" s="195">
        <v>0</v>
      </c>
      <c r="AE145" s="195">
        <v>0</v>
      </c>
      <c r="AF145" s="195">
        <v>0</v>
      </c>
      <c r="AG145" s="195">
        <v>0</v>
      </c>
      <c r="AH145" s="195">
        <v>0</v>
      </c>
      <c r="AI145" s="195">
        <v>0</v>
      </c>
      <c r="AJ145" s="195">
        <v>0</v>
      </c>
      <c r="AK145" s="195">
        <v>0</v>
      </c>
      <c r="AL145" s="195">
        <v>0</v>
      </c>
      <c r="AM145" s="195">
        <v>0</v>
      </c>
      <c r="AN145" s="195">
        <v>0</v>
      </c>
      <c r="AO145" s="195">
        <f t="shared" si="37"/>
        <v>0</v>
      </c>
    </row>
    <row r="146" spans="1:41" ht="12" x14ac:dyDescent="0.25">
      <c r="A146" s="201" t="s">
        <v>257</v>
      </c>
      <c r="B146" s="201" t="s">
        <v>141</v>
      </c>
      <c r="C146" s="201" t="s">
        <v>60</v>
      </c>
      <c r="D146" s="201">
        <v>0</v>
      </c>
      <c r="E146" s="217">
        <v>0</v>
      </c>
      <c r="F146" s="195">
        <v>0</v>
      </c>
      <c r="G146" s="195">
        <v>0</v>
      </c>
      <c r="H146" s="195">
        <v>0</v>
      </c>
      <c r="I146" s="195">
        <v>0</v>
      </c>
      <c r="J146" s="195">
        <v>0</v>
      </c>
      <c r="K146" s="195">
        <v>0</v>
      </c>
      <c r="L146" s="195">
        <v>0</v>
      </c>
      <c r="M146" s="195">
        <v>0</v>
      </c>
      <c r="N146" s="195">
        <v>0</v>
      </c>
      <c r="O146" s="195">
        <v>0</v>
      </c>
      <c r="P146" s="195">
        <v>0</v>
      </c>
      <c r="Q146" s="195">
        <v>0</v>
      </c>
      <c r="R146" s="195">
        <v>0</v>
      </c>
      <c r="S146" s="195">
        <v>0</v>
      </c>
      <c r="T146" s="195">
        <v>0</v>
      </c>
      <c r="U146" s="195">
        <v>0</v>
      </c>
      <c r="V146" s="195">
        <v>0.02</v>
      </c>
      <c r="W146" s="195">
        <v>0</v>
      </c>
      <c r="X146" s="195">
        <v>0</v>
      </c>
      <c r="Y146" s="195">
        <v>0</v>
      </c>
      <c r="Z146" s="195">
        <v>0</v>
      </c>
      <c r="AA146" s="195">
        <v>0</v>
      </c>
      <c r="AB146" s="195">
        <v>0</v>
      </c>
      <c r="AC146" s="195">
        <v>0</v>
      </c>
      <c r="AD146" s="195">
        <v>0</v>
      </c>
      <c r="AE146" s="195">
        <v>0</v>
      </c>
      <c r="AF146" s="195">
        <v>0</v>
      </c>
      <c r="AG146" s="195">
        <v>0</v>
      </c>
      <c r="AH146" s="195">
        <v>0</v>
      </c>
      <c r="AI146" s="195">
        <v>0</v>
      </c>
      <c r="AJ146" s="195">
        <v>0</v>
      </c>
      <c r="AK146" s="195">
        <v>0</v>
      </c>
      <c r="AL146" s="195">
        <v>0</v>
      </c>
      <c r="AM146" s="195">
        <v>0</v>
      </c>
      <c r="AN146" s="195">
        <v>0</v>
      </c>
      <c r="AO146" s="195">
        <f t="shared" si="37"/>
        <v>0.02</v>
      </c>
    </row>
    <row r="147" spans="1:41" ht="12" x14ac:dyDescent="0.25">
      <c r="A147" s="201" t="s">
        <v>257</v>
      </c>
      <c r="B147" s="201" t="s">
        <v>141</v>
      </c>
      <c r="C147" s="201" t="s">
        <v>123</v>
      </c>
      <c r="D147" s="201">
        <v>0</v>
      </c>
      <c r="E147" s="217">
        <v>0</v>
      </c>
      <c r="F147" s="195">
        <v>0</v>
      </c>
      <c r="G147" s="195">
        <v>0</v>
      </c>
      <c r="H147" s="195">
        <v>0</v>
      </c>
      <c r="I147" s="195">
        <v>0</v>
      </c>
      <c r="J147" s="195">
        <v>0</v>
      </c>
      <c r="K147" s="195">
        <v>0</v>
      </c>
      <c r="L147" s="195">
        <v>0</v>
      </c>
      <c r="M147" s="195">
        <v>0</v>
      </c>
      <c r="N147" s="195">
        <v>0</v>
      </c>
      <c r="O147" s="195">
        <v>0</v>
      </c>
      <c r="P147" s="195">
        <v>0</v>
      </c>
      <c r="Q147" s="195">
        <v>0</v>
      </c>
      <c r="R147" s="195">
        <v>0</v>
      </c>
      <c r="S147" s="195">
        <v>0</v>
      </c>
      <c r="T147" s="195">
        <v>0</v>
      </c>
      <c r="U147" s="195">
        <v>0</v>
      </c>
      <c r="V147" s="195">
        <v>0</v>
      </c>
      <c r="W147" s="195">
        <v>0</v>
      </c>
      <c r="X147" s="195">
        <v>0</v>
      </c>
      <c r="Y147" s="195">
        <v>0</v>
      </c>
      <c r="Z147" s="195">
        <v>0</v>
      </c>
      <c r="AA147" s="195">
        <v>0</v>
      </c>
      <c r="AB147" s="195">
        <v>0</v>
      </c>
      <c r="AC147" s="195">
        <v>0</v>
      </c>
      <c r="AD147" s="195">
        <v>0</v>
      </c>
      <c r="AE147" s="195">
        <v>0</v>
      </c>
      <c r="AF147" s="195">
        <v>0</v>
      </c>
      <c r="AG147" s="195">
        <v>0</v>
      </c>
      <c r="AH147" s="195">
        <v>0</v>
      </c>
      <c r="AI147" s="195">
        <v>0</v>
      </c>
      <c r="AJ147" s="195">
        <v>0</v>
      </c>
      <c r="AK147" s="195">
        <v>0</v>
      </c>
      <c r="AL147" s="195"/>
      <c r="AM147" s="195"/>
      <c r="AN147" s="195">
        <v>0</v>
      </c>
      <c r="AO147" s="195">
        <f t="shared" si="37"/>
        <v>0</v>
      </c>
    </row>
    <row r="148" spans="1:41" ht="12" x14ac:dyDescent="0.25">
      <c r="A148" s="201" t="s">
        <v>257</v>
      </c>
      <c r="B148" s="201" t="s">
        <v>141</v>
      </c>
      <c r="C148" s="201" t="s">
        <v>23</v>
      </c>
      <c r="D148" s="201">
        <v>0</v>
      </c>
      <c r="E148" s="217">
        <v>0</v>
      </c>
      <c r="F148" s="195">
        <v>0</v>
      </c>
      <c r="G148" s="195">
        <v>0</v>
      </c>
      <c r="H148" s="195">
        <v>0</v>
      </c>
      <c r="I148" s="195">
        <v>0</v>
      </c>
      <c r="J148" s="195">
        <v>0</v>
      </c>
      <c r="K148" s="195">
        <v>0</v>
      </c>
      <c r="L148" s="195">
        <v>0</v>
      </c>
      <c r="M148" s="195">
        <v>0</v>
      </c>
      <c r="N148" s="195">
        <v>0</v>
      </c>
      <c r="O148" s="195">
        <v>0</v>
      </c>
      <c r="P148" s="195">
        <v>0</v>
      </c>
      <c r="Q148" s="195">
        <v>0</v>
      </c>
      <c r="R148" s="195">
        <v>0</v>
      </c>
      <c r="S148" s="195">
        <v>0</v>
      </c>
      <c r="T148" s="195">
        <v>0</v>
      </c>
      <c r="U148" s="195">
        <v>0</v>
      </c>
      <c r="V148" s="195">
        <v>0</v>
      </c>
      <c r="W148" s="195">
        <v>0</v>
      </c>
      <c r="X148" s="195">
        <v>0</v>
      </c>
      <c r="Y148" s="195">
        <v>0</v>
      </c>
      <c r="Z148" s="195">
        <v>0</v>
      </c>
      <c r="AA148" s="195">
        <v>0</v>
      </c>
      <c r="AB148" s="195">
        <v>0</v>
      </c>
      <c r="AC148" s="195">
        <v>0</v>
      </c>
      <c r="AD148" s="195">
        <v>0</v>
      </c>
      <c r="AE148" s="195">
        <v>0</v>
      </c>
      <c r="AF148" s="195">
        <v>0</v>
      </c>
      <c r="AG148" s="195">
        <v>0</v>
      </c>
      <c r="AH148" s="195">
        <v>0</v>
      </c>
      <c r="AI148" s="195">
        <v>0</v>
      </c>
      <c r="AJ148" s="195">
        <v>0</v>
      </c>
      <c r="AK148" s="195">
        <v>0</v>
      </c>
      <c r="AL148" s="195">
        <v>0</v>
      </c>
      <c r="AM148" s="195">
        <v>0</v>
      </c>
      <c r="AN148" s="195">
        <v>0</v>
      </c>
      <c r="AO148" s="195">
        <f t="shared" si="37"/>
        <v>0</v>
      </c>
    </row>
    <row r="149" spans="1:41" ht="12" x14ac:dyDescent="0.25">
      <c r="A149" s="201" t="s">
        <v>257</v>
      </c>
      <c r="B149" s="201" t="s">
        <v>141</v>
      </c>
      <c r="C149" s="201" t="s">
        <v>96</v>
      </c>
      <c r="D149" s="201">
        <v>0</v>
      </c>
      <c r="E149" s="217">
        <v>0</v>
      </c>
      <c r="F149" s="195">
        <v>0</v>
      </c>
      <c r="G149" s="195">
        <v>0</v>
      </c>
      <c r="H149" s="195">
        <v>0</v>
      </c>
      <c r="I149" s="195">
        <v>0</v>
      </c>
      <c r="J149" s="195">
        <v>0</v>
      </c>
      <c r="K149" s="195">
        <v>0</v>
      </c>
      <c r="L149" s="195">
        <v>0</v>
      </c>
      <c r="M149" s="195">
        <v>0</v>
      </c>
      <c r="N149" s="195">
        <v>0</v>
      </c>
      <c r="O149" s="195">
        <v>0</v>
      </c>
      <c r="P149" s="195">
        <v>0</v>
      </c>
      <c r="Q149" s="195">
        <v>0</v>
      </c>
      <c r="R149" s="195">
        <v>0</v>
      </c>
      <c r="S149" s="195">
        <v>0</v>
      </c>
      <c r="T149" s="195">
        <v>0</v>
      </c>
      <c r="U149" s="195">
        <v>0</v>
      </c>
      <c r="V149" s="195">
        <v>0</v>
      </c>
      <c r="W149" s="195">
        <v>0</v>
      </c>
      <c r="X149" s="195">
        <v>0</v>
      </c>
      <c r="Y149" s="195">
        <v>0</v>
      </c>
      <c r="Z149" s="195">
        <v>0</v>
      </c>
      <c r="AA149" s="195">
        <v>0</v>
      </c>
      <c r="AB149" s="195">
        <v>0</v>
      </c>
      <c r="AC149" s="195">
        <v>0</v>
      </c>
      <c r="AD149" s="195">
        <v>0</v>
      </c>
      <c r="AE149" s="195">
        <v>0</v>
      </c>
      <c r="AF149" s="195">
        <v>0</v>
      </c>
      <c r="AG149" s="195">
        <v>0</v>
      </c>
      <c r="AH149" s="195">
        <v>0</v>
      </c>
      <c r="AI149" s="195">
        <v>0</v>
      </c>
      <c r="AJ149" s="195">
        <v>0</v>
      </c>
      <c r="AK149" s="195">
        <v>0</v>
      </c>
      <c r="AL149" s="195">
        <v>0</v>
      </c>
      <c r="AM149" s="195">
        <v>0</v>
      </c>
      <c r="AN149" s="195">
        <v>0</v>
      </c>
      <c r="AO149" s="195">
        <f t="shared" si="37"/>
        <v>0</v>
      </c>
    </row>
    <row r="150" spans="1:41" ht="12" x14ac:dyDescent="0.25">
      <c r="A150" s="201" t="s">
        <v>257</v>
      </c>
      <c r="B150" s="201" t="s">
        <v>141</v>
      </c>
      <c r="C150" s="201" t="s">
        <v>36</v>
      </c>
      <c r="D150" s="201">
        <v>0.12165450121654503</v>
      </c>
      <c r="E150" s="217">
        <v>0</v>
      </c>
      <c r="F150" s="195">
        <v>0</v>
      </c>
      <c r="G150" s="195">
        <v>0</v>
      </c>
      <c r="H150" s="195">
        <v>0</v>
      </c>
      <c r="I150" s="195">
        <v>0</v>
      </c>
      <c r="J150" s="195">
        <v>0</v>
      </c>
      <c r="K150" s="195">
        <v>0</v>
      </c>
      <c r="L150" s="195">
        <v>0</v>
      </c>
      <c r="M150" s="195">
        <v>0</v>
      </c>
      <c r="N150" s="195">
        <v>0</v>
      </c>
      <c r="O150" s="195">
        <v>0</v>
      </c>
      <c r="P150" s="195">
        <v>0</v>
      </c>
      <c r="Q150" s="195">
        <v>0</v>
      </c>
      <c r="R150" s="195">
        <v>0</v>
      </c>
      <c r="S150" s="195">
        <v>0</v>
      </c>
      <c r="T150" s="195">
        <v>0</v>
      </c>
      <c r="U150" s="195">
        <v>0</v>
      </c>
      <c r="V150" s="195">
        <v>0</v>
      </c>
      <c r="W150" s="195">
        <v>0</v>
      </c>
      <c r="X150" s="195">
        <v>0</v>
      </c>
      <c r="Y150" s="195">
        <v>0</v>
      </c>
      <c r="Z150" s="195">
        <v>0</v>
      </c>
      <c r="AA150" s="195">
        <v>0</v>
      </c>
      <c r="AB150" s="195">
        <v>0</v>
      </c>
      <c r="AC150" s="195">
        <v>0</v>
      </c>
      <c r="AD150" s="195">
        <v>0</v>
      </c>
      <c r="AE150" s="195">
        <v>0</v>
      </c>
      <c r="AF150" s="195">
        <v>0</v>
      </c>
      <c r="AG150" s="195">
        <v>0</v>
      </c>
      <c r="AH150" s="195">
        <v>0</v>
      </c>
      <c r="AI150" s="195">
        <v>0</v>
      </c>
      <c r="AJ150" s="195">
        <v>0</v>
      </c>
      <c r="AK150" s="195">
        <v>0</v>
      </c>
      <c r="AL150" s="195"/>
      <c r="AM150" s="195"/>
      <c r="AN150" s="195">
        <v>0</v>
      </c>
      <c r="AO150" s="195">
        <f t="shared" si="37"/>
        <v>0</v>
      </c>
    </row>
    <row r="151" spans="1:41" ht="12" x14ac:dyDescent="0.25">
      <c r="A151" s="201" t="s">
        <v>257</v>
      </c>
      <c r="B151" s="201" t="s">
        <v>141</v>
      </c>
      <c r="C151" s="201" t="s">
        <v>95</v>
      </c>
      <c r="D151" s="201">
        <v>0</v>
      </c>
      <c r="E151" s="217">
        <v>0</v>
      </c>
      <c r="F151" s="195">
        <v>0</v>
      </c>
      <c r="G151" s="195">
        <v>0</v>
      </c>
      <c r="H151" s="195">
        <v>0</v>
      </c>
      <c r="I151" s="195">
        <v>0</v>
      </c>
      <c r="J151" s="195">
        <v>0</v>
      </c>
      <c r="K151" s="195">
        <v>0</v>
      </c>
      <c r="L151" s="195">
        <v>0</v>
      </c>
      <c r="M151" s="195">
        <v>0</v>
      </c>
      <c r="N151" s="195">
        <v>0</v>
      </c>
      <c r="O151" s="195">
        <v>0</v>
      </c>
      <c r="P151" s="195">
        <v>0</v>
      </c>
      <c r="Q151" s="195">
        <v>0</v>
      </c>
      <c r="R151" s="195">
        <v>0</v>
      </c>
      <c r="S151" s="195">
        <v>0</v>
      </c>
      <c r="T151" s="195">
        <v>0</v>
      </c>
      <c r="U151" s="195">
        <v>0</v>
      </c>
      <c r="V151" s="195">
        <v>3.6999999999999998E-2</v>
      </c>
      <c r="W151" s="195">
        <v>0</v>
      </c>
      <c r="X151" s="195">
        <v>0</v>
      </c>
      <c r="Y151" s="195">
        <v>0</v>
      </c>
      <c r="Z151" s="195">
        <v>0</v>
      </c>
      <c r="AA151" s="195">
        <v>0</v>
      </c>
      <c r="AB151" s="195">
        <v>0</v>
      </c>
      <c r="AC151" s="195">
        <v>0</v>
      </c>
      <c r="AD151" s="195">
        <v>0</v>
      </c>
      <c r="AE151" s="195">
        <v>0</v>
      </c>
      <c r="AF151" s="195">
        <v>0</v>
      </c>
      <c r="AG151" s="195">
        <v>0</v>
      </c>
      <c r="AH151" s="195">
        <v>0</v>
      </c>
      <c r="AI151" s="195">
        <v>0</v>
      </c>
      <c r="AJ151" s="195">
        <v>0</v>
      </c>
      <c r="AK151" s="195">
        <v>0</v>
      </c>
      <c r="AL151" s="195">
        <v>0</v>
      </c>
      <c r="AM151" s="195">
        <v>0</v>
      </c>
      <c r="AN151" s="195">
        <v>0</v>
      </c>
      <c r="AO151" s="195">
        <f t="shared" si="37"/>
        <v>3.6999999999999998E-2</v>
      </c>
    </row>
    <row r="152" spans="1:41" ht="12" x14ac:dyDescent="0.25">
      <c r="A152" s="175" t="s">
        <v>260</v>
      </c>
      <c r="B152" s="175" t="s">
        <v>260</v>
      </c>
      <c r="C152" s="175" t="s">
        <v>188</v>
      </c>
      <c r="D152" s="175"/>
      <c r="E152" s="215">
        <f t="shared" ref="E152:AN152" si="38">+E153+E168+E177+E189</f>
        <v>239</v>
      </c>
      <c r="F152" s="193">
        <f t="shared" si="38"/>
        <v>0</v>
      </c>
      <c r="G152" s="193">
        <f t="shared" si="38"/>
        <v>1509</v>
      </c>
      <c r="H152" s="193">
        <f t="shared" si="38"/>
        <v>219</v>
      </c>
      <c r="I152" s="193">
        <f t="shared" si="38"/>
        <v>0</v>
      </c>
      <c r="J152" s="193">
        <f t="shared" si="38"/>
        <v>346</v>
      </c>
      <c r="K152" s="193">
        <f t="shared" si="38"/>
        <v>556.00900000000001</v>
      </c>
      <c r="L152" s="193">
        <f t="shared" si="38"/>
        <v>2</v>
      </c>
      <c r="M152" s="193">
        <f t="shared" si="38"/>
        <v>1806</v>
      </c>
      <c r="N152" s="193">
        <f t="shared" si="38"/>
        <v>0</v>
      </c>
      <c r="O152" s="193">
        <f t="shared" si="38"/>
        <v>244</v>
      </c>
      <c r="P152" s="193">
        <f t="shared" si="38"/>
        <v>429.08100000000002</v>
      </c>
      <c r="Q152" s="193">
        <f t="shared" si="38"/>
        <v>0</v>
      </c>
      <c r="R152" s="193">
        <f t="shared" si="38"/>
        <v>0</v>
      </c>
      <c r="S152" s="193">
        <f t="shared" si="38"/>
        <v>1.9E-2</v>
      </c>
      <c r="T152" s="193">
        <f t="shared" si="38"/>
        <v>458</v>
      </c>
      <c r="U152" s="193">
        <f t="shared" si="38"/>
        <v>68</v>
      </c>
      <c r="V152" s="193">
        <f t="shared" si="38"/>
        <v>3.3000000000000002E-2</v>
      </c>
      <c r="W152" s="193">
        <f t="shared" si="38"/>
        <v>0</v>
      </c>
      <c r="X152" s="193">
        <f t="shared" si="38"/>
        <v>0</v>
      </c>
      <c r="Y152" s="193">
        <f t="shared" si="38"/>
        <v>150</v>
      </c>
      <c r="Z152" s="193">
        <f t="shared" si="38"/>
        <v>0</v>
      </c>
      <c r="AA152" s="193">
        <f t="shared" si="38"/>
        <v>0</v>
      </c>
      <c r="AB152" s="193">
        <f t="shared" si="38"/>
        <v>44</v>
      </c>
      <c r="AC152" s="193">
        <f t="shared" si="38"/>
        <v>0</v>
      </c>
      <c r="AD152" s="193">
        <f t="shared" si="38"/>
        <v>0</v>
      </c>
      <c r="AE152" s="193">
        <f t="shared" si="38"/>
        <v>0</v>
      </c>
      <c r="AF152" s="193">
        <f t="shared" si="38"/>
        <v>0</v>
      </c>
      <c r="AG152" s="193">
        <f t="shared" si="38"/>
        <v>52</v>
      </c>
      <c r="AH152" s="193">
        <f t="shared" si="38"/>
        <v>0</v>
      </c>
      <c r="AI152" s="193">
        <f t="shared" si="38"/>
        <v>0</v>
      </c>
      <c r="AJ152" s="193">
        <f t="shared" si="38"/>
        <v>0</v>
      </c>
      <c r="AK152" s="193">
        <f t="shared" si="38"/>
        <v>33</v>
      </c>
      <c r="AL152" s="193">
        <f t="shared" si="38"/>
        <v>0</v>
      </c>
      <c r="AM152" s="193">
        <f t="shared" si="38"/>
        <v>0</v>
      </c>
      <c r="AN152" s="193">
        <f t="shared" si="38"/>
        <v>67</v>
      </c>
      <c r="AO152" s="193">
        <f>SUM(E152:AN152)</f>
        <v>6222.1420000000007</v>
      </c>
    </row>
    <row r="153" spans="1:41" ht="12" x14ac:dyDescent="0.25">
      <c r="A153" s="177" t="s">
        <v>261</v>
      </c>
      <c r="B153" s="177" t="s">
        <v>261</v>
      </c>
      <c r="C153" s="177" t="s">
        <v>142</v>
      </c>
      <c r="D153" s="177"/>
      <c r="E153" s="216">
        <f t="shared" ref="E153:AN153" si="39">SUM(E154:E167)</f>
        <v>22</v>
      </c>
      <c r="F153" s="194">
        <f t="shared" si="39"/>
        <v>0</v>
      </c>
      <c r="G153" s="194">
        <f t="shared" si="39"/>
        <v>329</v>
      </c>
      <c r="H153" s="194">
        <f t="shared" si="39"/>
        <v>166</v>
      </c>
      <c r="I153" s="194">
        <f t="shared" si="39"/>
        <v>0</v>
      </c>
      <c r="J153" s="194">
        <f t="shared" si="39"/>
        <v>108</v>
      </c>
      <c r="K153" s="194">
        <f t="shared" si="39"/>
        <v>75</v>
      </c>
      <c r="L153" s="194">
        <f t="shared" si="39"/>
        <v>0</v>
      </c>
      <c r="M153" s="194">
        <f t="shared" si="39"/>
        <v>61</v>
      </c>
      <c r="N153" s="194">
        <f t="shared" si="39"/>
        <v>0</v>
      </c>
      <c r="O153" s="194">
        <f t="shared" si="39"/>
        <v>0</v>
      </c>
      <c r="P153" s="194">
        <f t="shared" si="39"/>
        <v>57</v>
      </c>
      <c r="Q153" s="194">
        <f t="shared" si="39"/>
        <v>0</v>
      </c>
      <c r="R153" s="194">
        <f t="shared" si="39"/>
        <v>0</v>
      </c>
      <c r="S153" s="194">
        <f t="shared" si="39"/>
        <v>0</v>
      </c>
      <c r="T153" s="194">
        <f t="shared" si="39"/>
        <v>92</v>
      </c>
      <c r="U153" s="194">
        <f t="shared" si="39"/>
        <v>0</v>
      </c>
      <c r="V153" s="194">
        <f t="shared" si="39"/>
        <v>3.3000000000000002E-2</v>
      </c>
      <c r="W153" s="194">
        <f t="shared" si="39"/>
        <v>0</v>
      </c>
      <c r="X153" s="194">
        <f t="shared" si="39"/>
        <v>0</v>
      </c>
      <c r="Y153" s="194">
        <f t="shared" si="39"/>
        <v>66</v>
      </c>
      <c r="Z153" s="194">
        <f t="shared" si="39"/>
        <v>0</v>
      </c>
      <c r="AA153" s="194">
        <f t="shared" si="39"/>
        <v>0</v>
      </c>
      <c r="AB153" s="194">
        <f t="shared" si="39"/>
        <v>0</v>
      </c>
      <c r="AC153" s="194">
        <f t="shared" si="39"/>
        <v>0</v>
      </c>
      <c r="AD153" s="194">
        <f t="shared" si="39"/>
        <v>0</v>
      </c>
      <c r="AE153" s="194">
        <f t="shared" si="39"/>
        <v>0</v>
      </c>
      <c r="AF153" s="194">
        <f t="shared" si="39"/>
        <v>0</v>
      </c>
      <c r="AG153" s="194">
        <f t="shared" si="39"/>
        <v>13</v>
      </c>
      <c r="AH153" s="194">
        <f t="shared" si="39"/>
        <v>0</v>
      </c>
      <c r="AI153" s="194">
        <f t="shared" si="39"/>
        <v>0</v>
      </c>
      <c r="AJ153" s="194">
        <f t="shared" si="39"/>
        <v>0</v>
      </c>
      <c r="AK153" s="194">
        <f t="shared" si="39"/>
        <v>0</v>
      </c>
      <c r="AL153" s="194">
        <f t="shared" si="39"/>
        <v>0</v>
      </c>
      <c r="AM153" s="194">
        <f t="shared" ref="AM153" si="40">SUM(AM154:AM167)</f>
        <v>0</v>
      </c>
      <c r="AN153" s="194">
        <f t="shared" si="39"/>
        <v>0</v>
      </c>
      <c r="AO153" s="194">
        <f>SUM(E153:AN153)</f>
        <v>989.03300000000002</v>
      </c>
    </row>
    <row r="154" spans="1:41" ht="12" x14ac:dyDescent="0.25">
      <c r="A154" s="201" t="s">
        <v>188</v>
      </c>
      <c r="B154" s="201" t="s">
        <v>142</v>
      </c>
      <c r="C154" s="201" t="s">
        <v>102</v>
      </c>
      <c r="D154" s="201">
        <v>0</v>
      </c>
      <c r="E154" s="217">
        <v>0</v>
      </c>
      <c r="F154" s="195">
        <v>0</v>
      </c>
      <c r="G154" s="195">
        <v>0</v>
      </c>
      <c r="H154" s="195">
        <v>0</v>
      </c>
      <c r="I154" s="195">
        <v>0</v>
      </c>
      <c r="J154" s="195">
        <v>0</v>
      </c>
      <c r="K154" s="195">
        <v>0</v>
      </c>
      <c r="L154" s="195">
        <v>0</v>
      </c>
      <c r="M154" s="195">
        <v>0</v>
      </c>
      <c r="N154" s="195">
        <v>0</v>
      </c>
      <c r="O154" s="195">
        <v>0</v>
      </c>
      <c r="P154" s="195">
        <v>0</v>
      </c>
      <c r="Q154" s="195">
        <v>0</v>
      </c>
      <c r="R154" s="195">
        <v>0</v>
      </c>
      <c r="S154" s="195">
        <v>0</v>
      </c>
      <c r="T154" s="195">
        <v>0</v>
      </c>
      <c r="U154" s="195">
        <v>0</v>
      </c>
      <c r="V154" s="195">
        <v>0</v>
      </c>
      <c r="W154" s="195">
        <v>0</v>
      </c>
      <c r="X154" s="195">
        <v>0</v>
      </c>
      <c r="Y154" s="195">
        <v>0</v>
      </c>
      <c r="Z154" s="195">
        <v>0</v>
      </c>
      <c r="AA154" s="195">
        <v>0</v>
      </c>
      <c r="AB154" s="195">
        <v>0</v>
      </c>
      <c r="AC154" s="195">
        <v>0</v>
      </c>
      <c r="AD154" s="195">
        <v>0</v>
      </c>
      <c r="AE154" s="195">
        <v>0</v>
      </c>
      <c r="AF154" s="195">
        <v>0</v>
      </c>
      <c r="AG154" s="195"/>
      <c r="AH154" s="195">
        <v>0</v>
      </c>
      <c r="AI154" s="195">
        <v>0</v>
      </c>
      <c r="AJ154" s="195">
        <v>0</v>
      </c>
      <c r="AK154" s="195">
        <v>0</v>
      </c>
      <c r="AL154" s="195">
        <v>0</v>
      </c>
      <c r="AM154" s="195">
        <v>0</v>
      </c>
      <c r="AN154" s="195">
        <v>0</v>
      </c>
      <c r="AO154" s="195">
        <f t="shared" ref="AO154:AO167" si="41">(SUM(E154:AN154))</f>
        <v>0</v>
      </c>
    </row>
    <row r="155" spans="1:41" ht="12" x14ac:dyDescent="0.25">
      <c r="A155" s="201" t="s">
        <v>188</v>
      </c>
      <c r="B155" s="201" t="s">
        <v>142</v>
      </c>
      <c r="C155" s="201" t="s">
        <v>90</v>
      </c>
      <c r="D155" s="201">
        <v>0</v>
      </c>
      <c r="E155" s="217">
        <v>0</v>
      </c>
      <c r="F155" s="195">
        <v>0</v>
      </c>
      <c r="G155" s="195">
        <v>0</v>
      </c>
      <c r="H155" s="195">
        <v>0</v>
      </c>
      <c r="I155" s="195">
        <v>0</v>
      </c>
      <c r="J155" s="195">
        <v>0</v>
      </c>
      <c r="K155" s="195">
        <v>0</v>
      </c>
      <c r="L155" s="195">
        <v>0</v>
      </c>
      <c r="M155" s="195">
        <v>0</v>
      </c>
      <c r="N155" s="195">
        <v>0</v>
      </c>
      <c r="O155" s="195">
        <v>0</v>
      </c>
      <c r="P155" s="195">
        <v>0</v>
      </c>
      <c r="Q155" s="195">
        <v>0</v>
      </c>
      <c r="R155" s="195">
        <v>0</v>
      </c>
      <c r="S155" s="195">
        <v>0</v>
      </c>
      <c r="T155" s="195">
        <v>0</v>
      </c>
      <c r="U155" s="195">
        <v>0</v>
      </c>
      <c r="V155" s="195">
        <v>0</v>
      </c>
      <c r="W155" s="195">
        <v>0</v>
      </c>
      <c r="X155" s="195">
        <v>0</v>
      </c>
      <c r="Y155" s="195">
        <v>0</v>
      </c>
      <c r="Z155" s="195">
        <v>0</v>
      </c>
      <c r="AA155" s="195">
        <v>0</v>
      </c>
      <c r="AB155" s="195">
        <v>0</v>
      </c>
      <c r="AC155" s="195">
        <v>0</v>
      </c>
      <c r="AD155" s="195">
        <v>0</v>
      </c>
      <c r="AE155" s="195">
        <v>0</v>
      </c>
      <c r="AF155" s="195">
        <v>0</v>
      </c>
      <c r="AG155" s="195">
        <v>0</v>
      </c>
      <c r="AH155" s="195">
        <v>0</v>
      </c>
      <c r="AI155" s="195">
        <v>0</v>
      </c>
      <c r="AJ155" s="195">
        <v>0</v>
      </c>
      <c r="AK155" s="195">
        <v>0</v>
      </c>
      <c r="AL155" s="195">
        <v>0</v>
      </c>
      <c r="AM155" s="195">
        <v>0</v>
      </c>
      <c r="AN155" s="195">
        <v>0</v>
      </c>
      <c r="AO155" s="195">
        <f t="shared" si="41"/>
        <v>0</v>
      </c>
    </row>
    <row r="156" spans="1:41" ht="12" x14ac:dyDescent="0.25">
      <c r="A156" s="201" t="s">
        <v>188</v>
      </c>
      <c r="B156" s="201" t="s">
        <v>142</v>
      </c>
      <c r="C156" s="201" t="s">
        <v>92</v>
      </c>
      <c r="D156" s="201">
        <v>0.36496350364963503</v>
      </c>
      <c r="E156" s="217">
        <v>0</v>
      </c>
      <c r="F156" s="195">
        <v>0</v>
      </c>
      <c r="G156" s="195">
        <v>0</v>
      </c>
      <c r="H156" s="195">
        <v>0</v>
      </c>
      <c r="I156" s="195">
        <v>0</v>
      </c>
      <c r="J156" s="195">
        <v>0</v>
      </c>
      <c r="K156" s="195">
        <v>0</v>
      </c>
      <c r="L156" s="195">
        <v>0</v>
      </c>
      <c r="M156" s="195">
        <v>0</v>
      </c>
      <c r="N156" s="195">
        <v>0</v>
      </c>
      <c r="O156" s="195">
        <v>0</v>
      </c>
      <c r="P156" s="195">
        <v>0</v>
      </c>
      <c r="Q156" s="195">
        <v>0</v>
      </c>
      <c r="R156" s="195">
        <v>0</v>
      </c>
      <c r="S156" s="195">
        <v>0</v>
      </c>
      <c r="T156" s="195">
        <v>0</v>
      </c>
      <c r="U156" s="195">
        <v>0</v>
      </c>
      <c r="V156" s="195">
        <v>0</v>
      </c>
      <c r="W156" s="195"/>
      <c r="X156" s="195">
        <v>0</v>
      </c>
      <c r="Y156" s="195">
        <v>0</v>
      </c>
      <c r="Z156" s="195">
        <v>0</v>
      </c>
      <c r="AA156" s="195">
        <v>0</v>
      </c>
      <c r="AB156" s="195">
        <v>0</v>
      </c>
      <c r="AC156" s="195">
        <v>0</v>
      </c>
      <c r="AD156" s="195">
        <v>0</v>
      </c>
      <c r="AE156" s="195">
        <v>0</v>
      </c>
      <c r="AF156" s="195">
        <v>0</v>
      </c>
      <c r="AG156" s="195">
        <v>0</v>
      </c>
      <c r="AH156" s="195">
        <v>0</v>
      </c>
      <c r="AI156" s="195">
        <v>0</v>
      </c>
      <c r="AJ156" s="195">
        <v>0</v>
      </c>
      <c r="AK156" s="195">
        <v>0</v>
      </c>
      <c r="AL156" s="195">
        <v>0</v>
      </c>
      <c r="AM156" s="195">
        <v>0</v>
      </c>
      <c r="AN156" s="195">
        <v>0</v>
      </c>
      <c r="AO156" s="195">
        <f t="shared" si="41"/>
        <v>0</v>
      </c>
    </row>
    <row r="157" spans="1:41" ht="12" x14ac:dyDescent="0.25">
      <c r="A157" s="201" t="s">
        <v>188</v>
      </c>
      <c r="B157" s="201" t="s">
        <v>142</v>
      </c>
      <c r="C157" s="201" t="s">
        <v>35</v>
      </c>
      <c r="D157" s="201">
        <v>14.111922141119221</v>
      </c>
      <c r="E157" s="217">
        <v>0</v>
      </c>
      <c r="F157" s="195">
        <v>0</v>
      </c>
      <c r="G157" s="195">
        <v>7</v>
      </c>
      <c r="H157" s="195">
        <v>0</v>
      </c>
      <c r="I157" s="195">
        <v>0</v>
      </c>
      <c r="J157" s="195">
        <v>0</v>
      </c>
      <c r="K157" s="195">
        <v>0</v>
      </c>
      <c r="L157" s="195">
        <v>0</v>
      </c>
      <c r="M157" s="195">
        <v>0</v>
      </c>
      <c r="N157" s="195">
        <v>0</v>
      </c>
      <c r="O157" s="195">
        <v>0</v>
      </c>
      <c r="P157" s="195">
        <v>0</v>
      </c>
      <c r="Q157" s="195">
        <v>0</v>
      </c>
      <c r="R157" s="195"/>
      <c r="S157" s="195">
        <v>0</v>
      </c>
      <c r="T157" s="195">
        <v>7</v>
      </c>
      <c r="U157" s="195">
        <v>0</v>
      </c>
      <c r="V157" s="195">
        <v>3.3000000000000002E-2</v>
      </c>
      <c r="W157" s="195">
        <v>0</v>
      </c>
      <c r="X157" s="195">
        <v>0</v>
      </c>
      <c r="Y157" s="195">
        <v>0</v>
      </c>
      <c r="Z157" s="195">
        <v>0</v>
      </c>
      <c r="AA157" s="195">
        <v>0</v>
      </c>
      <c r="AB157" s="195">
        <v>0</v>
      </c>
      <c r="AC157" s="195">
        <v>0</v>
      </c>
      <c r="AD157" s="195">
        <v>0</v>
      </c>
      <c r="AE157" s="195">
        <v>0</v>
      </c>
      <c r="AF157" s="195">
        <v>0</v>
      </c>
      <c r="AG157" s="195">
        <v>0</v>
      </c>
      <c r="AH157" s="195">
        <v>0</v>
      </c>
      <c r="AI157" s="195">
        <v>0</v>
      </c>
      <c r="AJ157" s="195">
        <v>0</v>
      </c>
      <c r="AK157" s="195">
        <v>0</v>
      </c>
      <c r="AL157" s="195">
        <v>0</v>
      </c>
      <c r="AM157" s="195">
        <v>0</v>
      </c>
      <c r="AN157" s="195">
        <v>0</v>
      </c>
      <c r="AO157" s="195">
        <f t="shared" si="41"/>
        <v>14.032999999999999</v>
      </c>
    </row>
    <row r="158" spans="1:41" ht="12" x14ac:dyDescent="0.25">
      <c r="A158" s="201" t="s">
        <v>188</v>
      </c>
      <c r="B158" s="201" t="s">
        <v>142</v>
      </c>
      <c r="C158" s="179" t="s">
        <v>58</v>
      </c>
      <c r="D158" s="179">
        <v>230.90024330900246</v>
      </c>
      <c r="E158" s="217">
        <v>22</v>
      </c>
      <c r="F158" s="195">
        <v>0</v>
      </c>
      <c r="G158" s="195">
        <v>88</v>
      </c>
      <c r="H158" s="195">
        <v>86</v>
      </c>
      <c r="I158" s="195">
        <v>0</v>
      </c>
      <c r="J158" s="195"/>
      <c r="K158" s="195">
        <v>0</v>
      </c>
      <c r="L158" s="195">
        <v>0</v>
      </c>
      <c r="M158" s="195">
        <v>0</v>
      </c>
      <c r="N158" s="195">
        <v>0</v>
      </c>
      <c r="O158" s="195">
        <v>0</v>
      </c>
      <c r="P158" s="195">
        <v>0</v>
      </c>
      <c r="Q158" s="195">
        <v>0</v>
      </c>
      <c r="R158" s="195">
        <v>0</v>
      </c>
      <c r="S158" s="195">
        <v>0</v>
      </c>
      <c r="T158" s="195">
        <v>35</v>
      </c>
      <c r="U158" s="195"/>
      <c r="V158" s="195">
        <v>0</v>
      </c>
      <c r="W158" s="195">
        <v>0</v>
      </c>
      <c r="X158" s="195">
        <v>0</v>
      </c>
      <c r="Y158" s="195"/>
      <c r="Z158" s="195"/>
      <c r="AA158" s="195">
        <v>0</v>
      </c>
      <c r="AB158" s="195">
        <v>0</v>
      </c>
      <c r="AC158" s="195">
        <v>0</v>
      </c>
      <c r="AD158" s="195">
        <v>0</v>
      </c>
      <c r="AE158" s="195">
        <v>0</v>
      </c>
      <c r="AF158" s="195"/>
      <c r="AG158" s="195">
        <v>0</v>
      </c>
      <c r="AH158" s="195">
        <v>0</v>
      </c>
      <c r="AI158" s="195">
        <v>0</v>
      </c>
      <c r="AJ158" s="195">
        <v>0</v>
      </c>
      <c r="AK158" s="195">
        <v>0</v>
      </c>
      <c r="AL158" s="195">
        <v>0</v>
      </c>
      <c r="AM158" s="195" t="s">
        <v>279</v>
      </c>
      <c r="AN158" s="195"/>
      <c r="AO158" s="195">
        <f t="shared" si="41"/>
        <v>231</v>
      </c>
    </row>
    <row r="159" spans="1:41" ht="12" x14ac:dyDescent="0.25">
      <c r="A159" s="201" t="s">
        <v>188</v>
      </c>
      <c r="B159" s="201" t="s">
        <v>142</v>
      </c>
      <c r="C159" s="201" t="s">
        <v>100</v>
      </c>
      <c r="D159" s="201">
        <v>0</v>
      </c>
      <c r="E159" s="217">
        <v>0</v>
      </c>
      <c r="F159" s="195">
        <v>0</v>
      </c>
      <c r="G159" s="195">
        <v>0</v>
      </c>
      <c r="H159" s="195">
        <v>0</v>
      </c>
      <c r="I159" s="195">
        <v>0</v>
      </c>
      <c r="J159" s="195">
        <v>0</v>
      </c>
      <c r="K159" s="195">
        <v>0</v>
      </c>
      <c r="L159" s="195">
        <v>0</v>
      </c>
      <c r="M159" s="195">
        <v>0</v>
      </c>
      <c r="N159" s="195">
        <v>0</v>
      </c>
      <c r="O159" s="195">
        <v>0</v>
      </c>
      <c r="P159" s="195">
        <v>0</v>
      </c>
      <c r="Q159" s="195">
        <v>0</v>
      </c>
      <c r="R159" s="195">
        <v>0</v>
      </c>
      <c r="S159" s="195">
        <v>0</v>
      </c>
      <c r="T159" s="195">
        <v>0</v>
      </c>
      <c r="U159" s="195">
        <v>0</v>
      </c>
      <c r="V159" s="195">
        <v>0</v>
      </c>
      <c r="W159" s="195">
        <v>0</v>
      </c>
      <c r="X159" s="195">
        <v>0</v>
      </c>
      <c r="Y159" s="195">
        <v>0</v>
      </c>
      <c r="Z159" s="195">
        <v>0</v>
      </c>
      <c r="AA159" s="195">
        <v>0</v>
      </c>
      <c r="AB159" s="195">
        <v>0</v>
      </c>
      <c r="AC159" s="195">
        <v>0</v>
      </c>
      <c r="AD159" s="195">
        <v>0</v>
      </c>
      <c r="AE159" s="195">
        <v>0</v>
      </c>
      <c r="AF159" s="195">
        <v>0</v>
      </c>
      <c r="AG159" s="195">
        <v>0</v>
      </c>
      <c r="AH159" s="195">
        <v>0</v>
      </c>
      <c r="AI159" s="195">
        <v>0</v>
      </c>
      <c r="AJ159" s="195">
        <v>0</v>
      </c>
      <c r="AK159" s="195">
        <v>0</v>
      </c>
      <c r="AL159" s="195">
        <v>0</v>
      </c>
      <c r="AM159" s="195">
        <v>0</v>
      </c>
      <c r="AN159" s="195">
        <v>0</v>
      </c>
      <c r="AO159" s="195">
        <f t="shared" si="41"/>
        <v>0</v>
      </c>
    </row>
    <row r="160" spans="1:41" ht="12" x14ac:dyDescent="0.25">
      <c r="A160" s="201" t="s">
        <v>188</v>
      </c>
      <c r="B160" s="201" t="s">
        <v>142</v>
      </c>
      <c r="C160" s="201" t="s">
        <v>88</v>
      </c>
      <c r="D160" s="201">
        <v>0</v>
      </c>
      <c r="E160" s="217">
        <v>0</v>
      </c>
      <c r="F160" s="195">
        <v>0</v>
      </c>
      <c r="G160" s="195">
        <v>0</v>
      </c>
      <c r="H160" s="195">
        <v>0</v>
      </c>
      <c r="I160" s="195">
        <v>0</v>
      </c>
      <c r="J160" s="195">
        <v>0</v>
      </c>
      <c r="K160" s="195">
        <v>0</v>
      </c>
      <c r="L160" s="195">
        <v>0</v>
      </c>
      <c r="M160" s="195">
        <v>0</v>
      </c>
      <c r="N160" s="195">
        <v>0</v>
      </c>
      <c r="O160" s="195">
        <v>0</v>
      </c>
      <c r="P160" s="195">
        <v>0</v>
      </c>
      <c r="Q160" s="195">
        <v>0</v>
      </c>
      <c r="R160" s="195">
        <v>0</v>
      </c>
      <c r="S160" s="195">
        <v>0</v>
      </c>
      <c r="T160" s="195">
        <v>0</v>
      </c>
      <c r="U160" s="195">
        <v>0</v>
      </c>
      <c r="V160" s="195">
        <v>0</v>
      </c>
      <c r="W160" s="195">
        <v>0</v>
      </c>
      <c r="X160" s="195">
        <v>0</v>
      </c>
      <c r="Y160" s="195">
        <v>0</v>
      </c>
      <c r="Z160" s="195">
        <v>0</v>
      </c>
      <c r="AA160" s="195">
        <v>0</v>
      </c>
      <c r="AB160" s="195">
        <v>0</v>
      </c>
      <c r="AC160" s="195">
        <v>0</v>
      </c>
      <c r="AD160" s="195">
        <v>0</v>
      </c>
      <c r="AE160" s="195">
        <v>0</v>
      </c>
      <c r="AF160" s="195">
        <v>0</v>
      </c>
      <c r="AG160" s="195">
        <v>0</v>
      </c>
      <c r="AH160" s="195">
        <v>0</v>
      </c>
      <c r="AI160" s="195">
        <v>0</v>
      </c>
      <c r="AJ160" s="195">
        <v>0</v>
      </c>
      <c r="AK160" s="195">
        <v>0</v>
      </c>
      <c r="AL160" s="195">
        <v>0</v>
      </c>
      <c r="AM160" s="195">
        <v>0</v>
      </c>
      <c r="AN160" s="195">
        <v>0</v>
      </c>
      <c r="AO160" s="195">
        <f t="shared" si="41"/>
        <v>0</v>
      </c>
    </row>
    <row r="161" spans="1:41" ht="12" x14ac:dyDescent="0.25">
      <c r="A161" s="201" t="s">
        <v>188</v>
      </c>
      <c r="B161" s="201" t="s">
        <v>142</v>
      </c>
      <c r="C161" s="201" t="s">
        <v>66</v>
      </c>
      <c r="D161" s="201">
        <v>0</v>
      </c>
      <c r="E161" s="217">
        <v>0</v>
      </c>
      <c r="F161" s="195">
        <v>0</v>
      </c>
      <c r="G161" s="195">
        <v>0</v>
      </c>
      <c r="H161" s="195">
        <v>0</v>
      </c>
      <c r="I161" s="195">
        <v>0</v>
      </c>
      <c r="J161" s="195"/>
      <c r="K161" s="195">
        <v>0</v>
      </c>
      <c r="L161" s="195">
        <v>0</v>
      </c>
      <c r="M161" s="195">
        <v>0</v>
      </c>
      <c r="N161" s="195">
        <v>0</v>
      </c>
      <c r="O161" s="195">
        <v>0</v>
      </c>
      <c r="P161" s="195">
        <v>0</v>
      </c>
      <c r="Q161" s="195">
        <v>0</v>
      </c>
      <c r="R161" s="195">
        <v>0</v>
      </c>
      <c r="S161" s="195">
        <v>0</v>
      </c>
      <c r="T161" s="195">
        <v>0</v>
      </c>
      <c r="U161" s="195">
        <v>0</v>
      </c>
      <c r="V161" s="195">
        <v>0</v>
      </c>
      <c r="W161" s="195">
        <v>0</v>
      </c>
      <c r="X161" s="195">
        <v>0</v>
      </c>
      <c r="Y161" s="195">
        <v>0</v>
      </c>
      <c r="Z161" s="195">
        <v>0</v>
      </c>
      <c r="AA161" s="195">
        <v>0</v>
      </c>
      <c r="AB161" s="195">
        <v>0</v>
      </c>
      <c r="AC161" s="195">
        <v>0</v>
      </c>
      <c r="AD161" s="195">
        <v>0</v>
      </c>
      <c r="AE161" s="195">
        <v>0</v>
      </c>
      <c r="AF161" s="195">
        <v>0</v>
      </c>
      <c r="AG161" s="195">
        <v>0</v>
      </c>
      <c r="AH161" s="195">
        <v>0</v>
      </c>
      <c r="AI161" s="195">
        <v>0</v>
      </c>
      <c r="AJ161" s="195">
        <v>0</v>
      </c>
      <c r="AK161" s="195">
        <v>0</v>
      </c>
      <c r="AL161" s="195">
        <v>0</v>
      </c>
      <c r="AM161" s="195">
        <v>0</v>
      </c>
      <c r="AN161" s="195">
        <v>0</v>
      </c>
      <c r="AO161" s="195">
        <f t="shared" si="41"/>
        <v>0</v>
      </c>
    </row>
    <row r="162" spans="1:41" ht="12" x14ac:dyDescent="0.25">
      <c r="A162" s="201" t="s">
        <v>188</v>
      </c>
      <c r="B162" s="201" t="s">
        <v>142</v>
      </c>
      <c r="C162" s="201" t="s">
        <v>98</v>
      </c>
      <c r="D162" s="201">
        <v>0</v>
      </c>
      <c r="E162" s="217">
        <v>0</v>
      </c>
      <c r="F162" s="195">
        <v>0</v>
      </c>
      <c r="G162" s="195">
        <v>0</v>
      </c>
      <c r="H162" s="195">
        <v>0</v>
      </c>
      <c r="I162" s="195">
        <v>0</v>
      </c>
      <c r="J162" s="195">
        <v>0</v>
      </c>
      <c r="K162" s="195">
        <v>0</v>
      </c>
      <c r="L162" s="195">
        <v>0</v>
      </c>
      <c r="M162" s="195">
        <v>0</v>
      </c>
      <c r="N162" s="195">
        <v>0</v>
      </c>
      <c r="O162" s="195">
        <v>0</v>
      </c>
      <c r="P162" s="195">
        <v>0</v>
      </c>
      <c r="Q162" s="195">
        <v>0</v>
      </c>
      <c r="R162" s="195">
        <v>0</v>
      </c>
      <c r="S162" s="195">
        <v>0</v>
      </c>
      <c r="T162" s="195">
        <v>0</v>
      </c>
      <c r="U162" s="195">
        <v>0</v>
      </c>
      <c r="V162" s="195">
        <v>0</v>
      </c>
      <c r="W162" s="195">
        <v>0</v>
      </c>
      <c r="X162" s="195">
        <v>0</v>
      </c>
      <c r="Y162" s="195">
        <v>0</v>
      </c>
      <c r="Z162" s="195">
        <v>0</v>
      </c>
      <c r="AA162" s="195">
        <v>0</v>
      </c>
      <c r="AB162" s="195">
        <v>0</v>
      </c>
      <c r="AC162" s="195">
        <v>0</v>
      </c>
      <c r="AD162" s="195">
        <v>0</v>
      </c>
      <c r="AE162" s="195">
        <v>0</v>
      </c>
      <c r="AF162" s="195">
        <v>0</v>
      </c>
      <c r="AG162" s="195">
        <v>0</v>
      </c>
      <c r="AH162" s="195">
        <v>0</v>
      </c>
      <c r="AI162" s="195">
        <v>0</v>
      </c>
      <c r="AJ162" s="195">
        <v>0</v>
      </c>
      <c r="AK162" s="195">
        <v>0</v>
      </c>
      <c r="AL162" s="195">
        <v>0</v>
      </c>
      <c r="AM162" s="195">
        <v>0</v>
      </c>
      <c r="AN162" s="195">
        <v>0</v>
      </c>
      <c r="AO162" s="195">
        <f t="shared" si="41"/>
        <v>0</v>
      </c>
    </row>
    <row r="163" spans="1:41" ht="12" x14ac:dyDescent="0.25">
      <c r="A163" s="201" t="s">
        <v>188</v>
      </c>
      <c r="B163" s="201" t="s">
        <v>142</v>
      </c>
      <c r="C163" s="201" t="s">
        <v>99</v>
      </c>
      <c r="D163" s="201">
        <v>0</v>
      </c>
      <c r="E163" s="217">
        <v>0</v>
      </c>
      <c r="F163" s="195">
        <v>0</v>
      </c>
      <c r="G163" s="195">
        <v>0</v>
      </c>
      <c r="H163" s="195">
        <v>0</v>
      </c>
      <c r="I163" s="195">
        <v>0</v>
      </c>
      <c r="J163" s="195">
        <v>0</v>
      </c>
      <c r="K163" s="195">
        <v>0</v>
      </c>
      <c r="L163" s="195">
        <v>0</v>
      </c>
      <c r="M163" s="195">
        <v>0</v>
      </c>
      <c r="N163" s="195"/>
      <c r="O163" s="195">
        <v>0</v>
      </c>
      <c r="P163" s="195">
        <v>0</v>
      </c>
      <c r="Q163" s="195">
        <v>0</v>
      </c>
      <c r="R163" s="195">
        <v>0</v>
      </c>
      <c r="S163" s="195">
        <v>0</v>
      </c>
      <c r="T163" s="195"/>
      <c r="U163" s="195">
        <v>0</v>
      </c>
      <c r="V163" s="195">
        <v>0</v>
      </c>
      <c r="W163" s="195">
        <v>0</v>
      </c>
      <c r="X163" s="195">
        <v>0</v>
      </c>
      <c r="Y163" s="195">
        <v>0</v>
      </c>
      <c r="Z163" s="195">
        <v>0</v>
      </c>
      <c r="AA163" s="195">
        <v>0</v>
      </c>
      <c r="AB163" s="195">
        <v>0</v>
      </c>
      <c r="AC163" s="195">
        <v>0</v>
      </c>
      <c r="AD163" s="195">
        <v>0</v>
      </c>
      <c r="AE163" s="195">
        <v>0</v>
      </c>
      <c r="AF163" s="195">
        <v>0</v>
      </c>
      <c r="AG163" s="195">
        <v>0</v>
      </c>
      <c r="AH163" s="195">
        <v>0</v>
      </c>
      <c r="AI163" s="195">
        <v>0</v>
      </c>
      <c r="AJ163" s="195">
        <v>0</v>
      </c>
      <c r="AK163" s="195">
        <v>0</v>
      </c>
      <c r="AL163" s="195">
        <v>0</v>
      </c>
      <c r="AM163" s="195">
        <v>0</v>
      </c>
      <c r="AN163" s="195">
        <v>0</v>
      </c>
      <c r="AO163" s="195">
        <f t="shared" si="41"/>
        <v>0</v>
      </c>
    </row>
    <row r="164" spans="1:41" ht="12" x14ac:dyDescent="0.25">
      <c r="A164" s="201" t="s">
        <v>188</v>
      </c>
      <c r="B164" s="201" t="s">
        <v>142</v>
      </c>
      <c r="C164" s="201" t="s">
        <v>177</v>
      </c>
      <c r="D164" s="201">
        <v>0</v>
      </c>
      <c r="E164" s="217">
        <v>0</v>
      </c>
      <c r="F164" s="195">
        <v>0</v>
      </c>
      <c r="G164" s="195">
        <v>0</v>
      </c>
      <c r="H164" s="195">
        <v>0</v>
      </c>
      <c r="I164" s="195">
        <v>0</v>
      </c>
      <c r="J164" s="195">
        <v>0</v>
      </c>
      <c r="K164" s="195">
        <v>0</v>
      </c>
      <c r="L164" s="195">
        <v>0</v>
      </c>
      <c r="M164" s="195">
        <v>0</v>
      </c>
      <c r="N164" s="195">
        <v>0</v>
      </c>
      <c r="O164" s="195">
        <v>0</v>
      </c>
      <c r="P164" s="195">
        <v>0</v>
      </c>
      <c r="Q164" s="195">
        <v>0</v>
      </c>
      <c r="R164" s="195">
        <v>0</v>
      </c>
      <c r="S164" s="195">
        <v>0</v>
      </c>
      <c r="T164" s="195">
        <v>0</v>
      </c>
      <c r="U164" s="195">
        <v>0</v>
      </c>
      <c r="V164" s="195">
        <v>0</v>
      </c>
      <c r="W164" s="195">
        <v>0</v>
      </c>
      <c r="X164" s="195">
        <v>0</v>
      </c>
      <c r="Y164" s="195">
        <v>0</v>
      </c>
      <c r="Z164" s="195">
        <v>0</v>
      </c>
      <c r="AA164" s="195">
        <v>0</v>
      </c>
      <c r="AB164" s="195">
        <v>0</v>
      </c>
      <c r="AC164" s="195">
        <v>0</v>
      </c>
      <c r="AD164" s="195">
        <v>0</v>
      </c>
      <c r="AE164" s="195">
        <v>0</v>
      </c>
      <c r="AF164" s="195">
        <v>0</v>
      </c>
      <c r="AG164" s="195">
        <v>0</v>
      </c>
      <c r="AH164" s="195">
        <v>0</v>
      </c>
      <c r="AI164" s="195">
        <v>0</v>
      </c>
      <c r="AJ164" s="195">
        <v>0</v>
      </c>
      <c r="AK164" s="195">
        <v>0</v>
      </c>
      <c r="AL164" s="195">
        <v>0</v>
      </c>
      <c r="AM164" s="195">
        <v>0</v>
      </c>
      <c r="AN164" s="195">
        <v>0</v>
      </c>
      <c r="AO164" s="195">
        <f t="shared" si="41"/>
        <v>0</v>
      </c>
    </row>
    <row r="165" spans="1:41" ht="12" x14ac:dyDescent="0.25">
      <c r="A165" s="201" t="s">
        <v>188</v>
      </c>
      <c r="B165" s="201" t="s">
        <v>142</v>
      </c>
      <c r="C165" s="201" t="s">
        <v>64</v>
      </c>
      <c r="D165" s="201">
        <v>743.91727493917278</v>
      </c>
      <c r="E165" s="217">
        <v>0</v>
      </c>
      <c r="F165" s="195"/>
      <c r="G165" s="195">
        <v>234</v>
      </c>
      <c r="H165" s="195">
        <v>80</v>
      </c>
      <c r="I165" s="195">
        <v>0</v>
      </c>
      <c r="J165" s="195">
        <v>108</v>
      </c>
      <c r="K165" s="195">
        <v>75</v>
      </c>
      <c r="L165" s="195"/>
      <c r="M165" s="195">
        <v>61</v>
      </c>
      <c r="N165" s="195">
        <v>0</v>
      </c>
      <c r="O165" s="195">
        <v>0</v>
      </c>
      <c r="P165" s="195">
        <v>57</v>
      </c>
      <c r="Q165" s="195">
        <v>0</v>
      </c>
      <c r="R165" s="195"/>
      <c r="S165" s="195">
        <v>0</v>
      </c>
      <c r="T165" s="195">
        <v>50</v>
      </c>
      <c r="U165" s="195">
        <v>0</v>
      </c>
      <c r="V165" s="195">
        <v>0</v>
      </c>
      <c r="W165" s="195">
        <v>0</v>
      </c>
      <c r="X165" s="195">
        <v>0</v>
      </c>
      <c r="Y165" s="195">
        <v>66</v>
      </c>
      <c r="Z165" s="195">
        <v>0</v>
      </c>
      <c r="AA165" s="195">
        <v>0</v>
      </c>
      <c r="AB165" s="195"/>
      <c r="AC165" s="195">
        <v>0</v>
      </c>
      <c r="AD165" s="195">
        <v>0</v>
      </c>
      <c r="AE165" s="195">
        <v>0</v>
      </c>
      <c r="AF165" s="195">
        <v>0</v>
      </c>
      <c r="AG165" s="195">
        <v>13</v>
      </c>
      <c r="AH165" s="195">
        <v>0</v>
      </c>
      <c r="AI165" s="195">
        <v>0</v>
      </c>
      <c r="AJ165" s="195">
        <v>0</v>
      </c>
      <c r="AK165" s="195">
        <v>0</v>
      </c>
      <c r="AL165" s="195">
        <v>0</v>
      </c>
      <c r="AM165" s="195">
        <v>0</v>
      </c>
      <c r="AN165" s="195"/>
      <c r="AO165" s="195">
        <f t="shared" si="41"/>
        <v>744</v>
      </c>
    </row>
    <row r="166" spans="1:41" ht="12" x14ac:dyDescent="0.25">
      <c r="A166" s="201" t="s">
        <v>188</v>
      </c>
      <c r="B166" s="201" t="s">
        <v>142</v>
      </c>
      <c r="C166" s="201" t="s">
        <v>143</v>
      </c>
      <c r="D166" s="201">
        <v>0</v>
      </c>
      <c r="E166" s="217">
        <v>0</v>
      </c>
      <c r="F166" s="195">
        <v>0</v>
      </c>
      <c r="G166" s="195">
        <v>0</v>
      </c>
      <c r="H166" s="195">
        <v>0</v>
      </c>
      <c r="I166" s="195">
        <v>0</v>
      </c>
      <c r="J166" s="195"/>
      <c r="K166" s="195">
        <v>0</v>
      </c>
      <c r="L166" s="195">
        <v>0</v>
      </c>
      <c r="M166" s="195">
        <v>0</v>
      </c>
      <c r="N166" s="195">
        <v>0</v>
      </c>
      <c r="O166" s="195">
        <v>0</v>
      </c>
      <c r="P166" s="195">
        <v>0</v>
      </c>
      <c r="Q166" s="195">
        <v>0</v>
      </c>
      <c r="R166" s="195">
        <v>0</v>
      </c>
      <c r="S166" s="195">
        <v>0</v>
      </c>
      <c r="T166" s="195">
        <v>0</v>
      </c>
      <c r="U166" s="195">
        <v>0</v>
      </c>
      <c r="V166" s="195">
        <v>0</v>
      </c>
      <c r="W166" s="195">
        <v>0</v>
      </c>
      <c r="X166" s="195">
        <v>0</v>
      </c>
      <c r="Y166" s="195">
        <v>0</v>
      </c>
      <c r="Z166" s="195">
        <v>0</v>
      </c>
      <c r="AA166" s="195">
        <v>0</v>
      </c>
      <c r="AB166" s="195">
        <v>0</v>
      </c>
      <c r="AC166" s="195">
        <v>0</v>
      </c>
      <c r="AD166" s="195">
        <v>0</v>
      </c>
      <c r="AE166" s="195">
        <v>0</v>
      </c>
      <c r="AF166" s="195">
        <v>0</v>
      </c>
      <c r="AG166" s="195">
        <v>0</v>
      </c>
      <c r="AH166" s="195">
        <v>0</v>
      </c>
      <c r="AI166" s="195">
        <v>0</v>
      </c>
      <c r="AJ166" s="195">
        <v>0</v>
      </c>
      <c r="AK166" s="195">
        <v>0</v>
      </c>
      <c r="AL166" s="195">
        <v>0</v>
      </c>
      <c r="AM166" s="195">
        <v>0</v>
      </c>
      <c r="AN166" s="195">
        <v>0</v>
      </c>
      <c r="AO166" s="195">
        <f t="shared" si="41"/>
        <v>0</v>
      </c>
    </row>
    <row r="167" spans="1:41" ht="12" x14ac:dyDescent="0.25">
      <c r="A167" s="201" t="s">
        <v>188</v>
      </c>
      <c r="B167" s="201" t="s">
        <v>142</v>
      </c>
      <c r="C167" s="201" t="s">
        <v>37</v>
      </c>
      <c r="D167" s="201">
        <v>0</v>
      </c>
      <c r="E167" s="217">
        <v>0</v>
      </c>
      <c r="F167" s="195">
        <v>0</v>
      </c>
      <c r="G167" s="195">
        <v>0</v>
      </c>
      <c r="H167" s="195">
        <v>0</v>
      </c>
      <c r="I167" s="195">
        <v>0</v>
      </c>
      <c r="J167" s="195">
        <v>0</v>
      </c>
      <c r="K167" s="195">
        <v>0</v>
      </c>
      <c r="L167" s="195">
        <v>0</v>
      </c>
      <c r="M167" s="195">
        <v>0</v>
      </c>
      <c r="N167" s="195">
        <v>0</v>
      </c>
      <c r="O167" s="195">
        <v>0</v>
      </c>
      <c r="P167" s="195">
        <v>0</v>
      </c>
      <c r="Q167" s="195">
        <v>0</v>
      </c>
      <c r="R167" s="195">
        <v>0</v>
      </c>
      <c r="S167" s="195">
        <v>0</v>
      </c>
      <c r="T167" s="195"/>
      <c r="U167" s="195">
        <v>0</v>
      </c>
      <c r="V167" s="195">
        <v>0</v>
      </c>
      <c r="W167" s="195">
        <v>0</v>
      </c>
      <c r="X167" s="195">
        <v>0</v>
      </c>
      <c r="Y167" s="195">
        <v>0</v>
      </c>
      <c r="Z167" s="195">
        <v>0</v>
      </c>
      <c r="AA167" s="195">
        <v>0</v>
      </c>
      <c r="AB167" s="195">
        <v>0</v>
      </c>
      <c r="AC167" s="195">
        <v>0</v>
      </c>
      <c r="AD167" s="195">
        <v>0</v>
      </c>
      <c r="AE167" s="195">
        <v>0</v>
      </c>
      <c r="AF167" s="195">
        <v>0</v>
      </c>
      <c r="AG167" s="195">
        <v>0</v>
      </c>
      <c r="AH167" s="195">
        <v>0</v>
      </c>
      <c r="AI167" s="195">
        <v>0</v>
      </c>
      <c r="AJ167" s="195">
        <v>0</v>
      </c>
      <c r="AK167" s="195">
        <v>0</v>
      </c>
      <c r="AL167" s="195">
        <v>0</v>
      </c>
      <c r="AM167" s="195">
        <v>0</v>
      </c>
      <c r="AN167" s="195">
        <v>0</v>
      </c>
      <c r="AO167" s="195">
        <f t="shared" si="41"/>
        <v>0</v>
      </c>
    </row>
    <row r="168" spans="1:41" ht="12" x14ac:dyDescent="0.25">
      <c r="A168" s="177" t="s">
        <v>262</v>
      </c>
      <c r="B168" s="177" t="s">
        <v>262</v>
      </c>
      <c r="C168" s="177" t="s">
        <v>145</v>
      </c>
      <c r="D168" s="177"/>
      <c r="E168" s="216">
        <f t="shared" ref="E168:AN168" si="42">SUM(E169:E176)</f>
        <v>217</v>
      </c>
      <c r="F168" s="194">
        <f t="shared" si="42"/>
        <v>0</v>
      </c>
      <c r="G168" s="194">
        <f t="shared" si="42"/>
        <v>463</v>
      </c>
      <c r="H168" s="194">
        <f t="shared" si="42"/>
        <v>0</v>
      </c>
      <c r="I168" s="194">
        <f t="shared" si="42"/>
        <v>0</v>
      </c>
      <c r="J168" s="194">
        <f t="shared" si="42"/>
        <v>238</v>
      </c>
      <c r="K168" s="194">
        <f t="shared" si="42"/>
        <v>421.00900000000001</v>
      </c>
      <c r="L168" s="194">
        <f t="shared" si="42"/>
        <v>2</v>
      </c>
      <c r="M168" s="194">
        <f t="shared" si="42"/>
        <v>413</v>
      </c>
      <c r="N168" s="194">
        <f t="shared" si="42"/>
        <v>0</v>
      </c>
      <c r="O168" s="194">
        <f t="shared" si="42"/>
        <v>0</v>
      </c>
      <c r="P168" s="194">
        <f t="shared" si="42"/>
        <v>31.042999999999999</v>
      </c>
      <c r="Q168" s="194">
        <f t="shared" si="42"/>
        <v>0</v>
      </c>
      <c r="R168" s="194">
        <f t="shared" si="42"/>
        <v>0</v>
      </c>
      <c r="S168" s="194">
        <f t="shared" si="42"/>
        <v>0</v>
      </c>
      <c r="T168" s="194">
        <f t="shared" si="42"/>
        <v>322</v>
      </c>
      <c r="U168" s="194">
        <f t="shared" si="42"/>
        <v>0</v>
      </c>
      <c r="V168" s="194">
        <f t="shared" si="42"/>
        <v>0</v>
      </c>
      <c r="W168" s="194">
        <f t="shared" si="42"/>
        <v>0</v>
      </c>
      <c r="X168" s="194">
        <f t="shared" si="42"/>
        <v>0</v>
      </c>
      <c r="Y168" s="194">
        <f t="shared" si="42"/>
        <v>55</v>
      </c>
      <c r="Z168" s="194">
        <f t="shared" si="42"/>
        <v>0</v>
      </c>
      <c r="AA168" s="194">
        <f t="shared" si="42"/>
        <v>0</v>
      </c>
      <c r="AB168" s="194">
        <f t="shared" si="42"/>
        <v>0</v>
      </c>
      <c r="AC168" s="194">
        <f t="shared" si="42"/>
        <v>0</v>
      </c>
      <c r="AD168" s="194">
        <f t="shared" si="42"/>
        <v>0</v>
      </c>
      <c r="AE168" s="194">
        <f t="shared" si="42"/>
        <v>0</v>
      </c>
      <c r="AF168" s="194">
        <f t="shared" si="42"/>
        <v>0</v>
      </c>
      <c r="AG168" s="194">
        <f t="shared" si="42"/>
        <v>30</v>
      </c>
      <c r="AH168" s="194">
        <f t="shared" si="42"/>
        <v>0</v>
      </c>
      <c r="AI168" s="194">
        <f t="shared" si="42"/>
        <v>0</v>
      </c>
      <c r="AJ168" s="194">
        <f t="shared" si="42"/>
        <v>0</v>
      </c>
      <c r="AK168" s="194">
        <f t="shared" si="42"/>
        <v>33</v>
      </c>
      <c r="AL168" s="194">
        <f t="shared" si="42"/>
        <v>0</v>
      </c>
      <c r="AM168" s="194">
        <f t="shared" ref="AM168" si="43">SUM(AM169:AM176)</f>
        <v>0</v>
      </c>
      <c r="AN168" s="194">
        <f t="shared" si="42"/>
        <v>55</v>
      </c>
      <c r="AO168" s="194">
        <f>SUM(E168:AN168)</f>
        <v>2280.0519999999997</v>
      </c>
    </row>
    <row r="169" spans="1:41" ht="12" x14ac:dyDescent="0.25">
      <c r="A169" s="201" t="s">
        <v>188</v>
      </c>
      <c r="B169" s="201" t="s">
        <v>145</v>
      </c>
      <c r="C169" s="201" t="s">
        <v>93</v>
      </c>
      <c r="D169" s="201">
        <v>0</v>
      </c>
      <c r="E169" s="217">
        <v>0</v>
      </c>
      <c r="F169" s="195">
        <v>0</v>
      </c>
      <c r="G169" s="195">
        <v>0</v>
      </c>
      <c r="H169" s="195">
        <v>0</v>
      </c>
      <c r="I169" s="195">
        <v>0</v>
      </c>
      <c r="J169" s="195">
        <v>0</v>
      </c>
      <c r="K169" s="195">
        <v>8.9999999999999993E-3</v>
      </c>
      <c r="L169" s="195">
        <v>0</v>
      </c>
      <c r="M169" s="195">
        <v>0</v>
      </c>
      <c r="N169" s="195">
        <v>0</v>
      </c>
      <c r="O169" s="195">
        <v>0</v>
      </c>
      <c r="P169" s="195">
        <v>0</v>
      </c>
      <c r="Q169" s="195">
        <v>0</v>
      </c>
      <c r="R169" s="195">
        <v>0</v>
      </c>
      <c r="S169" s="195">
        <v>0</v>
      </c>
      <c r="T169" s="195">
        <v>0</v>
      </c>
      <c r="U169" s="195">
        <v>0</v>
      </c>
      <c r="V169" s="195">
        <v>0</v>
      </c>
      <c r="W169" s="195">
        <v>0</v>
      </c>
      <c r="X169" s="195">
        <v>0</v>
      </c>
      <c r="Y169" s="195">
        <v>0</v>
      </c>
      <c r="Z169" s="195">
        <v>0</v>
      </c>
      <c r="AA169" s="195">
        <v>0</v>
      </c>
      <c r="AB169" s="195">
        <v>0</v>
      </c>
      <c r="AC169" s="195">
        <v>0</v>
      </c>
      <c r="AD169" s="195">
        <v>0</v>
      </c>
      <c r="AE169" s="195">
        <v>0</v>
      </c>
      <c r="AF169" s="195">
        <v>0</v>
      </c>
      <c r="AG169" s="195">
        <v>0</v>
      </c>
      <c r="AH169" s="195">
        <v>0</v>
      </c>
      <c r="AI169" s="195">
        <v>0</v>
      </c>
      <c r="AJ169" s="195">
        <v>0</v>
      </c>
      <c r="AK169" s="195">
        <v>0</v>
      </c>
      <c r="AL169" s="195">
        <v>0</v>
      </c>
      <c r="AM169" s="195">
        <v>0</v>
      </c>
      <c r="AN169" s="195">
        <v>0</v>
      </c>
      <c r="AO169" s="195">
        <f t="shared" ref="AO169:AO176" si="44">(SUM(E169:AN169))</f>
        <v>8.9999999999999993E-3</v>
      </c>
    </row>
    <row r="170" spans="1:41" ht="12" x14ac:dyDescent="0.25">
      <c r="A170" s="201" t="s">
        <v>188</v>
      </c>
      <c r="B170" s="201" t="s">
        <v>145</v>
      </c>
      <c r="C170" s="201" t="s">
        <v>9</v>
      </c>
      <c r="D170" s="201">
        <v>0</v>
      </c>
      <c r="E170" s="217">
        <v>0</v>
      </c>
      <c r="F170" s="195">
        <v>0</v>
      </c>
      <c r="G170" s="195">
        <v>0</v>
      </c>
      <c r="H170" s="195">
        <v>0</v>
      </c>
      <c r="I170" s="195">
        <v>0</v>
      </c>
      <c r="J170" s="195">
        <v>0</v>
      </c>
      <c r="K170" s="195">
        <v>0</v>
      </c>
      <c r="L170" s="195">
        <v>0</v>
      </c>
      <c r="M170" s="195">
        <v>0</v>
      </c>
      <c r="N170" s="195">
        <v>0</v>
      </c>
      <c r="O170" s="195">
        <v>0</v>
      </c>
      <c r="P170" s="195">
        <v>0</v>
      </c>
      <c r="Q170" s="195">
        <v>0</v>
      </c>
      <c r="R170" s="195">
        <v>0</v>
      </c>
      <c r="S170" s="195">
        <v>0</v>
      </c>
      <c r="T170" s="195">
        <v>0</v>
      </c>
      <c r="U170" s="195">
        <v>0</v>
      </c>
      <c r="V170" s="195">
        <v>0</v>
      </c>
      <c r="W170" s="195">
        <v>0</v>
      </c>
      <c r="X170" s="195">
        <v>0</v>
      </c>
      <c r="Y170" s="195">
        <v>0</v>
      </c>
      <c r="Z170" s="195">
        <v>0</v>
      </c>
      <c r="AA170" s="195">
        <v>0</v>
      </c>
      <c r="AB170" s="195">
        <v>0</v>
      </c>
      <c r="AC170" s="195">
        <v>0</v>
      </c>
      <c r="AD170" s="195">
        <v>0</v>
      </c>
      <c r="AE170" s="195">
        <v>0</v>
      </c>
      <c r="AF170" s="195">
        <v>0</v>
      </c>
      <c r="AG170" s="195">
        <v>0</v>
      </c>
      <c r="AH170" s="195">
        <v>0</v>
      </c>
      <c r="AI170" s="195">
        <v>0</v>
      </c>
      <c r="AJ170" s="195">
        <v>0</v>
      </c>
      <c r="AK170" s="195">
        <v>0</v>
      </c>
      <c r="AL170" s="195">
        <v>0</v>
      </c>
      <c r="AM170" s="195">
        <v>0</v>
      </c>
      <c r="AN170" s="195">
        <v>0</v>
      </c>
      <c r="AO170" s="195">
        <f t="shared" si="44"/>
        <v>0</v>
      </c>
    </row>
    <row r="171" spans="1:41" ht="12" x14ac:dyDescent="0.25">
      <c r="A171" s="201" t="s">
        <v>188</v>
      </c>
      <c r="B171" s="201" t="s">
        <v>145</v>
      </c>
      <c r="C171" s="201" t="s">
        <v>215</v>
      </c>
      <c r="D171" s="201">
        <v>0</v>
      </c>
      <c r="E171" s="217">
        <v>0</v>
      </c>
      <c r="F171" s="195">
        <v>0</v>
      </c>
      <c r="G171" s="195">
        <v>0</v>
      </c>
      <c r="H171" s="195">
        <v>0</v>
      </c>
      <c r="I171" s="195">
        <v>0</v>
      </c>
      <c r="J171" s="195">
        <v>0</v>
      </c>
      <c r="K171" s="195">
        <v>0</v>
      </c>
      <c r="L171" s="195">
        <v>0</v>
      </c>
      <c r="M171" s="195">
        <v>0</v>
      </c>
      <c r="N171" s="195">
        <v>0</v>
      </c>
      <c r="O171" s="195">
        <v>0</v>
      </c>
      <c r="P171" s="195">
        <v>0</v>
      </c>
      <c r="Q171" s="195">
        <v>0</v>
      </c>
      <c r="R171" s="195">
        <v>0</v>
      </c>
      <c r="S171" s="195">
        <v>0</v>
      </c>
      <c r="T171" s="195">
        <v>0</v>
      </c>
      <c r="U171" s="195">
        <v>0</v>
      </c>
      <c r="V171" s="195">
        <v>0</v>
      </c>
      <c r="W171" s="195">
        <v>0</v>
      </c>
      <c r="X171" s="195">
        <v>0</v>
      </c>
      <c r="Y171" s="195">
        <v>0</v>
      </c>
      <c r="Z171" s="195">
        <v>0</v>
      </c>
      <c r="AA171" s="195">
        <v>0</v>
      </c>
      <c r="AB171" s="195">
        <v>0</v>
      </c>
      <c r="AC171" s="195">
        <v>0</v>
      </c>
      <c r="AD171" s="195">
        <v>0</v>
      </c>
      <c r="AE171" s="195">
        <v>0</v>
      </c>
      <c r="AF171" s="195">
        <v>0</v>
      </c>
      <c r="AG171" s="195">
        <v>0</v>
      </c>
      <c r="AH171" s="195">
        <v>0</v>
      </c>
      <c r="AI171" s="195">
        <v>0</v>
      </c>
      <c r="AJ171" s="195">
        <v>0</v>
      </c>
      <c r="AK171" s="195">
        <v>0</v>
      </c>
      <c r="AL171" s="195">
        <v>0</v>
      </c>
      <c r="AM171" s="195">
        <v>0</v>
      </c>
      <c r="AN171" s="195">
        <v>0</v>
      </c>
      <c r="AO171" s="195">
        <f t="shared" si="44"/>
        <v>0</v>
      </c>
    </row>
    <row r="172" spans="1:41" ht="12" x14ac:dyDescent="0.25">
      <c r="A172" s="201" t="s">
        <v>188</v>
      </c>
      <c r="B172" s="201" t="s">
        <v>145</v>
      </c>
      <c r="C172" s="201" t="s">
        <v>2</v>
      </c>
      <c r="D172" s="201">
        <v>2279.6836982968371</v>
      </c>
      <c r="E172" s="217">
        <v>217</v>
      </c>
      <c r="F172" s="195" t="s">
        <v>279</v>
      </c>
      <c r="G172" s="195">
        <v>463</v>
      </c>
      <c r="H172" s="195">
        <v>0</v>
      </c>
      <c r="I172" s="195">
        <v>0</v>
      </c>
      <c r="J172" s="195">
        <v>238</v>
      </c>
      <c r="K172" s="195">
        <v>421</v>
      </c>
      <c r="L172" s="195">
        <v>2</v>
      </c>
      <c r="M172" s="195">
        <v>413</v>
      </c>
      <c r="N172" s="195">
        <v>0</v>
      </c>
      <c r="O172" s="195">
        <v>0</v>
      </c>
      <c r="P172" s="195">
        <v>31</v>
      </c>
      <c r="Q172" s="195">
        <v>0</v>
      </c>
      <c r="R172" s="195">
        <v>0</v>
      </c>
      <c r="S172" s="195">
        <v>0</v>
      </c>
      <c r="T172" s="195">
        <v>322</v>
      </c>
      <c r="U172" s="195">
        <v>0</v>
      </c>
      <c r="V172" s="195">
        <v>0</v>
      </c>
      <c r="W172" s="195" t="s">
        <v>279</v>
      </c>
      <c r="X172" s="195">
        <v>0</v>
      </c>
      <c r="Y172" s="195">
        <v>55</v>
      </c>
      <c r="Z172" s="195">
        <v>0</v>
      </c>
      <c r="AA172" s="195">
        <v>0</v>
      </c>
      <c r="AB172" s="195"/>
      <c r="AC172" s="195">
        <v>0</v>
      </c>
      <c r="AD172" s="195">
        <v>0</v>
      </c>
      <c r="AE172" s="195">
        <v>0</v>
      </c>
      <c r="AF172" s="195">
        <v>0</v>
      </c>
      <c r="AG172" s="195">
        <v>30</v>
      </c>
      <c r="AH172" s="195">
        <v>0</v>
      </c>
      <c r="AI172" s="195">
        <v>0</v>
      </c>
      <c r="AJ172" s="195">
        <v>0</v>
      </c>
      <c r="AK172" s="195">
        <v>33</v>
      </c>
      <c r="AL172" s="195">
        <v>0</v>
      </c>
      <c r="AM172" s="195">
        <v>0</v>
      </c>
      <c r="AN172" s="195">
        <v>55</v>
      </c>
      <c r="AO172" s="195">
        <f t="shared" si="44"/>
        <v>2280</v>
      </c>
    </row>
    <row r="173" spans="1:41" ht="12" x14ac:dyDescent="0.25">
      <c r="A173" s="201" t="s">
        <v>188</v>
      </c>
      <c r="B173" s="201" t="s">
        <v>145</v>
      </c>
      <c r="C173" s="201" t="s">
        <v>169</v>
      </c>
      <c r="D173" s="201">
        <v>0</v>
      </c>
      <c r="E173" s="217">
        <v>0</v>
      </c>
      <c r="F173" s="195">
        <v>0</v>
      </c>
      <c r="G173" s="195">
        <v>0</v>
      </c>
      <c r="H173" s="195">
        <v>0</v>
      </c>
      <c r="I173" s="195">
        <v>0</v>
      </c>
      <c r="J173" s="195">
        <v>0</v>
      </c>
      <c r="K173" s="195">
        <v>0</v>
      </c>
      <c r="L173" s="195">
        <v>0</v>
      </c>
      <c r="M173" s="195">
        <v>0</v>
      </c>
      <c r="N173" s="195">
        <v>0</v>
      </c>
      <c r="O173" s="195">
        <v>0</v>
      </c>
      <c r="P173" s="195">
        <v>0</v>
      </c>
      <c r="Q173" s="195">
        <v>0</v>
      </c>
      <c r="R173" s="195">
        <v>0</v>
      </c>
      <c r="S173" s="195">
        <v>0</v>
      </c>
      <c r="T173" s="195">
        <v>0</v>
      </c>
      <c r="U173" s="195">
        <v>0</v>
      </c>
      <c r="V173" s="195">
        <v>0</v>
      </c>
      <c r="W173" s="195">
        <v>0</v>
      </c>
      <c r="X173" s="195">
        <v>0</v>
      </c>
      <c r="Y173" s="195">
        <v>0</v>
      </c>
      <c r="Z173" s="195">
        <v>0</v>
      </c>
      <c r="AA173" s="195">
        <v>0</v>
      </c>
      <c r="AB173" s="195">
        <v>0</v>
      </c>
      <c r="AC173" s="195">
        <v>0</v>
      </c>
      <c r="AD173" s="195">
        <v>0</v>
      </c>
      <c r="AE173" s="195">
        <v>0</v>
      </c>
      <c r="AF173" s="195">
        <v>0</v>
      </c>
      <c r="AG173" s="195">
        <v>0</v>
      </c>
      <c r="AH173" s="195">
        <v>0</v>
      </c>
      <c r="AI173" s="195">
        <v>0</v>
      </c>
      <c r="AJ173" s="195">
        <v>0</v>
      </c>
      <c r="AK173" s="195"/>
      <c r="AL173" s="195">
        <v>0</v>
      </c>
      <c r="AM173" s="195">
        <v>0</v>
      </c>
      <c r="AN173" s="195">
        <v>0</v>
      </c>
      <c r="AO173" s="195">
        <f t="shared" si="44"/>
        <v>0</v>
      </c>
    </row>
    <row r="174" spans="1:41" ht="12" x14ac:dyDescent="0.25">
      <c r="A174" s="201" t="s">
        <v>188</v>
      </c>
      <c r="B174" s="201" t="s">
        <v>145</v>
      </c>
      <c r="C174" s="201" t="s">
        <v>29</v>
      </c>
      <c r="D174" s="201">
        <v>0</v>
      </c>
      <c r="E174" s="217">
        <v>0</v>
      </c>
      <c r="F174" s="195">
        <v>0</v>
      </c>
      <c r="G174" s="195">
        <v>0</v>
      </c>
      <c r="H174" s="195">
        <v>0</v>
      </c>
      <c r="I174" s="195">
        <v>0</v>
      </c>
      <c r="J174" s="195">
        <v>0</v>
      </c>
      <c r="K174" s="195">
        <v>0</v>
      </c>
      <c r="L174" s="195">
        <v>0</v>
      </c>
      <c r="M174" s="195">
        <v>0</v>
      </c>
      <c r="N174" s="195">
        <v>0</v>
      </c>
      <c r="O174" s="195">
        <v>0</v>
      </c>
      <c r="P174" s="195">
        <v>0</v>
      </c>
      <c r="Q174" s="195">
        <v>0</v>
      </c>
      <c r="R174" s="195">
        <v>0</v>
      </c>
      <c r="S174" s="195">
        <v>0</v>
      </c>
      <c r="T174" s="195">
        <v>0</v>
      </c>
      <c r="U174" s="195">
        <v>0</v>
      </c>
      <c r="V174" s="195">
        <v>0</v>
      </c>
      <c r="W174" s="195">
        <v>0</v>
      </c>
      <c r="X174" s="195">
        <v>0</v>
      </c>
      <c r="Y174" s="195">
        <v>0</v>
      </c>
      <c r="Z174" s="195">
        <v>0</v>
      </c>
      <c r="AA174" s="195">
        <v>0</v>
      </c>
      <c r="AB174" s="195">
        <v>0</v>
      </c>
      <c r="AC174" s="195">
        <v>0</v>
      </c>
      <c r="AD174" s="195">
        <v>0</v>
      </c>
      <c r="AE174" s="195">
        <v>0</v>
      </c>
      <c r="AF174" s="195">
        <v>0</v>
      </c>
      <c r="AG174" s="195">
        <v>0</v>
      </c>
      <c r="AH174" s="195">
        <v>0</v>
      </c>
      <c r="AI174" s="195">
        <v>0</v>
      </c>
      <c r="AJ174" s="195">
        <v>0</v>
      </c>
      <c r="AK174" s="195">
        <v>0</v>
      </c>
      <c r="AL174" s="195">
        <v>0</v>
      </c>
      <c r="AM174" s="195">
        <v>0</v>
      </c>
      <c r="AN174" s="195">
        <v>0</v>
      </c>
      <c r="AO174" s="195">
        <f t="shared" si="44"/>
        <v>0</v>
      </c>
    </row>
    <row r="175" spans="1:41" ht="12" x14ac:dyDescent="0.25">
      <c r="A175" s="201" t="s">
        <v>188</v>
      </c>
      <c r="B175" s="201" t="s">
        <v>145</v>
      </c>
      <c r="C175" s="201" t="s">
        <v>30</v>
      </c>
      <c r="D175" s="201">
        <v>0.12165450121654503</v>
      </c>
      <c r="E175" s="217">
        <v>0</v>
      </c>
      <c r="F175" s="195">
        <v>0</v>
      </c>
      <c r="G175" s="195">
        <v>0</v>
      </c>
      <c r="H175" s="195">
        <v>0</v>
      </c>
      <c r="I175" s="195">
        <v>0</v>
      </c>
      <c r="J175" s="195">
        <v>0</v>
      </c>
      <c r="K175" s="195">
        <v>0</v>
      </c>
      <c r="L175" s="195">
        <v>0</v>
      </c>
      <c r="M175" s="195">
        <v>0</v>
      </c>
      <c r="N175" s="195">
        <v>0</v>
      </c>
      <c r="O175" s="195">
        <v>0</v>
      </c>
      <c r="P175" s="195">
        <v>0</v>
      </c>
      <c r="Q175" s="195">
        <v>0</v>
      </c>
      <c r="R175" s="195">
        <v>0</v>
      </c>
      <c r="S175" s="195">
        <v>0</v>
      </c>
      <c r="T175" s="195">
        <v>0</v>
      </c>
      <c r="U175" s="195">
        <v>0</v>
      </c>
      <c r="V175" s="195">
        <v>0</v>
      </c>
      <c r="W175" s="195">
        <v>0</v>
      </c>
      <c r="X175" s="195">
        <v>0</v>
      </c>
      <c r="Y175" s="195">
        <v>0</v>
      </c>
      <c r="Z175" s="195">
        <v>0</v>
      </c>
      <c r="AA175" s="195">
        <v>0</v>
      </c>
      <c r="AB175" s="195">
        <v>0</v>
      </c>
      <c r="AC175" s="195">
        <v>0</v>
      </c>
      <c r="AD175" s="195">
        <v>0</v>
      </c>
      <c r="AE175" s="195">
        <v>0</v>
      </c>
      <c r="AF175" s="195">
        <v>0</v>
      </c>
      <c r="AG175" s="195">
        <v>0</v>
      </c>
      <c r="AH175" s="195">
        <v>0</v>
      </c>
      <c r="AI175" s="195">
        <v>0</v>
      </c>
      <c r="AJ175" s="195">
        <v>0</v>
      </c>
      <c r="AK175" s="195">
        <v>0</v>
      </c>
      <c r="AL175" s="195">
        <v>0</v>
      </c>
      <c r="AM175" s="195">
        <v>0</v>
      </c>
      <c r="AN175" s="195">
        <v>0</v>
      </c>
      <c r="AO175" s="195">
        <f t="shared" si="44"/>
        <v>0</v>
      </c>
    </row>
    <row r="176" spans="1:41" ht="12" x14ac:dyDescent="0.25">
      <c r="A176" s="201" t="s">
        <v>188</v>
      </c>
      <c r="B176" s="201" t="s">
        <v>145</v>
      </c>
      <c r="C176" s="201" t="s">
        <v>12</v>
      </c>
      <c r="D176" s="201">
        <v>0</v>
      </c>
      <c r="E176" s="217">
        <v>0</v>
      </c>
      <c r="F176" s="195">
        <v>0</v>
      </c>
      <c r="G176" s="195">
        <v>0</v>
      </c>
      <c r="H176" s="195">
        <v>0</v>
      </c>
      <c r="I176" s="195">
        <v>0</v>
      </c>
      <c r="J176" s="195">
        <v>0</v>
      </c>
      <c r="K176" s="195">
        <v>0</v>
      </c>
      <c r="L176" s="195">
        <v>0</v>
      </c>
      <c r="M176" s="195">
        <v>0</v>
      </c>
      <c r="N176" s="195">
        <v>0</v>
      </c>
      <c r="O176" s="195">
        <v>0</v>
      </c>
      <c r="P176" s="195">
        <v>4.2999999999999997E-2</v>
      </c>
      <c r="Q176" s="195">
        <v>0</v>
      </c>
      <c r="R176" s="195">
        <v>0</v>
      </c>
      <c r="S176" s="195">
        <v>0</v>
      </c>
      <c r="T176" s="195">
        <v>0</v>
      </c>
      <c r="U176" s="195">
        <v>0</v>
      </c>
      <c r="V176" s="195">
        <v>0</v>
      </c>
      <c r="W176" s="195">
        <v>0</v>
      </c>
      <c r="X176" s="195">
        <v>0</v>
      </c>
      <c r="Y176" s="195">
        <v>0</v>
      </c>
      <c r="Z176" s="195">
        <v>0</v>
      </c>
      <c r="AA176" s="195">
        <v>0</v>
      </c>
      <c r="AB176" s="195">
        <v>0</v>
      </c>
      <c r="AC176" s="195">
        <v>0</v>
      </c>
      <c r="AD176" s="195">
        <v>0</v>
      </c>
      <c r="AE176" s="195">
        <v>0</v>
      </c>
      <c r="AF176" s="195">
        <v>0</v>
      </c>
      <c r="AG176" s="195">
        <v>0</v>
      </c>
      <c r="AH176" s="195">
        <v>0</v>
      </c>
      <c r="AI176" s="195">
        <v>0</v>
      </c>
      <c r="AJ176" s="195">
        <v>0</v>
      </c>
      <c r="AK176" s="195">
        <v>0</v>
      </c>
      <c r="AL176" s="195">
        <v>0</v>
      </c>
      <c r="AM176" s="195">
        <v>0</v>
      </c>
      <c r="AN176" s="195">
        <v>0</v>
      </c>
      <c r="AO176" s="195">
        <f t="shared" si="44"/>
        <v>4.2999999999999997E-2</v>
      </c>
    </row>
    <row r="177" spans="1:41" ht="12" x14ac:dyDescent="0.25">
      <c r="A177" s="177" t="s">
        <v>263</v>
      </c>
      <c r="B177" s="177" t="s">
        <v>263</v>
      </c>
      <c r="C177" s="177" t="s">
        <v>144</v>
      </c>
      <c r="D177" s="177"/>
      <c r="E177" s="216">
        <f t="shared" ref="E177:AN177" si="45">SUM(E178:E188)</f>
        <v>0</v>
      </c>
      <c r="F177" s="194">
        <f t="shared" si="45"/>
        <v>0</v>
      </c>
      <c r="G177" s="194">
        <f t="shared" si="45"/>
        <v>1</v>
      </c>
      <c r="H177" s="194">
        <f t="shared" si="45"/>
        <v>0</v>
      </c>
      <c r="I177" s="194">
        <f t="shared" si="45"/>
        <v>0</v>
      </c>
      <c r="J177" s="194">
        <f t="shared" si="45"/>
        <v>0</v>
      </c>
      <c r="K177" s="194">
        <f t="shared" si="45"/>
        <v>0</v>
      </c>
      <c r="L177" s="194">
        <f t="shared" si="45"/>
        <v>0</v>
      </c>
      <c r="M177" s="194">
        <f t="shared" si="45"/>
        <v>236</v>
      </c>
      <c r="N177" s="194">
        <f t="shared" si="45"/>
        <v>0</v>
      </c>
      <c r="O177" s="194">
        <f t="shared" si="45"/>
        <v>40</v>
      </c>
      <c r="P177" s="194">
        <f t="shared" si="45"/>
        <v>290.03800000000001</v>
      </c>
      <c r="Q177" s="194">
        <f t="shared" si="45"/>
        <v>0</v>
      </c>
      <c r="R177" s="194">
        <f t="shared" si="45"/>
        <v>0</v>
      </c>
      <c r="S177" s="194">
        <f t="shared" si="45"/>
        <v>0</v>
      </c>
      <c r="T177" s="194">
        <f t="shared" si="45"/>
        <v>0</v>
      </c>
      <c r="U177" s="194">
        <f t="shared" si="45"/>
        <v>0</v>
      </c>
      <c r="V177" s="194">
        <f t="shared" si="45"/>
        <v>0</v>
      </c>
      <c r="W177" s="194">
        <f t="shared" si="45"/>
        <v>0</v>
      </c>
      <c r="X177" s="194">
        <f t="shared" si="45"/>
        <v>0</v>
      </c>
      <c r="Y177" s="194">
        <f t="shared" si="45"/>
        <v>4</v>
      </c>
      <c r="Z177" s="194">
        <f t="shared" si="45"/>
        <v>0</v>
      </c>
      <c r="AA177" s="194">
        <f t="shared" si="45"/>
        <v>0</v>
      </c>
      <c r="AB177" s="194">
        <f t="shared" si="45"/>
        <v>0</v>
      </c>
      <c r="AC177" s="194">
        <f t="shared" si="45"/>
        <v>0</v>
      </c>
      <c r="AD177" s="194">
        <f t="shared" si="45"/>
        <v>0</v>
      </c>
      <c r="AE177" s="194">
        <f t="shared" si="45"/>
        <v>0</v>
      </c>
      <c r="AF177" s="194">
        <f t="shared" si="45"/>
        <v>0</v>
      </c>
      <c r="AG177" s="194">
        <f t="shared" si="45"/>
        <v>0</v>
      </c>
      <c r="AH177" s="194">
        <f t="shared" si="45"/>
        <v>0</v>
      </c>
      <c r="AI177" s="194">
        <f t="shared" si="45"/>
        <v>0</v>
      </c>
      <c r="AJ177" s="194">
        <f t="shared" si="45"/>
        <v>0</v>
      </c>
      <c r="AK177" s="194">
        <f t="shared" si="45"/>
        <v>0</v>
      </c>
      <c r="AL177" s="194">
        <f t="shared" si="45"/>
        <v>0</v>
      </c>
      <c r="AM177" s="194">
        <f t="shared" ref="AM177" si="46">SUM(AM178:AM188)</f>
        <v>0</v>
      </c>
      <c r="AN177" s="194">
        <f t="shared" si="45"/>
        <v>10</v>
      </c>
      <c r="AO177" s="194">
        <f>SUM(E177:AN177)</f>
        <v>581.03800000000001</v>
      </c>
    </row>
    <row r="178" spans="1:41" ht="12" x14ac:dyDescent="0.25">
      <c r="A178" s="201" t="s">
        <v>188</v>
      </c>
      <c r="B178" s="201" t="s">
        <v>144</v>
      </c>
      <c r="C178" s="201" t="s">
        <v>216</v>
      </c>
      <c r="D178" s="201">
        <v>0</v>
      </c>
      <c r="E178" s="217">
        <v>0</v>
      </c>
      <c r="F178" s="195">
        <v>0</v>
      </c>
      <c r="G178" s="195">
        <v>0</v>
      </c>
      <c r="H178" s="195">
        <v>0</v>
      </c>
      <c r="I178" s="195">
        <v>0</v>
      </c>
      <c r="J178" s="195">
        <v>0</v>
      </c>
      <c r="K178" s="195">
        <v>0</v>
      </c>
      <c r="L178" s="195">
        <v>0</v>
      </c>
      <c r="M178" s="195">
        <v>0</v>
      </c>
      <c r="N178" s="195">
        <v>0</v>
      </c>
      <c r="O178" s="195">
        <v>0</v>
      </c>
      <c r="P178" s="195">
        <v>3.7999999999999999E-2</v>
      </c>
      <c r="Q178" s="195">
        <v>0</v>
      </c>
      <c r="R178" s="195">
        <v>0</v>
      </c>
      <c r="S178" s="195">
        <v>0</v>
      </c>
      <c r="T178" s="195">
        <v>0</v>
      </c>
      <c r="U178" s="195">
        <v>0</v>
      </c>
      <c r="V178" s="195">
        <v>0</v>
      </c>
      <c r="W178" s="195">
        <v>0</v>
      </c>
      <c r="X178" s="195">
        <v>0</v>
      </c>
      <c r="Y178" s="195">
        <v>0</v>
      </c>
      <c r="Z178" s="195">
        <v>0</v>
      </c>
      <c r="AA178" s="195">
        <v>0</v>
      </c>
      <c r="AB178" s="195">
        <v>0</v>
      </c>
      <c r="AC178" s="195">
        <v>0</v>
      </c>
      <c r="AD178" s="195">
        <v>0</v>
      </c>
      <c r="AE178" s="195">
        <v>0</v>
      </c>
      <c r="AF178" s="195">
        <v>0</v>
      </c>
      <c r="AG178" s="195">
        <v>0</v>
      </c>
      <c r="AH178" s="195">
        <v>0</v>
      </c>
      <c r="AI178" s="195">
        <v>0</v>
      </c>
      <c r="AJ178" s="195">
        <v>0</v>
      </c>
      <c r="AK178" s="195">
        <v>0</v>
      </c>
      <c r="AL178" s="195">
        <v>0</v>
      </c>
      <c r="AM178" s="195">
        <v>0</v>
      </c>
      <c r="AN178" s="195">
        <v>0</v>
      </c>
      <c r="AO178" s="195">
        <f t="shared" ref="AO178:AO188" si="47">(SUM(E178:AN178))</f>
        <v>3.7999999999999999E-2</v>
      </c>
    </row>
    <row r="179" spans="1:41" ht="12" x14ac:dyDescent="0.25">
      <c r="A179" s="201" t="s">
        <v>188</v>
      </c>
      <c r="B179" s="201" t="s">
        <v>144</v>
      </c>
      <c r="C179" s="201" t="s">
        <v>168</v>
      </c>
      <c r="D179" s="201">
        <v>0</v>
      </c>
      <c r="E179" s="217">
        <v>0</v>
      </c>
      <c r="F179" s="195">
        <v>0</v>
      </c>
      <c r="G179" s="195">
        <v>0</v>
      </c>
      <c r="H179" s="195">
        <v>0</v>
      </c>
      <c r="I179" s="195">
        <v>0</v>
      </c>
      <c r="J179" s="195">
        <v>0</v>
      </c>
      <c r="K179" s="195">
        <v>0</v>
      </c>
      <c r="L179" s="195">
        <v>0</v>
      </c>
      <c r="M179" s="195">
        <v>0</v>
      </c>
      <c r="N179" s="195">
        <v>0</v>
      </c>
      <c r="O179" s="195">
        <v>0</v>
      </c>
      <c r="P179" s="195">
        <v>0</v>
      </c>
      <c r="Q179" s="195">
        <v>0</v>
      </c>
      <c r="R179" s="195">
        <v>0</v>
      </c>
      <c r="S179" s="195">
        <v>0</v>
      </c>
      <c r="T179" s="195">
        <v>0</v>
      </c>
      <c r="U179" s="195">
        <v>0</v>
      </c>
      <c r="V179" s="195">
        <v>0</v>
      </c>
      <c r="W179" s="195">
        <v>0</v>
      </c>
      <c r="X179" s="195">
        <v>0</v>
      </c>
      <c r="Y179" s="195">
        <v>0</v>
      </c>
      <c r="Z179" s="195">
        <v>0</v>
      </c>
      <c r="AA179" s="195">
        <v>0</v>
      </c>
      <c r="AB179" s="195">
        <v>0</v>
      </c>
      <c r="AC179" s="195">
        <v>0</v>
      </c>
      <c r="AD179" s="195">
        <v>0</v>
      </c>
      <c r="AE179" s="195">
        <v>0</v>
      </c>
      <c r="AF179" s="195">
        <v>0</v>
      </c>
      <c r="AG179" s="195">
        <v>0</v>
      </c>
      <c r="AH179" s="195">
        <v>0</v>
      </c>
      <c r="AI179" s="195">
        <v>0</v>
      </c>
      <c r="AJ179" s="195">
        <v>0</v>
      </c>
      <c r="AK179" s="195">
        <v>0</v>
      </c>
      <c r="AL179" s="195">
        <v>0</v>
      </c>
      <c r="AM179" s="195">
        <v>0</v>
      </c>
      <c r="AN179" s="195">
        <v>0</v>
      </c>
      <c r="AO179" s="195">
        <f t="shared" si="47"/>
        <v>0</v>
      </c>
    </row>
    <row r="180" spans="1:41" ht="12" x14ac:dyDescent="0.25">
      <c r="A180" s="201" t="s">
        <v>188</v>
      </c>
      <c r="B180" s="201" t="s">
        <v>144</v>
      </c>
      <c r="C180" s="201" t="s">
        <v>217</v>
      </c>
      <c r="D180" s="201">
        <v>0</v>
      </c>
      <c r="E180" s="217">
        <v>0</v>
      </c>
      <c r="F180" s="195">
        <v>0</v>
      </c>
      <c r="G180" s="195">
        <v>0</v>
      </c>
      <c r="H180" s="195">
        <v>0</v>
      </c>
      <c r="I180" s="195">
        <v>0</v>
      </c>
      <c r="J180" s="195">
        <v>0</v>
      </c>
      <c r="K180" s="195">
        <v>0</v>
      </c>
      <c r="L180" s="195">
        <v>0</v>
      </c>
      <c r="M180" s="195">
        <v>0</v>
      </c>
      <c r="N180" s="195">
        <v>0</v>
      </c>
      <c r="O180" s="195">
        <v>0</v>
      </c>
      <c r="P180" s="195">
        <v>0</v>
      </c>
      <c r="Q180" s="195">
        <v>0</v>
      </c>
      <c r="R180" s="195">
        <v>0</v>
      </c>
      <c r="S180" s="195">
        <v>0</v>
      </c>
      <c r="T180" s="195">
        <v>0</v>
      </c>
      <c r="U180" s="195">
        <v>0</v>
      </c>
      <c r="V180" s="195">
        <v>0</v>
      </c>
      <c r="W180" s="195">
        <v>0</v>
      </c>
      <c r="X180" s="195">
        <v>0</v>
      </c>
      <c r="Y180" s="195">
        <v>0</v>
      </c>
      <c r="Z180" s="195">
        <v>0</v>
      </c>
      <c r="AA180" s="195">
        <v>0</v>
      </c>
      <c r="AB180" s="195">
        <v>0</v>
      </c>
      <c r="AC180" s="195">
        <v>0</v>
      </c>
      <c r="AD180" s="195">
        <v>0</v>
      </c>
      <c r="AE180" s="195">
        <v>0</v>
      </c>
      <c r="AF180" s="195">
        <v>0</v>
      </c>
      <c r="AG180" s="195">
        <v>0</v>
      </c>
      <c r="AH180" s="195">
        <v>0</v>
      </c>
      <c r="AI180" s="195">
        <v>0</v>
      </c>
      <c r="AJ180" s="195">
        <v>0</v>
      </c>
      <c r="AK180" s="195">
        <v>0</v>
      </c>
      <c r="AL180" s="195">
        <v>0</v>
      </c>
      <c r="AM180" s="195">
        <v>0</v>
      </c>
      <c r="AN180" s="195">
        <v>0</v>
      </c>
      <c r="AO180" s="195">
        <f t="shared" si="47"/>
        <v>0</v>
      </c>
    </row>
    <row r="181" spans="1:41" ht="12" x14ac:dyDescent="0.25">
      <c r="A181" s="201" t="s">
        <v>188</v>
      </c>
      <c r="B181" s="201" t="s">
        <v>144</v>
      </c>
      <c r="C181" s="201" t="s">
        <v>5</v>
      </c>
      <c r="D181" s="201">
        <v>35.888077858880777</v>
      </c>
      <c r="E181" s="217">
        <v>0</v>
      </c>
      <c r="F181" s="195">
        <v>0</v>
      </c>
      <c r="G181" s="195">
        <v>0</v>
      </c>
      <c r="H181" s="195">
        <v>0</v>
      </c>
      <c r="I181" s="195">
        <v>0</v>
      </c>
      <c r="J181" s="195">
        <v>0</v>
      </c>
      <c r="K181" s="195">
        <v>0</v>
      </c>
      <c r="L181" s="195">
        <v>0</v>
      </c>
      <c r="M181" s="195">
        <v>0</v>
      </c>
      <c r="N181" s="195">
        <v>0</v>
      </c>
      <c r="O181" s="195">
        <v>32</v>
      </c>
      <c r="P181" s="195">
        <v>0</v>
      </c>
      <c r="Q181" s="195">
        <v>0</v>
      </c>
      <c r="R181" s="195">
        <v>0</v>
      </c>
      <c r="S181" s="195">
        <v>0</v>
      </c>
      <c r="T181" s="195">
        <v>0</v>
      </c>
      <c r="U181" s="195">
        <v>0</v>
      </c>
      <c r="V181" s="195">
        <v>0</v>
      </c>
      <c r="W181" s="195">
        <v>0</v>
      </c>
      <c r="X181" s="195">
        <v>0</v>
      </c>
      <c r="Y181" s="195">
        <v>4</v>
      </c>
      <c r="Z181" s="195">
        <v>0</v>
      </c>
      <c r="AA181" s="195">
        <v>0</v>
      </c>
      <c r="AB181" s="195">
        <v>0</v>
      </c>
      <c r="AC181" s="195">
        <v>0</v>
      </c>
      <c r="AD181" s="195">
        <v>0</v>
      </c>
      <c r="AE181" s="195">
        <v>0</v>
      </c>
      <c r="AF181" s="195">
        <v>0</v>
      </c>
      <c r="AG181" s="195">
        <v>0</v>
      </c>
      <c r="AH181" s="195">
        <v>0</v>
      </c>
      <c r="AI181" s="195">
        <v>0</v>
      </c>
      <c r="AJ181" s="195">
        <v>0</v>
      </c>
      <c r="AK181" s="195">
        <v>0</v>
      </c>
      <c r="AL181" s="195">
        <v>0</v>
      </c>
      <c r="AM181" s="195">
        <v>0</v>
      </c>
      <c r="AN181" s="195">
        <v>0</v>
      </c>
      <c r="AO181" s="195">
        <f t="shared" si="47"/>
        <v>36</v>
      </c>
    </row>
    <row r="182" spans="1:41" ht="12" x14ac:dyDescent="0.25">
      <c r="A182" s="201" t="s">
        <v>188</v>
      </c>
      <c r="B182" s="201" t="s">
        <v>144</v>
      </c>
      <c r="C182" s="201" t="s">
        <v>53</v>
      </c>
      <c r="D182" s="201">
        <v>0</v>
      </c>
      <c r="E182" s="217">
        <v>0</v>
      </c>
      <c r="F182" s="195">
        <v>0</v>
      </c>
      <c r="G182" s="195">
        <v>0</v>
      </c>
      <c r="H182" s="195">
        <v>0</v>
      </c>
      <c r="I182" s="195">
        <v>0</v>
      </c>
      <c r="J182" s="195">
        <v>0</v>
      </c>
      <c r="K182" s="195">
        <v>0</v>
      </c>
      <c r="L182" s="195">
        <v>0</v>
      </c>
      <c r="M182" s="195">
        <v>0</v>
      </c>
      <c r="N182" s="195">
        <v>0</v>
      </c>
      <c r="O182" s="195">
        <v>0</v>
      </c>
      <c r="P182" s="195">
        <v>0</v>
      </c>
      <c r="Q182" s="195">
        <v>0</v>
      </c>
      <c r="R182" s="195">
        <v>0</v>
      </c>
      <c r="S182" s="195">
        <v>0</v>
      </c>
      <c r="T182" s="195">
        <v>0</v>
      </c>
      <c r="U182" s="195">
        <v>0</v>
      </c>
      <c r="V182" s="195">
        <v>0</v>
      </c>
      <c r="W182" s="195">
        <v>0</v>
      </c>
      <c r="X182" s="195">
        <v>0</v>
      </c>
      <c r="Y182" s="195">
        <v>0</v>
      </c>
      <c r="Z182" s="195">
        <v>0</v>
      </c>
      <c r="AA182" s="195">
        <v>0</v>
      </c>
      <c r="AB182" s="195">
        <v>0</v>
      </c>
      <c r="AC182" s="195">
        <v>0</v>
      </c>
      <c r="AD182" s="195">
        <v>0</v>
      </c>
      <c r="AE182" s="195">
        <v>0</v>
      </c>
      <c r="AF182" s="195">
        <v>0</v>
      </c>
      <c r="AG182" s="195">
        <v>0</v>
      </c>
      <c r="AH182" s="195">
        <v>0</v>
      </c>
      <c r="AI182" s="195">
        <v>0</v>
      </c>
      <c r="AJ182" s="195">
        <v>0</v>
      </c>
      <c r="AK182" s="195">
        <v>0</v>
      </c>
      <c r="AL182" s="195">
        <v>0</v>
      </c>
      <c r="AM182" s="195">
        <v>0</v>
      </c>
      <c r="AN182" s="195">
        <v>0</v>
      </c>
      <c r="AO182" s="195">
        <f t="shared" si="47"/>
        <v>0</v>
      </c>
    </row>
    <row r="183" spans="1:41" ht="12" x14ac:dyDescent="0.25">
      <c r="A183" s="201" t="s">
        <v>188</v>
      </c>
      <c r="B183" s="201" t="s">
        <v>144</v>
      </c>
      <c r="C183" s="201" t="s">
        <v>7</v>
      </c>
      <c r="D183" s="201">
        <v>14.598540145985403</v>
      </c>
      <c r="E183" s="217">
        <v>0</v>
      </c>
      <c r="F183" s="195">
        <v>0</v>
      </c>
      <c r="G183" s="195">
        <v>0</v>
      </c>
      <c r="H183" s="195">
        <v>0</v>
      </c>
      <c r="I183" s="195">
        <v>0</v>
      </c>
      <c r="J183" s="195">
        <v>0</v>
      </c>
      <c r="K183" s="195">
        <v>0</v>
      </c>
      <c r="L183" s="195">
        <v>0</v>
      </c>
      <c r="M183" s="195">
        <v>15</v>
      </c>
      <c r="N183" s="195">
        <v>0</v>
      </c>
      <c r="O183" s="195">
        <v>0</v>
      </c>
      <c r="P183" s="195">
        <v>0</v>
      </c>
      <c r="Q183" s="195">
        <v>0</v>
      </c>
      <c r="R183" s="195">
        <v>0</v>
      </c>
      <c r="S183" s="195">
        <v>0</v>
      </c>
      <c r="T183" s="195">
        <v>0</v>
      </c>
      <c r="U183" s="195">
        <v>0</v>
      </c>
      <c r="V183" s="195">
        <v>0</v>
      </c>
      <c r="W183" s="195">
        <v>0</v>
      </c>
      <c r="X183" s="195">
        <v>0</v>
      </c>
      <c r="Y183" s="195">
        <v>0</v>
      </c>
      <c r="Z183" s="195">
        <v>0</v>
      </c>
      <c r="AA183" s="195">
        <v>0</v>
      </c>
      <c r="AB183" s="195">
        <v>0</v>
      </c>
      <c r="AC183" s="195">
        <v>0</v>
      </c>
      <c r="AD183" s="195">
        <v>0</v>
      </c>
      <c r="AE183" s="195">
        <v>0</v>
      </c>
      <c r="AF183" s="195">
        <v>0</v>
      </c>
      <c r="AG183" s="195">
        <v>0</v>
      </c>
      <c r="AH183" s="195">
        <v>0</v>
      </c>
      <c r="AI183" s="195">
        <v>0</v>
      </c>
      <c r="AJ183" s="195">
        <v>0</v>
      </c>
      <c r="AK183" s="195">
        <v>0</v>
      </c>
      <c r="AL183" s="195">
        <v>0</v>
      </c>
      <c r="AM183" s="195">
        <v>0</v>
      </c>
      <c r="AN183" s="195">
        <v>0</v>
      </c>
      <c r="AO183" s="195">
        <f t="shared" si="47"/>
        <v>15</v>
      </c>
    </row>
    <row r="184" spans="1:41" ht="12" x14ac:dyDescent="0.25">
      <c r="A184" s="201" t="s">
        <v>188</v>
      </c>
      <c r="B184" s="201" t="s">
        <v>144</v>
      </c>
      <c r="C184" s="201" t="s">
        <v>11</v>
      </c>
      <c r="D184" s="201">
        <v>0.24330900243309006</v>
      </c>
      <c r="E184" s="217">
        <v>0</v>
      </c>
      <c r="F184" s="195">
        <v>0</v>
      </c>
      <c r="G184" s="195">
        <v>0</v>
      </c>
      <c r="H184" s="195">
        <v>0</v>
      </c>
      <c r="I184" s="195">
        <v>0</v>
      </c>
      <c r="J184" s="195">
        <v>0</v>
      </c>
      <c r="K184" s="195">
        <v>0</v>
      </c>
      <c r="L184" s="195">
        <v>0</v>
      </c>
      <c r="M184" s="195">
        <v>0</v>
      </c>
      <c r="N184" s="195">
        <v>0</v>
      </c>
      <c r="O184" s="195">
        <v>0</v>
      </c>
      <c r="P184" s="195">
        <v>0</v>
      </c>
      <c r="Q184" s="195">
        <v>0</v>
      </c>
      <c r="R184" s="195">
        <v>0</v>
      </c>
      <c r="S184" s="195">
        <v>0</v>
      </c>
      <c r="T184" s="195">
        <v>0</v>
      </c>
      <c r="U184" s="195">
        <v>0</v>
      </c>
      <c r="V184" s="195">
        <v>0</v>
      </c>
      <c r="W184" s="195">
        <v>0</v>
      </c>
      <c r="X184" s="195">
        <v>0</v>
      </c>
      <c r="Y184" s="195">
        <v>0</v>
      </c>
      <c r="Z184" s="195">
        <v>0</v>
      </c>
      <c r="AA184" s="195">
        <v>0</v>
      </c>
      <c r="AB184" s="195">
        <v>0</v>
      </c>
      <c r="AC184" s="195">
        <v>0</v>
      </c>
      <c r="AD184" s="195">
        <v>0</v>
      </c>
      <c r="AE184" s="195">
        <v>0</v>
      </c>
      <c r="AF184" s="195">
        <v>0</v>
      </c>
      <c r="AG184" s="195">
        <v>0</v>
      </c>
      <c r="AH184" s="195">
        <v>0</v>
      </c>
      <c r="AI184" s="195">
        <v>0</v>
      </c>
      <c r="AJ184" s="195">
        <v>0</v>
      </c>
      <c r="AK184" s="195">
        <v>0</v>
      </c>
      <c r="AL184" s="195">
        <v>0</v>
      </c>
      <c r="AM184" s="195">
        <v>0</v>
      </c>
      <c r="AN184" s="195">
        <v>0</v>
      </c>
      <c r="AO184" s="195">
        <f t="shared" si="47"/>
        <v>0</v>
      </c>
    </row>
    <row r="185" spans="1:41" ht="12" x14ac:dyDescent="0.25">
      <c r="A185" s="201" t="s">
        <v>188</v>
      </c>
      <c r="B185" s="201" t="s">
        <v>144</v>
      </c>
      <c r="C185" s="201" t="s">
        <v>10</v>
      </c>
      <c r="D185" s="201">
        <v>20.194647201946474</v>
      </c>
      <c r="E185" s="217">
        <v>0</v>
      </c>
      <c r="F185" s="195">
        <v>0</v>
      </c>
      <c r="G185" s="195">
        <v>0</v>
      </c>
      <c r="H185" s="195">
        <v>0</v>
      </c>
      <c r="I185" s="195">
        <v>0</v>
      </c>
      <c r="J185" s="195">
        <v>0</v>
      </c>
      <c r="K185" s="195">
        <v>0</v>
      </c>
      <c r="L185" s="195">
        <v>0</v>
      </c>
      <c r="M185" s="195">
        <v>0</v>
      </c>
      <c r="N185" s="195">
        <v>0</v>
      </c>
      <c r="O185" s="195">
        <v>0</v>
      </c>
      <c r="P185" s="195">
        <v>10</v>
      </c>
      <c r="Q185" s="195">
        <v>0</v>
      </c>
      <c r="R185" s="195">
        <v>0</v>
      </c>
      <c r="S185" s="195">
        <v>0</v>
      </c>
      <c r="T185" s="195">
        <v>0</v>
      </c>
      <c r="U185" s="195">
        <v>0</v>
      </c>
      <c r="V185" s="195">
        <v>0</v>
      </c>
      <c r="W185" s="195">
        <v>0</v>
      </c>
      <c r="X185" s="195">
        <v>0</v>
      </c>
      <c r="Y185" s="195">
        <v>0</v>
      </c>
      <c r="Z185" s="195">
        <v>0</v>
      </c>
      <c r="AA185" s="195">
        <v>0</v>
      </c>
      <c r="AB185" s="195">
        <v>0</v>
      </c>
      <c r="AC185" s="195">
        <v>0</v>
      </c>
      <c r="AD185" s="195">
        <v>0</v>
      </c>
      <c r="AE185" s="195">
        <v>0</v>
      </c>
      <c r="AF185" s="195">
        <v>0</v>
      </c>
      <c r="AG185" s="195">
        <v>0</v>
      </c>
      <c r="AH185" s="195">
        <v>0</v>
      </c>
      <c r="AI185" s="195">
        <v>0</v>
      </c>
      <c r="AJ185" s="195">
        <v>0</v>
      </c>
      <c r="AK185" s="195">
        <v>0</v>
      </c>
      <c r="AL185" s="195">
        <v>0</v>
      </c>
      <c r="AM185" s="195">
        <v>0</v>
      </c>
      <c r="AN185" s="195">
        <v>10</v>
      </c>
      <c r="AO185" s="195">
        <f t="shared" si="47"/>
        <v>20</v>
      </c>
    </row>
    <row r="186" spans="1:41" ht="12" x14ac:dyDescent="0.25">
      <c r="A186" s="201" t="s">
        <v>188</v>
      </c>
      <c r="B186" s="201" t="s">
        <v>144</v>
      </c>
      <c r="C186" s="201" t="s">
        <v>52</v>
      </c>
      <c r="D186" s="201">
        <v>61.800486618004868</v>
      </c>
      <c r="E186" s="217">
        <v>0</v>
      </c>
      <c r="F186" s="195">
        <v>0</v>
      </c>
      <c r="G186" s="195">
        <v>0</v>
      </c>
      <c r="H186" s="195">
        <v>0</v>
      </c>
      <c r="I186" s="195">
        <v>0</v>
      </c>
      <c r="J186" s="195">
        <v>0</v>
      </c>
      <c r="K186" s="195">
        <v>0</v>
      </c>
      <c r="L186" s="195">
        <v>0</v>
      </c>
      <c r="M186" s="195">
        <v>42</v>
      </c>
      <c r="N186" s="195">
        <v>0</v>
      </c>
      <c r="O186" s="195">
        <v>0</v>
      </c>
      <c r="P186" s="195">
        <v>20</v>
      </c>
      <c r="Q186" s="195">
        <v>0</v>
      </c>
      <c r="R186" s="195">
        <v>0</v>
      </c>
      <c r="S186" s="195">
        <v>0</v>
      </c>
      <c r="T186" s="195">
        <v>0</v>
      </c>
      <c r="U186" s="195">
        <v>0</v>
      </c>
      <c r="V186" s="195">
        <v>0</v>
      </c>
      <c r="W186" s="195">
        <v>0</v>
      </c>
      <c r="X186" s="195">
        <v>0</v>
      </c>
      <c r="Y186" s="195">
        <v>0</v>
      </c>
      <c r="Z186" s="195">
        <v>0</v>
      </c>
      <c r="AA186" s="195">
        <v>0</v>
      </c>
      <c r="AB186" s="195">
        <v>0</v>
      </c>
      <c r="AC186" s="195">
        <v>0</v>
      </c>
      <c r="AD186" s="195"/>
      <c r="AE186" s="195">
        <v>0</v>
      </c>
      <c r="AF186" s="195">
        <v>0</v>
      </c>
      <c r="AG186" s="195">
        <v>0</v>
      </c>
      <c r="AH186" s="195">
        <v>0</v>
      </c>
      <c r="AI186" s="195">
        <v>0</v>
      </c>
      <c r="AJ186" s="195">
        <v>0</v>
      </c>
      <c r="AK186" s="195">
        <v>0</v>
      </c>
      <c r="AL186" s="195">
        <v>0</v>
      </c>
      <c r="AM186" s="195">
        <v>0</v>
      </c>
      <c r="AN186" s="195">
        <v>0</v>
      </c>
      <c r="AO186" s="195">
        <f t="shared" si="47"/>
        <v>62</v>
      </c>
    </row>
    <row r="187" spans="1:41" ht="12" x14ac:dyDescent="0.25">
      <c r="A187" s="201" t="s">
        <v>188</v>
      </c>
      <c r="B187" s="201" t="s">
        <v>144</v>
      </c>
      <c r="C187" s="179" t="s">
        <v>22</v>
      </c>
      <c r="D187" s="179">
        <v>343.91727493917273</v>
      </c>
      <c r="E187" s="217">
        <v>0</v>
      </c>
      <c r="F187" s="195">
        <v>0</v>
      </c>
      <c r="G187" s="195">
        <v>0</v>
      </c>
      <c r="H187" s="195">
        <v>0</v>
      </c>
      <c r="I187" s="195">
        <v>0</v>
      </c>
      <c r="J187" s="195">
        <v>0</v>
      </c>
      <c r="K187" s="195">
        <v>0</v>
      </c>
      <c r="L187" s="195">
        <v>0</v>
      </c>
      <c r="M187" s="195">
        <v>120</v>
      </c>
      <c r="N187" s="195">
        <v>0</v>
      </c>
      <c r="O187" s="195"/>
      <c r="P187" s="195">
        <v>224</v>
      </c>
      <c r="Q187" s="195">
        <v>0</v>
      </c>
      <c r="R187" s="195">
        <v>0</v>
      </c>
      <c r="S187" s="195">
        <v>0</v>
      </c>
      <c r="T187" s="195">
        <v>0</v>
      </c>
      <c r="U187" s="195">
        <v>0</v>
      </c>
      <c r="V187" s="195">
        <v>0</v>
      </c>
      <c r="W187" s="195">
        <v>0</v>
      </c>
      <c r="X187" s="195">
        <v>0</v>
      </c>
      <c r="Y187" s="195">
        <v>0</v>
      </c>
      <c r="Z187" s="195">
        <v>0</v>
      </c>
      <c r="AA187" s="195">
        <v>0</v>
      </c>
      <c r="AB187" s="195">
        <v>0</v>
      </c>
      <c r="AC187" s="195">
        <v>0</v>
      </c>
      <c r="AD187" s="195">
        <v>0</v>
      </c>
      <c r="AE187" s="195">
        <v>0</v>
      </c>
      <c r="AF187" s="195">
        <v>0</v>
      </c>
      <c r="AG187" s="195">
        <v>0</v>
      </c>
      <c r="AH187" s="195">
        <v>0</v>
      </c>
      <c r="AI187" s="195">
        <v>0</v>
      </c>
      <c r="AJ187" s="195">
        <v>0</v>
      </c>
      <c r="AK187" s="195">
        <v>0</v>
      </c>
      <c r="AL187" s="195">
        <v>0</v>
      </c>
      <c r="AM187" s="195">
        <v>0</v>
      </c>
      <c r="AN187" s="195"/>
      <c r="AO187" s="195">
        <f t="shared" si="47"/>
        <v>344</v>
      </c>
    </row>
    <row r="188" spans="1:41" ht="12" x14ac:dyDescent="0.25">
      <c r="A188" s="201" t="s">
        <v>188</v>
      </c>
      <c r="B188" s="201" t="s">
        <v>144</v>
      </c>
      <c r="C188" s="201" t="s">
        <v>14</v>
      </c>
      <c r="D188" s="201">
        <v>104.014598540146</v>
      </c>
      <c r="E188" s="217">
        <v>0</v>
      </c>
      <c r="F188" s="195">
        <v>0</v>
      </c>
      <c r="G188" s="195">
        <v>1</v>
      </c>
      <c r="H188" s="195">
        <v>0</v>
      </c>
      <c r="I188" s="195">
        <v>0</v>
      </c>
      <c r="J188" s="195">
        <v>0</v>
      </c>
      <c r="K188" s="195">
        <v>0</v>
      </c>
      <c r="L188" s="195">
        <v>0</v>
      </c>
      <c r="M188" s="195">
        <v>59</v>
      </c>
      <c r="N188" s="195">
        <v>0</v>
      </c>
      <c r="O188" s="195">
        <v>8</v>
      </c>
      <c r="P188" s="195">
        <v>36</v>
      </c>
      <c r="Q188" s="195">
        <v>0</v>
      </c>
      <c r="R188" s="195">
        <v>0</v>
      </c>
      <c r="S188" s="195">
        <v>0</v>
      </c>
      <c r="T188" s="195">
        <v>0</v>
      </c>
      <c r="U188" s="195">
        <v>0</v>
      </c>
      <c r="V188" s="195">
        <v>0</v>
      </c>
      <c r="W188" s="195">
        <v>0</v>
      </c>
      <c r="X188" s="195">
        <v>0</v>
      </c>
      <c r="Y188" s="195">
        <v>0</v>
      </c>
      <c r="Z188" s="195">
        <v>0</v>
      </c>
      <c r="AA188" s="195">
        <v>0</v>
      </c>
      <c r="AB188" s="195">
        <v>0</v>
      </c>
      <c r="AC188" s="195">
        <v>0</v>
      </c>
      <c r="AD188" s="195">
        <v>0</v>
      </c>
      <c r="AE188" s="195">
        <v>0</v>
      </c>
      <c r="AF188" s="195">
        <v>0</v>
      </c>
      <c r="AG188" s="195">
        <v>0</v>
      </c>
      <c r="AH188" s="195">
        <v>0</v>
      </c>
      <c r="AI188" s="195">
        <v>0</v>
      </c>
      <c r="AJ188" s="195">
        <v>0</v>
      </c>
      <c r="AK188" s="195">
        <v>0</v>
      </c>
      <c r="AL188" s="195">
        <v>0</v>
      </c>
      <c r="AM188" s="195">
        <v>0</v>
      </c>
      <c r="AN188" s="195"/>
      <c r="AO188" s="195">
        <f t="shared" si="47"/>
        <v>104</v>
      </c>
    </row>
    <row r="189" spans="1:41" ht="12" x14ac:dyDescent="0.25">
      <c r="A189" s="177" t="s">
        <v>264</v>
      </c>
      <c r="B189" s="177" t="s">
        <v>264</v>
      </c>
      <c r="C189" s="177" t="s">
        <v>1</v>
      </c>
      <c r="D189" s="177"/>
      <c r="E189" s="216">
        <f t="shared" ref="E189:AN189" si="48">SUM(E190:E195)</f>
        <v>0</v>
      </c>
      <c r="F189" s="194">
        <f t="shared" si="48"/>
        <v>0</v>
      </c>
      <c r="G189" s="194">
        <f t="shared" si="48"/>
        <v>716</v>
      </c>
      <c r="H189" s="194">
        <f t="shared" si="48"/>
        <v>53</v>
      </c>
      <c r="I189" s="194">
        <f t="shared" si="48"/>
        <v>0</v>
      </c>
      <c r="J189" s="194">
        <f t="shared" si="48"/>
        <v>0</v>
      </c>
      <c r="K189" s="194">
        <f t="shared" si="48"/>
        <v>60</v>
      </c>
      <c r="L189" s="194">
        <f t="shared" si="48"/>
        <v>0</v>
      </c>
      <c r="M189" s="194">
        <f t="shared" si="48"/>
        <v>1096</v>
      </c>
      <c r="N189" s="194">
        <f t="shared" si="48"/>
        <v>0</v>
      </c>
      <c r="O189" s="194">
        <f t="shared" si="48"/>
        <v>204</v>
      </c>
      <c r="P189" s="194">
        <f t="shared" si="48"/>
        <v>51</v>
      </c>
      <c r="Q189" s="194">
        <f t="shared" si="48"/>
        <v>0</v>
      </c>
      <c r="R189" s="194">
        <f t="shared" si="48"/>
        <v>0</v>
      </c>
      <c r="S189" s="194">
        <f t="shared" si="48"/>
        <v>1.9E-2</v>
      </c>
      <c r="T189" s="194">
        <f t="shared" si="48"/>
        <v>44</v>
      </c>
      <c r="U189" s="194">
        <f t="shared" si="48"/>
        <v>68</v>
      </c>
      <c r="V189" s="194">
        <f t="shared" si="48"/>
        <v>0</v>
      </c>
      <c r="W189" s="194">
        <f t="shared" si="48"/>
        <v>0</v>
      </c>
      <c r="X189" s="194">
        <f t="shared" si="48"/>
        <v>0</v>
      </c>
      <c r="Y189" s="194">
        <f t="shared" si="48"/>
        <v>25</v>
      </c>
      <c r="Z189" s="194">
        <f t="shared" si="48"/>
        <v>0</v>
      </c>
      <c r="AA189" s="194">
        <f t="shared" si="48"/>
        <v>0</v>
      </c>
      <c r="AB189" s="194">
        <f t="shared" si="48"/>
        <v>44</v>
      </c>
      <c r="AC189" s="194">
        <f t="shared" si="48"/>
        <v>0</v>
      </c>
      <c r="AD189" s="194">
        <f t="shared" si="48"/>
        <v>0</v>
      </c>
      <c r="AE189" s="194">
        <f t="shared" si="48"/>
        <v>0</v>
      </c>
      <c r="AF189" s="194">
        <f t="shared" si="48"/>
        <v>0</v>
      </c>
      <c r="AG189" s="194">
        <f t="shared" si="48"/>
        <v>9</v>
      </c>
      <c r="AH189" s="194">
        <f t="shared" si="48"/>
        <v>0</v>
      </c>
      <c r="AI189" s="194">
        <f t="shared" si="48"/>
        <v>0</v>
      </c>
      <c r="AJ189" s="194">
        <f t="shared" si="48"/>
        <v>0</v>
      </c>
      <c r="AK189" s="194">
        <f t="shared" si="48"/>
        <v>0</v>
      </c>
      <c r="AL189" s="194">
        <f t="shared" si="48"/>
        <v>0</v>
      </c>
      <c r="AM189" s="194">
        <f t="shared" ref="AM189" si="49">SUM(AM190:AM195)</f>
        <v>0</v>
      </c>
      <c r="AN189" s="194">
        <f t="shared" si="48"/>
        <v>2</v>
      </c>
      <c r="AO189" s="194">
        <f>SUM(E189:AN189)</f>
        <v>2372.0189999999998</v>
      </c>
    </row>
    <row r="190" spans="1:41" ht="12" x14ac:dyDescent="0.25">
      <c r="A190" s="201" t="s">
        <v>188</v>
      </c>
      <c r="B190" s="201" t="s">
        <v>1</v>
      </c>
      <c r="C190" s="201" t="s">
        <v>0</v>
      </c>
      <c r="D190" s="201">
        <v>229.92700729927009</v>
      </c>
      <c r="E190" s="217">
        <v>0</v>
      </c>
      <c r="F190" s="195">
        <v>0</v>
      </c>
      <c r="G190" s="195">
        <v>21</v>
      </c>
      <c r="H190" s="195">
        <v>0</v>
      </c>
      <c r="I190" s="195">
        <v>0</v>
      </c>
      <c r="J190" s="195">
        <v>0</v>
      </c>
      <c r="K190" s="195"/>
      <c r="L190" s="195">
        <v>0</v>
      </c>
      <c r="M190" s="195">
        <v>200</v>
      </c>
      <c r="N190" s="195">
        <v>0</v>
      </c>
      <c r="O190" s="195">
        <v>0</v>
      </c>
      <c r="P190" s="195"/>
      <c r="Q190" s="195">
        <v>0</v>
      </c>
      <c r="R190" s="195">
        <v>0</v>
      </c>
      <c r="S190" s="195">
        <v>0</v>
      </c>
      <c r="T190" s="195"/>
      <c r="U190" s="195">
        <v>0</v>
      </c>
      <c r="V190" s="195">
        <v>0</v>
      </c>
      <c r="W190" s="195">
        <v>0</v>
      </c>
      <c r="X190" s="195">
        <v>0</v>
      </c>
      <c r="Y190" s="195">
        <v>0</v>
      </c>
      <c r="Z190" s="195">
        <v>0</v>
      </c>
      <c r="AA190" s="195">
        <v>0</v>
      </c>
      <c r="AB190" s="195"/>
      <c r="AC190" s="195">
        <v>0</v>
      </c>
      <c r="AD190" s="195">
        <v>0</v>
      </c>
      <c r="AE190" s="195">
        <v>0</v>
      </c>
      <c r="AF190" s="195">
        <v>0</v>
      </c>
      <c r="AG190" s="195">
        <v>9</v>
      </c>
      <c r="AH190" s="195"/>
      <c r="AI190" s="195">
        <v>0</v>
      </c>
      <c r="AJ190" s="195">
        <v>0</v>
      </c>
      <c r="AK190" s="195">
        <v>0</v>
      </c>
      <c r="AL190" s="195">
        <v>0</v>
      </c>
      <c r="AM190" s="195">
        <v>0</v>
      </c>
      <c r="AN190" s="195">
        <v>0</v>
      </c>
      <c r="AO190" s="195">
        <f t="shared" ref="AO190:AO195" si="50">(SUM(E190:AN190))</f>
        <v>230</v>
      </c>
    </row>
    <row r="191" spans="1:41" ht="12" x14ac:dyDescent="0.25">
      <c r="A191" s="201" t="s">
        <v>188</v>
      </c>
      <c r="B191" s="201" t="s">
        <v>1</v>
      </c>
      <c r="C191" s="201" t="s">
        <v>18</v>
      </c>
      <c r="D191" s="201">
        <v>245.74209245742094</v>
      </c>
      <c r="E191" s="217">
        <v>0</v>
      </c>
      <c r="F191" s="195">
        <v>0</v>
      </c>
      <c r="G191" s="195">
        <v>45</v>
      </c>
      <c r="H191" s="195">
        <v>0</v>
      </c>
      <c r="I191" s="195">
        <v>0</v>
      </c>
      <c r="J191" s="195">
        <v>0</v>
      </c>
      <c r="K191" s="195">
        <v>0</v>
      </c>
      <c r="L191" s="195">
        <v>0</v>
      </c>
      <c r="M191" s="195">
        <v>79</v>
      </c>
      <c r="N191" s="195">
        <v>0</v>
      </c>
      <c r="O191" s="195">
        <v>54</v>
      </c>
      <c r="P191" s="195"/>
      <c r="Q191" s="195">
        <v>0</v>
      </c>
      <c r="R191" s="195"/>
      <c r="S191" s="195">
        <v>1.9E-2</v>
      </c>
      <c r="T191" s="195">
        <v>0</v>
      </c>
      <c r="U191" s="195">
        <v>68</v>
      </c>
      <c r="V191" s="195">
        <v>0</v>
      </c>
      <c r="W191" s="195">
        <v>0</v>
      </c>
      <c r="X191" s="195">
        <v>0</v>
      </c>
      <c r="Y191" s="195">
        <v>0</v>
      </c>
      <c r="Z191" s="195">
        <v>0</v>
      </c>
      <c r="AA191" s="195">
        <v>0</v>
      </c>
      <c r="AB191" s="195">
        <v>0</v>
      </c>
      <c r="AC191" s="195">
        <v>0</v>
      </c>
      <c r="AD191" s="195">
        <v>0</v>
      </c>
      <c r="AE191" s="195">
        <v>0</v>
      </c>
      <c r="AF191" s="195">
        <v>0</v>
      </c>
      <c r="AG191" s="195">
        <v>0</v>
      </c>
      <c r="AH191" s="195">
        <v>0</v>
      </c>
      <c r="AI191" s="195">
        <v>0</v>
      </c>
      <c r="AJ191" s="195">
        <v>0</v>
      </c>
      <c r="AK191" s="195">
        <v>0</v>
      </c>
      <c r="AL191" s="195">
        <v>0</v>
      </c>
      <c r="AM191" s="195">
        <v>0</v>
      </c>
      <c r="AN191" s="195">
        <v>0</v>
      </c>
      <c r="AO191" s="195">
        <f t="shared" si="50"/>
        <v>246.01900000000001</v>
      </c>
    </row>
    <row r="192" spans="1:41" ht="12" x14ac:dyDescent="0.25">
      <c r="A192" s="201" t="s">
        <v>188</v>
      </c>
      <c r="B192" s="201" t="s">
        <v>1</v>
      </c>
      <c r="C192" s="201" t="s">
        <v>71</v>
      </c>
      <c r="D192" s="201">
        <v>0</v>
      </c>
      <c r="E192" s="217">
        <v>0</v>
      </c>
      <c r="F192" s="195">
        <v>0</v>
      </c>
      <c r="G192" s="195">
        <v>0</v>
      </c>
      <c r="H192" s="195">
        <v>0</v>
      </c>
      <c r="I192" s="195">
        <v>0</v>
      </c>
      <c r="J192" s="195">
        <v>0</v>
      </c>
      <c r="K192" s="195">
        <v>0</v>
      </c>
      <c r="L192" s="195">
        <v>0</v>
      </c>
      <c r="M192" s="195">
        <v>0</v>
      </c>
      <c r="N192" s="195">
        <v>0</v>
      </c>
      <c r="O192" s="195">
        <v>0</v>
      </c>
      <c r="P192" s="195">
        <v>0</v>
      </c>
      <c r="Q192" s="195">
        <v>0</v>
      </c>
      <c r="R192" s="195">
        <v>0</v>
      </c>
      <c r="S192" s="195">
        <v>0</v>
      </c>
      <c r="T192" s="195">
        <v>0</v>
      </c>
      <c r="U192" s="195">
        <v>0</v>
      </c>
      <c r="V192" s="195">
        <v>0</v>
      </c>
      <c r="W192" s="195">
        <v>0</v>
      </c>
      <c r="X192" s="195">
        <v>0</v>
      </c>
      <c r="Y192" s="195">
        <v>0</v>
      </c>
      <c r="Z192" s="195">
        <v>0</v>
      </c>
      <c r="AA192" s="195">
        <v>0</v>
      </c>
      <c r="AB192" s="195">
        <v>0</v>
      </c>
      <c r="AC192" s="195">
        <v>0</v>
      </c>
      <c r="AD192" s="195">
        <v>0</v>
      </c>
      <c r="AE192" s="195">
        <v>0</v>
      </c>
      <c r="AF192" s="195">
        <v>0</v>
      </c>
      <c r="AG192" s="195">
        <v>0</v>
      </c>
      <c r="AH192" s="195">
        <v>0</v>
      </c>
      <c r="AI192" s="195">
        <v>0</v>
      </c>
      <c r="AJ192" s="195">
        <v>0</v>
      </c>
      <c r="AK192" s="195">
        <v>0</v>
      </c>
      <c r="AL192" s="195">
        <v>0</v>
      </c>
      <c r="AM192" s="195">
        <v>0</v>
      </c>
      <c r="AN192" s="195">
        <v>0</v>
      </c>
      <c r="AO192" s="195">
        <f t="shared" si="50"/>
        <v>0</v>
      </c>
    </row>
    <row r="193" spans="1:41" ht="12" x14ac:dyDescent="0.25">
      <c r="A193" s="201" t="s">
        <v>188</v>
      </c>
      <c r="B193" s="201" t="s">
        <v>1</v>
      </c>
      <c r="C193" s="201" t="s">
        <v>19</v>
      </c>
      <c r="D193" s="201">
        <v>0</v>
      </c>
      <c r="E193" s="217">
        <v>0</v>
      </c>
      <c r="F193" s="195">
        <v>0</v>
      </c>
      <c r="G193" s="195">
        <v>0</v>
      </c>
      <c r="H193" s="195">
        <v>0</v>
      </c>
      <c r="I193" s="195">
        <v>0</v>
      </c>
      <c r="J193" s="195">
        <v>0</v>
      </c>
      <c r="K193" s="195">
        <v>0</v>
      </c>
      <c r="L193" s="195">
        <v>0</v>
      </c>
      <c r="M193" s="195">
        <v>0</v>
      </c>
      <c r="N193" s="195">
        <v>0</v>
      </c>
      <c r="O193" s="195">
        <v>0</v>
      </c>
      <c r="P193" s="195">
        <v>0</v>
      </c>
      <c r="Q193" s="195">
        <v>0</v>
      </c>
      <c r="R193" s="195">
        <v>0</v>
      </c>
      <c r="S193" s="195">
        <v>0</v>
      </c>
      <c r="T193" s="195">
        <v>0</v>
      </c>
      <c r="U193" s="195">
        <v>0</v>
      </c>
      <c r="V193" s="195">
        <v>0</v>
      </c>
      <c r="W193" s="195">
        <v>0</v>
      </c>
      <c r="X193" s="195">
        <v>0</v>
      </c>
      <c r="Y193" s="195">
        <v>0</v>
      </c>
      <c r="Z193" s="195">
        <v>0</v>
      </c>
      <c r="AA193" s="195">
        <v>0</v>
      </c>
      <c r="AB193" s="195">
        <v>0</v>
      </c>
      <c r="AC193" s="195">
        <v>0</v>
      </c>
      <c r="AD193" s="195">
        <v>0</v>
      </c>
      <c r="AE193" s="195">
        <v>0</v>
      </c>
      <c r="AF193" s="195">
        <v>0</v>
      </c>
      <c r="AG193" s="195">
        <v>0</v>
      </c>
      <c r="AH193" s="195">
        <v>0</v>
      </c>
      <c r="AI193" s="195">
        <v>0</v>
      </c>
      <c r="AJ193" s="195">
        <v>0</v>
      </c>
      <c r="AK193" s="195">
        <v>0</v>
      </c>
      <c r="AL193" s="195">
        <v>0</v>
      </c>
      <c r="AM193" s="195">
        <v>0</v>
      </c>
      <c r="AN193" s="195">
        <v>0</v>
      </c>
      <c r="AO193" s="195">
        <f t="shared" si="50"/>
        <v>0</v>
      </c>
    </row>
    <row r="194" spans="1:41" ht="12" x14ac:dyDescent="0.25">
      <c r="A194" s="201" t="s">
        <v>188</v>
      </c>
      <c r="B194" s="201" t="s">
        <v>1</v>
      </c>
      <c r="C194" s="201" t="s">
        <v>6</v>
      </c>
      <c r="D194" s="201">
        <v>1386.8613138686133</v>
      </c>
      <c r="E194" s="217">
        <v>0</v>
      </c>
      <c r="F194" s="195">
        <v>0</v>
      </c>
      <c r="G194" s="195">
        <v>460</v>
      </c>
      <c r="H194" s="195">
        <v>53</v>
      </c>
      <c r="I194" s="195">
        <v>0</v>
      </c>
      <c r="J194" s="195">
        <v>0</v>
      </c>
      <c r="K194" s="195">
        <v>0</v>
      </c>
      <c r="L194" s="195">
        <v>0</v>
      </c>
      <c r="M194" s="195">
        <v>558</v>
      </c>
      <c r="N194" s="195">
        <v>0</v>
      </c>
      <c r="O194" s="195">
        <v>150</v>
      </c>
      <c r="P194" s="195">
        <v>51</v>
      </c>
      <c r="Q194" s="195">
        <v>0</v>
      </c>
      <c r="R194" s="195"/>
      <c r="S194" s="195">
        <v>0</v>
      </c>
      <c r="T194" s="195">
        <v>44</v>
      </c>
      <c r="U194" s="195">
        <v>0</v>
      </c>
      <c r="V194" s="195">
        <v>0</v>
      </c>
      <c r="W194" s="195">
        <v>0</v>
      </c>
      <c r="X194" s="195">
        <v>0</v>
      </c>
      <c r="Y194" s="195">
        <v>25</v>
      </c>
      <c r="Z194" s="195">
        <v>0</v>
      </c>
      <c r="AA194" s="195">
        <v>0</v>
      </c>
      <c r="AB194" s="195">
        <v>44</v>
      </c>
      <c r="AC194" s="195">
        <v>0</v>
      </c>
      <c r="AD194" s="195">
        <v>0</v>
      </c>
      <c r="AE194" s="195">
        <v>0</v>
      </c>
      <c r="AF194" s="195">
        <v>0</v>
      </c>
      <c r="AG194" s="195">
        <v>0</v>
      </c>
      <c r="AH194" s="195">
        <v>0</v>
      </c>
      <c r="AI194" s="195">
        <v>0</v>
      </c>
      <c r="AJ194" s="195">
        <v>0</v>
      </c>
      <c r="AK194" s="195">
        <v>0</v>
      </c>
      <c r="AL194" s="195">
        <v>0</v>
      </c>
      <c r="AM194" s="195">
        <v>0</v>
      </c>
      <c r="AN194" s="195">
        <v>2</v>
      </c>
      <c r="AO194" s="195">
        <f t="shared" si="50"/>
        <v>1387</v>
      </c>
    </row>
    <row r="195" spans="1:41" ht="12" x14ac:dyDescent="0.25">
      <c r="A195" s="201" t="s">
        <v>188</v>
      </c>
      <c r="B195" s="201" t="s">
        <v>1</v>
      </c>
      <c r="C195" s="201" t="s">
        <v>276</v>
      </c>
      <c r="D195" s="201">
        <v>509.24574209245748</v>
      </c>
      <c r="E195" s="217">
        <v>0</v>
      </c>
      <c r="F195" s="195">
        <v>0</v>
      </c>
      <c r="G195" s="195">
        <v>190</v>
      </c>
      <c r="H195" s="195">
        <v>0</v>
      </c>
      <c r="I195" s="195">
        <v>0</v>
      </c>
      <c r="J195" s="195">
        <v>0</v>
      </c>
      <c r="K195" s="195">
        <v>60</v>
      </c>
      <c r="L195" s="195">
        <v>0</v>
      </c>
      <c r="M195" s="195">
        <v>259</v>
      </c>
      <c r="N195" s="195">
        <v>0</v>
      </c>
      <c r="O195" s="195">
        <v>0</v>
      </c>
      <c r="P195" s="195"/>
      <c r="Q195" s="195">
        <v>0</v>
      </c>
      <c r="R195" s="195"/>
      <c r="S195" s="195">
        <v>0</v>
      </c>
      <c r="T195" s="195"/>
      <c r="U195" s="195">
        <v>0</v>
      </c>
      <c r="V195" s="195">
        <v>0</v>
      </c>
      <c r="W195" s="195">
        <v>0</v>
      </c>
      <c r="X195" s="195">
        <v>0</v>
      </c>
      <c r="Y195" s="195">
        <v>0</v>
      </c>
      <c r="Z195" s="195">
        <v>0</v>
      </c>
      <c r="AA195" s="195">
        <v>0</v>
      </c>
      <c r="AB195" s="195">
        <v>0</v>
      </c>
      <c r="AC195" s="195">
        <v>0</v>
      </c>
      <c r="AD195" s="195">
        <v>0</v>
      </c>
      <c r="AE195" s="195">
        <v>0</v>
      </c>
      <c r="AF195" s="195">
        <v>0</v>
      </c>
      <c r="AG195" s="195">
        <v>0</v>
      </c>
      <c r="AH195" s="195">
        <v>0</v>
      </c>
      <c r="AI195" s="195">
        <v>0</v>
      </c>
      <c r="AJ195" s="195">
        <v>0</v>
      </c>
      <c r="AK195" s="195">
        <v>0</v>
      </c>
      <c r="AL195" s="195">
        <v>0</v>
      </c>
      <c r="AM195" s="195">
        <v>0</v>
      </c>
      <c r="AN195" s="195"/>
      <c r="AO195" s="195">
        <f t="shared" si="50"/>
        <v>509</v>
      </c>
    </row>
    <row r="196" spans="1:41" ht="12" x14ac:dyDescent="0.25">
      <c r="A196" s="175" t="s">
        <v>265</v>
      </c>
      <c r="B196" s="175" t="s">
        <v>265</v>
      </c>
      <c r="C196" s="175" t="s">
        <v>146</v>
      </c>
      <c r="D196" s="175"/>
      <c r="E196" s="215">
        <f t="shared" ref="E196:AN196" si="51">+E197</f>
        <v>0</v>
      </c>
      <c r="F196" s="193">
        <f t="shared" si="51"/>
        <v>0</v>
      </c>
      <c r="G196" s="193">
        <f t="shared" si="51"/>
        <v>9</v>
      </c>
      <c r="H196" s="193">
        <f t="shared" si="51"/>
        <v>0</v>
      </c>
      <c r="I196" s="193">
        <f t="shared" si="51"/>
        <v>0</v>
      </c>
      <c r="J196" s="193">
        <f t="shared" si="51"/>
        <v>0</v>
      </c>
      <c r="K196" s="193">
        <f t="shared" si="51"/>
        <v>0</v>
      </c>
      <c r="L196" s="193">
        <f t="shared" si="51"/>
        <v>0</v>
      </c>
      <c r="M196" s="193">
        <f t="shared" si="51"/>
        <v>8</v>
      </c>
      <c r="N196" s="193">
        <f t="shared" si="51"/>
        <v>0</v>
      </c>
      <c r="O196" s="193">
        <f t="shared" si="51"/>
        <v>0</v>
      </c>
      <c r="P196" s="193">
        <f t="shared" si="51"/>
        <v>4</v>
      </c>
      <c r="Q196" s="193">
        <f t="shared" si="51"/>
        <v>0</v>
      </c>
      <c r="R196" s="193">
        <f t="shared" si="51"/>
        <v>0</v>
      </c>
      <c r="S196" s="193">
        <f t="shared" si="51"/>
        <v>0</v>
      </c>
      <c r="T196" s="193">
        <f t="shared" si="51"/>
        <v>0</v>
      </c>
      <c r="U196" s="193">
        <f t="shared" si="51"/>
        <v>0</v>
      </c>
      <c r="V196" s="193">
        <f t="shared" si="51"/>
        <v>0</v>
      </c>
      <c r="W196" s="193">
        <f t="shared" si="51"/>
        <v>0</v>
      </c>
      <c r="X196" s="193">
        <f t="shared" si="51"/>
        <v>0</v>
      </c>
      <c r="Y196" s="193">
        <f t="shared" si="51"/>
        <v>0</v>
      </c>
      <c r="Z196" s="193">
        <f t="shared" si="51"/>
        <v>0</v>
      </c>
      <c r="AA196" s="193">
        <f t="shared" si="51"/>
        <v>0</v>
      </c>
      <c r="AB196" s="193">
        <f t="shared" si="51"/>
        <v>0</v>
      </c>
      <c r="AC196" s="193">
        <f t="shared" si="51"/>
        <v>0</v>
      </c>
      <c r="AD196" s="193">
        <f t="shared" si="51"/>
        <v>0</v>
      </c>
      <c r="AE196" s="193">
        <f t="shared" si="51"/>
        <v>0</v>
      </c>
      <c r="AF196" s="193">
        <f t="shared" si="51"/>
        <v>0</v>
      </c>
      <c r="AG196" s="193">
        <f t="shared" si="51"/>
        <v>0</v>
      </c>
      <c r="AH196" s="193">
        <f t="shared" si="51"/>
        <v>0</v>
      </c>
      <c r="AI196" s="193">
        <f t="shared" si="51"/>
        <v>0</v>
      </c>
      <c r="AJ196" s="193">
        <f t="shared" si="51"/>
        <v>0</v>
      </c>
      <c r="AK196" s="193">
        <f t="shared" si="51"/>
        <v>0</v>
      </c>
      <c r="AL196" s="193">
        <f t="shared" si="51"/>
        <v>0</v>
      </c>
      <c r="AM196" s="193">
        <f t="shared" si="51"/>
        <v>0</v>
      </c>
      <c r="AN196" s="193">
        <f t="shared" si="51"/>
        <v>0</v>
      </c>
      <c r="AO196" s="193">
        <f>SUM(E196:AN196)</f>
        <v>21</v>
      </c>
    </row>
    <row r="197" spans="1:41" ht="12" x14ac:dyDescent="0.25">
      <c r="A197" s="177" t="s">
        <v>265</v>
      </c>
      <c r="B197" s="177" t="s">
        <v>265</v>
      </c>
      <c r="C197" s="177" t="s">
        <v>146</v>
      </c>
      <c r="D197" s="177"/>
      <c r="E197" s="216">
        <f t="shared" ref="E197:AN197" si="52">SUM(E198:E207)</f>
        <v>0</v>
      </c>
      <c r="F197" s="194">
        <f t="shared" si="52"/>
        <v>0</v>
      </c>
      <c r="G197" s="194">
        <f t="shared" si="52"/>
        <v>9</v>
      </c>
      <c r="H197" s="194">
        <f t="shared" si="52"/>
        <v>0</v>
      </c>
      <c r="I197" s="194">
        <f t="shared" si="52"/>
        <v>0</v>
      </c>
      <c r="J197" s="194">
        <f t="shared" si="52"/>
        <v>0</v>
      </c>
      <c r="K197" s="194">
        <f t="shared" si="52"/>
        <v>0</v>
      </c>
      <c r="L197" s="194">
        <f t="shared" si="52"/>
        <v>0</v>
      </c>
      <c r="M197" s="194">
        <f t="shared" si="52"/>
        <v>8</v>
      </c>
      <c r="N197" s="194">
        <f t="shared" si="52"/>
        <v>0</v>
      </c>
      <c r="O197" s="194">
        <f t="shared" si="52"/>
        <v>0</v>
      </c>
      <c r="P197" s="194">
        <f t="shared" si="52"/>
        <v>4</v>
      </c>
      <c r="Q197" s="194">
        <f t="shared" si="52"/>
        <v>0</v>
      </c>
      <c r="R197" s="194">
        <f t="shared" si="52"/>
        <v>0</v>
      </c>
      <c r="S197" s="194">
        <f t="shared" si="52"/>
        <v>0</v>
      </c>
      <c r="T197" s="194">
        <f t="shared" si="52"/>
        <v>0</v>
      </c>
      <c r="U197" s="194">
        <f t="shared" si="52"/>
        <v>0</v>
      </c>
      <c r="V197" s="194">
        <f t="shared" si="52"/>
        <v>0</v>
      </c>
      <c r="W197" s="194">
        <f t="shared" si="52"/>
        <v>0</v>
      </c>
      <c r="X197" s="194">
        <f t="shared" si="52"/>
        <v>0</v>
      </c>
      <c r="Y197" s="194">
        <f t="shared" si="52"/>
        <v>0</v>
      </c>
      <c r="Z197" s="194">
        <f t="shared" si="52"/>
        <v>0</v>
      </c>
      <c r="AA197" s="194">
        <f t="shared" si="52"/>
        <v>0</v>
      </c>
      <c r="AB197" s="194">
        <f t="shared" si="52"/>
        <v>0</v>
      </c>
      <c r="AC197" s="194">
        <f t="shared" si="52"/>
        <v>0</v>
      </c>
      <c r="AD197" s="194">
        <f t="shared" si="52"/>
        <v>0</v>
      </c>
      <c r="AE197" s="194">
        <f t="shared" si="52"/>
        <v>0</v>
      </c>
      <c r="AF197" s="194">
        <f t="shared" si="52"/>
        <v>0</v>
      </c>
      <c r="AG197" s="194">
        <f t="shared" si="52"/>
        <v>0</v>
      </c>
      <c r="AH197" s="194">
        <f t="shared" si="52"/>
        <v>0</v>
      </c>
      <c r="AI197" s="194">
        <f t="shared" si="52"/>
        <v>0</v>
      </c>
      <c r="AJ197" s="194">
        <f t="shared" si="52"/>
        <v>0</v>
      </c>
      <c r="AK197" s="194">
        <f t="shared" si="52"/>
        <v>0</v>
      </c>
      <c r="AL197" s="194">
        <f t="shared" si="52"/>
        <v>0</v>
      </c>
      <c r="AM197" s="194">
        <f t="shared" ref="AM197" si="53">SUM(AM198:AM207)</f>
        <v>0</v>
      </c>
      <c r="AN197" s="194">
        <f t="shared" si="52"/>
        <v>0</v>
      </c>
      <c r="AO197" s="194">
        <f>SUM(E197:AN197)</f>
        <v>21</v>
      </c>
    </row>
    <row r="198" spans="1:41" ht="12" x14ac:dyDescent="0.25">
      <c r="A198" s="201" t="s">
        <v>146</v>
      </c>
      <c r="B198" s="201" t="s">
        <v>146</v>
      </c>
      <c r="C198" s="201" t="s">
        <v>13</v>
      </c>
      <c r="D198" s="201">
        <v>21.046228710462291</v>
      </c>
      <c r="E198" s="217">
        <v>0</v>
      </c>
      <c r="F198" s="195">
        <v>0</v>
      </c>
      <c r="G198" s="195">
        <v>9</v>
      </c>
      <c r="H198" s="195">
        <v>0</v>
      </c>
      <c r="I198" s="195">
        <v>0</v>
      </c>
      <c r="J198" s="195">
        <v>0</v>
      </c>
      <c r="K198" s="195">
        <v>0</v>
      </c>
      <c r="L198" s="195">
        <v>0</v>
      </c>
      <c r="M198" s="195">
        <v>8</v>
      </c>
      <c r="N198" s="195">
        <v>0</v>
      </c>
      <c r="O198" s="195">
        <v>0</v>
      </c>
      <c r="P198" s="195">
        <v>4</v>
      </c>
      <c r="Q198" s="195">
        <v>0</v>
      </c>
      <c r="R198" s="195">
        <v>0</v>
      </c>
      <c r="S198" s="195">
        <v>0</v>
      </c>
      <c r="T198" s="195">
        <v>0</v>
      </c>
      <c r="U198" s="195">
        <v>0</v>
      </c>
      <c r="V198" s="195">
        <v>0</v>
      </c>
      <c r="W198" s="195">
        <v>0</v>
      </c>
      <c r="X198" s="195">
        <v>0</v>
      </c>
      <c r="Y198" s="195">
        <v>0</v>
      </c>
      <c r="Z198" s="195">
        <v>0</v>
      </c>
      <c r="AA198" s="195">
        <v>0</v>
      </c>
      <c r="AB198" s="195">
        <v>0</v>
      </c>
      <c r="AC198" s="195">
        <v>0</v>
      </c>
      <c r="AD198" s="195">
        <v>0</v>
      </c>
      <c r="AE198" s="195">
        <v>0</v>
      </c>
      <c r="AF198" s="195">
        <v>0</v>
      </c>
      <c r="AG198" s="195">
        <v>0</v>
      </c>
      <c r="AH198" s="195">
        <v>0</v>
      </c>
      <c r="AI198" s="195">
        <v>0</v>
      </c>
      <c r="AJ198" s="195">
        <v>0</v>
      </c>
      <c r="AK198" s="195">
        <v>0</v>
      </c>
      <c r="AL198" s="195">
        <v>0</v>
      </c>
      <c r="AM198" s="195">
        <v>0</v>
      </c>
      <c r="AN198" s="195">
        <v>0</v>
      </c>
      <c r="AO198" s="195">
        <f t="shared" ref="AO198:AO207" si="54">(SUM(E198:AN198))</f>
        <v>21</v>
      </c>
    </row>
    <row r="199" spans="1:41" ht="12" x14ac:dyDescent="0.25">
      <c r="A199" s="201" t="s">
        <v>146</v>
      </c>
      <c r="B199" s="201" t="s">
        <v>146</v>
      </c>
      <c r="C199" s="201" t="s">
        <v>218</v>
      </c>
      <c r="D199" s="201">
        <v>0</v>
      </c>
      <c r="E199" s="217">
        <v>0</v>
      </c>
      <c r="F199" s="195">
        <v>0</v>
      </c>
      <c r="G199" s="195">
        <v>0</v>
      </c>
      <c r="H199" s="195">
        <v>0</v>
      </c>
      <c r="I199" s="195">
        <v>0</v>
      </c>
      <c r="J199" s="195">
        <v>0</v>
      </c>
      <c r="K199" s="195">
        <v>0</v>
      </c>
      <c r="L199" s="195">
        <v>0</v>
      </c>
      <c r="M199" s="195">
        <v>0</v>
      </c>
      <c r="N199" s="195">
        <v>0</v>
      </c>
      <c r="O199" s="195">
        <v>0</v>
      </c>
      <c r="P199" s="195">
        <v>0</v>
      </c>
      <c r="Q199" s="195">
        <v>0</v>
      </c>
      <c r="R199" s="195">
        <v>0</v>
      </c>
      <c r="S199" s="195">
        <v>0</v>
      </c>
      <c r="T199" s="195">
        <v>0</v>
      </c>
      <c r="U199" s="195">
        <v>0</v>
      </c>
      <c r="V199" s="195">
        <v>0</v>
      </c>
      <c r="W199" s="195">
        <v>0</v>
      </c>
      <c r="X199" s="195">
        <v>0</v>
      </c>
      <c r="Y199" s="195">
        <v>0</v>
      </c>
      <c r="Z199" s="195">
        <v>0</v>
      </c>
      <c r="AA199" s="195">
        <v>0</v>
      </c>
      <c r="AB199" s="195">
        <v>0</v>
      </c>
      <c r="AC199" s="195">
        <v>0</v>
      </c>
      <c r="AD199" s="195">
        <v>0</v>
      </c>
      <c r="AE199" s="195">
        <v>0</v>
      </c>
      <c r="AF199" s="195">
        <v>0</v>
      </c>
      <c r="AG199" s="195">
        <v>0</v>
      </c>
      <c r="AH199" s="195">
        <v>0</v>
      </c>
      <c r="AI199" s="195">
        <v>0</v>
      </c>
      <c r="AJ199" s="195">
        <v>0</v>
      </c>
      <c r="AK199" s="195">
        <v>0</v>
      </c>
      <c r="AL199" s="195">
        <v>0</v>
      </c>
      <c r="AM199" s="195">
        <v>0</v>
      </c>
      <c r="AN199" s="195">
        <v>0</v>
      </c>
      <c r="AO199" s="195">
        <f t="shared" si="54"/>
        <v>0</v>
      </c>
    </row>
    <row r="200" spans="1:41" ht="12" x14ac:dyDescent="0.25">
      <c r="A200" s="201" t="s">
        <v>146</v>
      </c>
      <c r="B200" s="201" t="s">
        <v>146</v>
      </c>
      <c r="C200" s="201" t="s">
        <v>170</v>
      </c>
      <c r="D200" s="201">
        <v>0</v>
      </c>
      <c r="E200" s="217">
        <v>0</v>
      </c>
      <c r="F200" s="195">
        <v>0</v>
      </c>
      <c r="G200" s="195">
        <v>0</v>
      </c>
      <c r="H200" s="195">
        <v>0</v>
      </c>
      <c r="I200" s="195">
        <v>0</v>
      </c>
      <c r="J200" s="195">
        <v>0</v>
      </c>
      <c r="K200" s="195">
        <v>0</v>
      </c>
      <c r="L200" s="195">
        <v>0</v>
      </c>
      <c r="M200" s="195">
        <v>0</v>
      </c>
      <c r="N200" s="195">
        <v>0</v>
      </c>
      <c r="O200" s="195">
        <v>0</v>
      </c>
      <c r="P200" s="195">
        <v>0</v>
      </c>
      <c r="Q200" s="195">
        <v>0</v>
      </c>
      <c r="R200" s="195">
        <v>0</v>
      </c>
      <c r="S200" s="195">
        <v>0</v>
      </c>
      <c r="T200" s="195">
        <v>0</v>
      </c>
      <c r="U200" s="195">
        <v>0</v>
      </c>
      <c r="V200" s="195">
        <v>0</v>
      </c>
      <c r="W200" s="195">
        <v>0</v>
      </c>
      <c r="X200" s="195">
        <v>0</v>
      </c>
      <c r="Y200" s="195">
        <v>0</v>
      </c>
      <c r="Z200" s="195">
        <v>0</v>
      </c>
      <c r="AA200" s="195">
        <v>0</v>
      </c>
      <c r="AB200" s="195">
        <v>0</v>
      </c>
      <c r="AC200" s="195">
        <v>0</v>
      </c>
      <c r="AD200" s="195">
        <v>0</v>
      </c>
      <c r="AE200" s="195">
        <v>0</v>
      </c>
      <c r="AF200" s="195">
        <v>0</v>
      </c>
      <c r="AG200" s="195">
        <v>0</v>
      </c>
      <c r="AH200" s="195">
        <v>0</v>
      </c>
      <c r="AI200" s="195">
        <v>0</v>
      </c>
      <c r="AJ200" s="195">
        <v>0</v>
      </c>
      <c r="AK200" s="195">
        <v>0</v>
      </c>
      <c r="AL200" s="195">
        <v>0</v>
      </c>
      <c r="AM200" s="195">
        <v>0</v>
      </c>
      <c r="AN200" s="195">
        <v>0</v>
      </c>
      <c r="AO200" s="195">
        <f t="shared" si="54"/>
        <v>0</v>
      </c>
    </row>
    <row r="201" spans="1:41" ht="12" x14ac:dyDescent="0.25">
      <c r="A201" s="201" t="s">
        <v>146</v>
      </c>
      <c r="B201" s="201" t="s">
        <v>146</v>
      </c>
      <c r="C201" s="201" t="s">
        <v>219</v>
      </c>
      <c r="D201" s="201">
        <v>0</v>
      </c>
      <c r="E201" s="217">
        <v>0</v>
      </c>
      <c r="F201" s="195">
        <v>0</v>
      </c>
      <c r="G201" s="195">
        <v>0</v>
      </c>
      <c r="H201" s="195">
        <v>0</v>
      </c>
      <c r="I201" s="195">
        <v>0</v>
      </c>
      <c r="J201" s="195">
        <v>0</v>
      </c>
      <c r="K201" s="195">
        <v>0</v>
      </c>
      <c r="L201" s="195">
        <v>0</v>
      </c>
      <c r="M201" s="195">
        <v>0</v>
      </c>
      <c r="N201" s="195">
        <v>0</v>
      </c>
      <c r="O201" s="195">
        <v>0</v>
      </c>
      <c r="P201" s="195">
        <v>0</v>
      </c>
      <c r="Q201" s="195">
        <v>0</v>
      </c>
      <c r="R201" s="195">
        <v>0</v>
      </c>
      <c r="S201" s="195">
        <v>0</v>
      </c>
      <c r="T201" s="195">
        <v>0</v>
      </c>
      <c r="U201" s="195">
        <v>0</v>
      </c>
      <c r="V201" s="195">
        <v>0</v>
      </c>
      <c r="W201" s="195">
        <v>0</v>
      </c>
      <c r="X201" s="195">
        <v>0</v>
      </c>
      <c r="Y201" s="195">
        <v>0</v>
      </c>
      <c r="Z201" s="195">
        <v>0</v>
      </c>
      <c r="AA201" s="195">
        <v>0</v>
      </c>
      <c r="AB201" s="195">
        <v>0</v>
      </c>
      <c r="AC201" s="195">
        <v>0</v>
      </c>
      <c r="AD201" s="195">
        <v>0</v>
      </c>
      <c r="AE201" s="195">
        <v>0</v>
      </c>
      <c r="AF201" s="195">
        <v>0</v>
      </c>
      <c r="AG201" s="195">
        <v>0</v>
      </c>
      <c r="AH201" s="195">
        <v>0</v>
      </c>
      <c r="AI201" s="195">
        <v>0</v>
      </c>
      <c r="AJ201" s="195">
        <v>0</v>
      </c>
      <c r="AK201" s="195">
        <v>0</v>
      </c>
      <c r="AL201" s="195">
        <v>0</v>
      </c>
      <c r="AM201" s="195">
        <v>0</v>
      </c>
      <c r="AN201" s="195">
        <v>0</v>
      </c>
      <c r="AO201" s="195">
        <f t="shared" si="54"/>
        <v>0</v>
      </c>
    </row>
    <row r="202" spans="1:41" ht="12" x14ac:dyDescent="0.25">
      <c r="A202" s="201" t="s">
        <v>146</v>
      </c>
      <c r="B202" s="201" t="s">
        <v>146</v>
      </c>
      <c r="C202" s="201" t="s">
        <v>171</v>
      </c>
      <c r="D202" s="201">
        <v>0</v>
      </c>
      <c r="E202" s="217">
        <v>0</v>
      </c>
      <c r="F202" s="195">
        <v>0</v>
      </c>
      <c r="G202" s="195">
        <v>0</v>
      </c>
      <c r="H202" s="195">
        <v>0</v>
      </c>
      <c r="I202" s="195">
        <v>0</v>
      </c>
      <c r="J202" s="195">
        <v>0</v>
      </c>
      <c r="K202" s="195">
        <v>0</v>
      </c>
      <c r="L202" s="195">
        <v>0</v>
      </c>
      <c r="M202" s="195">
        <v>0</v>
      </c>
      <c r="N202" s="195">
        <v>0</v>
      </c>
      <c r="O202" s="195">
        <v>0</v>
      </c>
      <c r="P202" s="195">
        <v>0</v>
      </c>
      <c r="Q202" s="195">
        <v>0</v>
      </c>
      <c r="R202" s="195">
        <v>0</v>
      </c>
      <c r="S202" s="195">
        <v>0</v>
      </c>
      <c r="T202" s="195">
        <v>0</v>
      </c>
      <c r="U202" s="195">
        <v>0</v>
      </c>
      <c r="V202" s="195">
        <v>0</v>
      </c>
      <c r="W202" s="195">
        <v>0</v>
      </c>
      <c r="X202" s="195">
        <v>0</v>
      </c>
      <c r="Y202" s="195">
        <v>0</v>
      </c>
      <c r="Z202" s="195">
        <v>0</v>
      </c>
      <c r="AA202" s="195">
        <v>0</v>
      </c>
      <c r="AB202" s="195">
        <v>0</v>
      </c>
      <c r="AC202" s="195">
        <v>0</v>
      </c>
      <c r="AD202" s="195">
        <v>0</v>
      </c>
      <c r="AE202" s="195">
        <v>0</v>
      </c>
      <c r="AF202" s="195">
        <v>0</v>
      </c>
      <c r="AG202" s="195">
        <v>0</v>
      </c>
      <c r="AH202" s="195">
        <v>0</v>
      </c>
      <c r="AI202" s="195">
        <v>0</v>
      </c>
      <c r="AJ202" s="195">
        <v>0</v>
      </c>
      <c r="AK202" s="195">
        <v>0</v>
      </c>
      <c r="AL202" s="195">
        <v>0</v>
      </c>
      <c r="AM202" s="195">
        <v>0</v>
      </c>
      <c r="AN202" s="195">
        <v>0</v>
      </c>
      <c r="AO202" s="195">
        <f t="shared" si="54"/>
        <v>0</v>
      </c>
    </row>
    <row r="203" spans="1:41" ht="12" x14ac:dyDescent="0.25">
      <c r="A203" s="201" t="s">
        <v>146</v>
      </c>
      <c r="B203" s="201" t="s">
        <v>146</v>
      </c>
      <c r="C203" s="201" t="s">
        <v>15</v>
      </c>
      <c r="D203" s="201">
        <v>0</v>
      </c>
      <c r="E203" s="217">
        <v>0</v>
      </c>
      <c r="F203" s="195">
        <v>0</v>
      </c>
      <c r="G203" s="195">
        <v>0</v>
      </c>
      <c r="H203" s="195">
        <v>0</v>
      </c>
      <c r="I203" s="195">
        <v>0</v>
      </c>
      <c r="J203" s="195">
        <v>0</v>
      </c>
      <c r="K203" s="195">
        <v>0</v>
      </c>
      <c r="L203" s="195">
        <v>0</v>
      </c>
      <c r="M203" s="195">
        <v>0</v>
      </c>
      <c r="N203" s="195">
        <v>0</v>
      </c>
      <c r="O203" s="195">
        <v>0</v>
      </c>
      <c r="P203" s="195">
        <v>0</v>
      </c>
      <c r="Q203" s="195">
        <v>0</v>
      </c>
      <c r="R203" s="195">
        <v>0</v>
      </c>
      <c r="S203" s="195">
        <v>0</v>
      </c>
      <c r="T203" s="195">
        <v>0</v>
      </c>
      <c r="U203" s="195">
        <v>0</v>
      </c>
      <c r="V203" s="195">
        <v>0</v>
      </c>
      <c r="W203" s="195">
        <v>0</v>
      </c>
      <c r="X203" s="195">
        <v>0</v>
      </c>
      <c r="Y203" s="195">
        <v>0</v>
      </c>
      <c r="Z203" s="195">
        <v>0</v>
      </c>
      <c r="AA203" s="195">
        <v>0</v>
      </c>
      <c r="AB203" s="195">
        <v>0</v>
      </c>
      <c r="AC203" s="195">
        <v>0</v>
      </c>
      <c r="AD203" s="195">
        <v>0</v>
      </c>
      <c r="AE203" s="195">
        <v>0</v>
      </c>
      <c r="AF203" s="195">
        <v>0</v>
      </c>
      <c r="AG203" s="195">
        <v>0</v>
      </c>
      <c r="AH203" s="195">
        <v>0</v>
      </c>
      <c r="AI203" s="195">
        <v>0</v>
      </c>
      <c r="AJ203" s="195">
        <v>0</v>
      </c>
      <c r="AK203" s="195">
        <v>0</v>
      </c>
      <c r="AL203" s="195">
        <v>0</v>
      </c>
      <c r="AM203" s="195">
        <v>0</v>
      </c>
      <c r="AN203" s="195">
        <v>0</v>
      </c>
      <c r="AO203" s="195">
        <f t="shared" si="54"/>
        <v>0</v>
      </c>
    </row>
    <row r="204" spans="1:41" ht="12" x14ac:dyDescent="0.25">
      <c r="A204" s="201" t="s">
        <v>146</v>
      </c>
      <c r="B204" s="201" t="s">
        <v>146</v>
      </c>
      <c r="C204" s="201" t="s">
        <v>65</v>
      </c>
      <c r="D204" s="201">
        <v>0</v>
      </c>
      <c r="E204" s="217">
        <v>0</v>
      </c>
      <c r="F204" s="195">
        <v>0</v>
      </c>
      <c r="G204" s="195">
        <v>0</v>
      </c>
      <c r="H204" s="195">
        <v>0</v>
      </c>
      <c r="I204" s="195">
        <v>0</v>
      </c>
      <c r="J204" s="195">
        <v>0</v>
      </c>
      <c r="K204" s="195">
        <v>0</v>
      </c>
      <c r="L204" s="195">
        <v>0</v>
      </c>
      <c r="M204" s="195">
        <v>0</v>
      </c>
      <c r="N204" s="195">
        <v>0</v>
      </c>
      <c r="O204" s="195">
        <v>0</v>
      </c>
      <c r="P204" s="195">
        <v>0</v>
      </c>
      <c r="Q204" s="195">
        <v>0</v>
      </c>
      <c r="R204" s="195">
        <v>0</v>
      </c>
      <c r="S204" s="195">
        <v>0</v>
      </c>
      <c r="T204" s="195">
        <v>0</v>
      </c>
      <c r="U204" s="195">
        <v>0</v>
      </c>
      <c r="V204" s="195">
        <v>0</v>
      </c>
      <c r="W204" s="195">
        <v>0</v>
      </c>
      <c r="X204" s="195">
        <v>0</v>
      </c>
      <c r="Y204" s="195">
        <v>0</v>
      </c>
      <c r="Z204" s="195">
        <v>0</v>
      </c>
      <c r="AA204" s="195">
        <v>0</v>
      </c>
      <c r="AB204" s="195">
        <v>0</v>
      </c>
      <c r="AC204" s="195">
        <v>0</v>
      </c>
      <c r="AD204" s="195">
        <v>0</v>
      </c>
      <c r="AE204" s="195">
        <v>0</v>
      </c>
      <c r="AF204" s="195">
        <v>0</v>
      </c>
      <c r="AG204" s="195">
        <v>0</v>
      </c>
      <c r="AH204" s="195">
        <v>0</v>
      </c>
      <c r="AI204" s="195">
        <v>0</v>
      </c>
      <c r="AJ204" s="195">
        <v>0</v>
      </c>
      <c r="AK204" s="195">
        <v>0</v>
      </c>
      <c r="AL204" s="195">
        <v>0</v>
      </c>
      <c r="AM204" s="195">
        <v>0</v>
      </c>
      <c r="AN204" s="195">
        <v>0</v>
      </c>
      <c r="AO204" s="195">
        <f t="shared" si="54"/>
        <v>0</v>
      </c>
    </row>
    <row r="205" spans="1:41" ht="12" x14ac:dyDescent="0.25">
      <c r="A205" s="201" t="s">
        <v>146</v>
      </c>
      <c r="B205" s="201" t="s">
        <v>146</v>
      </c>
      <c r="C205" s="201" t="s">
        <v>220</v>
      </c>
      <c r="D205" s="201">
        <v>0</v>
      </c>
      <c r="E205" s="217">
        <v>0</v>
      </c>
      <c r="F205" s="195">
        <v>0</v>
      </c>
      <c r="G205" s="195">
        <v>0</v>
      </c>
      <c r="H205" s="195">
        <v>0</v>
      </c>
      <c r="I205" s="195">
        <v>0</v>
      </c>
      <c r="J205" s="195">
        <v>0</v>
      </c>
      <c r="K205" s="195">
        <v>0</v>
      </c>
      <c r="L205" s="195">
        <v>0</v>
      </c>
      <c r="M205" s="195">
        <v>0</v>
      </c>
      <c r="N205" s="195">
        <v>0</v>
      </c>
      <c r="O205" s="195">
        <v>0</v>
      </c>
      <c r="P205" s="195">
        <v>0</v>
      </c>
      <c r="Q205" s="195">
        <v>0</v>
      </c>
      <c r="R205" s="195">
        <v>0</v>
      </c>
      <c r="S205" s="195">
        <v>0</v>
      </c>
      <c r="T205" s="195">
        <v>0</v>
      </c>
      <c r="U205" s="195">
        <v>0</v>
      </c>
      <c r="V205" s="195">
        <v>0</v>
      </c>
      <c r="W205" s="195">
        <v>0</v>
      </c>
      <c r="X205" s="195">
        <v>0</v>
      </c>
      <c r="Y205" s="195">
        <v>0</v>
      </c>
      <c r="Z205" s="195">
        <v>0</v>
      </c>
      <c r="AA205" s="195">
        <v>0</v>
      </c>
      <c r="AB205" s="195">
        <v>0</v>
      </c>
      <c r="AC205" s="195">
        <v>0</v>
      </c>
      <c r="AD205" s="195">
        <v>0</v>
      </c>
      <c r="AE205" s="195">
        <v>0</v>
      </c>
      <c r="AF205" s="195">
        <v>0</v>
      </c>
      <c r="AG205" s="195">
        <v>0</v>
      </c>
      <c r="AH205" s="195">
        <v>0</v>
      </c>
      <c r="AI205" s="195">
        <v>0</v>
      </c>
      <c r="AJ205" s="195">
        <v>0</v>
      </c>
      <c r="AK205" s="195">
        <v>0</v>
      </c>
      <c r="AL205" s="195">
        <v>0</v>
      </c>
      <c r="AM205" s="195">
        <v>0</v>
      </c>
      <c r="AN205" s="195">
        <v>0</v>
      </c>
      <c r="AO205" s="195">
        <f t="shared" si="54"/>
        <v>0</v>
      </c>
    </row>
    <row r="206" spans="1:41" ht="12" x14ac:dyDescent="0.25">
      <c r="A206" s="201" t="s">
        <v>146</v>
      </c>
      <c r="B206" s="201" t="s">
        <v>146</v>
      </c>
      <c r="C206" s="201" t="s">
        <v>221</v>
      </c>
      <c r="D206" s="201">
        <v>0</v>
      </c>
      <c r="E206" s="217">
        <v>0</v>
      </c>
      <c r="F206" s="195">
        <v>0</v>
      </c>
      <c r="G206" s="195">
        <v>0</v>
      </c>
      <c r="H206" s="195">
        <v>0</v>
      </c>
      <c r="I206" s="195">
        <v>0</v>
      </c>
      <c r="J206" s="195">
        <v>0</v>
      </c>
      <c r="K206" s="195">
        <v>0</v>
      </c>
      <c r="L206" s="195">
        <v>0</v>
      </c>
      <c r="M206" s="195">
        <v>0</v>
      </c>
      <c r="N206" s="195">
        <v>0</v>
      </c>
      <c r="O206" s="195">
        <v>0</v>
      </c>
      <c r="P206" s="195">
        <v>0</v>
      </c>
      <c r="Q206" s="195">
        <v>0</v>
      </c>
      <c r="R206" s="195">
        <v>0</v>
      </c>
      <c r="S206" s="195">
        <v>0</v>
      </c>
      <c r="T206" s="195">
        <v>0</v>
      </c>
      <c r="U206" s="195">
        <v>0</v>
      </c>
      <c r="V206" s="195">
        <v>0</v>
      </c>
      <c r="W206" s="195">
        <v>0</v>
      </c>
      <c r="X206" s="195">
        <v>0</v>
      </c>
      <c r="Y206" s="195">
        <v>0</v>
      </c>
      <c r="Z206" s="195">
        <v>0</v>
      </c>
      <c r="AA206" s="195">
        <v>0</v>
      </c>
      <c r="AB206" s="195">
        <v>0</v>
      </c>
      <c r="AC206" s="195">
        <v>0</v>
      </c>
      <c r="AD206" s="195">
        <v>0</v>
      </c>
      <c r="AE206" s="195">
        <v>0</v>
      </c>
      <c r="AF206" s="195">
        <v>0</v>
      </c>
      <c r="AG206" s="195">
        <v>0</v>
      </c>
      <c r="AH206" s="195">
        <v>0</v>
      </c>
      <c r="AI206" s="195">
        <v>0</v>
      </c>
      <c r="AJ206" s="195">
        <v>0</v>
      </c>
      <c r="AK206" s="195">
        <v>0</v>
      </c>
      <c r="AL206" s="195">
        <v>0</v>
      </c>
      <c r="AM206" s="195">
        <v>0</v>
      </c>
      <c r="AN206" s="195">
        <v>0</v>
      </c>
      <c r="AO206" s="195">
        <f t="shared" si="54"/>
        <v>0</v>
      </c>
    </row>
    <row r="207" spans="1:41" ht="12" x14ac:dyDescent="0.25">
      <c r="A207" s="201" t="s">
        <v>146</v>
      </c>
      <c r="B207" s="201" t="s">
        <v>146</v>
      </c>
      <c r="C207" s="201" t="s">
        <v>222</v>
      </c>
      <c r="D207" s="201">
        <v>0</v>
      </c>
      <c r="E207" s="217">
        <v>0</v>
      </c>
      <c r="F207" s="195">
        <v>0</v>
      </c>
      <c r="G207" s="195">
        <v>0</v>
      </c>
      <c r="H207" s="195">
        <v>0</v>
      </c>
      <c r="I207" s="195">
        <v>0</v>
      </c>
      <c r="J207" s="195">
        <v>0</v>
      </c>
      <c r="K207" s="195">
        <v>0</v>
      </c>
      <c r="L207" s="195">
        <v>0</v>
      </c>
      <c r="M207" s="195">
        <v>0</v>
      </c>
      <c r="N207" s="195">
        <v>0</v>
      </c>
      <c r="O207" s="195">
        <v>0</v>
      </c>
      <c r="P207" s="195">
        <v>0</v>
      </c>
      <c r="Q207" s="195">
        <v>0</v>
      </c>
      <c r="R207" s="195">
        <v>0</v>
      </c>
      <c r="S207" s="195">
        <v>0</v>
      </c>
      <c r="T207" s="195">
        <v>0</v>
      </c>
      <c r="U207" s="195">
        <v>0</v>
      </c>
      <c r="V207" s="195">
        <v>0</v>
      </c>
      <c r="W207" s="195">
        <v>0</v>
      </c>
      <c r="X207" s="195">
        <v>0</v>
      </c>
      <c r="Y207" s="195">
        <v>0</v>
      </c>
      <c r="Z207" s="195">
        <v>0</v>
      </c>
      <c r="AA207" s="195">
        <v>0</v>
      </c>
      <c r="AB207" s="195">
        <v>0</v>
      </c>
      <c r="AC207" s="195">
        <v>0</v>
      </c>
      <c r="AD207" s="195">
        <v>0</v>
      </c>
      <c r="AE207" s="195">
        <v>0</v>
      </c>
      <c r="AF207" s="195">
        <v>0</v>
      </c>
      <c r="AG207" s="195">
        <v>0</v>
      </c>
      <c r="AH207" s="195">
        <v>0</v>
      </c>
      <c r="AI207" s="195">
        <v>0</v>
      </c>
      <c r="AJ207" s="195">
        <v>0</v>
      </c>
      <c r="AK207" s="195">
        <v>0</v>
      </c>
      <c r="AL207" s="195">
        <v>0</v>
      </c>
      <c r="AM207" s="195">
        <v>0</v>
      </c>
      <c r="AN207" s="195">
        <v>0</v>
      </c>
      <c r="AO207" s="195">
        <f t="shared" si="54"/>
        <v>0</v>
      </c>
    </row>
    <row r="208" spans="1:41" ht="12" x14ac:dyDescent="0.25">
      <c r="A208" s="175" t="s">
        <v>266</v>
      </c>
      <c r="B208" s="175" t="s">
        <v>266</v>
      </c>
      <c r="C208" s="175" t="s">
        <v>223</v>
      </c>
      <c r="D208" s="175"/>
      <c r="E208" s="215">
        <f t="shared" ref="E208:AM208" si="55">+E209</f>
        <v>0</v>
      </c>
      <c r="F208" s="193">
        <f t="shared" si="55"/>
        <v>0</v>
      </c>
      <c r="G208" s="193">
        <f t="shared" si="55"/>
        <v>0</v>
      </c>
      <c r="H208" s="193">
        <f t="shared" si="55"/>
        <v>0</v>
      </c>
      <c r="I208" s="193">
        <f t="shared" si="55"/>
        <v>0</v>
      </c>
      <c r="J208" s="193">
        <f t="shared" si="55"/>
        <v>0</v>
      </c>
      <c r="K208" s="193">
        <f t="shared" si="55"/>
        <v>0</v>
      </c>
      <c r="L208" s="193">
        <f t="shared" si="55"/>
        <v>0</v>
      </c>
      <c r="M208" s="193">
        <f t="shared" si="55"/>
        <v>0</v>
      </c>
      <c r="N208" s="193">
        <f t="shared" si="55"/>
        <v>0</v>
      </c>
      <c r="O208" s="193">
        <f t="shared" si="55"/>
        <v>0</v>
      </c>
      <c r="P208" s="193">
        <f t="shared" si="55"/>
        <v>0</v>
      </c>
      <c r="Q208" s="193">
        <f t="shared" si="55"/>
        <v>0</v>
      </c>
      <c r="R208" s="193">
        <f t="shared" si="55"/>
        <v>0</v>
      </c>
      <c r="S208" s="193">
        <f t="shared" si="55"/>
        <v>0</v>
      </c>
      <c r="T208" s="193">
        <f t="shared" si="55"/>
        <v>0</v>
      </c>
      <c r="U208" s="193">
        <f t="shared" si="55"/>
        <v>0</v>
      </c>
      <c r="V208" s="193">
        <f t="shared" si="55"/>
        <v>0</v>
      </c>
      <c r="W208" s="193">
        <f t="shared" si="55"/>
        <v>0</v>
      </c>
      <c r="X208" s="193">
        <f t="shared" si="55"/>
        <v>0</v>
      </c>
      <c r="Y208" s="193">
        <f t="shared" si="55"/>
        <v>0</v>
      </c>
      <c r="Z208" s="193">
        <f t="shared" si="55"/>
        <v>0</v>
      </c>
      <c r="AA208" s="193">
        <f t="shared" si="55"/>
        <v>0</v>
      </c>
      <c r="AB208" s="193">
        <f t="shared" si="55"/>
        <v>0</v>
      </c>
      <c r="AC208" s="193">
        <f t="shared" si="55"/>
        <v>0</v>
      </c>
      <c r="AD208" s="193">
        <f t="shared" si="55"/>
        <v>0</v>
      </c>
      <c r="AE208" s="193">
        <f t="shared" si="55"/>
        <v>0</v>
      </c>
      <c r="AF208" s="193">
        <f t="shared" si="55"/>
        <v>0</v>
      </c>
      <c r="AG208" s="193">
        <f t="shared" si="55"/>
        <v>0</v>
      </c>
      <c r="AH208" s="193">
        <f t="shared" si="55"/>
        <v>0</v>
      </c>
      <c r="AI208" s="193">
        <f t="shared" si="55"/>
        <v>0</v>
      </c>
      <c r="AJ208" s="193">
        <f t="shared" si="55"/>
        <v>0</v>
      </c>
      <c r="AK208" s="193">
        <f t="shared" si="55"/>
        <v>0</v>
      </c>
      <c r="AL208" s="193">
        <f t="shared" si="55"/>
        <v>0</v>
      </c>
      <c r="AM208" s="193">
        <f t="shared" si="55"/>
        <v>0</v>
      </c>
      <c r="AN208" s="193">
        <f>+AN209</f>
        <v>-1</v>
      </c>
      <c r="AO208" s="193">
        <f>SUM(E208:AN208)</f>
        <v>-1</v>
      </c>
    </row>
    <row r="209" spans="1:41" ht="12" x14ac:dyDescent="0.25">
      <c r="A209" s="177" t="s">
        <v>266</v>
      </c>
      <c r="B209" s="177" t="s">
        <v>266</v>
      </c>
      <c r="C209" s="177" t="s">
        <v>223</v>
      </c>
      <c r="D209" s="177"/>
      <c r="E209" s="216">
        <f t="shared" ref="E209:AL209" si="56">SUM(E210:E219)</f>
        <v>0</v>
      </c>
      <c r="F209" s="194">
        <f t="shared" si="56"/>
        <v>0</v>
      </c>
      <c r="G209" s="194">
        <f t="shared" si="56"/>
        <v>0</v>
      </c>
      <c r="H209" s="194">
        <f t="shared" si="56"/>
        <v>0</v>
      </c>
      <c r="I209" s="194">
        <f t="shared" si="56"/>
        <v>0</v>
      </c>
      <c r="J209" s="194">
        <f t="shared" si="56"/>
        <v>0</v>
      </c>
      <c r="K209" s="194">
        <f t="shared" si="56"/>
        <v>0</v>
      </c>
      <c r="L209" s="194">
        <f t="shared" si="56"/>
        <v>0</v>
      </c>
      <c r="M209" s="194">
        <f t="shared" si="56"/>
        <v>0</v>
      </c>
      <c r="N209" s="194">
        <f t="shared" si="56"/>
        <v>0</v>
      </c>
      <c r="O209" s="194">
        <f t="shared" si="56"/>
        <v>0</v>
      </c>
      <c r="P209" s="194">
        <f t="shared" si="56"/>
        <v>0</v>
      </c>
      <c r="Q209" s="194">
        <f t="shared" si="56"/>
        <v>0</v>
      </c>
      <c r="R209" s="194">
        <f t="shared" si="56"/>
        <v>0</v>
      </c>
      <c r="S209" s="194">
        <f t="shared" si="56"/>
        <v>0</v>
      </c>
      <c r="T209" s="194">
        <f t="shared" si="56"/>
        <v>0</v>
      </c>
      <c r="U209" s="194">
        <f t="shared" si="56"/>
        <v>0</v>
      </c>
      <c r="V209" s="194">
        <f t="shared" si="56"/>
        <v>0</v>
      </c>
      <c r="W209" s="194">
        <f t="shared" si="56"/>
        <v>0</v>
      </c>
      <c r="X209" s="194">
        <f t="shared" si="56"/>
        <v>0</v>
      </c>
      <c r="Y209" s="194">
        <f t="shared" si="56"/>
        <v>0</v>
      </c>
      <c r="Z209" s="194">
        <f t="shared" si="56"/>
        <v>0</v>
      </c>
      <c r="AA209" s="194">
        <f t="shared" si="56"/>
        <v>0</v>
      </c>
      <c r="AB209" s="194">
        <f t="shared" si="56"/>
        <v>0</v>
      </c>
      <c r="AC209" s="194">
        <f t="shared" si="56"/>
        <v>0</v>
      </c>
      <c r="AD209" s="194">
        <f t="shared" si="56"/>
        <v>0</v>
      </c>
      <c r="AE209" s="194">
        <f t="shared" si="56"/>
        <v>0</v>
      </c>
      <c r="AF209" s="194">
        <f t="shared" si="56"/>
        <v>0</v>
      </c>
      <c r="AG209" s="194">
        <f t="shared" si="56"/>
        <v>0</v>
      </c>
      <c r="AH209" s="194">
        <f t="shared" si="56"/>
        <v>0</v>
      </c>
      <c r="AI209" s="194">
        <f t="shared" si="56"/>
        <v>0</v>
      </c>
      <c r="AJ209" s="194">
        <f t="shared" si="56"/>
        <v>0</v>
      </c>
      <c r="AK209" s="194">
        <f t="shared" si="56"/>
        <v>0</v>
      </c>
      <c r="AL209" s="194">
        <f t="shared" si="56"/>
        <v>0</v>
      </c>
      <c r="AM209" s="194">
        <f t="shared" ref="AM209" si="57">SUM(AM210:AM219)</f>
        <v>0</v>
      </c>
      <c r="AN209" s="194">
        <f>SUM(AN210:AN219)</f>
        <v>-1</v>
      </c>
      <c r="AO209" s="194">
        <f>SUM(E209:AN209)</f>
        <v>-1</v>
      </c>
    </row>
    <row r="210" spans="1:41" ht="12" x14ac:dyDescent="0.25">
      <c r="A210" s="201" t="s">
        <v>223</v>
      </c>
      <c r="B210" s="201" t="s">
        <v>223</v>
      </c>
      <c r="C210" s="201" t="s">
        <v>173</v>
      </c>
      <c r="D210" s="201">
        <f>SUM(D6:D24,D26:D44,D46:D54,D57:D62,D64:D81,D83:D98,D100:D108,D110:D114,D117:D118,D121:D128,D130:D137,D139:D151,D154:D167,D169:D176,D178:D188,D190:D195,D198:D207)-AO3</f>
        <v>-1.3181654501167941</v>
      </c>
      <c r="E210" s="217">
        <v>0</v>
      </c>
      <c r="F210" s="195"/>
      <c r="G210" s="195"/>
      <c r="H210" s="195">
        <v>0</v>
      </c>
      <c r="I210" s="195">
        <v>0</v>
      </c>
      <c r="J210" s="195">
        <v>0</v>
      </c>
      <c r="K210" s="195"/>
      <c r="L210" s="195">
        <v>0</v>
      </c>
      <c r="M210" s="195"/>
      <c r="N210" s="195">
        <v>0</v>
      </c>
      <c r="O210" s="195">
        <v>0</v>
      </c>
      <c r="P210" s="195">
        <v>0</v>
      </c>
      <c r="Q210" s="195">
        <v>0</v>
      </c>
      <c r="R210" s="195">
        <v>0</v>
      </c>
      <c r="S210" s="195">
        <v>0</v>
      </c>
      <c r="T210" s="195"/>
      <c r="U210" s="195">
        <v>0</v>
      </c>
      <c r="V210" s="195"/>
      <c r="W210" s="195">
        <v>0</v>
      </c>
      <c r="X210" s="195">
        <v>0</v>
      </c>
      <c r="Y210" s="195"/>
      <c r="Z210" s="195">
        <v>0</v>
      </c>
      <c r="AA210" s="195">
        <v>0</v>
      </c>
      <c r="AB210" s="195">
        <v>0</v>
      </c>
      <c r="AC210" s="195">
        <v>0</v>
      </c>
      <c r="AD210" s="195">
        <v>0</v>
      </c>
      <c r="AE210" s="195">
        <v>0</v>
      </c>
      <c r="AF210" s="195">
        <v>0</v>
      </c>
      <c r="AG210" s="195">
        <v>0</v>
      </c>
      <c r="AH210" s="195">
        <v>0</v>
      </c>
      <c r="AI210" s="195">
        <v>0</v>
      </c>
      <c r="AJ210" s="195">
        <v>0</v>
      </c>
      <c r="AK210" s="195">
        <v>0</v>
      </c>
      <c r="AL210" s="195">
        <v>0</v>
      </c>
      <c r="AM210" s="195">
        <v>0</v>
      </c>
      <c r="AN210" s="195">
        <v>-1</v>
      </c>
      <c r="AO210" s="195">
        <f>(SUM(E210:AN210))</f>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739EF-81DE-4B9A-AC51-6E154035FFF1}">
  <sheetPr>
    <tabColor theme="9" tint="0.89999084444715716"/>
  </sheetPr>
  <dimension ref="A1:AO210"/>
  <sheetViews>
    <sheetView zoomScale="40" zoomScaleNormal="40" workbookViewId="0">
      <pane xSplit="4" ySplit="2" topLeftCell="F8" activePane="bottomRight" state="frozen"/>
      <selection pane="topRight" activeCell="F40" sqref="F40"/>
      <selection pane="bottomLeft" activeCell="F40" sqref="F40"/>
      <selection pane="bottomRight" activeCell="F9" sqref="F9"/>
    </sheetView>
  </sheetViews>
  <sheetFormatPr defaultColWidth="8.625" defaultRowHeight="10.5" x14ac:dyDescent="0.25"/>
  <cols>
    <col min="1" max="3" width="38.625" style="166" bestFit="1" customWidth="1"/>
    <col min="4" max="4" width="9.625" style="166" bestFit="1" customWidth="1"/>
    <col min="5" max="5" width="13.25" style="166" bestFit="1" customWidth="1"/>
    <col min="6" max="6" width="11.375" style="166" bestFit="1" customWidth="1"/>
    <col min="7" max="7" width="19.25" style="166" bestFit="1" customWidth="1"/>
    <col min="8" max="8" width="11.75" style="166" bestFit="1" customWidth="1"/>
    <col min="9" max="9" width="12.625" style="166" bestFit="1" customWidth="1"/>
    <col min="10" max="10" width="10.25" style="166" bestFit="1" customWidth="1"/>
    <col min="11" max="11" width="8.25" style="166" bestFit="1" customWidth="1"/>
    <col min="12" max="12" width="12.5" style="166" bestFit="1" customWidth="1"/>
    <col min="13" max="13" width="15.375" style="166" bestFit="1" customWidth="1"/>
    <col min="14" max="14" width="18.25" style="166" bestFit="1" customWidth="1"/>
    <col min="15" max="15" width="13.75" style="166" bestFit="1" customWidth="1"/>
    <col min="16" max="16" width="13.625" style="166" bestFit="1" customWidth="1"/>
    <col min="17" max="17" width="16.375" style="166" bestFit="1" customWidth="1"/>
    <col min="18" max="18" width="13.75" style="166" bestFit="1" customWidth="1"/>
    <col min="19" max="19" width="22.625" style="166" bestFit="1" customWidth="1"/>
    <col min="20" max="20" width="10.25" style="166" bestFit="1" customWidth="1"/>
    <col min="21" max="21" width="9.75" style="166" bestFit="1" customWidth="1"/>
    <col min="22" max="22" width="19.75" style="166" bestFit="1" customWidth="1"/>
    <col min="23" max="23" width="11.375" style="166" bestFit="1" customWidth="1"/>
    <col min="24" max="25" width="10.375" style="166" bestFit="1" customWidth="1"/>
    <col min="26" max="26" width="11.75" style="166" bestFit="1" customWidth="1"/>
    <col min="27" max="27" width="13" style="166" bestFit="1" customWidth="1"/>
    <col min="28" max="28" width="12.625" style="166" bestFit="1" customWidth="1"/>
    <col min="29" max="29" width="13.625" style="166" bestFit="1" customWidth="1"/>
    <col min="30" max="31" width="11.75" style="166" bestFit="1" customWidth="1"/>
    <col min="32" max="32" width="15.375" style="166" bestFit="1" customWidth="1"/>
    <col min="33" max="33" width="29" style="166" bestFit="1" customWidth="1"/>
    <col min="34" max="34" width="11.75" style="166" bestFit="1" customWidth="1"/>
    <col min="35" max="35" width="13.375" style="166" bestFit="1" customWidth="1"/>
    <col min="36" max="36" width="22.625" style="166" bestFit="1" customWidth="1"/>
    <col min="37" max="37" width="12.5" style="166" bestFit="1" customWidth="1"/>
    <col min="38" max="38" width="16.75" style="166" bestFit="1" customWidth="1"/>
    <col min="39" max="39" width="12.5" style="166" bestFit="1" customWidth="1"/>
    <col min="40" max="40" width="17" style="166" bestFit="1" customWidth="1"/>
    <col min="41" max="16384" width="8.625" style="166"/>
  </cols>
  <sheetData>
    <row r="1" spans="1:40" ht="42" customHeight="1" thickBot="1" x14ac:dyDescent="0.3">
      <c r="A1" s="196" t="s">
        <v>285</v>
      </c>
      <c r="B1" s="198"/>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c r="AK1" s="199"/>
      <c r="AL1" s="199"/>
      <c r="AM1" s="199"/>
      <c r="AN1" s="199"/>
    </row>
    <row r="2" spans="1:40" ht="12.5" thickBot="1" x14ac:dyDescent="0.3">
      <c r="A2" s="205" t="s">
        <v>284</v>
      </c>
      <c r="B2" s="197"/>
      <c r="C2" s="197" t="s">
        <v>268</v>
      </c>
      <c r="D2" s="197"/>
      <c r="E2" s="184" t="s">
        <v>97</v>
      </c>
      <c r="F2" s="184" t="s">
        <v>72</v>
      </c>
      <c r="G2" s="184" t="s">
        <v>99</v>
      </c>
      <c r="H2" s="184" t="s">
        <v>79</v>
      </c>
      <c r="I2" s="184" t="s">
        <v>47</v>
      </c>
      <c r="J2" s="184" t="s">
        <v>98</v>
      </c>
      <c r="K2" s="184" t="s">
        <v>90</v>
      </c>
      <c r="L2" s="184" t="s">
        <v>73</v>
      </c>
      <c r="M2" s="184" t="s">
        <v>5</v>
      </c>
      <c r="N2" s="184" t="s">
        <v>74</v>
      </c>
      <c r="O2" s="184" t="s">
        <v>13</v>
      </c>
      <c r="P2" s="184" t="s">
        <v>7</v>
      </c>
      <c r="Q2" s="184" t="s">
        <v>95</v>
      </c>
      <c r="R2" s="184" t="s">
        <v>75</v>
      </c>
      <c r="S2" s="184" t="s">
        <v>130</v>
      </c>
      <c r="T2" s="184" t="s">
        <v>101</v>
      </c>
      <c r="U2" s="184" t="s">
        <v>91</v>
      </c>
      <c r="V2" s="184" t="s">
        <v>138</v>
      </c>
      <c r="W2" s="184" t="s">
        <v>64</v>
      </c>
      <c r="X2" s="184" t="s">
        <v>28</v>
      </c>
      <c r="Y2" s="184" t="s">
        <v>66</v>
      </c>
      <c r="Z2" s="184" t="s">
        <v>106</v>
      </c>
      <c r="AA2" s="184" t="s">
        <v>43</v>
      </c>
      <c r="AB2" s="184" t="s">
        <v>102</v>
      </c>
      <c r="AC2" s="184" t="s">
        <v>76</v>
      </c>
      <c r="AD2" s="184" t="s">
        <v>83</v>
      </c>
      <c r="AE2" s="184" t="s">
        <v>86</v>
      </c>
      <c r="AF2" s="184" t="s">
        <v>61</v>
      </c>
      <c r="AG2" s="184" t="s">
        <v>143</v>
      </c>
      <c r="AH2" s="184" t="s">
        <v>50</v>
      </c>
      <c r="AI2" s="184" t="s">
        <v>84</v>
      </c>
      <c r="AJ2" s="184" t="s">
        <v>110</v>
      </c>
      <c r="AK2" s="184" t="s">
        <v>107</v>
      </c>
      <c r="AL2" s="184" t="s">
        <v>105</v>
      </c>
      <c r="AM2" s="184" t="s">
        <v>173</v>
      </c>
      <c r="AN2" s="184" t="s">
        <v>147</v>
      </c>
    </row>
    <row r="3" spans="1:40" ht="12" x14ac:dyDescent="0.25">
      <c r="A3" s="171" t="s">
        <v>147</v>
      </c>
      <c r="B3" s="172" t="s">
        <v>147</v>
      </c>
      <c r="C3" s="172" t="s">
        <v>147</v>
      </c>
      <c r="D3" s="172"/>
      <c r="E3" s="214">
        <f>E4+E55+E115+E119+E152+E196+E208</f>
        <v>3478.3454999999999</v>
      </c>
      <c r="F3" s="192">
        <f>F4+F55+F115+F119+F152+F196+F208</f>
        <v>545.13382000000001</v>
      </c>
      <c r="G3" s="192">
        <f t="shared" ref="G3:AM3" si="0">G4+G55+G115+G119+G152+G196+G208</f>
        <v>2614.9635000000003</v>
      </c>
      <c r="H3" s="192">
        <f>H4+H55+H115+H119+H152+H196+H208</f>
        <v>1025.42579</v>
      </c>
      <c r="I3" s="192">
        <f t="shared" si="0"/>
        <v>992.45742092499995</v>
      </c>
      <c r="J3" s="192">
        <f t="shared" si="0"/>
        <v>562.77371999999991</v>
      </c>
      <c r="K3" s="192">
        <f t="shared" si="0"/>
        <v>630.65692999999999</v>
      </c>
      <c r="L3" s="192">
        <f t="shared" si="0"/>
        <v>0.36496000000000001</v>
      </c>
      <c r="M3" s="192">
        <f t="shared" si="0"/>
        <v>1788.8077900000003</v>
      </c>
      <c r="N3" s="192">
        <f t="shared" si="0"/>
        <v>307.17761999999999</v>
      </c>
      <c r="O3" s="192">
        <f t="shared" si="0"/>
        <v>239.90267999999998</v>
      </c>
      <c r="P3" s="192">
        <f t="shared" si="0"/>
        <v>431.75182000000001</v>
      </c>
      <c r="Q3" s="192">
        <f t="shared" si="0"/>
        <v>0</v>
      </c>
      <c r="R3" s="192">
        <f t="shared" si="0"/>
        <v>425.79075</v>
      </c>
      <c r="S3" s="192">
        <f t="shared" si="0"/>
        <v>37.712899999999998</v>
      </c>
      <c r="T3" s="192">
        <f t="shared" si="0"/>
        <v>670.68126999999993</v>
      </c>
      <c r="U3" s="192">
        <f t="shared" si="0"/>
        <v>246.95864</v>
      </c>
      <c r="V3" s="192">
        <f t="shared" si="0"/>
        <v>1264.1119200000001</v>
      </c>
      <c r="W3" s="192">
        <f t="shared" si="0"/>
        <v>22.992700000000003</v>
      </c>
      <c r="X3" s="192">
        <f t="shared" si="0"/>
        <v>52.311440000000012</v>
      </c>
      <c r="Y3" s="192">
        <f t="shared" si="0"/>
        <v>536.98297000000002</v>
      </c>
      <c r="Z3" s="192">
        <f t="shared" si="0"/>
        <v>11.800490000000002</v>
      </c>
      <c r="AA3" s="192">
        <f t="shared" si="0"/>
        <v>82.725059999999999</v>
      </c>
      <c r="AB3" s="192">
        <f t="shared" si="0"/>
        <v>38.686129999999977</v>
      </c>
      <c r="AC3" s="192">
        <f t="shared" si="0"/>
        <v>0</v>
      </c>
      <c r="AD3" s="192">
        <f t="shared" si="0"/>
        <v>142.70072999999999</v>
      </c>
      <c r="AE3" s="192">
        <f t="shared" si="0"/>
        <v>44.282239999999994</v>
      </c>
      <c r="AF3" s="192">
        <f t="shared" si="0"/>
        <v>15.450120000000002</v>
      </c>
      <c r="AG3" s="192">
        <f t="shared" si="0"/>
        <v>56.326029999999996</v>
      </c>
      <c r="AH3" s="192">
        <f t="shared" si="0"/>
        <v>0</v>
      </c>
      <c r="AI3" s="192">
        <f t="shared" si="0"/>
        <v>15.450123999999997</v>
      </c>
      <c r="AJ3" s="192">
        <f t="shared" si="0"/>
        <v>29.075430000000004</v>
      </c>
      <c r="AK3" s="192">
        <f t="shared" si="0"/>
        <v>0</v>
      </c>
      <c r="AL3" s="192">
        <f t="shared" si="0"/>
        <v>0.12164999999999988</v>
      </c>
      <c r="AM3" s="192">
        <f t="shared" si="0"/>
        <v>306.14274999999998</v>
      </c>
      <c r="AN3" s="192">
        <f>AN4+AN55+AN115+AN119+AN152+AN196+AN208</f>
        <v>16618.064894925003</v>
      </c>
    </row>
    <row r="4" spans="1:40" ht="12" x14ac:dyDescent="0.25">
      <c r="A4" s="175" t="s">
        <v>243</v>
      </c>
      <c r="B4" s="175" t="s">
        <v>243</v>
      </c>
      <c r="C4" s="175" t="s">
        <v>243</v>
      </c>
      <c r="D4" s="175"/>
      <c r="E4" s="215">
        <f t="shared" ref="E4:AN4" si="1">+E5+E25+E45</f>
        <v>996.49530000000016</v>
      </c>
      <c r="F4" s="193">
        <f t="shared" si="1"/>
        <v>370.35212000000001</v>
      </c>
      <c r="G4" s="193">
        <f t="shared" si="1"/>
        <v>60.663339999999991</v>
      </c>
      <c r="H4" s="193">
        <f t="shared" si="1"/>
        <v>894.11318999999992</v>
      </c>
      <c r="I4" s="193">
        <f t="shared" si="1"/>
        <v>0</v>
      </c>
      <c r="J4" s="193">
        <f t="shared" si="1"/>
        <v>67.256999999999991</v>
      </c>
      <c r="K4" s="193">
        <f t="shared" si="1"/>
        <v>0</v>
      </c>
      <c r="L4" s="193">
        <f t="shared" si="1"/>
        <v>0</v>
      </c>
      <c r="M4" s="193">
        <f t="shared" si="1"/>
        <v>0</v>
      </c>
      <c r="N4" s="193">
        <f t="shared" si="1"/>
        <v>307.17761999999999</v>
      </c>
      <c r="O4" s="193">
        <f t="shared" si="1"/>
        <v>6.0010000000000003</v>
      </c>
      <c r="P4" s="193">
        <f t="shared" si="1"/>
        <v>0</v>
      </c>
      <c r="Q4" s="193">
        <f t="shared" si="1"/>
        <v>0</v>
      </c>
      <c r="R4" s="193">
        <f t="shared" si="1"/>
        <v>425.79075</v>
      </c>
      <c r="S4" s="193">
        <f t="shared" si="1"/>
        <v>37.712899999999998</v>
      </c>
      <c r="T4" s="193">
        <f t="shared" si="1"/>
        <v>338.19716999999997</v>
      </c>
      <c r="U4" s="193">
        <f t="shared" si="1"/>
        <v>63.867940000000004</v>
      </c>
      <c r="V4" s="193">
        <f t="shared" si="1"/>
        <v>576.49512000000004</v>
      </c>
      <c r="W4" s="193">
        <f t="shared" si="1"/>
        <v>11.587700000000002</v>
      </c>
      <c r="X4" s="193">
        <f t="shared" si="1"/>
        <v>52.311440000000012</v>
      </c>
      <c r="Y4" s="193">
        <f t="shared" si="1"/>
        <v>54.319969999999991</v>
      </c>
      <c r="Z4" s="193">
        <f t="shared" si="1"/>
        <v>11.800490000000002</v>
      </c>
      <c r="AA4" s="193">
        <f t="shared" si="1"/>
        <v>82.295059999999992</v>
      </c>
      <c r="AB4" s="193">
        <f t="shared" si="1"/>
        <v>0</v>
      </c>
      <c r="AC4" s="193">
        <f t="shared" si="1"/>
        <v>0</v>
      </c>
      <c r="AD4" s="193">
        <f t="shared" si="1"/>
        <v>142.70072999999999</v>
      </c>
      <c r="AE4" s="193">
        <f t="shared" si="1"/>
        <v>44.282239999999994</v>
      </c>
      <c r="AF4" s="193">
        <f t="shared" si="1"/>
        <v>0</v>
      </c>
      <c r="AG4" s="193">
        <f t="shared" si="1"/>
        <v>5.80403</v>
      </c>
      <c r="AH4" s="193">
        <f t="shared" si="1"/>
        <v>0</v>
      </c>
      <c r="AI4" s="193">
        <f t="shared" si="1"/>
        <v>15.450123999999997</v>
      </c>
      <c r="AJ4" s="193">
        <f t="shared" si="1"/>
        <v>29.075430000000004</v>
      </c>
      <c r="AK4" s="193">
        <f t="shared" si="1"/>
        <v>0</v>
      </c>
      <c r="AL4" s="193">
        <f t="shared" si="1"/>
        <v>0.12164999999999988</v>
      </c>
      <c r="AM4" s="193">
        <f t="shared" si="1"/>
        <v>103.4512</v>
      </c>
      <c r="AN4" s="193">
        <f t="shared" si="1"/>
        <v>4697.3235140000006</v>
      </c>
    </row>
    <row r="5" spans="1:40" ht="12" x14ac:dyDescent="0.25">
      <c r="A5" s="177" t="s">
        <v>244</v>
      </c>
      <c r="B5" s="177" t="s">
        <v>244</v>
      </c>
      <c r="C5" s="177" t="s">
        <v>244</v>
      </c>
      <c r="D5" s="177"/>
      <c r="E5" s="216">
        <f>SUM(E6:E24)</f>
        <v>943.60170000000016</v>
      </c>
      <c r="F5" s="194">
        <f t="shared" ref="F5:AN5" si="2">SUM(F6:F24)</f>
        <v>214.55751999999998</v>
      </c>
      <c r="G5" s="194">
        <f t="shared" si="2"/>
        <v>24.203439999999997</v>
      </c>
      <c r="H5" s="194">
        <f t="shared" si="2"/>
        <v>799.92598999999996</v>
      </c>
      <c r="I5" s="194">
        <f t="shared" si="2"/>
        <v>0</v>
      </c>
      <c r="J5" s="194">
        <f t="shared" si="2"/>
        <v>16.248999999999999</v>
      </c>
      <c r="K5" s="194">
        <f t="shared" si="2"/>
        <v>0</v>
      </c>
      <c r="L5" s="194">
        <f t="shared" si="2"/>
        <v>0</v>
      </c>
      <c r="M5" s="194">
        <f t="shared" si="2"/>
        <v>0</v>
      </c>
      <c r="N5" s="194">
        <f t="shared" si="2"/>
        <v>305.94209999999998</v>
      </c>
      <c r="O5" s="194">
        <f t="shared" si="2"/>
        <v>6.0010000000000003</v>
      </c>
      <c r="P5" s="194">
        <f t="shared" si="2"/>
        <v>0</v>
      </c>
      <c r="Q5" s="194">
        <f t="shared" si="2"/>
        <v>0</v>
      </c>
      <c r="R5" s="194">
        <f t="shared" si="2"/>
        <v>306.66359999999997</v>
      </c>
      <c r="S5" s="194">
        <f t="shared" si="2"/>
        <v>37.712899999999998</v>
      </c>
      <c r="T5" s="194">
        <f t="shared" si="2"/>
        <v>269.90916999999996</v>
      </c>
      <c r="U5" s="194">
        <f t="shared" si="2"/>
        <v>60.167940000000002</v>
      </c>
      <c r="V5" s="194">
        <f t="shared" si="2"/>
        <v>576.49512000000004</v>
      </c>
      <c r="W5" s="194">
        <f t="shared" si="2"/>
        <v>0</v>
      </c>
      <c r="X5" s="194">
        <f t="shared" si="2"/>
        <v>52.311440000000012</v>
      </c>
      <c r="Y5" s="194">
        <f t="shared" si="2"/>
        <v>47.309969999999993</v>
      </c>
      <c r="Z5" s="194">
        <f t="shared" si="2"/>
        <v>5.9644900000000014</v>
      </c>
      <c r="AA5" s="194">
        <f t="shared" si="2"/>
        <v>82.097059999999999</v>
      </c>
      <c r="AB5" s="194">
        <f t="shared" si="2"/>
        <v>0</v>
      </c>
      <c r="AC5" s="194">
        <f t="shared" si="2"/>
        <v>0</v>
      </c>
      <c r="AD5" s="194">
        <f>SUM(AD6:AD24)</f>
        <v>142.70072999999999</v>
      </c>
      <c r="AE5" s="194">
        <f t="shared" si="2"/>
        <v>44.282239999999994</v>
      </c>
      <c r="AF5" s="194">
        <f t="shared" si="2"/>
        <v>0</v>
      </c>
      <c r="AG5" s="194">
        <f t="shared" si="2"/>
        <v>5.80403</v>
      </c>
      <c r="AH5" s="194">
        <f t="shared" si="2"/>
        <v>0</v>
      </c>
      <c r="AI5" s="194">
        <f t="shared" si="2"/>
        <v>4.1989999999999998</v>
      </c>
      <c r="AJ5" s="194">
        <f t="shared" si="2"/>
        <v>27.867430000000006</v>
      </c>
      <c r="AK5" s="194">
        <f t="shared" si="2"/>
        <v>0</v>
      </c>
      <c r="AL5" s="194">
        <f t="shared" si="2"/>
        <v>0</v>
      </c>
      <c r="AM5" s="194">
        <f t="shared" si="2"/>
        <v>0</v>
      </c>
      <c r="AN5" s="194">
        <f t="shared" si="2"/>
        <v>3973.9658700000005</v>
      </c>
    </row>
    <row r="6" spans="1:40" ht="12" x14ac:dyDescent="0.25">
      <c r="A6" s="201" t="s">
        <v>245</v>
      </c>
      <c r="B6" s="201" t="s">
        <v>128</v>
      </c>
      <c r="C6" s="201" t="s">
        <v>86</v>
      </c>
      <c r="D6" s="201">
        <f>AN6</f>
        <v>1.9464999999999997</v>
      </c>
      <c r="E6" s="217">
        <v>0</v>
      </c>
      <c r="F6" s="195">
        <v>0</v>
      </c>
      <c r="G6" s="195">
        <v>0</v>
      </c>
      <c r="H6" s="195">
        <v>0</v>
      </c>
      <c r="I6" s="195">
        <v>0</v>
      </c>
      <c r="J6" s="195">
        <v>0</v>
      </c>
      <c r="K6" s="195">
        <v>0</v>
      </c>
      <c r="L6" s="195">
        <v>0</v>
      </c>
      <c r="M6" s="195">
        <v>0</v>
      </c>
      <c r="N6" s="195">
        <v>0</v>
      </c>
      <c r="O6" s="195">
        <v>0</v>
      </c>
      <c r="P6" s="195">
        <v>0</v>
      </c>
      <c r="Q6" s="195">
        <v>0</v>
      </c>
      <c r="R6" s="195">
        <v>1.9464999999999997</v>
      </c>
      <c r="S6" s="195">
        <v>0</v>
      </c>
      <c r="T6" s="195">
        <v>0</v>
      </c>
      <c r="U6" s="195">
        <v>0</v>
      </c>
      <c r="V6" s="195">
        <v>0</v>
      </c>
      <c r="W6" s="195">
        <v>0</v>
      </c>
      <c r="X6" s="195">
        <v>0</v>
      </c>
      <c r="Y6" s="195">
        <v>0</v>
      </c>
      <c r="Z6" s="195">
        <v>0</v>
      </c>
      <c r="AA6" s="195">
        <v>0</v>
      </c>
      <c r="AB6" s="195">
        <v>0</v>
      </c>
      <c r="AC6" s="195">
        <v>0</v>
      </c>
      <c r="AD6" s="195">
        <v>0</v>
      </c>
      <c r="AE6" s="195">
        <v>0</v>
      </c>
      <c r="AF6" s="195">
        <v>0</v>
      </c>
      <c r="AG6" s="195">
        <v>0</v>
      </c>
      <c r="AH6" s="195">
        <v>0</v>
      </c>
      <c r="AI6" s="195">
        <v>0</v>
      </c>
      <c r="AJ6" s="195">
        <v>0</v>
      </c>
      <c r="AK6" s="195">
        <v>0</v>
      </c>
      <c r="AL6" s="195">
        <v>0</v>
      </c>
      <c r="AM6" s="195">
        <v>0</v>
      </c>
      <c r="AN6" s="195">
        <f t="shared" ref="AN6:AN24" si="3">SUM(E6:AM6)</f>
        <v>1.9464999999999997</v>
      </c>
    </row>
    <row r="7" spans="1:40" ht="12" x14ac:dyDescent="0.25">
      <c r="A7" s="201" t="s">
        <v>245</v>
      </c>
      <c r="B7" s="201" t="s">
        <v>128</v>
      </c>
      <c r="C7" s="201" t="s">
        <v>43</v>
      </c>
      <c r="D7" s="201">
        <f t="shared" ref="D7:D54" si="4">AN7</f>
        <v>638.19947000000013</v>
      </c>
      <c r="E7" s="217">
        <v>199.30880000000005</v>
      </c>
      <c r="F7" s="195">
        <v>163.3835</v>
      </c>
      <c r="G7" s="195">
        <v>6.8209399999999976</v>
      </c>
      <c r="H7" s="195">
        <v>58.901499999999999</v>
      </c>
      <c r="I7" s="195">
        <v>0</v>
      </c>
      <c r="J7" s="195">
        <v>0</v>
      </c>
      <c r="K7" s="195">
        <v>0</v>
      </c>
      <c r="L7" s="195">
        <v>0</v>
      </c>
      <c r="M7" s="195">
        <v>0</v>
      </c>
      <c r="N7" s="195">
        <v>48.577000000000012</v>
      </c>
      <c r="O7" s="195">
        <v>0</v>
      </c>
      <c r="P7" s="195">
        <v>0</v>
      </c>
      <c r="Q7" s="195">
        <v>0</v>
      </c>
      <c r="R7" s="195">
        <v>19.623000000000001</v>
      </c>
      <c r="S7" s="195">
        <v>0</v>
      </c>
      <c r="T7" s="195">
        <v>18.256170000000001</v>
      </c>
      <c r="U7" s="195">
        <v>7.0359400000000001</v>
      </c>
      <c r="V7" s="195">
        <v>50.720620000000004</v>
      </c>
      <c r="W7" s="195">
        <v>0</v>
      </c>
      <c r="X7" s="195">
        <v>0</v>
      </c>
      <c r="Y7" s="195">
        <v>0</v>
      </c>
      <c r="Z7" s="195">
        <v>0</v>
      </c>
      <c r="AA7" s="195">
        <v>0</v>
      </c>
      <c r="AB7" s="195">
        <v>0</v>
      </c>
      <c r="AC7" s="195">
        <v>0</v>
      </c>
      <c r="AD7" s="195">
        <v>59.564999999999998</v>
      </c>
      <c r="AE7" s="195">
        <v>6.0069999999999997</v>
      </c>
      <c r="AF7" s="195">
        <v>0</v>
      </c>
      <c r="AG7" s="195">
        <v>0</v>
      </c>
      <c r="AH7" s="195">
        <v>0</v>
      </c>
      <c r="AI7" s="195">
        <v>0</v>
      </c>
      <c r="AJ7" s="195">
        <v>0</v>
      </c>
      <c r="AK7" s="195">
        <v>0</v>
      </c>
      <c r="AL7" s="195">
        <v>0</v>
      </c>
      <c r="AM7" s="195">
        <v>0</v>
      </c>
      <c r="AN7" s="195">
        <f t="shared" si="3"/>
        <v>638.19947000000013</v>
      </c>
    </row>
    <row r="8" spans="1:40" ht="12" x14ac:dyDescent="0.25">
      <c r="A8" s="201" t="s">
        <v>245</v>
      </c>
      <c r="B8" s="201" t="s">
        <v>128</v>
      </c>
      <c r="C8" s="201" t="s">
        <v>122</v>
      </c>
      <c r="D8" s="201">
        <f t="shared" si="4"/>
        <v>0</v>
      </c>
      <c r="E8" s="217">
        <v>0</v>
      </c>
      <c r="F8" s="195">
        <v>0</v>
      </c>
      <c r="G8" s="195">
        <v>0</v>
      </c>
      <c r="H8" s="195">
        <v>0</v>
      </c>
      <c r="I8" s="195">
        <v>0</v>
      </c>
      <c r="J8" s="195">
        <v>0</v>
      </c>
      <c r="K8" s="195">
        <v>0</v>
      </c>
      <c r="L8" s="195">
        <v>0</v>
      </c>
      <c r="M8" s="195">
        <v>0</v>
      </c>
      <c r="N8" s="195">
        <v>0</v>
      </c>
      <c r="O8" s="195">
        <v>0</v>
      </c>
      <c r="P8" s="195">
        <v>0</v>
      </c>
      <c r="Q8" s="195">
        <v>0</v>
      </c>
      <c r="R8" s="195">
        <v>0</v>
      </c>
      <c r="S8" s="195">
        <v>0</v>
      </c>
      <c r="T8" s="195">
        <v>0</v>
      </c>
      <c r="U8" s="195">
        <v>0</v>
      </c>
      <c r="V8" s="195">
        <v>0</v>
      </c>
      <c r="W8" s="195">
        <v>0</v>
      </c>
      <c r="X8" s="195">
        <v>0</v>
      </c>
      <c r="Y8" s="195">
        <v>0</v>
      </c>
      <c r="Z8" s="195">
        <v>0</v>
      </c>
      <c r="AA8" s="195">
        <v>0</v>
      </c>
      <c r="AB8" s="195">
        <v>0</v>
      </c>
      <c r="AC8" s="195">
        <v>0</v>
      </c>
      <c r="AD8" s="195">
        <v>0</v>
      </c>
      <c r="AE8" s="195">
        <v>0</v>
      </c>
      <c r="AF8" s="195">
        <v>0</v>
      </c>
      <c r="AG8" s="195">
        <v>0</v>
      </c>
      <c r="AH8" s="195">
        <v>0</v>
      </c>
      <c r="AI8" s="195">
        <v>0</v>
      </c>
      <c r="AJ8" s="195">
        <v>0</v>
      </c>
      <c r="AK8" s="195">
        <v>0</v>
      </c>
      <c r="AL8" s="195">
        <v>0</v>
      </c>
      <c r="AM8" s="195">
        <v>0</v>
      </c>
      <c r="AN8" s="195">
        <f t="shared" si="3"/>
        <v>0</v>
      </c>
    </row>
    <row r="9" spans="1:40" ht="12" x14ac:dyDescent="0.25">
      <c r="A9" s="201" t="s">
        <v>245</v>
      </c>
      <c r="B9" s="201" t="s">
        <v>128</v>
      </c>
      <c r="C9" s="201" t="s">
        <v>113</v>
      </c>
      <c r="D9" s="201">
        <f t="shared" si="4"/>
        <v>17.031600000000001</v>
      </c>
      <c r="E9" s="217">
        <v>0</v>
      </c>
      <c r="F9" s="195">
        <v>0</v>
      </c>
      <c r="G9" s="195">
        <v>0</v>
      </c>
      <c r="H9" s="195">
        <v>0</v>
      </c>
      <c r="I9" s="195">
        <v>0</v>
      </c>
      <c r="J9" s="195">
        <v>0</v>
      </c>
      <c r="K9" s="195">
        <v>0</v>
      </c>
      <c r="L9" s="195">
        <v>0</v>
      </c>
      <c r="M9" s="195">
        <v>0</v>
      </c>
      <c r="N9" s="195">
        <v>3.0070000000000001</v>
      </c>
      <c r="O9" s="195">
        <v>0</v>
      </c>
      <c r="P9" s="195">
        <v>0</v>
      </c>
      <c r="Q9" s="195">
        <v>0</v>
      </c>
      <c r="R9" s="195">
        <v>10.869600000000002</v>
      </c>
      <c r="S9" s="195">
        <v>0</v>
      </c>
      <c r="T9" s="195">
        <v>0</v>
      </c>
      <c r="U9" s="195">
        <v>0</v>
      </c>
      <c r="V9" s="195">
        <v>0</v>
      </c>
      <c r="W9" s="195">
        <v>0</v>
      </c>
      <c r="X9" s="195">
        <v>0</v>
      </c>
      <c r="Y9" s="195">
        <v>0</v>
      </c>
      <c r="Z9" s="195">
        <v>3.0720000000000005</v>
      </c>
      <c r="AA9" s="195">
        <v>8.299999999999999E-2</v>
      </c>
      <c r="AB9" s="195">
        <v>0</v>
      </c>
      <c r="AC9" s="195">
        <v>0</v>
      </c>
      <c r="AD9" s="195">
        <v>0</v>
      </c>
      <c r="AE9" s="195">
        <v>0</v>
      </c>
      <c r="AF9" s="195">
        <v>0</v>
      </c>
      <c r="AG9" s="195">
        <v>0</v>
      </c>
      <c r="AH9" s="195">
        <v>0</v>
      </c>
      <c r="AI9" s="195">
        <v>0</v>
      </c>
      <c r="AJ9" s="195">
        <v>0</v>
      </c>
      <c r="AK9" s="195">
        <v>0</v>
      </c>
      <c r="AL9" s="195">
        <v>0</v>
      </c>
      <c r="AM9" s="195">
        <v>0</v>
      </c>
      <c r="AN9" s="195">
        <f t="shared" si="3"/>
        <v>17.031600000000001</v>
      </c>
    </row>
    <row r="10" spans="1:40" ht="12" x14ac:dyDescent="0.25">
      <c r="A10" s="201" t="s">
        <v>245</v>
      </c>
      <c r="B10" s="201" t="s">
        <v>128</v>
      </c>
      <c r="C10" s="201" t="s">
        <v>114</v>
      </c>
      <c r="D10" s="201">
        <f t="shared" si="4"/>
        <v>249.7567</v>
      </c>
      <c r="E10" s="217">
        <v>74.177800000000005</v>
      </c>
      <c r="F10" s="195">
        <v>0</v>
      </c>
      <c r="G10" s="195">
        <v>0</v>
      </c>
      <c r="H10" s="195">
        <v>63.5</v>
      </c>
      <c r="I10" s="195">
        <v>0</v>
      </c>
      <c r="J10" s="195">
        <v>0</v>
      </c>
      <c r="K10" s="195">
        <v>0</v>
      </c>
      <c r="L10" s="195">
        <v>0</v>
      </c>
      <c r="M10" s="195">
        <v>0</v>
      </c>
      <c r="N10" s="195">
        <v>32.75500000000001</v>
      </c>
      <c r="O10" s="195">
        <v>0</v>
      </c>
      <c r="P10" s="195">
        <v>0</v>
      </c>
      <c r="Q10" s="195">
        <v>0</v>
      </c>
      <c r="R10" s="195">
        <v>36.698</v>
      </c>
      <c r="S10" s="195">
        <v>12.8819</v>
      </c>
      <c r="T10" s="195">
        <v>0</v>
      </c>
      <c r="U10" s="195">
        <v>0</v>
      </c>
      <c r="V10" s="195">
        <v>29.658999999999999</v>
      </c>
      <c r="W10" s="195">
        <v>0</v>
      </c>
      <c r="X10" s="195">
        <v>0</v>
      </c>
      <c r="Y10" s="195">
        <v>0</v>
      </c>
      <c r="Z10" s="195">
        <v>0</v>
      </c>
      <c r="AA10" s="195">
        <v>8.5000000000000006E-2</v>
      </c>
      <c r="AB10" s="195">
        <v>0</v>
      </c>
      <c r="AC10" s="195">
        <v>0</v>
      </c>
      <c r="AD10" s="195">
        <v>0</v>
      </c>
      <c r="AE10" s="195">
        <v>0</v>
      </c>
      <c r="AF10" s="195">
        <v>0</v>
      </c>
      <c r="AG10" s="195">
        <v>0</v>
      </c>
      <c r="AH10" s="195">
        <v>0</v>
      </c>
      <c r="AI10" s="195">
        <v>0</v>
      </c>
      <c r="AJ10" s="195">
        <v>0</v>
      </c>
      <c r="AK10" s="195">
        <v>0</v>
      </c>
      <c r="AL10" s="195">
        <v>0</v>
      </c>
      <c r="AM10" s="195">
        <v>0</v>
      </c>
      <c r="AN10" s="195">
        <f t="shared" si="3"/>
        <v>249.7567</v>
      </c>
    </row>
    <row r="11" spans="1:40" ht="12" x14ac:dyDescent="0.25">
      <c r="A11" s="201" t="s">
        <v>245</v>
      </c>
      <c r="B11" s="201" t="s">
        <v>128</v>
      </c>
      <c r="C11" s="201" t="s">
        <v>83</v>
      </c>
      <c r="D11" s="201">
        <f t="shared" si="4"/>
        <v>557.17766000000006</v>
      </c>
      <c r="E11" s="217">
        <v>170.59980000000002</v>
      </c>
      <c r="F11" s="195">
        <v>51.174019999999985</v>
      </c>
      <c r="G11" s="195">
        <v>0</v>
      </c>
      <c r="H11" s="195">
        <v>152.59810000000002</v>
      </c>
      <c r="I11" s="195">
        <v>0</v>
      </c>
      <c r="J11" s="195">
        <v>0</v>
      </c>
      <c r="K11" s="195">
        <v>0</v>
      </c>
      <c r="L11" s="195">
        <v>0</v>
      </c>
      <c r="M11" s="195">
        <v>0</v>
      </c>
      <c r="N11" s="195">
        <v>5.6615000000000002</v>
      </c>
      <c r="O11" s="195">
        <v>0</v>
      </c>
      <c r="P11" s="195">
        <v>0</v>
      </c>
      <c r="Q11" s="195">
        <v>0</v>
      </c>
      <c r="R11" s="195">
        <v>62.902999999999992</v>
      </c>
      <c r="S11" s="195">
        <v>0</v>
      </c>
      <c r="T11" s="195">
        <v>28.5</v>
      </c>
      <c r="U11" s="195">
        <v>14.451000000000001</v>
      </c>
      <c r="V11" s="195">
        <v>29.006</v>
      </c>
      <c r="W11" s="195">
        <v>0</v>
      </c>
      <c r="X11" s="195">
        <v>0</v>
      </c>
      <c r="Y11" s="195">
        <v>0</v>
      </c>
      <c r="Z11" s="195">
        <v>0</v>
      </c>
      <c r="AA11" s="195">
        <v>4.0090000000000003</v>
      </c>
      <c r="AB11" s="195">
        <v>0</v>
      </c>
      <c r="AC11" s="195">
        <v>0</v>
      </c>
      <c r="AD11" s="195">
        <v>0</v>
      </c>
      <c r="AE11" s="195">
        <v>38.275239999999997</v>
      </c>
      <c r="AF11" s="195">
        <v>0</v>
      </c>
      <c r="AG11" s="195">
        <v>0</v>
      </c>
      <c r="AH11" s="195">
        <v>0</v>
      </c>
      <c r="AI11" s="195">
        <v>0</v>
      </c>
      <c r="AJ11" s="195">
        <v>0</v>
      </c>
      <c r="AK11" s="195">
        <v>0</v>
      </c>
      <c r="AL11" s="195">
        <v>0</v>
      </c>
      <c r="AM11" s="195">
        <v>0</v>
      </c>
      <c r="AN11" s="195">
        <f t="shared" si="3"/>
        <v>557.17766000000006</v>
      </c>
    </row>
    <row r="12" spans="1:40" ht="12" x14ac:dyDescent="0.25">
      <c r="A12" s="201" t="s">
        <v>245</v>
      </c>
      <c r="B12" s="201" t="s">
        <v>128</v>
      </c>
      <c r="C12" s="201" t="s">
        <v>75</v>
      </c>
      <c r="D12" s="201">
        <f t="shared" si="4"/>
        <v>641.24089000000004</v>
      </c>
      <c r="E12" s="217">
        <v>167.26320000000001</v>
      </c>
      <c r="F12" s="195">
        <v>0</v>
      </c>
      <c r="G12" s="195">
        <v>0</v>
      </c>
      <c r="H12" s="195">
        <v>84.860200000000006</v>
      </c>
      <c r="I12" s="195">
        <v>0</v>
      </c>
      <c r="J12" s="195">
        <v>0</v>
      </c>
      <c r="K12" s="195">
        <v>0</v>
      </c>
      <c r="L12" s="195">
        <v>0</v>
      </c>
      <c r="M12" s="195">
        <v>0</v>
      </c>
      <c r="N12" s="195">
        <v>173.21999999999997</v>
      </c>
      <c r="O12" s="195">
        <v>0</v>
      </c>
      <c r="P12" s="195">
        <v>0</v>
      </c>
      <c r="Q12" s="195">
        <v>0</v>
      </c>
      <c r="R12" s="195">
        <v>0</v>
      </c>
      <c r="S12" s="195">
        <v>7.016</v>
      </c>
      <c r="T12" s="195">
        <v>0</v>
      </c>
      <c r="U12" s="195">
        <v>0</v>
      </c>
      <c r="V12" s="195">
        <v>27.814</v>
      </c>
      <c r="W12" s="195">
        <v>0</v>
      </c>
      <c r="X12" s="195">
        <v>0</v>
      </c>
      <c r="Y12" s="195">
        <v>0</v>
      </c>
      <c r="Z12" s="195">
        <v>2.593</v>
      </c>
      <c r="AA12" s="195">
        <v>76.264059999999986</v>
      </c>
      <c r="AB12" s="195">
        <v>0</v>
      </c>
      <c r="AC12" s="195">
        <v>0</v>
      </c>
      <c r="AD12" s="195">
        <v>74.753999999999991</v>
      </c>
      <c r="AE12" s="195">
        <v>0</v>
      </c>
      <c r="AF12" s="195">
        <v>0</v>
      </c>
      <c r="AG12" s="195">
        <v>0</v>
      </c>
      <c r="AH12" s="195">
        <v>0</v>
      </c>
      <c r="AI12" s="195">
        <v>0</v>
      </c>
      <c r="AJ12" s="195">
        <v>27.456430000000005</v>
      </c>
      <c r="AK12" s="195">
        <v>0</v>
      </c>
      <c r="AL12" s="195">
        <v>0</v>
      </c>
      <c r="AM12" s="195">
        <v>0</v>
      </c>
      <c r="AN12" s="195">
        <f t="shared" si="3"/>
        <v>641.24089000000004</v>
      </c>
    </row>
    <row r="13" spans="1:40" ht="12" x14ac:dyDescent="0.25">
      <c r="A13" s="201" t="s">
        <v>245</v>
      </c>
      <c r="B13" s="201" t="s">
        <v>128</v>
      </c>
      <c r="C13" s="201" t="s">
        <v>87</v>
      </c>
      <c r="D13" s="201">
        <f t="shared" si="4"/>
        <v>70.437990000000013</v>
      </c>
      <c r="E13" s="217">
        <v>0</v>
      </c>
      <c r="F13" s="195">
        <v>0</v>
      </c>
      <c r="G13" s="195">
        <v>4.8174999999999999</v>
      </c>
      <c r="H13" s="195">
        <v>23.852490000000007</v>
      </c>
      <c r="I13" s="195">
        <v>0</v>
      </c>
      <c r="J13" s="195">
        <v>2.5</v>
      </c>
      <c r="K13" s="195">
        <v>0</v>
      </c>
      <c r="L13" s="195">
        <v>0</v>
      </c>
      <c r="M13" s="195">
        <v>0</v>
      </c>
      <c r="N13" s="195">
        <v>0</v>
      </c>
      <c r="O13" s="195">
        <v>0</v>
      </c>
      <c r="P13" s="195">
        <v>0</v>
      </c>
      <c r="Q13" s="195">
        <v>0</v>
      </c>
      <c r="R13" s="195">
        <v>0</v>
      </c>
      <c r="S13" s="195">
        <v>0</v>
      </c>
      <c r="T13" s="195">
        <v>29.901</v>
      </c>
      <c r="U13" s="195">
        <v>7.0500000000000007</v>
      </c>
      <c r="V13" s="195">
        <v>0</v>
      </c>
      <c r="W13" s="195">
        <v>0</v>
      </c>
      <c r="X13" s="195">
        <v>0</v>
      </c>
      <c r="Y13" s="195">
        <v>0</v>
      </c>
      <c r="Z13" s="195">
        <v>0</v>
      </c>
      <c r="AA13" s="195">
        <v>0</v>
      </c>
      <c r="AB13" s="195">
        <v>0</v>
      </c>
      <c r="AC13" s="195">
        <v>0</v>
      </c>
      <c r="AD13" s="195">
        <v>0</v>
      </c>
      <c r="AE13" s="195">
        <v>0</v>
      </c>
      <c r="AF13" s="195">
        <v>0</v>
      </c>
      <c r="AG13" s="195">
        <v>0</v>
      </c>
      <c r="AH13" s="195">
        <v>0</v>
      </c>
      <c r="AI13" s="195">
        <v>1.9059999999999999</v>
      </c>
      <c r="AJ13" s="195">
        <v>0.41100000000000003</v>
      </c>
      <c r="AK13" s="195">
        <v>0</v>
      </c>
      <c r="AL13" s="195">
        <v>0</v>
      </c>
      <c r="AM13" s="195">
        <v>0</v>
      </c>
      <c r="AN13" s="195">
        <f t="shared" si="3"/>
        <v>70.437990000000013</v>
      </c>
    </row>
    <row r="14" spans="1:40" ht="12" x14ac:dyDescent="0.25">
      <c r="A14" s="201" t="s">
        <v>245</v>
      </c>
      <c r="B14" s="201" t="s">
        <v>128</v>
      </c>
      <c r="C14" s="201" t="s">
        <v>129</v>
      </c>
      <c r="D14" s="201">
        <f t="shared" si="4"/>
        <v>0</v>
      </c>
      <c r="E14" s="217">
        <v>0</v>
      </c>
      <c r="F14" s="195">
        <v>0</v>
      </c>
      <c r="G14" s="195">
        <v>0</v>
      </c>
      <c r="H14" s="195">
        <v>0</v>
      </c>
      <c r="I14" s="195">
        <v>0</v>
      </c>
      <c r="J14" s="195">
        <v>0</v>
      </c>
      <c r="K14" s="195">
        <v>0</v>
      </c>
      <c r="L14" s="195">
        <v>0</v>
      </c>
      <c r="M14" s="195">
        <v>0</v>
      </c>
      <c r="N14" s="195">
        <v>0</v>
      </c>
      <c r="O14" s="195">
        <v>0</v>
      </c>
      <c r="P14" s="195">
        <v>0</v>
      </c>
      <c r="Q14" s="195">
        <v>0</v>
      </c>
      <c r="R14" s="195">
        <v>0</v>
      </c>
      <c r="S14" s="195">
        <v>0</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195">
        <f t="shared" si="3"/>
        <v>0</v>
      </c>
    </row>
    <row r="15" spans="1:40" ht="12" x14ac:dyDescent="0.25">
      <c r="A15" s="179" t="s">
        <v>245</v>
      </c>
      <c r="B15" s="179" t="s">
        <v>128</v>
      </c>
      <c r="C15" s="179" t="s">
        <v>63</v>
      </c>
      <c r="D15" s="179">
        <f t="shared" si="4"/>
        <v>1.4599</v>
      </c>
      <c r="E15" s="217">
        <v>0</v>
      </c>
      <c r="F15" s="195">
        <v>0</v>
      </c>
      <c r="G15" s="195">
        <v>0</v>
      </c>
      <c r="H15" s="195">
        <v>0</v>
      </c>
      <c r="I15" s="195">
        <v>0</v>
      </c>
      <c r="J15" s="195">
        <v>0</v>
      </c>
      <c r="K15" s="195">
        <v>0</v>
      </c>
      <c r="L15" s="195">
        <v>0</v>
      </c>
      <c r="M15" s="195">
        <v>0</v>
      </c>
      <c r="N15" s="195">
        <v>0</v>
      </c>
      <c r="O15" s="195">
        <v>0</v>
      </c>
      <c r="P15" s="195">
        <v>0</v>
      </c>
      <c r="Q15" s="195">
        <v>0</v>
      </c>
      <c r="R15" s="195">
        <v>0</v>
      </c>
      <c r="S15" s="195">
        <v>0.113</v>
      </c>
      <c r="T15" s="195">
        <v>0</v>
      </c>
      <c r="U15" s="195">
        <v>0</v>
      </c>
      <c r="V15" s="195">
        <v>1.3469</v>
      </c>
      <c r="W15" s="195">
        <v>0</v>
      </c>
      <c r="X15" s="195">
        <v>0</v>
      </c>
      <c r="Y15" s="195">
        <v>0</v>
      </c>
      <c r="Z15" s="195">
        <v>0</v>
      </c>
      <c r="AA15" s="195">
        <v>0</v>
      </c>
      <c r="AB15" s="195">
        <v>0</v>
      </c>
      <c r="AC15" s="195">
        <v>0</v>
      </c>
      <c r="AD15" s="195">
        <v>0</v>
      </c>
      <c r="AE15" s="195">
        <v>0</v>
      </c>
      <c r="AF15" s="195">
        <v>0</v>
      </c>
      <c r="AG15" s="195">
        <v>0</v>
      </c>
      <c r="AH15" s="195">
        <v>0</v>
      </c>
      <c r="AI15" s="195">
        <v>0</v>
      </c>
      <c r="AJ15" s="195">
        <v>0</v>
      </c>
      <c r="AK15" s="195">
        <v>0</v>
      </c>
      <c r="AL15" s="195">
        <v>0</v>
      </c>
      <c r="AM15" s="195">
        <v>0</v>
      </c>
      <c r="AN15" s="195">
        <f t="shared" si="3"/>
        <v>1.4599</v>
      </c>
    </row>
    <row r="16" spans="1:40" ht="12" x14ac:dyDescent="0.25">
      <c r="A16" s="201" t="s">
        <v>245</v>
      </c>
      <c r="B16" s="201" t="s">
        <v>128</v>
      </c>
      <c r="C16" s="201" t="s">
        <v>33</v>
      </c>
      <c r="D16" s="201">
        <f t="shared" si="4"/>
        <v>98.296790000000001</v>
      </c>
      <c r="E16" s="217">
        <v>13.719900000000001</v>
      </c>
      <c r="F16" s="195">
        <v>0</v>
      </c>
      <c r="G16" s="195">
        <v>0</v>
      </c>
      <c r="H16" s="195">
        <v>17.298400000000004</v>
      </c>
      <c r="I16" s="195">
        <v>0</v>
      </c>
      <c r="J16" s="195">
        <v>0</v>
      </c>
      <c r="K16" s="195">
        <v>0</v>
      </c>
      <c r="L16" s="195">
        <v>0</v>
      </c>
      <c r="M16" s="195">
        <v>0</v>
      </c>
      <c r="N16" s="195">
        <v>3.8649999999999998</v>
      </c>
      <c r="O16" s="195">
        <v>0</v>
      </c>
      <c r="P16" s="195">
        <v>0</v>
      </c>
      <c r="Q16" s="195">
        <v>0</v>
      </c>
      <c r="R16" s="195">
        <v>13.268000000000001</v>
      </c>
      <c r="S16" s="195">
        <v>0</v>
      </c>
      <c r="T16" s="195">
        <v>29.064999999999998</v>
      </c>
      <c r="U16" s="195">
        <v>0</v>
      </c>
      <c r="V16" s="195">
        <v>16.838999999999999</v>
      </c>
      <c r="W16" s="195">
        <v>0</v>
      </c>
      <c r="X16" s="195">
        <v>1.3260000000000001</v>
      </c>
      <c r="Y16" s="195">
        <v>0</v>
      </c>
      <c r="Z16" s="195">
        <v>0.29949000000000003</v>
      </c>
      <c r="AA16" s="195">
        <v>0</v>
      </c>
      <c r="AB16" s="195">
        <v>0</v>
      </c>
      <c r="AC16" s="195">
        <v>0</v>
      </c>
      <c r="AD16" s="195">
        <v>0.32300000000000001</v>
      </c>
      <c r="AE16" s="195">
        <v>0</v>
      </c>
      <c r="AF16" s="195">
        <v>0</v>
      </c>
      <c r="AG16" s="195">
        <v>0</v>
      </c>
      <c r="AH16" s="195">
        <v>0</v>
      </c>
      <c r="AI16" s="195">
        <v>2.2929999999999997</v>
      </c>
      <c r="AJ16" s="195">
        <v>0</v>
      </c>
      <c r="AK16" s="195">
        <v>0</v>
      </c>
      <c r="AL16" s="195">
        <v>0</v>
      </c>
      <c r="AM16" s="195">
        <v>0</v>
      </c>
      <c r="AN16" s="195">
        <f t="shared" si="3"/>
        <v>98.296790000000001</v>
      </c>
    </row>
    <row r="17" spans="1:40" ht="12" x14ac:dyDescent="0.25">
      <c r="A17" s="201" t="s">
        <v>245</v>
      </c>
      <c r="B17" s="201" t="s">
        <v>128</v>
      </c>
      <c r="C17" s="201" t="s">
        <v>55</v>
      </c>
      <c r="D17" s="201">
        <f t="shared" si="4"/>
        <v>0</v>
      </c>
      <c r="E17" s="217">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f t="shared" si="3"/>
        <v>0</v>
      </c>
    </row>
    <row r="18" spans="1:40" ht="12" x14ac:dyDescent="0.25">
      <c r="A18" s="201" t="s">
        <v>245</v>
      </c>
      <c r="B18" s="201" t="s">
        <v>128</v>
      </c>
      <c r="C18" s="201" t="s">
        <v>74</v>
      </c>
      <c r="D18" s="201">
        <f t="shared" si="4"/>
        <v>305.96109999999999</v>
      </c>
      <c r="E18" s="217">
        <v>12.681099999999999</v>
      </c>
      <c r="F18" s="195">
        <v>0</v>
      </c>
      <c r="G18" s="195">
        <v>6</v>
      </c>
      <c r="H18" s="195">
        <v>165.35739999999998</v>
      </c>
      <c r="I18" s="195">
        <v>0</v>
      </c>
      <c r="J18" s="195">
        <v>0</v>
      </c>
      <c r="K18" s="195">
        <v>0</v>
      </c>
      <c r="L18" s="195">
        <v>0</v>
      </c>
      <c r="M18" s="195">
        <v>0</v>
      </c>
      <c r="N18" s="195">
        <v>0</v>
      </c>
      <c r="O18" s="195">
        <v>6.0010000000000003</v>
      </c>
      <c r="P18" s="195">
        <v>0</v>
      </c>
      <c r="Q18" s="195">
        <v>0</v>
      </c>
      <c r="R18" s="195">
        <v>0.49900000000000005</v>
      </c>
      <c r="S18" s="195">
        <v>0</v>
      </c>
      <c r="T18" s="195">
        <v>27.578000000000003</v>
      </c>
      <c r="U18" s="195">
        <v>0</v>
      </c>
      <c r="V18" s="195">
        <v>87.218599999999995</v>
      </c>
      <c r="W18" s="195">
        <v>0</v>
      </c>
      <c r="X18" s="195">
        <v>0</v>
      </c>
      <c r="Y18" s="195">
        <v>0</v>
      </c>
      <c r="Z18" s="195">
        <v>0</v>
      </c>
      <c r="AA18" s="195">
        <v>0.62600000000000011</v>
      </c>
      <c r="AB18" s="195">
        <v>0</v>
      </c>
      <c r="AC18" s="195">
        <v>0</v>
      </c>
      <c r="AD18" s="195">
        <v>0</v>
      </c>
      <c r="AE18" s="195">
        <v>0</v>
      </c>
      <c r="AF18" s="195">
        <v>0</v>
      </c>
      <c r="AG18" s="195">
        <v>0</v>
      </c>
      <c r="AH18" s="195">
        <v>0</v>
      </c>
      <c r="AI18" s="195">
        <v>0</v>
      </c>
      <c r="AJ18" s="195">
        <v>0</v>
      </c>
      <c r="AK18" s="195">
        <v>0</v>
      </c>
      <c r="AL18" s="195">
        <v>0</v>
      </c>
      <c r="AM18" s="195">
        <v>0</v>
      </c>
      <c r="AN18" s="195">
        <f t="shared" si="3"/>
        <v>305.96109999999999</v>
      </c>
    </row>
    <row r="19" spans="1:40" ht="12" x14ac:dyDescent="0.25">
      <c r="A19" s="201" t="s">
        <v>245</v>
      </c>
      <c r="B19" s="201" t="s">
        <v>128</v>
      </c>
      <c r="C19" s="201" t="s">
        <v>56</v>
      </c>
      <c r="D19" s="201">
        <f t="shared" si="4"/>
        <v>433.21163000000007</v>
      </c>
      <c r="E19" s="217">
        <v>139.8706</v>
      </c>
      <c r="F19" s="195">
        <v>0</v>
      </c>
      <c r="G19" s="195">
        <v>0</v>
      </c>
      <c r="H19" s="195">
        <v>57.212800000000001</v>
      </c>
      <c r="I19" s="195">
        <v>0</v>
      </c>
      <c r="J19" s="195">
        <v>0</v>
      </c>
      <c r="K19" s="195">
        <v>0</v>
      </c>
      <c r="L19" s="195">
        <v>0</v>
      </c>
      <c r="M19" s="195">
        <v>0</v>
      </c>
      <c r="N19" s="195">
        <v>8.9819999999999993</v>
      </c>
      <c r="O19" s="195">
        <v>0</v>
      </c>
      <c r="P19" s="195">
        <v>0</v>
      </c>
      <c r="Q19" s="195">
        <v>0</v>
      </c>
      <c r="R19" s="195">
        <v>33.515500000000003</v>
      </c>
      <c r="S19" s="195">
        <v>7.2809999999999997</v>
      </c>
      <c r="T19" s="195">
        <v>6.8529999999999998</v>
      </c>
      <c r="U19" s="195">
        <v>0</v>
      </c>
      <c r="V19" s="195">
        <v>160.68800000000002</v>
      </c>
      <c r="W19" s="195">
        <v>0</v>
      </c>
      <c r="X19" s="195">
        <v>0</v>
      </c>
      <c r="Y19" s="195">
        <v>10.75</v>
      </c>
      <c r="Z19" s="195">
        <v>0</v>
      </c>
      <c r="AA19" s="195">
        <v>0</v>
      </c>
      <c r="AB19" s="195">
        <v>0</v>
      </c>
      <c r="AC19" s="195">
        <v>0</v>
      </c>
      <c r="AD19" s="195">
        <v>8.0587300000000006</v>
      </c>
      <c r="AE19" s="195">
        <v>0</v>
      </c>
      <c r="AF19" s="195">
        <v>0</v>
      </c>
      <c r="AG19" s="195">
        <v>0</v>
      </c>
      <c r="AH19" s="195">
        <v>0</v>
      </c>
      <c r="AI19" s="195">
        <v>0</v>
      </c>
      <c r="AJ19" s="195">
        <v>0</v>
      </c>
      <c r="AK19" s="195">
        <v>0</v>
      </c>
      <c r="AL19" s="195">
        <v>0</v>
      </c>
      <c r="AM19" s="195">
        <v>0</v>
      </c>
      <c r="AN19" s="195">
        <f t="shared" si="3"/>
        <v>433.21163000000007</v>
      </c>
    </row>
    <row r="20" spans="1:40" ht="12" x14ac:dyDescent="0.25">
      <c r="A20" s="201" t="s">
        <v>245</v>
      </c>
      <c r="B20" s="201" t="s">
        <v>128</v>
      </c>
      <c r="C20" s="201" t="s">
        <v>54</v>
      </c>
      <c r="D20" s="201">
        <f t="shared" si="4"/>
        <v>181.14354000000003</v>
      </c>
      <c r="E20" s="217">
        <v>0</v>
      </c>
      <c r="F20" s="195">
        <v>0</v>
      </c>
      <c r="G20" s="195">
        <v>0</v>
      </c>
      <c r="H20" s="195">
        <v>81.523100000000028</v>
      </c>
      <c r="I20" s="195">
        <v>0</v>
      </c>
      <c r="J20" s="195">
        <v>0</v>
      </c>
      <c r="K20" s="195">
        <v>0</v>
      </c>
      <c r="L20" s="195">
        <v>0</v>
      </c>
      <c r="M20" s="195">
        <v>0</v>
      </c>
      <c r="N20" s="195">
        <v>0</v>
      </c>
      <c r="O20" s="195">
        <v>0</v>
      </c>
      <c r="P20" s="195">
        <v>0</v>
      </c>
      <c r="Q20" s="195">
        <v>0</v>
      </c>
      <c r="R20" s="195">
        <v>0</v>
      </c>
      <c r="S20" s="195">
        <v>0</v>
      </c>
      <c r="T20" s="195">
        <v>27.256</v>
      </c>
      <c r="U20" s="195">
        <v>0</v>
      </c>
      <c r="V20" s="195">
        <v>13.75</v>
      </c>
      <c r="W20" s="195">
        <v>0</v>
      </c>
      <c r="X20" s="195">
        <v>50.985440000000011</v>
      </c>
      <c r="Y20" s="195">
        <v>7.6289999999999996</v>
      </c>
      <c r="Z20" s="195">
        <v>0</v>
      </c>
      <c r="AA20" s="195">
        <v>0</v>
      </c>
      <c r="AB20" s="195">
        <v>0</v>
      </c>
      <c r="AC20" s="195">
        <v>0</v>
      </c>
      <c r="AD20" s="195">
        <v>0</v>
      </c>
      <c r="AE20" s="195">
        <v>0</v>
      </c>
      <c r="AF20" s="195">
        <v>0</v>
      </c>
      <c r="AG20" s="195">
        <v>0</v>
      </c>
      <c r="AH20" s="195">
        <v>0</v>
      </c>
      <c r="AI20" s="195">
        <v>0</v>
      </c>
      <c r="AJ20" s="195">
        <v>0</v>
      </c>
      <c r="AK20" s="195">
        <v>0</v>
      </c>
      <c r="AL20" s="195">
        <v>0</v>
      </c>
      <c r="AM20" s="195">
        <v>0</v>
      </c>
      <c r="AN20" s="195">
        <f t="shared" si="3"/>
        <v>181.14354000000003</v>
      </c>
    </row>
    <row r="21" spans="1:40" ht="14.25" customHeight="1" x14ac:dyDescent="0.25">
      <c r="A21" s="201" t="s">
        <v>245</v>
      </c>
      <c r="B21" s="201" t="s">
        <v>128</v>
      </c>
      <c r="C21" s="201" t="s">
        <v>28</v>
      </c>
      <c r="D21" s="201">
        <f t="shared" si="4"/>
        <v>293.55226999999996</v>
      </c>
      <c r="E21" s="217">
        <v>97.566299999999998</v>
      </c>
      <c r="F21" s="195">
        <v>0</v>
      </c>
      <c r="G21" s="195">
        <v>0</v>
      </c>
      <c r="H21" s="195">
        <v>0</v>
      </c>
      <c r="I21" s="195">
        <v>0</v>
      </c>
      <c r="J21" s="195">
        <v>13.748999999999999</v>
      </c>
      <c r="K21" s="195">
        <v>0</v>
      </c>
      <c r="L21" s="195">
        <v>0</v>
      </c>
      <c r="M21" s="195">
        <v>0</v>
      </c>
      <c r="N21" s="195">
        <v>0</v>
      </c>
      <c r="O21" s="195">
        <v>0</v>
      </c>
      <c r="P21" s="195">
        <v>0</v>
      </c>
      <c r="Q21" s="195">
        <v>0</v>
      </c>
      <c r="R21" s="195">
        <v>0</v>
      </c>
      <c r="S21" s="195">
        <v>0</v>
      </c>
      <c r="T21" s="195">
        <v>68.75</v>
      </c>
      <c r="U21" s="195">
        <v>31.631</v>
      </c>
      <c r="V21" s="195">
        <v>52.924999999999997</v>
      </c>
      <c r="W21" s="195">
        <v>0</v>
      </c>
      <c r="X21" s="195">
        <v>0</v>
      </c>
      <c r="Y21" s="195">
        <v>28.930969999999999</v>
      </c>
      <c r="Z21" s="195">
        <v>0</v>
      </c>
      <c r="AA21" s="195">
        <v>0</v>
      </c>
      <c r="AB21" s="195">
        <v>0</v>
      </c>
      <c r="AC21" s="195">
        <v>0</v>
      </c>
      <c r="AD21" s="195">
        <v>0</v>
      </c>
      <c r="AE21" s="195">
        <v>0</v>
      </c>
      <c r="AF21" s="195">
        <v>0</v>
      </c>
      <c r="AG21" s="195">
        <v>0</v>
      </c>
      <c r="AH21" s="195">
        <v>0</v>
      </c>
      <c r="AI21" s="195">
        <v>0</v>
      </c>
      <c r="AJ21" s="195">
        <v>0</v>
      </c>
      <c r="AK21" s="195">
        <v>0</v>
      </c>
      <c r="AL21" s="195">
        <v>0</v>
      </c>
      <c r="AM21" s="195">
        <v>0</v>
      </c>
      <c r="AN21" s="195">
        <f t="shared" si="3"/>
        <v>293.55226999999996</v>
      </c>
    </row>
    <row r="22" spans="1:40" ht="12" x14ac:dyDescent="0.25">
      <c r="A22" s="201" t="s">
        <v>245</v>
      </c>
      <c r="B22" s="201" t="s">
        <v>128</v>
      </c>
      <c r="C22" s="201" t="s">
        <v>112</v>
      </c>
      <c r="D22" s="201">
        <f t="shared" si="4"/>
        <v>185.88803000000001</v>
      </c>
      <c r="E22" s="217">
        <v>0</v>
      </c>
      <c r="F22" s="195">
        <v>0</v>
      </c>
      <c r="G22" s="195">
        <v>0</v>
      </c>
      <c r="H22" s="195">
        <v>48.965999999999994</v>
      </c>
      <c r="I22" s="195">
        <v>0</v>
      </c>
      <c r="J22" s="195">
        <v>0</v>
      </c>
      <c r="K22" s="195">
        <v>0</v>
      </c>
      <c r="L22" s="195">
        <v>0</v>
      </c>
      <c r="M22" s="195">
        <v>0</v>
      </c>
      <c r="N22" s="195">
        <v>6.2839999999999989</v>
      </c>
      <c r="O22" s="195">
        <v>0</v>
      </c>
      <c r="P22" s="195">
        <v>0</v>
      </c>
      <c r="Q22" s="195">
        <v>0</v>
      </c>
      <c r="R22" s="195">
        <v>126.40400000000002</v>
      </c>
      <c r="S22" s="195">
        <v>0</v>
      </c>
      <c r="T22" s="195">
        <v>1.7</v>
      </c>
      <c r="U22" s="195">
        <v>0</v>
      </c>
      <c r="V22" s="195">
        <v>0</v>
      </c>
      <c r="W22" s="195">
        <v>0</v>
      </c>
      <c r="X22" s="195">
        <v>0</v>
      </c>
      <c r="Y22" s="195">
        <v>0</v>
      </c>
      <c r="Z22" s="195">
        <v>0</v>
      </c>
      <c r="AA22" s="195">
        <v>1.03</v>
      </c>
      <c r="AB22" s="195">
        <v>0</v>
      </c>
      <c r="AC22" s="195">
        <v>0</v>
      </c>
      <c r="AD22" s="195">
        <v>0</v>
      </c>
      <c r="AE22" s="195">
        <v>0</v>
      </c>
      <c r="AF22" s="195">
        <v>0</v>
      </c>
      <c r="AG22" s="195">
        <v>1.50403</v>
      </c>
      <c r="AH22" s="195">
        <v>0</v>
      </c>
      <c r="AI22" s="195">
        <v>0</v>
      </c>
      <c r="AJ22" s="195">
        <v>0</v>
      </c>
      <c r="AK22" s="195">
        <v>0</v>
      </c>
      <c r="AL22" s="195">
        <v>0</v>
      </c>
      <c r="AM22" s="195">
        <v>0</v>
      </c>
      <c r="AN22" s="195">
        <f t="shared" si="3"/>
        <v>185.88803000000001</v>
      </c>
    </row>
    <row r="23" spans="1:40" ht="12" x14ac:dyDescent="0.25">
      <c r="A23" s="201" t="s">
        <v>245</v>
      </c>
      <c r="B23" s="201" t="s">
        <v>128</v>
      </c>
      <c r="C23" s="201" t="s">
        <v>119</v>
      </c>
      <c r="D23" s="201">
        <f t="shared" si="4"/>
        <v>33.941600000000001</v>
      </c>
      <c r="E23" s="217">
        <v>0</v>
      </c>
      <c r="F23" s="195">
        <v>0</v>
      </c>
      <c r="G23" s="195">
        <v>0</v>
      </c>
      <c r="H23" s="195">
        <v>0</v>
      </c>
      <c r="I23" s="195">
        <v>0</v>
      </c>
      <c r="J23" s="195">
        <v>0</v>
      </c>
      <c r="K23" s="195">
        <v>0</v>
      </c>
      <c r="L23" s="195">
        <v>0</v>
      </c>
      <c r="M23" s="195">
        <v>0</v>
      </c>
      <c r="N23" s="195">
        <v>23.000600000000002</v>
      </c>
      <c r="O23" s="195">
        <v>0</v>
      </c>
      <c r="P23" s="195">
        <v>0</v>
      </c>
      <c r="Q23" s="195">
        <v>0</v>
      </c>
      <c r="R23" s="195">
        <v>0.51999999999999991</v>
      </c>
      <c r="S23" s="195">
        <v>10.420999999999999</v>
      </c>
      <c r="T23" s="195">
        <v>0</v>
      </c>
      <c r="U23" s="195">
        <v>0</v>
      </c>
      <c r="V23" s="195">
        <v>0</v>
      </c>
      <c r="W23" s="195">
        <v>0</v>
      </c>
      <c r="X23" s="195">
        <v>0</v>
      </c>
      <c r="Y23" s="195">
        <v>0</v>
      </c>
      <c r="Z23" s="195">
        <v>0</v>
      </c>
      <c r="AA23" s="195">
        <v>0</v>
      </c>
      <c r="AB23" s="195">
        <v>0</v>
      </c>
      <c r="AC23" s="195">
        <v>0</v>
      </c>
      <c r="AD23" s="195">
        <v>0</v>
      </c>
      <c r="AE23" s="195">
        <v>0</v>
      </c>
      <c r="AF23" s="195">
        <v>0</v>
      </c>
      <c r="AG23" s="195">
        <v>0</v>
      </c>
      <c r="AH23" s="195">
        <v>0</v>
      </c>
      <c r="AI23" s="195">
        <v>0</v>
      </c>
      <c r="AJ23" s="195">
        <v>0</v>
      </c>
      <c r="AK23" s="195">
        <v>0</v>
      </c>
      <c r="AL23" s="195">
        <v>0</v>
      </c>
      <c r="AM23" s="195">
        <v>0</v>
      </c>
      <c r="AN23" s="195">
        <f t="shared" si="3"/>
        <v>33.941600000000001</v>
      </c>
    </row>
    <row r="24" spans="1:40" ht="12" x14ac:dyDescent="0.25">
      <c r="A24" s="201" t="s">
        <v>245</v>
      </c>
      <c r="B24" s="201" t="s">
        <v>128</v>
      </c>
      <c r="C24" s="201" t="s">
        <v>130</v>
      </c>
      <c r="D24" s="201">
        <f t="shared" si="4"/>
        <v>264.72020000000003</v>
      </c>
      <c r="E24" s="217">
        <v>68.414200000000008</v>
      </c>
      <c r="F24" s="195">
        <v>0</v>
      </c>
      <c r="G24" s="195">
        <v>6.5650000000000004</v>
      </c>
      <c r="H24" s="195">
        <v>45.856000000000009</v>
      </c>
      <c r="I24" s="195">
        <v>0</v>
      </c>
      <c r="J24" s="195">
        <v>0</v>
      </c>
      <c r="K24" s="195">
        <v>0</v>
      </c>
      <c r="L24" s="195">
        <v>0</v>
      </c>
      <c r="M24" s="195">
        <v>0</v>
      </c>
      <c r="N24" s="195">
        <v>0.58999999999999986</v>
      </c>
      <c r="O24" s="195">
        <v>0</v>
      </c>
      <c r="P24" s="195">
        <v>0</v>
      </c>
      <c r="Q24" s="195">
        <v>0</v>
      </c>
      <c r="R24" s="195">
        <v>0.41700000000000004</v>
      </c>
      <c r="S24" s="195">
        <v>0</v>
      </c>
      <c r="T24" s="195">
        <v>32.049999999999997</v>
      </c>
      <c r="U24" s="195">
        <v>0</v>
      </c>
      <c r="V24" s="195">
        <v>106.52799999999999</v>
      </c>
      <c r="W24" s="195">
        <v>0</v>
      </c>
      <c r="X24" s="195">
        <v>0</v>
      </c>
      <c r="Y24" s="195">
        <v>0</v>
      </c>
      <c r="Z24" s="195">
        <v>0</v>
      </c>
      <c r="AA24" s="195">
        <v>0</v>
      </c>
      <c r="AB24" s="195">
        <v>0</v>
      </c>
      <c r="AC24" s="195">
        <v>0</v>
      </c>
      <c r="AD24" s="195">
        <v>0</v>
      </c>
      <c r="AE24" s="195">
        <v>0</v>
      </c>
      <c r="AF24" s="195">
        <v>0</v>
      </c>
      <c r="AG24" s="195">
        <v>4.3</v>
      </c>
      <c r="AH24" s="195">
        <v>0</v>
      </c>
      <c r="AI24" s="195">
        <v>0</v>
      </c>
      <c r="AJ24" s="195">
        <v>0</v>
      </c>
      <c r="AK24" s="195">
        <v>0</v>
      </c>
      <c r="AL24" s="195">
        <v>0</v>
      </c>
      <c r="AM24" s="195">
        <v>0</v>
      </c>
      <c r="AN24" s="195">
        <f t="shared" si="3"/>
        <v>264.72020000000003</v>
      </c>
    </row>
    <row r="25" spans="1:40" ht="12" x14ac:dyDescent="0.25">
      <c r="A25" s="177" t="s">
        <v>246</v>
      </c>
      <c r="B25" s="177" t="s">
        <v>246</v>
      </c>
      <c r="C25" s="177" t="s">
        <v>132</v>
      </c>
      <c r="D25" s="177"/>
      <c r="E25" s="216">
        <f t="shared" ref="E25:AN25" si="5">SUM(E26:E44)</f>
        <v>52.893599999999999</v>
      </c>
      <c r="F25" s="194">
        <f t="shared" si="5"/>
        <v>65.0852</v>
      </c>
      <c r="G25" s="194">
        <f t="shared" si="5"/>
        <v>36.459899999999998</v>
      </c>
      <c r="H25" s="194">
        <f t="shared" si="5"/>
        <v>94.18719999999999</v>
      </c>
      <c r="I25" s="194">
        <f t="shared" si="5"/>
        <v>0</v>
      </c>
      <c r="J25" s="194">
        <f t="shared" si="5"/>
        <v>51.007999999999996</v>
      </c>
      <c r="K25" s="194">
        <f t="shared" si="5"/>
        <v>0</v>
      </c>
      <c r="L25" s="194">
        <f t="shared" si="5"/>
        <v>0</v>
      </c>
      <c r="M25" s="194">
        <f t="shared" si="5"/>
        <v>0</v>
      </c>
      <c r="N25" s="194">
        <f t="shared" si="5"/>
        <v>1.2355200000000002</v>
      </c>
      <c r="O25" s="194">
        <f t="shared" si="5"/>
        <v>0</v>
      </c>
      <c r="P25" s="194">
        <f t="shared" si="5"/>
        <v>0</v>
      </c>
      <c r="Q25" s="194">
        <f t="shared" si="5"/>
        <v>0</v>
      </c>
      <c r="R25" s="194">
        <f t="shared" si="5"/>
        <v>119.12715000000001</v>
      </c>
      <c r="S25" s="194">
        <f t="shared" si="5"/>
        <v>0</v>
      </c>
      <c r="T25" s="194">
        <f t="shared" si="5"/>
        <v>68.287999999999997</v>
      </c>
      <c r="U25" s="194">
        <f t="shared" si="5"/>
        <v>3.7</v>
      </c>
      <c r="V25" s="194">
        <f t="shared" si="5"/>
        <v>0</v>
      </c>
      <c r="W25" s="194">
        <f t="shared" si="5"/>
        <v>11.587700000000002</v>
      </c>
      <c r="X25" s="194">
        <f t="shared" si="5"/>
        <v>0</v>
      </c>
      <c r="Y25" s="194">
        <f t="shared" si="5"/>
        <v>7.01</v>
      </c>
      <c r="Z25" s="194">
        <f t="shared" si="5"/>
        <v>5.8360000000000003</v>
      </c>
      <c r="AA25" s="194">
        <f t="shared" si="5"/>
        <v>0.19800000000000001</v>
      </c>
      <c r="AB25" s="194">
        <f t="shared" si="5"/>
        <v>0</v>
      </c>
      <c r="AC25" s="194">
        <f t="shared" si="5"/>
        <v>0</v>
      </c>
      <c r="AD25" s="194">
        <f t="shared" si="5"/>
        <v>0</v>
      </c>
      <c r="AE25" s="194">
        <f t="shared" si="5"/>
        <v>0</v>
      </c>
      <c r="AF25" s="194">
        <f t="shared" si="5"/>
        <v>0</v>
      </c>
      <c r="AG25" s="194">
        <f t="shared" si="5"/>
        <v>0</v>
      </c>
      <c r="AH25" s="194">
        <f t="shared" si="5"/>
        <v>0</v>
      </c>
      <c r="AI25" s="194">
        <f t="shared" si="5"/>
        <v>11.251123999999997</v>
      </c>
      <c r="AJ25" s="194">
        <f t="shared" si="5"/>
        <v>1.208</v>
      </c>
      <c r="AK25" s="194">
        <f t="shared" si="5"/>
        <v>0</v>
      </c>
      <c r="AL25" s="194">
        <f t="shared" si="5"/>
        <v>0</v>
      </c>
      <c r="AM25" s="194">
        <f t="shared" si="5"/>
        <v>0</v>
      </c>
      <c r="AN25" s="194">
        <f t="shared" si="5"/>
        <v>529.07539399999996</v>
      </c>
    </row>
    <row r="26" spans="1:40" ht="12" x14ac:dyDescent="0.25">
      <c r="A26" s="201" t="s">
        <v>245</v>
      </c>
      <c r="B26" s="201" t="s">
        <v>132</v>
      </c>
      <c r="C26" s="201" t="s">
        <v>77</v>
      </c>
      <c r="D26" s="201">
        <f t="shared" si="4"/>
        <v>0</v>
      </c>
      <c r="E26" s="217">
        <v>0</v>
      </c>
      <c r="F26" s="195">
        <v>0</v>
      </c>
      <c r="G26" s="195">
        <v>0</v>
      </c>
      <c r="H26" s="195">
        <v>0</v>
      </c>
      <c r="I26" s="195">
        <v>0</v>
      </c>
      <c r="J26" s="195">
        <v>0</v>
      </c>
      <c r="K26" s="195">
        <v>0</v>
      </c>
      <c r="L26" s="195">
        <v>0</v>
      </c>
      <c r="M26" s="195">
        <v>0</v>
      </c>
      <c r="N26" s="195">
        <v>0</v>
      </c>
      <c r="O26" s="195">
        <v>0</v>
      </c>
      <c r="P26" s="195">
        <v>0</v>
      </c>
      <c r="Q26" s="195">
        <v>0</v>
      </c>
      <c r="R26" s="195">
        <v>0</v>
      </c>
      <c r="S26" s="195">
        <v>0</v>
      </c>
      <c r="T26" s="195">
        <v>0</v>
      </c>
      <c r="U26" s="195">
        <v>0</v>
      </c>
      <c r="V26" s="195">
        <v>0</v>
      </c>
      <c r="W26" s="195">
        <v>0</v>
      </c>
      <c r="X26" s="195">
        <v>0</v>
      </c>
      <c r="Y26" s="195">
        <v>0</v>
      </c>
      <c r="Z26" s="195">
        <v>0</v>
      </c>
      <c r="AA26" s="195">
        <v>0</v>
      </c>
      <c r="AB26" s="195">
        <v>0</v>
      </c>
      <c r="AC26" s="195">
        <v>0</v>
      </c>
      <c r="AD26" s="195">
        <v>0</v>
      </c>
      <c r="AE26" s="195">
        <v>0</v>
      </c>
      <c r="AF26" s="195">
        <v>0</v>
      </c>
      <c r="AG26" s="195">
        <v>0</v>
      </c>
      <c r="AH26" s="195">
        <v>0</v>
      </c>
      <c r="AI26" s="195">
        <v>0</v>
      </c>
      <c r="AJ26" s="195">
        <v>0</v>
      </c>
      <c r="AK26" s="195">
        <v>0</v>
      </c>
      <c r="AL26" s="195">
        <v>0</v>
      </c>
      <c r="AM26" s="195">
        <v>0</v>
      </c>
      <c r="AN26" s="195">
        <f t="shared" ref="AN26:AN44" si="6">SUM(E26:AM26)</f>
        <v>0</v>
      </c>
    </row>
    <row r="27" spans="1:40" ht="12" x14ac:dyDescent="0.25">
      <c r="A27" s="201" t="s">
        <v>245</v>
      </c>
      <c r="B27" s="201" t="s">
        <v>132</v>
      </c>
      <c r="C27" s="201" t="s">
        <v>118</v>
      </c>
      <c r="D27" s="201">
        <f t="shared" si="4"/>
        <v>0</v>
      </c>
      <c r="E27" s="217">
        <v>0</v>
      </c>
      <c r="F27" s="195">
        <v>0</v>
      </c>
      <c r="G27" s="195">
        <v>0</v>
      </c>
      <c r="H27" s="195">
        <v>0</v>
      </c>
      <c r="I27" s="195">
        <v>0</v>
      </c>
      <c r="J27" s="195">
        <v>0</v>
      </c>
      <c r="K27" s="195">
        <v>0</v>
      </c>
      <c r="L27" s="195">
        <v>0</v>
      </c>
      <c r="M27" s="195">
        <v>0</v>
      </c>
      <c r="N27" s="195">
        <v>0</v>
      </c>
      <c r="O27" s="195">
        <v>0</v>
      </c>
      <c r="P27" s="195">
        <v>0</v>
      </c>
      <c r="Q27" s="195">
        <v>0</v>
      </c>
      <c r="R27" s="195">
        <v>0</v>
      </c>
      <c r="S27" s="195">
        <v>0</v>
      </c>
      <c r="T27" s="195">
        <v>0</v>
      </c>
      <c r="U27" s="195">
        <v>0</v>
      </c>
      <c r="V27" s="195">
        <v>0</v>
      </c>
      <c r="W27" s="195">
        <v>0</v>
      </c>
      <c r="X27" s="195">
        <v>0</v>
      </c>
      <c r="Y27" s="195">
        <v>0</v>
      </c>
      <c r="Z27" s="195">
        <v>0</v>
      </c>
      <c r="AA27" s="195">
        <v>0</v>
      </c>
      <c r="AB27" s="195">
        <v>0</v>
      </c>
      <c r="AC27" s="195">
        <v>0</v>
      </c>
      <c r="AD27" s="195">
        <v>0</v>
      </c>
      <c r="AE27" s="195">
        <v>0</v>
      </c>
      <c r="AF27" s="195">
        <v>0</v>
      </c>
      <c r="AG27" s="195">
        <v>0</v>
      </c>
      <c r="AH27" s="195">
        <v>0</v>
      </c>
      <c r="AI27" s="195">
        <v>0</v>
      </c>
      <c r="AJ27" s="195">
        <v>0</v>
      </c>
      <c r="AK27" s="195">
        <v>0</v>
      </c>
      <c r="AL27" s="195">
        <v>0</v>
      </c>
      <c r="AM27" s="195">
        <v>0</v>
      </c>
      <c r="AN27" s="195">
        <f t="shared" si="6"/>
        <v>0</v>
      </c>
    </row>
    <row r="28" spans="1:40" ht="12" x14ac:dyDescent="0.25">
      <c r="A28" s="201" t="s">
        <v>245</v>
      </c>
      <c r="B28" s="201" t="s">
        <v>132</v>
      </c>
      <c r="C28" s="201" t="s">
        <v>84</v>
      </c>
      <c r="D28" s="201">
        <f t="shared" si="4"/>
        <v>313.62529999999998</v>
      </c>
      <c r="E28" s="217">
        <v>44.5764</v>
      </c>
      <c r="F28" s="195">
        <v>0</v>
      </c>
      <c r="G28" s="195">
        <v>35.387</v>
      </c>
      <c r="H28" s="195">
        <v>93.05919999999999</v>
      </c>
      <c r="I28" s="195">
        <v>0</v>
      </c>
      <c r="J28" s="195">
        <v>51.007999999999996</v>
      </c>
      <c r="K28" s="195">
        <v>0</v>
      </c>
      <c r="L28" s="195">
        <v>0</v>
      </c>
      <c r="M28" s="195">
        <v>0</v>
      </c>
      <c r="N28" s="195">
        <v>0</v>
      </c>
      <c r="O28" s="195">
        <v>0</v>
      </c>
      <c r="P28" s="195">
        <v>0</v>
      </c>
      <c r="Q28" s="195">
        <v>0</v>
      </c>
      <c r="R28" s="195">
        <v>0</v>
      </c>
      <c r="S28" s="195">
        <v>0</v>
      </c>
      <c r="T28" s="195">
        <v>68.093999999999994</v>
      </c>
      <c r="U28" s="195">
        <v>3.7</v>
      </c>
      <c r="V28" s="195">
        <v>0</v>
      </c>
      <c r="W28" s="195">
        <v>10.790700000000001</v>
      </c>
      <c r="X28" s="195">
        <v>0</v>
      </c>
      <c r="Y28" s="195">
        <v>7.01</v>
      </c>
      <c r="Z28" s="195">
        <v>0</v>
      </c>
      <c r="AA28" s="195">
        <v>0</v>
      </c>
      <c r="AB28" s="195">
        <v>0</v>
      </c>
      <c r="AC28" s="195">
        <v>0</v>
      </c>
      <c r="AD28" s="195">
        <v>0</v>
      </c>
      <c r="AE28" s="195">
        <v>0</v>
      </c>
      <c r="AF28" s="195">
        <v>0</v>
      </c>
      <c r="AG28" s="195">
        <v>0</v>
      </c>
      <c r="AH28" s="195">
        <v>0</v>
      </c>
      <c r="AI28" s="195">
        <v>0</v>
      </c>
      <c r="AJ28" s="195">
        <v>0</v>
      </c>
      <c r="AK28" s="195">
        <v>0</v>
      </c>
      <c r="AL28" s="195">
        <v>0</v>
      </c>
      <c r="AM28" s="195">
        <v>0</v>
      </c>
      <c r="AN28" s="195">
        <f t="shared" si="6"/>
        <v>313.62529999999998</v>
      </c>
    </row>
    <row r="29" spans="1:40" ht="12" x14ac:dyDescent="0.25">
      <c r="A29" s="201" t="s">
        <v>245</v>
      </c>
      <c r="B29" s="201" t="s">
        <v>132</v>
      </c>
      <c r="C29" s="201" t="s">
        <v>104</v>
      </c>
      <c r="D29" s="201">
        <f t="shared" si="4"/>
        <v>0.85159999999999991</v>
      </c>
      <c r="E29" s="217">
        <v>0</v>
      </c>
      <c r="F29" s="195">
        <v>0</v>
      </c>
      <c r="G29" s="195">
        <v>0</v>
      </c>
      <c r="H29" s="195">
        <v>0</v>
      </c>
      <c r="I29" s="195">
        <v>0</v>
      </c>
      <c r="J29" s="195">
        <v>0</v>
      </c>
      <c r="K29" s="195">
        <v>0</v>
      </c>
      <c r="L29" s="195">
        <v>0</v>
      </c>
      <c r="M29" s="195">
        <v>0</v>
      </c>
      <c r="N29" s="195">
        <v>0</v>
      </c>
      <c r="O29" s="195">
        <v>0</v>
      </c>
      <c r="P29" s="195">
        <v>0</v>
      </c>
      <c r="Q29" s="195">
        <v>0</v>
      </c>
      <c r="R29" s="195">
        <v>0.47359999999999997</v>
      </c>
      <c r="S29" s="195">
        <v>0</v>
      </c>
      <c r="T29" s="195">
        <v>0</v>
      </c>
      <c r="U29" s="195">
        <v>0</v>
      </c>
      <c r="V29" s="195">
        <v>0</v>
      </c>
      <c r="W29" s="195">
        <v>0</v>
      </c>
      <c r="X29" s="195">
        <v>0</v>
      </c>
      <c r="Y29" s="195">
        <v>0</v>
      </c>
      <c r="Z29" s="195">
        <v>0.378</v>
      </c>
      <c r="AA29" s="195">
        <v>0</v>
      </c>
      <c r="AB29" s="195">
        <v>0</v>
      </c>
      <c r="AC29" s="195">
        <v>0</v>
      </c>
      <c r="AD29" s="195">
        <v>0</v>
      </c>
      <c r="AE29" s="195">
        <v>0</v>
      </c>
      <c r="AF29" s="195">
        <v>0</v>
      </c>
      <c r="AG29" s="195">
        <v>0</v>
      </c>
      <c r="AH29" s="195">
        <v>0</v>
      </c>
      <c r="AI29" s="195">
        <v>0</v>
      </c>
      <c r="AJ29" s="195">
        <v>0</v>
      </c>
      <c r="AK29" s="195">
        <v>0</v>
      </c>
      <c r="AL29" s="195">
        <v>0</v>
      </c>
      <c r="AM29" s="195">
        <v>0</v>
      </c>
      <c r="AN29" s="195">
        <f t="shared" si="6"/>
        <v>0.85159999999999991</v>
      </c>
    </row>
    <row r="30" spans="1:40" ht="12" x14ac:dyDescent="0.25">
      <c r="A30" s="201" t="s">
        <v>245</v>
      </c>
      <c r="B30" s="201" t="s">
        <v>132</v>
      </c>
      <c r="C30" s="201" t="s">
        <v>110</v>
      </c>
      <c r="D30" s="201">
        <f t="shared" si="4"/>
        <v>109.85400000000001</v>
      </c>
      <c r="E30" s="217">
        <v>0</v>
      </c>
      <c r="F30" s="195">
        <v>0</v>
      </c>
      <c r="G30" s="195">
        <v>0</v>
      </c>
      <c r="H30" s="195">
        <v>0</v>
      </c>
      <c r="I30" s="195">
        <v>0</v>
      </c>
      <c r="J30" s="195">
        <v>0</v>
      </c>
      <c r="K30" s="195">
        <v>0</v>
      </c>
      <c r="L30" s="195">
        <v>0</v>
      </c>
      <c r="M30" s="195">
        <v>0</v>
      </c>
      <c r="N30" s="195">
        <v>0</v>
      </c>
      <c r="O30" s="195">
        <v>0</v>
      </c>
      <c r="P30" s="195">
        <v>0</v>
      </c>
      <c r="Q30" s="195">
        <v>0</v>
      </c>
      <c r="R30" s="195">
        <v>105.86300000000001</v>
      </c>
      <c r="S30" s="195">
        <v>0</v>
      </c>
      <c r="T30" s="195">
        <v>0</v>
      </c>
      <c r="U30" s="195">
        <v>0</v>
      </c>
      <c r="V30" s="195">
        <v>0</v>
      </c>
      <c r="W30" s="195">
        <v>0</v>
      </c>
      <c r="X30" s="195">
        <v>0</v>
      </c>
      <c r="Y30" s="195">
        <v>0</v>
      </c>
      <c r="Z30" s="195">
        <v>3.7930000000000001</v>
      </c>
      <c r="AA30" s="195">
        <v>0.19800000000000001</v>
      </c>
      <c r="AB30" s="195">
        <v>0</v>
      </c>
      <c r="AC30" s="195">
        <v>0</v>
      </c>
      <c r="AD30" s="195">
        <v>0</v>
      </c>
      <c r="AE30" s="195">
        <v>0</v>
      </c>
      <c r="AF30" s="195">
        <v>0</v>
      </c>
      <c r="AG30" s="195">
        <v>0</v>
      </c>
      <c r="AH30" s="195">
        <v>0</v>
      </c>
      <c r="AI30" s="195">
        <v>0</v>
      </c>
      <c r="AJ30" s="195">
        <v>0</v>
      </c>
      <c r="AK30" s="195">
        <v>0</v>
      </c>
      <c r="AL30" s="195">
        <v>0</v>
      </c>
      <c r="AM30" s="195">
        <v>0</v>
      </c>
      <c r="AN30" s="195">
        <f t="shared" si="6"/>
        <v>109.85400000000001</v>
      </c>
    </row>
    <row r="31" spans="1:40" ht="12" x14ac:dyDescent="0.25">
      <c r="A31" s="201" t="s">
        <v>245</v>
      </c>
      <c r="B31" s="201" t="s">
        <v>132</v>
      </c>
      <c r="C31" s="201" t="s">
        <v>109</v>
      </c>
      <c r="D31" s="201">
        <f t="shared" si="4"/>
        <v>0.24332000000000001</v>
      </c>
      <c r="E31" s="217">
        <v>0</v>
      </c>
      <c r="F31" s="195">
        <v>0</v>
      </c>
      <c r="G31" s="195">
        <v>0</v>
      </c>
      <c r="H31" s="195">
        <v>0</v>
      </c>
      <c r="I31" s="195">
        <v>0</v>
      </c>
      <c r="J31" s="195">
        <v>0</v>
      </c>
      <c r="K31" s="195">
        <v>0</v>
      </c>
      <c r="L31" s="195">
        <v>0</v>
      </c>
      <c r="M31" s="195">
        <v>0</v>
      </c>
      <c r="N31" s="195">
        <v>0.24332000000000001</v>
      </c>
      <c r="O31" s="195">
        <v>0</v>
      </c>
      <c r="P31" s="195">
        <v>0</v>
      </c>
      <c r="Q31" s="195">
        <v>0</v>
      </c>
      <c r="R31" s="195">
        <v>0</v>
      </c>
      <c r="S31" s="195">
        <v>0</v>
      </c>
      <c r="T31" s="195">
        <v>0</v>
      </c>
      <c r="U31" s="195">
        <v>0</v>
      </c>
      <c r="V31" s="195">
        <v>0</v>
      </c>
      <c r="W31" s="195">
        <v>0</v>
      </c>
      <c r="X31" s="195">
        <v>0</v>
      </c>
      <c r="Y31" s="195">
        <v>0</v>
      </c>
      <c r="Z31" s="195">
        <v>0</v>
      </c>
      <c r="AA31" s="195">
        <v>0</v>
      </c>
      <c r="AB31" s="195">
        <v>0</v>
      </c>
      <c r="AC31" s="195">
        <v>0</v>
      </c>
      <c r="AD31" s="195">
        <v>0</v>
      </c>
      <c r="AE31" s="195">
        <v>0</v>
      </c>
      <c r="AF31" s="195">
        <v>0</v>
      </c>
      <c r="AG31" s="195">
        <v>0</v>
      </c>
      <c r="AH31" s="195">
        <v>0</v>
      </c>
      <c r="AI31" s="195">
        <v>0</v>
      </c>
      <c r="AJ31" s="195">
        <v>0</v>
      </c>
      <c r="AK31" s="195">
        <v>0</v>
      </c>
      <c r="AL31" s="195">
        <v>0</v>
      </c>
      <c r="AM31" s="195">
        <v>0</v>
      </c>
      <c r="AN31" s="195">
        <f t="shared" si="6"/>
        <v>0.24332000000000001</v>
      </c>
    </row>
    <row r="32" spans="1:40" ht="12" x14ac:dyDescent="0.25">
      <c r="A32" s="201" t="s">
        <v>245</v>
      </c>
      <c r="B32" s="201" t="s">
        <v>132</v>
      </c>
      <c r="C32" s="201" t="s">
        <v>149</v>
      </c>
      <c r="D32" s="201">
        <f t="shared" si="4"/>
        <v>0</v>
      </c>
      <c r="E32" s="217">
        <v>0</v>
      </c>
      <c r="F32" s="195">
        <v>0</v>
      </c>
      <c r="G32" s="195">
        <v>0</v>
      </c>
      <c r="H32" s="195">
        <v>0</v>
      </c>
      <c r="I32" s="195">
        <v>0</v>
      </c>
      <c r="J32" s="195">
        <v>0</v>
      </c>
      <c r="K32" s="195">
        <v>0</v>
      </c>
      <c r="L32" s="195">
        <v>0</v>
      </c>
      <c r="M32" s="195">
        <v>0</v>
      </c>
      <c r="N32" s="195">
        <v>0</v>
      </c>
      <c r="O32" s="195">
        <v>0</v>
      </c>
      <c r="P32" s="195">
        <v>0</v>
      </c>
      <c r="Q32" s="195">
        <v>0</v>
      </c>
      <c r="R32" s="195">
        <v>0</v>
      </c>
      <c r="S32" s="195">
        <v>0</v>
      </c>
      <c r="T32" s="195">
        <v>0</v>
      </c>
      <c r="U32" s="195">
        <v>0</v>
      </c>
      <c r="V32" s="195">
        <v>0</v>
      </c>
      <c r="W32" s="195">
        <v>0</v>
      </c>
      <c r="X32" s="195">
        <v>0</v>
      </c>
      <c r="Y32" s="195">
        <v>0</v>
      </c>
      <c r="Z32" s="195">
        <v>0</v>
      </c>
      <c r="AA32" s="195">
        <v>0</v>
      </c>
      <c r="AB32" s="195">
        <v>0</v>
      </c>
      <c r="AC32" s="195">
        <v>0</v>
      </c>
      <c r="AD32" s="195">
        <v>0</v>
      </c>
      <c r="AE32" s="195">
        <v>0</v>
      </c>
      <c r="AF32" s="195">
        <v>0</v>
      </c>
      <c r="AG32" s="195">
        <v>0</v>
      </c>
      <c r="AH32" s="195">
        <v>0</v>
      </c>
      <c r="AI32" s="195">
        <v>0</v>
      </c>
      <c r="AJ32" s="195">
        <v>0</v>
      </c>
      <c r="AK32" s="195">
        <v>0</v>
      </c>
      <c r="AL32" s="195">
        <v>0</v>
      </c>
      <c r="AM32" s="195">
        <v>0</v>
      </c>
      <c r="AN32" s="195">
        <f t="shared" si="6"/>
        <v>0</v>
      </c>
    </row>
    <row r="33" spans="1:40" ht="12" x14ac:dyDescent="0.25">
      <c r="A33" s="201" t="s">
        <v>245</v>
      </c>
      <c r="B33" s="201" t="s">
        <v>132</v>
      </c>
      <c r="C33" s="201" t="s">
        <v>89</v>
      </c>
      <c r="D33" s="201">
        <f t="shared" si="4"/>
        <v>1.3381500000000002</v>
      </c>
      <c r="E33" s="217">
        <v>0</v>
      </c>
      <c r="F33" s="195">
        <v>0</v>
      </c>
      <c r="G33" s="195">
        <v>0</v>
      </c>
      <c r="H33" s="195">
        <v>0</v>
      </c>
      <c r="I33" s="195">
        <v>0</v>
      </c>
      <c r="J33" s="195">
        <v>0</v>
      </c>
      <c r="K33" s="195">
        <v>0</v>
      </c>
      <c r="L33" s="195">
        <v>0</v>
      </c>
      <c r="M33" s="195">
        <v>0</v>
      </c>
      <c r="N33" s="195">
        <v>0.83310000000000006</v>
      </c>
      <c r="O33" s="195">
        <v>0</v>
      </c>
      <c r="P33" s="195">
        <v>0</v>
      </c>
      <c r="Q33" s="195">
        <v>0</v>
      </c>
      <c r="R33" s="195">
        <v>0.50505</v>
      </c>
      <c r="S33" s="195">
        <v>0</v>
      </c>
      <c r="T33" s="195">
        <v>0</v>
      </c>
      <c r="U33" s="195">
        <v>0</v>
      </c>
      <c r="V33" s="195">
        <v>0</v>
      </c>
      <c r="W33" s="195">
        <v>0</v>
      </c>
      <c r="X33" s="195">
        <v>0</v>
      </c>
      <c r="Y33" s="195">
        <v>0</v>
      </c>
      <c r="Z33" s="195">
        <v>0</v>
      </c>
      <c r="AA33" s="195">
        <v>0</v>
      </c>
      <c r="AB33" s="195">
        <v>0</v>
      </c>
      <c r="AC33" s="195">
        <v>0</v>
      </c>
      <c r="AD33" s="195">
        <v>0</v>
      </c>
      <c r="AE33" s="195">
        <v>0</v>
      </c>
      <c r="AF33" s="195">
        <v>0</v>
      </c>
      <c r="AG33" s="195">
        <v>0</v>
      </c>
      <c r="AH33" s="195">
        <v>0</v>
      </c>
      <c r="AI33" s="195">
        <v>0</v>
      </c>
      <c r="AJ33" s="195">
        <v>0</v>
      </c>
      <c r="AK33" s="195">
        <v>0</v>
      </c>
      <c r="AL33" s="195">
        <v>0</v>
      </c>
      <c r="AM33" s="195">
        <v>0</v>
      </c>
      <c r="AN33" s="195">
        <f t="shared" si="6"/>
        <v>1.3381500000000002</v>
      </c>
    </row>
    <row r="34" spans="1:40" ht="12" x14ac:dyDescent="0.25">
      <c r="A34" s="201" t="s">
        <v>245</v>
      </c>
      <c r="B34" s="201" t="s">
        <v>132</v>
      </c>
      <c r="C34" s="201" t="s">
        <v>108</v>
      </c>
      <c r="D34" s="201">
        <f t="shared" si="4"/>
        <v>0</v>
      </c>
      <c r="E34" s="217">
        <v>0</v>
      </c>
      <c r="F34" s="195">
        <v>0</v>
      </c>
      <c r="G34" s="195">
        <v>0</v>
      </c>
      <c r="H34" s="195">
        <v>0</v>
      </c>
      <c r="I34" s="195">
        <v>0</v>
      </c>
      <c r="J34" s="195">
        <v>0</v>
      </c>
      <c r="K34" s="195">
        <v>0</v>
      </c>
      <c r="L34" s="195">
        <v>0</v>
      </c>
      <c r="M34" s="195">
        <v>0</v>
      </c>
      <c r="N34" s="195">
        <v>0</v>
      </c>
      <c r="O34" s="195">
        <v>0</v>
      </c>
      <c r="P34" s="195">
        <v>0</v>
      </c>
      <c r="Q34" s="195">
        <v>0</v>
      </c>
      <c r="R34" s="195">
        <v>0</v>
      </c>
      <c r="S34" s="195">
        <v>0</v>
      </c>
      <c r="T34" s="195">
        <v>0</v>
      </c>
      <c r="U34" s="195">
        <v>0</v>
      </c>
      <c r="V34" s="195">
        <v>0</v>
      </c>
      <c r="W34" s="195">
        <v>0</v>
      </c>
      <c r="X34" s="195">
        <v>0</v>
      </c>
      <c r="Y34" s="195">
        <v>0</v>
      </c>
      <c r="Z34" s="195">
        <v>0</v>
      </c>
      <c r="AA34" s="195">
        <v>0</v>
      </c>
      <c r="AB34" s="195">
        <v>0</v>
      </c>
      <c r="AC34" s="195">
        <v>0</v>
      </c>
      <c r="AD34" s="195">
        <v>0</v>
      </c>
      <c r="AE34" s="195">
        <v>0</v>
      </c>
      <c r="AF34" s="195">
        <v>0</v>
      </c>
      <c r="AG34" s="195">
        <v>0</v>
      </c>
      <c r="AH34" s="195">
        <v>0</v>
      </c>
      <c r="AI34" s="195">
        <v>0</v>
      </c>
      <c r="AJ34" s="195">
        <v>0</v>
      </c>
      <c r="AK34" s="195">
        <v>0</v>
      </c>
      <c r="AL34" s="195">
        <v>0</v>
      </c>
      <c r="AM34" s="195">
        <v>0</v>
      </c>
      <c r="AN34" s="195">
        <f t="shared" si="6"/>
        <v>0</v>
      </c>
    </row>
    <row r="35" spans="1:40" ht="12" x14ac:dyDescent="0.25">
      <c r="A35" s="201" t="s">
        <v>245</v>
      </c>
      <c r="B35" s="201" t="s">
        <v>132</v>
      </c>
      <c r="C35" s="201" t="s">
        <v>103</v>
      </c>
      <c r="D35" s="201">
        <f t="shared" si="4"/>
        <v>65.0852</v>
      </c>
      <c r="E35" s="217">
        <v>0</v>
      </c>
      <c r="F35" s="195">
        <v>65.0852</v>
      </c>
      <c r="G35" s="195">
        <v>0</v>
      </c>
      <c r="H35" s="195">
        <v>0</v>
      </c>
      <c r="I35" s="195">
        <v>0</v>
      </c>
      <c r="J35" s="195">
        <v>0</v>
      </c>
      <c r="K35" s="195">
        <v>0</v>
      </c>
      <c r="L35" s="195">
        <v>0</v>
      </c>
      <c r="M35" s="195">
        <v>0</v>
      </c>
      <c r="N35" s="195">
        <v>0</v>
      </c>
      <c r="O35" s="195">
        <v>0</v>
      </c>
      <c r="P35" s="195">
        <v>0</v>
      </c>
      <c r="Q35" s="195">
        <v>0</v>
      </c>
      <c r="R35" s="195">
        <v>0</v>
      </c>
      <c r="S35" s="195">
        <v>0</v>
      </c>
      <c r="T35" s="195">
        <v>0</v>
      </c>
      <c r="U35" s="195">
        <v>0</v>
      </c>
      <c r="V35" s="195">
        <v>0</v>
      </c>
      <c r="W35" s="195">
        <v>0</v>
      </c>
      <c r="X35" s="195">
        <v>0</v>
      </c>
      <c r="Y35" s="195">
        <v>0</v>
      </c>
      <c r="Z35" s="195">
        <v>0</v>
      </c>
      <c r="AA35" s="195">
        <v>0</v>
      </c>
      <c r="AB35" s="195">
        <v>0</v>
      </c>
      <c r="AC35" s="195">
        <v>0</v>
      </c>
      <c r="AD35" s="195">
        <v>0</v>
      </c>
      <c r="AE35" s="195">
        <v>0</v>
      </c>
      <c r="AF35" s="195">
        <v>0</v>
      </c>
      <c r="AG35" s="195">
        <v>0</v>
      </c>
      <c r="AH35" s="195">
        <v>0</v>
      </c>
      <c r="AI35" s="195">
        <v>0</v>
      </c>
      <c r="AJ35" s="195">
        <v>0</v>
      </c>
      <c r="AK35" s="195">
        <v>0</v>
      </c>
      <c r="AL35" s="195">
        <v>0</v>
      </c>
      <c r="AM35" s="195">
        <v>0</v>
      </c>
      <c r="AN35" s="195">
        <f t="shared" si="6"/>
        <v>65.0852</v>
      </c>
    </row>
    <row r="36" spans="1:40" ht="12" x14ac:dyDescent="0.25">
      <c r="A36" s="201" t="s">
        <v>245</v>
      </c>
      <c r="B36" s="201" t="s">
        <v>132</v>
      </c>
      <c r="C36" s="201" t="s">
        <v>150</v>
      </c>
      <c r="D36" s="201">
        <f t="shared" si="4"/>
        <v>0</v>
      </c>
      <c r="E36" s="217">
        <v>0</v>
      </c>
      <c r="F36" s="195">
        <v>0</v>
      </c>
      <c r="G36" s="195">
        <v>0</v>
      </c>
      <c r="H36" s="195">
        <v>0</v>
      </c>
      <c r="I36" s="195">
        <v>0</v>
      </c>
      <c r="J36" s="195">
        <v>0</v>
      </c>
      <c r="K36" s="195">
        <v>0</v>
      </c>
      <c r="L36" s="195">
        <v>0</v>
      </c>
      <c r="M36" s="195">
        <v>0</v>
      </c>
      <c r="N36" s="195">
        <v>0</v>
      </c>
      <c r="O36" s="195">
        <v>0</v>
      </c>
      <c r="P36" s="195">
        <v>0</v>
      </c>
      <c r="Q36" s="195">
        <v>0</v>
      </c>
      <c r="R36" s="195">
        <v>0</v>
      </c>
      <c r="S36" s="195">
        <v>0</v>
      </c>
      <c r="T36" s="195">
        <v>0</v>
      </c>
      <c r="U36" s="195">
        <v>0</v>
      </c>
      <c r="V36" s="195">
        <v>0</v>
      </c>
      <c r="W36" s="195">
        <v>0</v>
      </c>
      <c r="X36" s="195">
        <v>0</v>
      </c>
      <c r="Y36" s="195">
        <v>0</v>
      </c>
      <c r="Z36" s="195">
        <v>0</v>
      </c>
      <c r="AA36" s="195">
        <v>0</v>
      </c>
      <c r="AB36" s="195">
        <v>0</v>
      </c>
      <c r="AC36" s="195">
        <v>0</v>
      </c>
      <c r="AD36" s="195">
        <v>0</v>
      </c>
      <c r="AE36" s="195">
        <v>0</v>
      </c>
      <c r="AF36" s="195">
        <v>0</v>
      </c>
      <c r="AG36" s="195">
        <v>0</v>
      </c>
      <c r="AH36" s="195">
        <v>0</v>
      </c>
      <c r="AI36" s="195">
        <v>0</v>
      </c>
      <c r="AJ36" s="195">
        <v>0</v>
      </c>
      <c r="AK36" s="195">
        <v>0</v>
      </c>
      <c r="AL36" s="195">
        <v>0</v>
      </c>
      <c r="AM36" s="195">
        <v>0</v>
      </c>
      <c r="AN36" s="195">
        <f t="shared" si="6"/>
        <v>0</v>
      </c>
    </row>
    <row r="37" spans="1:40" ht="12" x14ac:dyDescent="0.25">
      <c r="A37" s="201" t="s">
        <v>245</v>
      </c>
      <c r="B37" s="201" t="s">
        <v>132</v>
      </c>
      <c r="C37" s="201" t="s">
        <v>85</v>
      </c>
      <c r="D37" s="201">
        <f t="shared" si="4"/>
        <v>0.36496400000000001</v>
      </c>
      <c r="E37" s="217">
        <v>0</v>
      </c>
      <c r="F37" s="195">
        <v>0</v>
      </c>
      <c r="G37" s="195">
        <v>0</v>
      </c>
      <c r="H37" s="195">
        <v>0</v>
      </c>
      <c r="I37" s="195">
        <v>0</v>
      </c>
      <c r="J37" s="195">
        <v>0</v>
      </c>
      <c r="K37" s="195">
        <v>0</v>
      </c>
      <c r="L37" s="195">
        <v>0</v>
      </c>
      <c r="M37" s="195">
        <v>0</v>
      </c>
      <c r="N37" s="195">
        <v>0</v>
      </c>
      <c r="O37" s="195">
        <v>0</v>
      </c>
      <c r="P37" s="195">
        <v>0</v>
      </c>
      <c r="Q37" s="195">
        <v>0</v>
      </c>
      <c r="R37" s="195">
        <v>0</v>
      </c>
      <c r="S37" s="195">
        <v>0</v>
      </c>
      <c r="T37" s="195">
        <v>0</v>
      </c>
      <c r="U37" s="195">
        <v>0</v>
      </c>
      <c r="V37" s="195">
        <v>0</v>
      </c>
      <c r="W37" s="195">
        <v>0</v>
      </c>
      <c r="X37" s="195">
        <v>0</v>
      </c>
      <c r="Y37" s="195">
        <v>0</v>
      </c>
      <c r="Z37" s="195">
        <v>0</v>
      </c>
      <c r="AA37" s="195">
        <v>0</v>
      </c>
      <c r="AB37" s="195">
        <v>0</v>
      </c>
      <c r="AC37" s="195">
        <v>0</v>
      </c>
      <c r="AD37" s="195">
        <v>0</v>
      </c>
      <c r="AE37" s="195">
        <v>0</v>
      </c>
      <c r="AF37" s="195">
        <v>0</v>
      </c>
      <c r="AG37" s="195">
        <v>0</v>
      </c>
      <c r="AH37" s="195">
        <v>0</v>
      </c>
      <c r="AI37" s="195">
        <v>0.36496400000000001</v>
      </c>
      <c r="AJ37" s="195">
        <v>0</v>
      </c>
      <c r="AK37" s="195">
        <v>0</v>
      </c>
      <c r="AL37" s="195">
        <v>0</v>
      </c>
      <c r="AM37" s="195">
        <v>0</v>
      </c>
      <c r="AN37" s="195">
        <f t="shared" si="6"/>
        <v>0.36496400000000001</v>
      </c>
    </row>
    <row r="38" spans="1:40" ht="12" x14ac:dyDescent="0.25">
      <c r="A38" s="201" t="s">
        <v>245</v>
      </c>
      <c r="B38" s="201" t="s">
        <v>132</v>
      </c>
      <c r="C38" s="201" t="s">
        <v>186</v>
      </c>
      <c r="D38" s="201">
        <f t="shared" si="4"/>
        <v>0</v>
      </c>
      <c r="E38" s="217">
        <v>0</v>
      </c>
      <c r="F38" s="195">
        <v>0</v>
      </c>
      <c r="G38" s="195">
        <v>0</v>
      </c>
      <c r="H38" s="195">
        <v>0</v>
      </c>
      <c r="I38" s="195">
        <v>0</v>
      </c>
      <c r="J38" s="195">
        <v>0</v>
      </c>
      <c r="K38" s="195">
        <v>0</v>
      </c>
      <c r="L38" s="195">
        <v>0</v>
      </c>
      <c r="M38" s="195">
        <v>0</v>
      </c>
      <c r="N38" s="195">
        <v>0</v>
      </c>
      <c r="O38" s="195">
        <v>0</v>
      </c>
      <c r="P38" s="195">
        <v>0</v>
      </c>
      <c r="Q38" s="195">
        <v>0</v>
      </c>
      <c r="R38" s="195">
        <v>0</v>
      </c>
      <c r="S38" s="195">
        <v>0</v>
      </c>
      <c r="T38" s="195">
        <v>0</v>
      </c>
      <c r="U38" s="195">
        <v>0</v>
      </c>
      <c r="V38" s="195">
        <v>0</v>
      </c>
      <c r="W38" s="195">
        <v>0</v>
      </c>
      <c r="X38" s="195">
        <v>0</v>
      </c>
      <c r="Y38" s="195">
        <v>0</v>
      </c>
      <c r="Z38" s="195">
        <v>0</v>
      </c>
      <c r="AA38" s="195">
        <v>0</v>
      </c>
      <c r="AB38" s="195">
        <v>0</v>
      </c>
      <c r="AC38" s="195">
        <v>0</v>
      </c>
      <c r="AD38" s="195">
        <v>0</v>
      </c>
      <c r="AE38" s="195">
        <v>0</v>
      </c>
      <c r="AF38" s="195">
        <v>0</v>
      </c>
      <c r="AG38" s="195">
        <v>0</v>
      </c>
      <c r="AH38" s="195">
        <v>0</v>
      </c>
      <c r="AI38" s="195">
        <v>0</v>
      </c>
      <c r="AJ38" s="195">
        <v>0</v>
      </c>
      <c r="AK38" s="195">
        <v>0</v>
      </c>
      <c r="AL38" s="195">
        <v>0</v>
      </c>
      <c r="AM38" s="195">
        <v>0</v>
      </c>
      <c r="AN38" s="195">
        <f t="shared" si="6"/>
        <v>0</v>
      </c>
    </row>
    <row r="39" spans="1:40" ht="12" x14ac:dyDescent="0.25">
      <c r="A39" s="201" t="s">
        <v>245</v>
      </c>
      <c r="B39" s="201" t="s">
        <v>132</v>
      </c>
      <c r="C39" s="201" t="s">
        <v>106</v>
      </c>
      <c r="D39" s="201">
        <f t="shared" si="4"/>
        <v>7.6642000000000001</v>
      </c>
      <c r="E39" s="217">
        <v>7.4851999999999999</v>
      </c>
      <c r="F39" s="195">
        <v>0</v>
      </c>
      <c r="G39" s="195">
        <v>0</v>
      </c>
      <c r="H39" s="195">
        <v>0</v>
      </c>
      <c r="I39" s="195">
        <v>0</v>
      </c>
      <c r="J39" s="195">
        <v>0</v>
      </c>
      <c r="K39" s="195">
        <v>0</v>
      </c>
      <c r="L39" s="195">
        <v>0</v>
      </c>
      <c r="M39" s="195">
        <v>0</v>
      </c>
      <c r="N39" s="195">
        <v>0</v>
      </c>
      <c r="O39" s="195">
        <v>0</v>
      </c>
      <c r="P39" s="195">
        <v>0</v>
      </c>
      <c r="Q39" s="195">
        <v>0</v>
      </c>
      <c r="R39" s="195">
        <v>0</v>
      </c>
      <c r="S39" s="195">
        <v>0</v>
      </c>
      <c r="T39" s="195">
        <v>0</v>
      </c>
      <c r="U39" s="195">
        <v>0</v>
      </c>
      <c r="V39" s="195">
        <v>0</v>
      </c>
      <c r="W39" s="195">
        <v>0</v>
      </c>
      <c r="X39" s="195">
        <v>0</v>
      </c>
      <c r="Y39" s="195">
        <v>0</v>
      </c>
      <c r="Z39" s="195">
        <v>0</v>
      </c>
      <c r="AA39" s="195">
        <v>0</v>
      </c>
      <c r="AB39" s="195">
        <v>0</v>
      </c>
      <c r="AC39" s="195">
        <v>0</v>
      </c>
      <c r="AD39" s="195">
        <v>0</v>
      </c>
      <c r="AE39" s="195">
        <v>0</v>
      </c>
      <c r="AF39" s="195">
        <v>0</v>
      </c>
      <c r="AG39" s="195">
        <v>0</v>
      </c>
      <c r="AH39" s="195">
        <v>0</v>
      </c>
      <c r="AI39" s="195">
        <v>0</v>
      </c>
      <c r="AJ39" s="195">
        <v>0.17900000000000002</v>
      </c>
      <c r="AK39" s="195">
        <v>0</v>
      </c>
      <c r="AL39" s="195">
        <v>0</v>
      </c>
      <c r="AM39" s="195">
        <v>0</v>
      </c>
      <c r="AN39" s="195">
        <f t="shared" si="6"/>
        <v>7.6642000000000001</v>
      </c>
    </row>
    <row r="40" spans="1:40" ht="12" x14ac:dyDescent="0.25">
      <c r="A40" s="201" t="s">
        <v>245</v>
      </c>
      <c r="B40" s="201" t="s">
        <v>132</v>
      </c>
      <c r="C40" s="201" t="s">
        <v>76</v>
      </c>
      <c r="D40" s="201">
        <f t="shared" si="4"/>
        <v>5.5960999999999981</v>
      </c>
      <c r="E40" s="217">
        <v>0</v>
      </c>
      <c r="F40" s="195">
        <v>0</v>
      </c>
      <c r="G40" s="195">
        <v>0</v>
      </c>
      <c r="H40" s="195">
        <v>0</v>
      </c>
      <c r="I40" s="195">
        <v>0</v>
      </c>
      <c r="J40" s="195">
        <v>0</v>
      </c>
      <c r="K40" s="195">
        <v>0</v>
      </c>
      <c r="L40" s="195">
        <v>0</v>
      </c>
      <c r="M40" s="195">
        <v>0</v>
      </c>
      <c r="N40" s="195">
        <v>0.15909999999999999</v>
      </c>
      <c r="O40" s="195">
        <v>0</v>
      </c>
      <c r="P40" s="195">
        <v>0</v>
      </c>
      <c r="Q40" s="195">
        <v>0</v>
      </c>
      <c r="R40" s="195">
        <v>0</v>
      </c>
      <c r="S40" s="195">
        <v>0</v>
      </c>
      <c r="T40" s="195">
        <v>0</v>
      </c>
      <c r="U40" s="195">
        <v>0</v>
      </c>
      <c r="V40" s="195">
        <v>0</v>
      </c>
      <c r="W40" s="195">
        <v>0</v>
      </c>
      <c r="X40" s="195">
        <v>0</v>
      </c>
      <c r="Y40" s="195">
        <v>0</v>
      </c>
      <c r="Z40" s="195">
        <v>0</v>
      </c>
      <c r="AA40" s="195">
        <v>0</v>
      </c>
      <c r="AB40" s="195">
        <v>0</v>
      </c>
      <c r="AC40" s="195">
        <v>0</v>
      </c>
      <c r="AD40" s="195">
        <v>0</v>
      </c>
      <c r="AE40" s="195">
        <v>0</v>
      </c>
      <c r="AF40" s="195">
        <v>0</v>
      </c>
      <c r="AG40" s="195">
        <v>0</v>
      </c>
      <c r="AH40" s="195">
        <v>0</v>
      </c>
      <c r="AI40" s="195">
        <v>5.4369999999999985</v>
      </c>
      <c r="AJ40" s="195">
        <v>0</v>
      </c>
      <c r="AK40" s="195">
        <v>0</v>
      </c>
      <c r="AL40" s="195">
        <v>0</v>
      </c>
      <c r="AM40" s="195">
        <v>0</v>
      </c>
      <c r="AN40" s="195">
        <f t="shared" si="6"/>
        <v>5.5960999999999981</v>
      </c>
    </row>
    <row r="41" spans="1:40" ht="12" x14ac:dyDescent="0.25">
      <c r="A41" s="201" t="s">
        <v>245</v>
      </c>
      <c r="B41" s="201" t="s">
        <v>132</v>
      </c>
      <c r="C41" s="201" t="s">
        <v>111</v>
      </c>
      <c r="D41" s="201">
        <f t="shared" si="4"/>
        <v>4.6228999999999987</v>
      </c>
      <c r="E41" s="217">
        <v>0</v>
      </c>
      <c r="F41" s="195">
        <v>0</v>
      </c>
      <c r="G41" s="195">
        <v>0</v>
      </c>
      <c r="H41" s="195">
        <v>0</v>
      </c>
      <c r="I41" s="195">
        <v>0</v>
      </c>
      <c r="J41" s="195">
        <v>0</v>
      </c>
      <c r="K41" s="195">
        <v>0</v>
      </c>
      <c r="L41" s="195">
        <v>0</v>
      </c>
      <c r="M41" s="195">
        <v>0</v>
      </c>
      <c r="N41" s="195">
        <v>0</v>
      </c>
      <c r="O41" s="195">
        <v>0</v>
      </c>
      <c r="P41" s="195">
        <v>0</v>
      </c>
      <c r="Q41" s="195">
        <v>0</v>
      </c>
      <c r="R41" s="195">
        <v>0</v>
      </c>
      <c r="S41" s="195">
        <v>0</v>
      </c>
      <c r="T41" s="195">
        <v>0</v>
      </c>
      <c r="U41" s="195">
        <v>0</v>
      </c>
      <c r="V41" s="195">
        <v>0</v>
      </c>
      <c r="W41" s="195">
        <v>0.79699999999999993</v>
      </c>
      <c r="X41" s="195">
        <v>0</v>
      </c>
      <c r="Y41" s="195">
        <v>0</v>
      </c>
      <c r="Z41" s="195">
        <v>0</v>
      </c>
      <c r="AA41" s="195">
        <v>0</v>
      </c>
      <c r="AB41" s="195">
        <v>0</v>
      </c>
      <c r="AC41" s="195">
        <v>0</v>
      </c>
      <c r="AD41" s="195">
        <v>0</v>
      </c>
      <c r="AE41" s="195">
        <v>0</v>
      </c>
      <c r="AF41" s="195">
        <v>0</v>
      </c>
      <c r="AG41" s="195">
        <v>0</v>
      </c>
      <c r="AH41" s="195">
        <v>0</v>
      </c>
      <c r="AI41" s="195">
        <v>3.825899999999999</v>
      </c>
      <c r="AJ41" s="195">
        <v>0</v>
      </c>
      <c r="AK41" s="195">
        <v>0</v>
      </c>
      <c r="AL41" s="195">
        <v>0</v>
      </c>
      <c r="AM41" s="195">
        <v>0</v>
      </c>
      <c r="AN41" s="195">
        <f t="shared" si="6"/>
        <v>4.6228999999999987</v>
      </c>
    </row>
    <row r="42" spans="1:40" ht="12" x14ac:dyDescent="0.25">
      <c r="A42" s="201" t="s">
        <v>245</v>
      </c>
      <c r="B42" s="201" t="s">
        <v>132</v>
      </c>
      <c r="C42" s="201" t="s">
        <v>81</v>
      </c>
      <c r="D42" s="201">
        <f t="shared" si="4"/>
        <v>13.747</v>
      </c>
      <c r="E42" s="217">
        <v>0</v>
      </c>
      <c r="F42" s="195">
        <v>0</v>
      </c>
      <c r="G42" s="195">
        <v>0</v>
      </c>
      <c r="H42" s="195">
        <v>0</v>
      </c>
      <c r="I42" s="195">
        <v>0</v>
      </c>
      <c r="J42" s="195">
        <v>0</v>
      </c>
      <c r="K42" s="195">
        <v>0</v>
      </c>
      <c r="L42" s="195">
        <v>0</v>
      </c>
      <c r="M42" s="195">
        <v>0</v>
      </c>
      <c r="N42" s="195">
        <v>0</v>
      </c>
      <c r="O42" s="195">
        <v>0</v>
      </c>
      <c r="P42" s="195">
        <v>0</v>
      </c>
      <c r="Q42" s="195">
        <v>0</v>
      </c>
      <c r="R42" s="195">
        <v>11.272</v>
      </c>
      <c r="S42" s="195">
        <v>0</v>
      </c>
      <c r="T42" s="195">
        <v>0</v>
      </c>
      <c r="U42" s="195">
        <v>0</v>
      </c>
      <c r="V42" s="195">
        <v>0</v>
      </c>
      <c r="W42" s="195">
        <v>0</v>
      </c>
      <c r="X42" s="195">
        <v>0</v>
      </c>
      <c r="Y42" s="195">
        <v>0</v>
      </c>
      <c r="Z42" s="195">
        <v>1.0009999999999999</v>
      </c>
      <c r="AA42" s="195">
        <v>0</v>
      </c>
      <c r="AB42" s="195">
        <v>0</v>
      </c>
      <c r="AC42" s="195">
        <v>0</v>
      </c>
      <c r="AD42" s="195">
        <v>0</v>
      </c>
      <c r="AE42" s="195">
        <v>0</v>
      </c>
      <c r="AF42" s="195">
        <v>0</v>
      </c>
      <c r="AG42" s="195">
        <v>0</v>
      </c>
      <c r="AH42" s="195">
        <v>0</v>
      </c>
      <c r="AI42" s="195">
        <v>0.64799999999999991</v>
      </c>
      <c r="AJ42" s="195">
        <v>0.82599999999999996</v>
      </c>
      <c r="AK42" s="195">
        <v>0</v>
      </c>
      <c r="AL42" s="195">
        <v>0</v>
      </c>
      <c r="AM42" s="195">
        <v>0</v>
      </c>
      <c r="AN42" s="195">
        <f t="shared" si="6"/>
        <v>13.747</v>
      </c>
    </row>
    <row r="43" spans="1:40" ht="12" x14ac:dyDescent="0.25">
      <c r="A43" s="201" t="s">
        <v>245</v>
      </c>
      <c r="B43" s="201" t="s">
        <v>132</v>
      </c>
      <c r="C43" s="201" t="s">
        <v>115</v>
      </c>
      <c r="D43" s="201">
        <f t="shared" si="4"/>
        <v>1.2165000000000001</v>
      </c>
      <c r="E43" s="217">
        <v>0</v>
      </c>
      <c r="F43" s="195">
        <v>0</v>
      </c>
      <c r="G43" s="195">
        <v>0</v>
      </c>
      <c r="H43" s="195">
        <v>0</v>
      </c>
      <c r="I43" s="195">
        <v>0</v>
      </c>
      <c r="J43" s="195">
        <v>0</v>
      </c>
      <c r="K43" s="195">
        <v>0</v>
      </c>
      <c r="L43" s="195">
        <v>0</v>
      </c>
      <c r="M43" s="195">
        <v>0</v>
      </c>
      <c r="N43" s="195">
        <v>0</v>
      </c>
      <c r="O43" s="195">
        <v>0</v>
      </c>
      <c r="P43" s="195">
        <v>0</v>
      </c>
      <c r="Q43" s="195">
        <v>0</v>
      </c>
      <c r="R43" s="195">
        <v>1.0135000000000001</v>
      </c>
      <c r="S43" s="195">
        <v>0</v>
      </c>
      <c r="T43" s="195">
        <v>0</v>
      </c>
      <c r="U43" s="195">
        <v>0</v>
      </c>
      <c r="V43" s="195">
        <v>0</v>
      </c>
      <c r="W43" s="195">
        <v>0</v>
      </c>
      <c r="X43" s="195">
        <v>0</v>
      </c>
      <c r="Y43" s="195">
        <v>0</v>
      </c>
      <c r="Z43" s="195">
        <v>0</v>
      </c>
      <c r="AA43" s="195">
        <v>0</v>
      </c>
      <c r="AB43" s="195">
        <v>0</v>
      </c>
      <c r="AC43" s="195">
        <v>0</v>
      </c>
      <c r="AD43" s="195">
        <v>0</v>
      </c>
      <c r="AE43" s="195">
        <v>0</v>
      </c>
      <c r="AF43" s="195">
        <v>0</v>
      </c>
      <c r="AG43" s="195">
        <v>0</v>
      </c>
      <c r="AH43" s="195">
        <v>0</v>
      </c>
      <c r="AI43" s="195">
        <v>0</v>
      </c>
      <c r="AJ43" s="195">
        <v>0.20300000000000001</v>
      </c>
      <c r="AK43" s="195">
        <v>0</v>
      </c>
      <c r="AL43" s="195">
        <v>0</v>
      </c>
      <c r="AM43" s="195">
        <v>0</v>
      </c>
      <c r="AN43" s="195">
        <f t="shared" si="6"/>
        <v>1.2165000000000001</v>
      </c>
    </row>
    <row r="44" spans="1:40" ht="12" x14ac:dyDescent="0.25">
      <c r="A44" s="201" t="s">
        <v>245</v>
      </c>
      <c r="B44" s="201" t="s">
        <v>132</v>
      </c>
      <c r="C44" s="201" t="s">
        <v>73</v>
      </c>
      <c r="D44" s="201">
        <f t="shared" si="4"/>
        <v>4.8661600000000007</v>
      </c>
      <c r="E44" s="217">
        <v>0.83200000000000007</v>
      </c>
      <c r="F44" s="195">
        <v>0</v>
      </c>
      <c r="G44" s="195">
        <v>1.0729</v>
      </c>
      <c r="H44" s="195">
        <v>1.1280000000000001</v>
      </c>
      <c r="I44" s="195">
        <v>0</v>
      </c>
      <c r="J44" s="195">
        <v>0</v>
      </c>
      <c r="K44" s="195">
        <v>0</v>
      </c>
      <c r="L44" s="195">
        <v>0</v>
      </c>
      <c r="M44" s="195">
        <v>0</v>
      </c>
      <c r="N44" s="195">
        <v>0</v>
      </c>
      <c r="O44" s="195">
        <v>0</v>
      </c>
      <c r="P44" s="195">
        <v>0</v>
      </c>
      <c r="Q44" s="195">
        <v>0</v>
      </c>
      <c r="R44" s="195">
        <v>0</v>
      </c>
      <c r="S44" s="195">
        <v>0</v>
      </c>
      <c r="T44" s="195">
        <v>0.19400000000000001</v>
      </c>
      <c r="U44" s="195">
        <v>0</v>
      </c>
      <c r="V44" s="195">
        <v>0</v>
      </c>
      <c r="W44" s="195">
        <v>0</v>
      </c>
      <c r="X44" s="195">
        <v>0</v>
      </c>
      <c r="Y44" s="195">
        <v>0</v>
      </c>
      <c r="Z44" s="195">
        <v>0.66399999999999992</v>
      </c>
      <c r="AA44" s="195">
        <v>0</v>
      </c>
      <c r="AB44" s="195">
        <v>0</v>
      </c>
      <c r="AC44" s="195">
        <v>0</v>
      </c>
      <c r="AD44" s="195">
        <v>0</v>
      </c>
      <c r="AE44" s="195">
        <v>0</v>
      </c>
      <c r="AF44" s="195">
        <v>0</v>
      </c>
      <c r="AG44" s="195">
        <v>0</v>
      </c>
      <c r="AH44" s="195">
        <v>0</v>
      </c>
      <c r="AI44" s="195">
        <v>0.9752600000000009</v>
      </c>
      <c r="AJ44" s="195">
        <v>0</v>
      </c>
      <c r="AK44" s="195">
        <v>0</v>
      </c>
      <c r="AL44" s="195">
        <v>0</v>
      </c>
      <c r="AM44" s="195">
        <v>0</v>
      </c>
      <c r="AN44" s="195">
        <f t="shared" si="6"/>
        <v>4.8661600000000007</v>
      </c>
    </row>
    <row r="45" spans="1:40" ht="12" x14ac:dyDescent="0.25">
      <c r="A45" s="177" t="s">
        <v>247</v>
      </c>
      <c r="B45" s="177" t="s">
        <v>247</v>
      </c>
      <c r="C45" s="177" t="s">
        <v>133</v>
      </c>
      <c r="D45" s="177"/>
      <c r="E45" s="216">
        <f t="shared" ref="E45:AN45" si="7">SUM(E46:E54)</f>
        <v>0</v>
      </c>
      <c r="F45" s="194">
        <f t="shared" si="7"/>
        <v>90.709400000000002</v>
      </c>
      <c r="G45" s="194">
        <f t="shared" si="7"/>
        <v>0</v>
      </c>
      <c r="H45" s="194">
        <f t="shared" si="7"/>
        <v>0</v>
      </c>
      <c r="I45" s="194">
        <f t="shared" si="7"/>
        <v>0</v>
      </c>
      <c r="J45" s="194">
        <f t="shared" si="7"/>
        <v>0</v>
      </c>
      <c r="K45" s="194">
        <f t="shared" si="7"/>
        <v>0</v>
      </c>
      <c r="L45" s="194">
        <f t="shared" si="7"/>
        <v>0</v>
      </c>
      <c r="M45" s="194">
        <f t="shared" si="7"/>
        <v>0</v>
      </c>
      <c r="N45" s="194">
        <f t="shared" si="7"/>
        <v>0</v>
      </c>
      <c r="O45" s="194">
        <f t="shared" si="7"/>
        <v>0</v>
      </c>
      <c r="P45" s="194">
        <f t="shared" si="7"/>
        <v>0</v>
      </c>
      <c r="Q45" s="194">
        <f t="shared" si="7"/>
        <v>0</v>
      </c>
      <c r="R45" s="194">
        <f t="shared" si="7"/>
        <v>0</v>
      </c>
      <c r="S45" s="194">
        <f t="shared" si="7"/>
        <v>0</v>
      </c>
      <c r="T45" s="194">
        <f t="shared" si="7"/>
        <v>0</v>
      </c>
      <c r="U45" s="194">
        <f t="shared" si="7"/>
        <v>0</v>
      </c>
      <c r="V45" s="194">
        <f t="shared" si="7"/>
        <v>0</v>
      </c>
      <c r="W45" s="194">
        <f t="shared" si="7"/>
        <v>0</v>
      </c>
      <c r="X45" s="194">
        <f t="shared" si="7"/>
        <v>0</v>
      </c>
      <c r="Y45" s="194">
        <f t="shared" si="7"/>
        <v>0</v>
      </c>
      <c r="Z45" s="194">
        <f t="shared" si="7"/>
        <v>0</v>
      </c>
      <c r="AA45" s="194">
        <f t="shared" si="7"/>
        <v>0</v>
      </c>
      <c r="AB45" s="194">
        <f t="shared" si="7"/>
        <v>0</v>
      </c>
      <c r="AC45" s="194">
        <f t="shared" si="7"/>
        <v>0</v>
      </c>
      <c r="AD45" s="194">
        <f t="shared" si="7"/>
        <v>0</v>
      </c>
      <c r="AE45" s="194">
        <f t="shared" si="7"/>
        <v>0</v>
      </c>
      <c r="AF45" s="194">
        <f t="shared" si="7"/>
        <v>0</v>
      </c>
      <c r="AG45" s="194">
        <f t="shared" si="7"/>
        <v>0</v>
      </c>
      <c r="AH45" s="194">
        <f t="shared" si="7"/>
        <v>0</v>
      </c>
      <c r="AI45" s="194">
        <f t="shared" si="7"/>
        <v>0</v>
      </c>
      <c r="AJ45" s="194">
        <f t="shared" si="7"/>
        <v>0</v>
      </c>
      <c r="AK45" s="194">
        <f t="shared" si="7"/>
        <v>0</v>
      </c>
      <c r="AL45" s="194">
        <f t="shared" si="7"/>
        <v>0.12164999999999988</v>
      </c>
      <c r="AM45" s="194">
        <f t="shared" si="7"/>
        <v>103.4512</v>
      </c>
      <c r="AN45" s="194">
        <f t="shared" si="7"/>
        <v>194.28225000000003</v>
      </c>
    </row>
    <row r="46" spans="1:40" ht="12" x14ac:dyDescent="0.25">
      <c r="A46" s="201" t="s">
        <v>245</v>
      </c>
      <c r="B46" s="201" t="s">
        <v>133</v>
      </c>
      <c r="C46" s="201" t="s">
        <v>191</v>
      </c>
      <c r="D46" s="201">
        <f t="shared" si="4"/>
        <v>0</v>
      </c>
      <c r="E46" s="217">
        <v>0</v>
      </c>
      <c r="F46" s="195">
        <v>0</v>
      </c>
      <c r="G46" s="195">
        <v>0</v>
      </c>
      <c r="H46" s="195">
        <v>0</v>
      </c>
      <c r="I46" s="195">
        <v>0</v>
      </c>
      <c r="J46" s="195">
        <v>0</v>
      </c>
      <c r="K46" s="195">
        <v>0</v>
      </c>
      <c r="L46" s="195">
        <v>0</v>
      </c>
      <c r="M46" s="195">
        <v>0</v>
      </c>
      <c r="N46" s="195">
        <v>0</v>
      </c>
      <c r="O46" s="195">
        <v>0</v>
      </c>
      <c r="P46" s="195">
        <v>0</v>
      </c>
      <c r="Q46" s="195">
        <v>0</v>
      </c>
      <c r="R46" s="195">
        <v>0</v>
      </c>
      <c r="S46" s="195">
        <v>0</v>
      </c>
      <c r="T46" s="195">
        <v>0</v>
      </c>
      <c r="U46" s="195">
        <v>0</v>
      </c>
      <c r="V46" s="195">
        <v>0</v>
      </c>
      <c r="W46" s="195">
        <v>0</v>
      </c>
      <c r="X46" s="195">
        <v>0</v>
      </c>
      <c r="Y46" s="195">
        <v>0</v>
      </c>
      <c r="Z46" s="195">
        <v>0</v>
      </c>
      <c r="AA46" s="195">
        <v>0</v>
      </c>
      <c r="AB46" s="195">
        <v>0</v>
      </c>
      <c r="AC46" s="195">
        <v>0</v>
      </c>
      <c r="AD46" s="195">
        <v>0</v>
      </c>
      <c r="AE46" s="195">
        <v>0</v>
      </c>
      <c r="AF46" s="195">
        <v>0</v>
      </c>
      <c r="AG46" s="195">
        <v>0</v>
      </c>
      <c r="AH46" s="195">
        <v>0</v>
      </c>
      <c r="AI46" s="195">
        <v>0</v>
      </c>
      <c r="AJ46" s="195">
        <v>0</v>
      </c>
      <c r="AK46" s="195">
        <v>0</v>
      </c>
      <c r="AL46" s="195">
        <v>0</v>
      </c>
      <c r="AM46" s="195">
        <v>0</v>
      </c>
      <c r="AN46" s="195">
        <f t="shared" ref="AN46:AN54" si="8">SUM(E46:AM46)</f>
        <v>0</v>
      </c>
    </row>
    <row r="47" spans="1:40" ht="12" x14ac:dyDescent="0.25">
      <c r="A47" s="201" t="s">
        <v>245</v>
      </c>
      <c r="B47" s="201" t="s">
        <v>133</v>
      </c>
      <c r="C47" s="201" t="s">
        <v>94</v>
      </c>
      <c r="D47" s="201">
        <f t="shared" si="4"/>
        <v>0</v>
      </c>
      <c r="E47" s="217">
        <v>0</v>
      </c>
      <c r="F47" s="195">
        <v>0</v>
      </c>
      <c r="G47" s="195">
        <v>0</v>
      </c>
      <c r="H47" s="195">
        <v>0</v>
      </c>
      <c r="I47" s="195">
        <v>0</v>
      </c>
      <c r="J47" s="195">
        <v>0</v>
      </c>
      <c r="K47" s="195">
        <v>0</v>
      </c>
      <c r="L47" s="195">
        <v>0</v>
      </c>
      <c r="M47" s="195">
        <v>0</v>
      </c>
      <c r="N47" s="195">
        <v>0</v>
      </c>
      <c r="O47" s="195">
        <v>0</v>
      </c>
      <c r="P47" s="195">
        <v>0</v>
      </c>
      <c r="Q47" s="195">
        <v>0</v>
      </c>
      <c r="R47" s="195">
        <v>0</v>
      </c>
      <c r="S47" s="195">
        <v>0</v>
      </c>
      <c r="T47" s="195">
        <v>0</v>
      </c>
      <c r="U47" s="195">
        <v>0</v>
      </c>
      <c r="V47" s="195">
        <v>0</v>
      </c>
      <c r="W47" s="195">
        <v>0</v>
      </c>
      <c r="X47" s="195">
        <v>0</v>
      </c>
      <c r="Y47" s="195">
        <v>0</v>
      </c>
      <c r="Z47" s="195">
        <v>0</v>
      </c>
      <c r="AA47" s="195">
        <v>0</v>
      </c>
      <c r="AB47" s="195">
        <v>0</v>
      </c>
      <c r="AC47" s="195">
        <v>0</v>
      </c>
      <c r="AD47" s="195">
        <v>0</v>
      </c>
      <c r="AE47" s="195">
        <v>0</v>
      </c>
      <c r="AF47" s="195">
        <v>0</v>
      </c>
      <c r="AG47" s="195">
        <v>0</v>
      </c>
      <c r="AH47" s="195">
        <v>0</v>
      </c>
      <c r="AI47" s="195">
        <v>0</v>
      </c>
      <c r="AJ47" s="195">
        <v>0</v>
      </c>
      <c r="AK47" s="195">
        <v>0</v>
      </c>
      <c r="AL47" s="195">
        <v>0</v>
      </c>
      <c r="AM47" s="195">
        <v>0</v>
      </c>
      <c r="AN47" s="195">
        <f t="shared" si="8"/>
        <v>0</v>
      </c>
    </row>
    <row r="48" spans="1:40" ht="12" x14ac:dyDescent="0.25">
      <c r="A48" s="201" t="s">
        <v>245</v>
      </c>
      <c r="B48" s="201" t="s">
        <v>133</v>
      </c>
      <c r="C48" s="201" t="s">
        <v>107</v>
      </c>
      <c r="D48" s="201">
        <f t="shared" si="4"/>
        <v>62.773700000000005</v>
      </c>
      <c r="E48" s="217">
        <v>0</v>
      </c>
      <c r="F48" s="195">
        <v>40</v>
      </c>
      <c r="G48" s="195">
        <v>0</v>
      </c>
      <c r="H48" s="195">
        <v>0</v>
      </c>
      <c r="I48" s="195">
        <v>0</v>
      </c>
      <c r="J48" s="195">
        <v>0</v>
      </c>
      <c r="K48" s="195">
        <v>0</v>
      </c>
      <c r="L48" s="195">
        <v>0</v>
      </c>
      <c r="M48" s="195">
        <v>0</v>
      </c>
      <c r="N48" s="195">
        <v>0</v>
      </c>
      <c r="O48" s="195">
        <v>0</v>
      </c>
      <c r="P48" s="195">
        <v>0</v>
      </c>
      <c r="Q48" s="195">
        <v>0</v>
      </c>
      <c r="R48" s="195">
        <v>0</v>
      </c>
      <c r="S48" s="195">
        <v>0</v>
      </c>
      <c r="T48" s="195">
        <v>0</v>
      </c>
      <c r="U48" s="195">
        <v>0</v>
      </c>
      <c r="V48" s="195">
        <v>0</v>
      </c>
      <c r="W48" s="195">
        <v>0</v>
      </c>
      <c r="X48" s="195">
        <v>0</v>
      </c>
      <c r="Y48" s="195">
        <v>0</v>
      </c>
      <c r="Z48" s="195">
        <v>0</v>
      </c>
      <c r="AA48" s="195">
        <v>0</v>
      </c>
      <c r="AB48" s="195">
        <v>0</v>
      </c>
      <c r="AC48" s="195">
        <v>0</v>
      </c>
      <c r="AD48" s="195">
        <v>0</v>
      </c>
      <c r="AE48" s="195">
        <v>0</v>
      </c>
      <c r="AF48" s="195">
        <v>0</v>
      </c>
      <c r="AG48" s="195">
        <v>0</v>
      </c>
      <c r="AH48" s="195">
        <v>0</v>
      </c>
      <c r="AI48" s="195">
        <v>0</v>
      </c>
      <c r="AJ48" s="195">
        <v>0</v>
      </c>
      <c r="AK48" s="195">
        <v>0</v>
      </c>
      <c r="AL48" s="195">
        <v>0</v>
      </c>
      <c r="AM48" s="195">
        <v>22.773700000000002</v>
      </c>
      <c r="AN48" s="195">
        <f t="shared" si="8"/>
        <v>62.773700000000005</v>
      </c>
    </row>
    <row r="49" spans="1:40" ht="12" x14ac:dyDescent="0.25">
      <c r="A49" s="201" t="s">
        <v>245</v>
      </c>
      <c r="B49" s="201" t="s">
        <v>133</v>
      </c>
      <c r="C49" s="201" t="s">
        <v>116</v>
      </c>
      <c r="D49" s="201">
        <f t="shared" si="4"/>
        <v>80.77855000000001</v>
      </c>
      <c r="E49" s="217">
        <v>0</v>
      </c>
      <c r="F49" s="195">
        <v>50.709400000000002</v>
      </c>
      <c r="G49" s="195">
        <v>0</v>
      </c>
      <c r="H49" s="195">
        <v>0</v>
      </c>
      <c r="I49" s="195">
        <v>0</v>
      </c>
      <c r="J49" s="195">
        <v>0</v>
      </c>
      <c r="K49" s="195">
        <v>0</v>
      </c>
      <c r="L49" s="195">
        <v>0</v>
      </c>
      <c r="M49" s="195">
        <v>0</v>
      </c>
      <c r="N49" s="195">
        <v>0</v>
      </c>
      <c r="O49" s="195">
        <v>0</v>
      </c>
      <c r="P49" s="195">
        <v>0</v>
      </c>
      <c r="Q49" s="195">
        <v>0</v>
      </c>
      <c r="R49" s="195">
        <v>0</v>
      </c>
      <c r="S49" s="195">
        <v>0</v>
      </c>
      <c r="T49" s="195">
        <v>0</v>
      </c>
      <c r="U49" s="195">
        <v>0</v>
      </c>
      <c r="V49" s="195">
        <v>0</v>
      </c>
      <c r="W49" s="195">
        <v>0</v>
      </c>
      <c r="X49" s="195">
        <v>0</v>
      </c>
      <c r="Y49" s="195">
        <v>0</v>
      </c>
      <c r="Z49" s="195">
        <v>0</v>
      </c>
      <c r="AA49" s="195">
        <v>0</v>
      </c>
      <c r="AB49" s="195">
        <v>0</v>
      </c>
      <c r="AC49" s="195">
        <v>0</v>
      </c>
      <c r="AD49" s="195">
        <v>0</v>
      </c>
      <c r="AE49" s="195">
        <v>0</v>
      </c>
      <c r="AF49" s="195">
        <v>0</v>
      </c>
      <c r="AG49" s="195">
        <v>0</v>
      </c>
      <c r="AH49" s="195">
        <v>0</v>
      </c>
      <c r="AI49" s="195">
        <v>0</v>
      </c>
      <c r="AJ49" s="195">
        <v>0</v>
      </c>
      <c r="AK49" s="195">
        <v>0</v>
      </c>
      <c r="AL49" s="195">
        <v>0.12164999999999988</v>
      </c>
      <c r="AM49" s="195">
        <v>29.947500000000002</v>
      </c>
      <c r="AN49" s="195">
        <f t="shared" si="8"/>
        <v>80.77855000000001</v>
      </c>
    </row>
    <row r="50" spans="1:40" ht="12" x14ac:dyDescent="0.25">
      <c r="A50" s="201" t="s">
        <v>245</v>
      </c>
      <c r="B50" s="201" t="s">
        <v>133</v>
      </c>
      <c r="C50" s="201" t="s">
        <v>151</v>
      </c>
      <c r="D50" s="201">
        <f t="shared" si="4"/>
        <v>0</v>
      </c>
      <c r="E50" s="217">
        <v>0</v>
      </c>
      <c r="F50" s="195">
        <v>0</v>
      </c>
      <c r="G50" s="195">
        <v>0</v>
      </c>
      <c r="H50" s="195">
        <v>0</v>
      </c>
      <c r="I50" s="195">
        <v>0</v>
      </c>
      <c r="J50" s="195">
        <v>0</v>
      </c>
      <c r="K50" s="195">
        <v>0</v>
      </c>
      <c r="L50" s="195">
        <v>0</v>
      </c>
      <c r="M50" s="195">
        <v>0</v>
      </c>
      <c r="N50" s="195">
        <v>0</v>
      </c>
      <c r="O50" s="195">
        <v>0</v>
      </c>
      <c r="P50" s="195">
        <v>0</v>
      </c>
      <c r="Q50" s="195">
        <v>0</v>
      </c>
      <c r="R50" s="195">
        <v>0</v>
      </c>
      <c r="S50" s="195">
        <v>0</v>
      </c>
      <c r="T50" s="195">
        <v>0</v>
      </c>
      <c r="U50" s="195">
        <v>0</v>
      </c>
      <c r="V50" s="195">
        <v>0</v>
      </c>
      <c r="W50" s="195">
        <v>0</v>
      </c>
      <c r="X50" s="195">
        <v>0</v>
      </c>
      <c r="Y50" s="195">
        <v>0</v>
      </c>
      <c r="Z50" s="195">
        <v>0</v>
      </c>
      <c r="AA50" s="195">
        <v>0</v>
      </c>
      <c r="AB50" s="195">
        <v>0</v>
      </c>
      <c r="AC50" s="195">
        <v>0</v>
      </c>
      <c r="AD50" s="195">
        <v>0</v>
      </c>
      <c r="AE50" s="195">
        <v>0</v>
      </c>
      <c r="AF50" s="195">
        <v>0</v>
      </c>
      <c r="AG50" s="195">
        <v>0</v>
      </c>
      <c r="AH50" s="195">
        <v>0</v>
      </c>
      <c r="AI50" s="195">
        <v>0</v>
      </c>
      <c r="AJ50" s="195">
        <v>0</v>
      </c>
      <c r="AK50" s="195">
        <v>0</v>
      </c>
      <c r="AL50" s="195">
        <v>0</v>
      </c>
      <c r="AM50" s="195">
        <v>0</v>
      </c>
      <c r="AN50" s="195">
        <f t="shared" si="8"/>
        <v>0</v>
      </c>
    </row>
    <row r="51" spans="1:40" ht="12" x14ac:dyDescent="0.25">
      <c r="A51" s="201" t="s">
        <v>245</v>
      </c>
      <c r="B51" s="201" t="s">
        <v>133</v>
      </c>
      <c r="C51" s="201" t="s">
        <v>72</v>
      </c>
      <c r="D51" s="201">
        <f t="shared" si="4"/>
        <v>0</v>
      </c>
      <c r="E51" s="217">
        <v>0</v>
      </c>
      <c r="F51" s="195">
        <v>0</v>
      </c>
      <c r="G51" s="195">
        <v>0</v>
      </c>
      <c r="H51" s="195">
        <v>0</v>
      </c>
      <c r="I51" s="195">
        <v>0</v>
      </c>
      <c r="J51" s="195">
        <v>0</v>
      </c>
      <c r="K51" s="195">
        <v>0</v>
      </c>
      <c r="L51" s="195">
        <v>0</v>
      </c>
      <c r="M51" s="195">
        <v>0</v>
      </c>
      <c r="N51" s="195">
        <v>0</v>
      </c>
      <c r="O51" s="195">
        <v>0</v>
      </c>
      <c r="P51" s="195">
        <v>0</v>
      </c>
      <c r="Q51" s="195">
        <v>0</v>
      </c>
      <c r="R51" s="195">
        <v>0</v>
      </c>
      <c r="S51" s="195">
        <v>0</v>
      </c>
      <c r="T51" s="195">
        <v>0</v>
      </c>
      <c r="U51" s="195">
        <v>0</v>
      </c>
      <c r="V51" s="195">
        <v>0</v>
      </c>
      <c r="W51" s="195">
        <v>0</v>
      </c>
      <c r="X51" s="195">
        <v>0</v>
      </c>
      <c r="Y51" s="195">
        <v>0</v>
      </c>
      <c r="Z51" s="195">
        <v>0</v>
      </c>
      <c r="AA51" s="195">
        <v>0</v>
      </c>
      <c r="AB51" s="195">
        <v>0</v>
      </c>
      <c r="AC51" s="195">
        <v>0</v>
      </c>
      <c r="AD51" s="195">
        <v>0</v>
      </c>
      <c r="AE51" s="195">
        <v>0</v>
      </c>
      <c r="AF51" s="195">
        <v>0</v>
      </c>
      <c r="AG51" s="195">
        <v>0</v>
      </c>
      <c r="AH51" s="195">
        <v>0</v>
      </c>
      <c r="AI51" s="195">
        <v>0</v>
      </c>
      <c r="AJ51" s="195">
        <v>0</v>
      </c>
      <c r="AK51" s="195">
        <v>0</v>
      </c>
      <c r="AL51" s="195">
        <v>0</v>
      </c>
      <c r="AM51" s="195">
        <v>0</v>
      </c>
      <c r="AN51" s="195">
        <f t="shared" si="8"/>
        <v>0</v>
      </c>
    </row>
    <row r="52" spans="1:40" ht="12" x14ac:dyDescent="0.25">
      <c r="A52" s="201" t="s">
        <v>245</v>
      </c>
      <c r="B52" s="201" t="s">
        <v>133</v>
      </c>
      <c r="C52" s="201" t="s">
        <v>152</v>
      </c>
      <c r="D52" s="201">
        <f t="shared" si="4"/>
        <v>0.1217</v>
      </c>
      <c r="E52" s="217">
        <v>0</v>
      </c>
      <c r="F52" s="195">
        <v>0</v>
      </c>
      <c r="G52" s="195">
        <v>0</v>
      </c>
      <c r="H52" s="195">
        <v>0</v>
      </c>
      <c r="I52" s="195">
        <v>0</v>
      </c>
      <c r="J52" s="195">
        <v>0</v>
      </c>
      <c r="K52" s="195">
        <v>0</v>
      </c>
      <c r="L52" s="195">
        <v>0</v>
      </c>
      <c r="M52" s="195">
        <v>0</v>
      </c>
      <c r="N52" s="195">
        <v>0</v>
      </c>
      <c r="O52" s="195">
        <v>0</v>
      </c>
      <c r="P52" s="195">
        <v>0</v>
      </c>
      <c r="Q52" s="195">
        <v>0</v>
      </c>
      <c r="R52" s="195">
        <v>0</v>
      </c>
      <c r="S52" s="195">
        <v>0</v>
      </c>
      <c r="T52" s="195">
        <v>0</v>
      </c>
      <c r="U52" s="195">
        <v>0</v>
      </c>
      <c r="V52" s="195">
        <v>0</v>
      </c>
      <c r="W52" s="195">
        <v>0</v>
      </c>
      <c r="X52" s="195">
        <v>0</v>
      </c>
      <c r="Y52" s="195">
        <v>0</v>
      </c>
      <c r="Z52" s="195">
        <v>0</v>
      </c>
      <c r="AA52" s="195">
        <v>0</v>
      </c>
      <c r="AB52" s="195">
        <v>0</v>
      </c>
      <c r="AC52" s="195">
        <v>0</v>
      </c>
      <c r="AD52" s="195">
        <v>0</v>
      </c>
      <c r="AE52" s="195">
        <v>0</v>
      </c>
      <c r="AF52" s="195">
        <v>0</v>
      </c>
      <c r="AG52" s="195">
        <v>0</v>
      </c>
      <c r="AH52" s="195">
        <v>0</v>
      </c>
      <c r="AI52" s="195">
        <v>0</v>
      </c>
      <c r="AJ52" s="195">
        <v>0</v>
      </c>
      <c r="AK52" s="195">
        <v>0</v>
      </c>
      <c r="AL52" s="195">
        <v>0</v>
      </c>
      <c r="AM52" s="195">
        <v>0.1217</v>
      </c>
      <c r="AN52" s="195">
        <f t="shared" si="8"/>
        <v>0.1217</v>
      </c>
    </row>
    <row r="53" spans="1:40" ht="12" x14ac:dyDescent="0.25">
      <c r="A53" s="201" t="s">
        <v>245</v>
      </c>
      <c r="B53" s="201" t="s">
        <v>133</v>
      </c>
      <c r="C53" s="201" t="s">
        <v>190</v>
      </c>
      <c r="D53" s="201">
        <f t="shared" si="4"/>
        <v>0</v>
      </c>
      <c r="E53" s="217">
        <v>0</v>
      </c>
      <c r="F53" s="195">
        <v>0</v>
      </c>
      <c r="G53" s="195">
        <v>0</v>
      </c>
      <c r="H53" s="195">
        <v>0</v>
      </c>
      <c r="I53" s="195">
        <v>0</v>
      </c>
      <c r="J53" s="195">
        <v>0</v>
      </c>
      <c r="K53" s="195">
        <v>0</v>
      </c>
      <c r="L53" s="195">
        <v>0</v>
      </c>
      <c r="M53" s="195">
        <v>0</v>
      </c>
      <c r="N53" s="195">
        <v>0</v>
      </c>
      <c r="O53" s="195">
        <v>0</v>
      </c>
      <c r="P53" s="195">
        <v>0</v>
      </c>
      <c r="Q53" s="195">
        <v>0</v>
      </c>
      <c r="R53" s="195">
        <v>0</v>
      </c>
      <c r="S53" s="195">
        <v>0</v>
      </c>
      <c r="T53" s="195">
        <v>0</v>
      </c>
      <c r="U53" s="195">
        <v>0</v>
      </c>
      <c r="V53" s="195">
        <v>0</v>
      </c>
      <c r="W53" s="195">
        <v>0</v>
      </c>
      <c r="X53" s="195">
        <v>0</v>
      </c>
      <c r="Y53" s="195">
        <v>0</v>
      </c>
      <c r="Z53" s="195">
        <v>0</v>
      </c>
      <c r="AA53" s="195">
        <v>0</v>
      </c>
      <c r="AB53" s="195">
        <v>0</v>
      </c>
      <c r="AC53" s="195">
        <v>0</v>
      </c>
      <c r="AD53" s="195">
        <v>0</v>
      </c>
      <c r="AE53" s="195">
        <v>0</v>
      </c>
      <c r="AF53" s="195">
        <v>0</v>
      </c>
      <c r="AG53" s="195">
        <v>0</v>
      </c>
      <c r="AH53" s="195">
        <v>0</v>
      </c>
      <c r="AI53" s="195">
        <v>0</v>
      </c>
      <c r="AJ53" s="195">
        <v>0</v>
      </c>
      <c r="AK53" s="195">
        <v>0</v>
      </c>
      <c r="AL53" s="195">
        <v>0</v>
      </c>
      <c r="AM53" s="195">
        <v>0</v>
      </c>
      <c r="AN53" s="195">
        <f t="shared" si="8"/>
        <v>0</v>
      </c>
    </row>
    <row r="54" spans="1:40" ht="12" x14ac:dyDescent="0.25">
      <c r="A54" s="201" t="s">
        <v>245</v>
      </c>
      <c r="B54" s="201" t="s">
        <v>133</v>
      </c>
      <c r="C54" s="201" t="s">
        <v>105</v>
      </c>
      <c r="D54" s="201">
        <f t="shared" si="4"/>
        <v>50.6083</v>
      </c>
      <c r="E54" s="217">
        <v>0</v>
      </c>
      <c r="F54" s="195">
        <v>0</v>
      </c>
      <c r="G54" s="195">
        <v>0</v>
      </c>
      <c r="H54" s="195">
        <v>0</v>
      </c>
      <c r="I54" s="195">
        <v>0</v>
      </c>
      <c r="J54" s="195">
        <v>0</v>
      </c>
      <c r="K54" s="195">
        <v>0</v>
      </c>
      <c r="L54" s="195">
        <v>0</v>
      </c>
      <c r="M54" s="195">
        <v>0</v>
      </c>
      <c r="N54" s="195">
        <v>0</v>
      </c>
      <c r="O54" s="195">
        <v>0</v>
      </c>
      <c r="P54" s="195">
        <v>0</v>
      </c>
      <c r="Q54" s="195">
        <v>0</v>
      </c>
      <c r="R54" s="195">
        <v>0</v>
      </c>
      <c r="S54" s="195">
        <v>0</v>
      </c>
      <c r="T54" s="195">
        <v>0</v>
      </c>
      <c r="U54" s="195">
        <v>0</v>
      </c>
      <c r="V54" s="195">
        <v>0</v>
      </c>
      <c r="W54" s="195">
        <v>0</v>
      </c>
      <c r="X54" s="195">
        <v>0</v>
      </c>
      <c r="Y54" s="195">
        <v>0</v>
      </c>
      <c r="Z54" s="195">
        <v>0</v>
      </c>
      <c r="AA54" s="195">
        <v>0</v>
      </c>
      <c r="AB54" s="195">
        <v>0</v>
      </c>
      <c r="AC54" s="195">
        <v>0</v>
      </c>
      <c r="AD54" s="195">
        <v>0</v>
      </c>
      <c r="AE54" s="195">
        <v>0</v>
      </c>
      <c r="AF54" s="195">
        <v>0</v>
      </c>
      <c r="AG54" s="195">
        <v>0</v>
      </c>
      <c r="AH54" s="195">
        <v>0</v>
      </c>
      <c r="AI54" s="195">
        <v>0</v>
      </c>
      <c r="AJ54" s="195">
        <v>0</v>
      </c>
      <c r="AK54" s="195">
        <v>0</v>
      </c>
      <c r="AL54" s="195">
        <v>0</v>
      </c>
      <c r="AM54" s="195">
        <v>50.6083</v>
      </c>
      <c r="AN54" s="195">
        <f t="shared" si="8"/>
        <v>50.6083</v>
      </c>
    </row>
    <row r="55" spans="1:40" ht="12" x14ac:dyDescent="0.25">
      <c r="A55" s="175" t="s">
        <v>248</v>
      </c>
      <c r="B55" s="175" t="s">
        <v>248</v>
      </c>
      <c r="C55" s="175" t="s">
        <v>125</v>
      </c>
      <c r="D55" s="175"/>
      <c r="E55" s="215">
        <f t="shared" ref="E55:AN55" si="9">+E56+E63+E82+E99+E109</f>
        <v>755.79786000000001</v>
      </c>
      <c r="F55" s="193">
        <f t="shared" si="9"/>
        <v>0</v>
      </c>
      <c r="G55" s="193">
        <f t="shared" si="9"/>
        <v>421.41097000000008</v>
      </c>
      <c r="H55" s="193">
        <f t="shared" si="9"/>
        <v>60</v>
      </c>
      <c r="I55" s="193">
        <f t="shared" si="9"/>
        <v>0</v>
      </c>
      <c r="J55" s="193">
        <f t="shared" si="9"/>
        <v>128.91850000000002</v>
      </c>
      <c r="K55" s="193">
        <f t="shared" si="9"/>
        <v>0</v>
      </c>
      <c r="L55" s="193">
        <f t="shared" si="9"/>
        <v>0</v>
      </c>
      <c r="M55" s="193">
        <f t="shared" si="9"/>
        <v>15.399999999999999</v>
      </c>
      <c r="N55" s="193">
        <f t="shared" si="9"/>
        <v>0</v>
      </c>
      <c r="O55" s="193">
        <f t="shared" si="9"/>
        <v>0</v>
      </c>
      <c r="P55" s="193">
        <f t="shared" si="9"/>
        <v>0</v>
      </c>
      <c r="Q55" s="193">
        <f t="shared" si="9"/>
        <v>0</v>
      </c>
      <c r="R55" s="193">
        <f t="shared" si="9"/>
        <v>0</v>
      </c>
      <c r="S55" s="193">
        <f t="shared" si="9"/>
        <v>0</v>
      </c>
      <c r="T55" s="193">
        <f t="shared" si="9"/>
        <v>93.102100000000007</v>
      </c>
      <c r="U55" s="193">
        <f t="shared" si="9"/>
        <v>88.850699999999989</v>
      </c>
      <c r="V55" s="193">
        <f t="shared" si="9"/>
        <v>185.41399999999999</v>
      </c>
      <c r="W55" s="193">
        <f t="shared" si="9"/>
        <v>0</v>
      </c>
      <c r="X55" s="193">
        <f t="shared" si="9"/>
        <v>0</v>
      </c>
      <c r="Y55" s="193">
        <f t="shared" si="9"/>
        <v>50.741</v>
      </c>
      <c r="Z55" s="193">
        <f t="shared" si="9"/>
        <v>0</v>
      </c>
      <c r="AA55" s="193">
        <f t="shared" si="9"/>
        <v>0</v>
      </c>
      <c r="AB55" s="193">
        <f t="shared" si="9"/>
        <v>0</v>
      </c>
      <c r="AC55" s="193">
        <f t="shared" si="9"/>
        <v>0</v>
      </c>
      <c r="AD55" s="193">
        <f t="shared" si="9"/>
        <v>0</v>
      </c>
      <c r="AE55" s="193">
        <f t="shared" si="9"/>
        <v>0</v>
      </c>
      <c r="AF55" s="193">
        <f t="shared" si="9"/>
        <v>0</v>
      </c>
      <c r="AG55" s="193">
        <f t="shared" si="9"/>
        <v>0</v>
      </c>
      <c r="AH55" s="193">
        <f t="shared" si="9"/>
        <v>0</v>
      </c>
      <c r="AI55" s="193">
        <f t="shared" si="9"/>
        <v>0</v>
      </c>
      <c r="AJ55" s="193">
        <f t="shared" si="9"/>
        <v>0</v>
      </c>
      <c r="AK55" s="193">
        <f t="shared" si="9"/>
        <v>0</v>
      </c>
      <c r="AL55" s="193">
        <f t="shared" si="9"/>
        <v>0</v>
      </c>
      <c r="AM55" s="193">
        <f t="shared" si="9"/>
        <v>0</v>
      </c>
      <c r="AN55" s="193">
        <f t="shared" si="9"/>
        <v>1799.6351300000001</v>
      </c>
    </row>
    <row r="56" spans="1:40" ht="12" x14ac:dyDescent="0.25">
      <c r="A56" s="177" t="s">
        <v>249</v>
      </c>
      <c r="B56" s="177" t="s">
        <v>249</v>
      </c>
      <c r="C56" s="177" t="s">
        <v>134</v>
      </c>
      <c r="D56" s="177"/>
      <c r="E56" s="216">
        <f t="shared" ref="E56:AN56" si="10">SUM(E57:E62)</f>
        <v>750.77215999999999</v>
      </c>
      <c r="F56" s="194">
        <f t="shared" si="10"/>
        <v>0</v>
      </c>
      <c r="G56" s="194">
        <f t="shared" si="10"/>
        <v>382.83097000000009</v>
      </c>
      <c r="H56" s="194">
        <f t="shared" si="10"/>
        <v>60</v>
      </c>
      <c r="I56" s="194">
        <f t="shared" si="10"/>
        <v>0</v>
      </c>
      <c r="J56" s="194">
        <f t="shared" si="10"/>
        <v>111.41000000000003</v>
      </c>
      <c r="K56" s="194">
        <f t="shared" si="10"/>
        <v>0</v>
      </c>
      <c r="L56" s="194">
        <f t="shared" si="10"/>
        <v>0</v>
      </c>
      <c r="M56" s="194">
        <f t="shared" si="10"/>
        <v>15.399999999999999</v>
      </c>
      <c r="N56" s="194">
        <f t="shared" si="10"/>
        <v>0</v>
      </c>
      <c r="O56" s="194">
        <f t="shared" si="10"/>
        <v>0</v>
      </c>
      <c r="P56" s="194">
        <f t="shared" si="10"/>
        <v>0</v>
      </c>
      <c r="Q56" s="194">
        <f t="shared" si="10"/>
        <v>0</v>
      </c>
      <c r="R56" s="194">
        <f t="shared" si="10"/>
        <v>0</v>
      </c>
      <c r="S56" s="194">
        <f t="shared" si="10"/>
        <v>0</v>
      </c>
      <c r="T56" s="194">
        <f t="shared" si="10"/>
        <v>50.316299999999998</v>
      </c>
      <c r="U56" s="194">
        <f t="shared" si="10"/>
        <v>88.850699999999989</v>
      </c>
      <c r="V56" s="194">
        <f t="shared" si="10"/>
        <v>180.464</v>
      </c>
      <c r="W56" s="194">
        <f t="shared" si="10"/>
        <v>0</v>
      </c>
      <c r="X56" s="194">
        <f t="shared" si="10"/>
        <v>0</v>
      </c>
      <c r="Y56" s="194">
        <f t="shared" si="10"/>
        <v>48.641999999999996</v>
      </c>
      <c r="Z56" s="194">
        <f t="shared" si="10"/>
        <v>0</v>
      </c>
      <c r="AA56" s="194">
        <f t="shared" si="10"/>
        <v>0</v>
      </c>
      <c r="AB56" s="194">
        <f t="shared" si="10"/>
        <v>0</v>
      </c>
      <c r="AC56" s="194">
        <f t="shared" si="10"/>
        <v>0</v>
      </c>
      <c r="AD56" s="194">
        <f t="shared" si="10"/>
        <v>0</v>
      </c>
      <c r="AE56" s="194">
        <f t="shared" si="10"/>
        <v>0</v>
      </c>
      <c r="AF56" s="194">
        <f t="shared" si="10"/>
        <v>0</v>
      </c>
      <c r="AG56" s="194">
        <f t="shared" si="10"/>
        <v>0</v>
      </c>
      <c r="AH56" s="194">
        <f t="shared" si="10"/>
        <v>0</v>
      </c>
      <c r="AI56" s="194">
        <f t="shared" si="10"/>
        <v>0</v>
      </c>
      <c r="AJ56" s="194">
        <f t="shared" si="10"/>
        <v>0</v>
      </c>
      <c r="AK56" s="194">
        <f t="shared" si="10"/>
        <v>0</v>
      </c>
      <c r="AL56" s="194">
        <f t="shared" si="10"/>
        <v>0</v>
      </c>
      <c r="AM56" s="194">
        <f t="shared" si="10"/>
        <v>0</v>
      </c>
      <c r="AN56" s="194">
        <f t="shared" si="10"/>
        <v>1688.68613</v>
      </c>
    </row>
    <row r="57" spans="1:40" ht="12" x14ac:dyDescent="0.25">
      <c r="A57" s="201" t="s">
        <v>125</v>
      </c>
      <c r="B57" s="201" t="s">
        <v>134</v>
      </c>
      <c r="C57" s="201" t="s">
        <v>79</v>
      </c>
      <c r="D57" s="201">
        <f t="shared" ref="D57:D62" si="11">AN57</f>
        <v>0</v>
      </c>
      <c r="E57" s="217">
        <v>0</v>
      </c>
      <c r="F57" s="195">
        <v>0</v>
      </c>
      <c r="G57" s="195">
        <v>0</v>
      </c>
      <c r="H57" s="195">
        <v>0</v>
      </c>
      <c r="I57" s="195">
        <v>0</v>
      </c>
      <c r="J57" s="195">
        <v>0</v>
      </c>
      <c r="K57" s="195">
        <v>0</v>
      </c>
      <c r="L57" s="195">
        <v>0</v>
      </c>
      <c r="M57" s="195">
        <v>0</v>
      </c>
      <c r="N57" s="195">
        <v>0</v>
      </c>
      <c r="O57" s="195">
        <v>0</v>
      </c>
      <c r="P57" s="195">
        <v>0</v>
      </c>
      <c r="Q57" s="195">
        <v>0</v>
      </c>
      <c r="R57" s="195">
        <v>0</v>
      </c>
      <c r="S57" s="195">
        <v>0</v>
      </c>
      <c r="T57" s="195">
        <v>0</v>
      </c>
      <c r="U57" s="195">
        <v>0</v>
      </c>
      <c r="V57" s="195">
        <v>0</v>
      </c>
      <c r="W57" s="195">
        <v>0</v>
      </c>
      <c r="X57" s="195">
        <v>0</v>
      </c>
      <c r="Y57" s="195">
        <v>0</v>
      </c>
      <c r="Z57" s="195">
        <v>0</v>
      </c>
      <c r="AA57" s="195">
        <v>0</v>
      </c>
      <c r="AB57" s="195">
        <v>0</v>
      </c>
      <c r="AC57" s="195">
        <v>0</v>
      </c>
      <c r="AD57" s="195">
        <v>0</v>
      </c>
      <c r="AE57" s="195">
        <v>0</v>
      </c>
      <c r="AF57" s="195">
        <v>0</v>
      </c>
      <c r="AG57" s="195">
        <v>0</v>
      </c>
      <c r="AH57" s="195">
        <v>0</v>
      </c>
      <c r="AI57" s="195">
        <v>0</v>
      </c>
      <c r="AJ57" s="195">
        <v>0</v>
      </c>
      <c r="AK57" s="195">
        <v>0</v>
      </c>
      <c r="AL57" s="195">
        <v>0</v>
      </c>
      <c r="AM57" s="195">
        <v>0</v>
      </c>
      <c r="AN57" s="195">
        <f t="shared" ref="AN57:AN62" si="12">SUM(E57:AM57)</f>
        <v>0</v>
      </c>
    </row>
    <row r="58" spans="1:40" ht="12" x14ac:dyDescent="0.25">
      <c r="A58" s="201" t="s">
        <v>125</v>
      </c>
      <c r="B58" s="201" t="s">
        <v>134</v>
      </c>
      <c r="C58" s="201" t="s">
        <v>101</v>
      </c>
      <c r="D58" s="201">
        <f t="shared" si="11"/>
        <v>9.9756700000000009</v>
      </c>
      <c r="E58" s="217">
        <v>0</v>
      </c>
      <c r="F58" s="195">
        <v>0</v>
      </c>
      <c r="G58" s="195">
        <v>0</v>
      </c>
      <c r="H58" s="195">
        <v>0</v>
      </c>
      <c r="I58" s="195">
        <v>0</v>
      </c>
      <c r="J58" s="195">
        <v>0</v>
      </c>
      <c r="K58" s="195">
        <v>0</v>
      </c>
      <c r="L58" s="195">
        <v>0</v>
      </c>
      <c r="M58" s="195">
        <v>0</v>
      </c>
      <c r="N58" s="195">
        <v>0</v>
      </c>
      <c r="O58" s="195">
        <v>0</v>
      </c>
      <c r="P58" s="195">
        <v>0</v>
      </c>
      <c r="Q58" s="195">
        <v>0</v>
      </c>
      <c r="R58" s="195">
        <v>0</v>
      </c>
      <c r="S58" s="195">
        <v>0</v>
      </c>
      <c r="T58" s="195">
        <v>0</v>
      </c>
      <c r="U58" s="195">
        <v>9.9756700000000009</v>
      </c>
      <c r="V58" s="195">
        <v>0</v>
      </c>
      <c r="W58" s="195">
        <v>0</v>
      </c>
      <c r="X58" s="195">
        <v>0</v>
      </c>
      <c r="Y58" s="195">
        <v>0</v>
      </c>
      <c r="Z58" s="195">
        <v>0</v>
      </c>
      <c r="AA58" s="195">
        <v>0</v>
      </c>
      <c r="AB58" s="195">
        <v>0</v>
      </c>
      <c r="AC58" s="195">
        <v>0</v>
      </c>
      <c r="AD58" s="195">
        <v>0</v>
      </c>
      <c r="AE58" s="195">
        <v>0</v>
      </c>
      <c r="AF58" s="195">
        <v>0</v>
      </c>
      <c r="AG58" s="195">
        <v>0</v>
      </c>
      <c r="AH58" s="195">
        <v>0</v>
      </c>
      <c r="AI58" s="195">
        <v>0</v>
      </c>
      <c r="AJ58" s="195">
        <v>0</v>
      </c>
      <c r="AK58" s="195">
        <v>0</v>
      </c>
      <c r="AL58" s="195">
        <v>0</v>
      </c>
      <c r="AM58" s="195">
        <v>0</v>
      </c>
      <c r="AN58" s="195">
        <f t="shared" si="12"/>
        <v>9.9756700000000009</v>
      </c>
    </row>
    <row r="59" spans="1:40" ht="12" x14ac:dyDescent="0.25">
      <c r="A59" s="201" t="s">
        <v>125</v>
      </c>
      <c r="B59" s="201" t="s">
        <v>134</v>
      </c>
      <c r="C59" s="201" t="s">
        <v>91</v>
      </c>
      <c r="D59" s="201">
        <f t="shared" si="11"/>
        <v>0</v>
      </c>
      <c r="E59" s="217">
        <v>0</v>
      </c>
      <c r="F59" s="195">
        <v>0</v>
      </c>
      <c r="G59" s="195">
        <v>0</v>
      </c>
      <c r="H59" s="195">
        <v>0</v>
      </c>
      <c r="I59" s="195">
        <v>0</v>
      </c>
      <c r="J59" s="195">
        <v>0</v>
      </c>
      <c r="K59" s="195">
        <v>0</v>
      </c>
      <c r="L59" s="195">
        <v>0</v>
      </c>
      <c r="M59" s="195">
        <v>0</v>
      </c>
      <c r="N59" s="195">
        <v>0</v>
      </c>
      <c r="O59" s="195">
        <v>0</v>
      </c>
      <c r="P59" s="195">
        <v>0</v>
      </c>
      <c r="Q59" s="195">
        <v>0</v>
      </c>
      <c r="R59" s="195">
        <v>0</v>
      </c>
      <c r="S59" s="195">
        <v>0</v>
      </c>
      <c r="T59" s="195">
        <v>0</v>
      </c>
      <c r="U59" s="195">
        <v>0</v>
      </c>
      <c r="V59" s="195">
        <v>0</v>
      </c>
      <c r="W59" s="195">
        <v>0</v>
      </c>
      <c r="X59" s="195">
        <v>0</v>
      </c>
      <c r="Y59" s="195">
        <v>0</v>
      </c>
      <c r="Z59" s="195">
        <v>0</v>
      </c>
      <c r="AA59" s="195">
        <v>0</v>
      </c>
      <c r="AB59" s="195">
        <v>0</v>
      </c>
      <c r="AC59" s="195">
        <v>0</v>
      </c>
      <c r="AD59" s="195">
        <v>0</v>
      </c>
      <c r="AE59" s="195">
        <v>0</v>
      </c>
      <c r="AF59" s="195">
        <v>0</v>
      </c>
      <c r="AG59" s="195">
        <v>0</v>
      </c>
      <c r="AH59" s="195">
        <v>0</v>
      </c>
      <c r="AI59" s="195">
        <v>0</v>
      </c>
      <c r="AJ59" s="195">
        <v>0</v>
      </c>
      <c r="AK59" s="195">
        <v>0</v>
      </c>
      <c r="AL59" s="195">
        <v>0</v>
      </c>
      <c r="AM59" s="195">
        <v>0</v>
      </c>
      <c r="AN59" s="195">
        <f t="shared" si="12"/>
        <v>0</v>
      </c>
    </row>
    <row r="60" spans="1:40" ht="12" x14ac:dyDescent="0.25">
      <c r="A60" s="201" t="s">
        <v>125</v>
      </c>
      <c r="B60" s="201" t="s">
        <v>134</v>
      </c>
      <c r="C60" s="179" t="s">
        <v>82</v>
      </c>
      <c r="D60" s="179">
        <f t="shared" si="11"/>
        <v>1558.3941600000001</v>
      </c>
      <c r="E60" s="217">
        <v>750.77215999999999</v>
      </c>
      <c r="F60" s="195">
        <v>0</v>
      </c>
      <c r="G60" s="195">
        <v>382.83097000000009</v>
      </c>
      <c r="H60" s="195">
        <v>0</v>
      </c>
      <c r="I60" s="195">
        <v>0</v>
      </c>
      <c r="J60" s="195">
        <v>101.41000000000003</v>
      </c>
      <c r="K60" s="195">
        <v>0</v>
      </c>
      <c r="L60" s="195">
        <v>0</v>
      </c>
      <c r="M60" s="195">
        <v>15.399999999999999</v>
      </c>
      <c r="N60" s="195">
        <v>0</v>
      </c>
      <c r="O60" s="195">
        <v>0</v>
      </c>
      <c r="P60" s="195">
        <v>0</v>
      </c>
      <c r="Q60" s="195">
        <v>0</v>
      </c>
      <c r="R60" s="195">
        <v>0</v>
      </c>
      <c r="S60" s="195">
        <v>0</v>
      </c>
      <c r="T60" s="195">
        <v>0</v>
      </c>
      <c r="U60" s="195">
        <v>78.875029999999995</v>
      </c>
      <c r="V60" s="195">
        <v>180.464</v>
      </c>
      <c r="W60" s="195">
        <v>0</v>
      </c>
      <c r="X60" s="195">
        <v>0</v>
      </c>
      <c r="Y60" s="195">
        <v>48.641999999999996</v>
      </c>
      <c r="Z60" s="195">
        <v>0</v>
      </c>
      <c r="AA60" s="195">
        <v>0</v>
      </c>
      <c r="AB60" s="195">
        <v>0</v>
      </c>
      <c r="AC60" s="195">
        <v>0</v>
      </c>
      <c r="AD60" s="195">
        <v>0</v>
      </c>
      <c r="AE60" s="195">
        <v>0</v>
      </c>
      <c r="AF60" s="195">
        <v>0</v>
      </c>
      <c r="AG60" s="195">
        <v>0</v>
      </c>
      <c r="AH60" s="195">
        <v>0</v>
      </c>
      <c r="AI60" s="195">
        <v>0</v>
      </c>
      <c r="AJ60" s="195">
        <v>0</v>
      </c>
      <c r="AK60" s="195">
        <v>0</v>
      </c>
      <c r="AL60" s="195">
        <v>0</v>
      </c>
      <c r="AM60" s="195">
        <v>0</v>
      </c>
      <c r="AN60" s="195">
        <f t="shared" si="12"/>
        <v>1558.3941600000001</v>
      </c>
    </row>
    <row r="61" spans="1:40" ht="12" x14ac:dyDescent="0.25">
      <c r="A61" s="201" t="s">
        <v>125</v>
      </c>
      <c r="B61" s="201" t="s">
        <v>134</v>
      </c>
      <c r="C61" s="201" t="s">
        <v>25</v>
      </c>
      <c r="D61" s="201">
        <f t="shared" si="11"/>
        <v>0</v>
      </c>
      <c r="E61" s="217">
        <v>0</v>
      </c>
      <c r="F61" s="195">
        <v>0</v>
      </c>
      <c r="G61" s="195">
        <v>0</v>
      </c>
      <c r="H61" s="195">
        <v>0</v>
      </c>
      <c r="I61" s="195">
        <v>0</v>
      </c>
      <c r="J61" s="195">
        <v>0</v>
      </c>
      <c r="K61" s="195">
        <v>0</v>
      </c>
      <c r="L61" s="195">
        <v>0</v>
      </c>
      <c r="M61" s="195">
        <v>0</v>
      </c>
      <c r="N61" s="195">
        <v>0</v>
      </c>
      <c r="O61" s="195">
        <v>0</v>
      </c>
      <c r="P61" s="195">
        <v>0</v>
      </c>
      <c r="Q61" s="195">
        <v>0</v>
      </c>
      <c r="R61" s="195">
        <v>0</v>
      </c>
      <c r="S61" s="195">
        <v>0</v>
      </c>
      <c r="T61" s="195">
        <v>0</v>
      </c>
      <c r="U61" s="195">
        <v>0</v>
      </c>
      <c r="V61" s="195">
        <v>0</v>
      </c>
      <c r="W61" s="195">
        <v>0</v>
      </c>
      <c r="X61" s="195">
        <v>0</v>
      </c>
      <c r="Y61" s="195">
        <v>0</v>
      </c>
      <c r="Z61" s="195">
        <v>0</v>
      </c>
      <c r="AA61" s="195">
        <v>0</v>
      </c>
      <c r="AB61" s="195">
        <v>0</v>
      </c>
      <c r="AC61" s="195">
        <v>0</v>
      </c>
      <c r="AD61" s="195">
        <v>0</v>
      </c>
      <c r="AE61" s="195">
        <v>0</v>
      </c>
      <c r="AF61" s="195">
        <v>0</v>
      </c>
      <c r="AG61" s="195">
        <v>0</v>
      </c>
      <c r="AH61" s="195">
        <v>0</v>
      </c>
      <c r="AI61" s="195">
        <v>0</v>
      </c>
      <c r="AJ61" s="195">
        <v>0</v>
      </c>
      <c r="AK61" s="195">
        <v>0</v>
      </c>
      <c r="AL61" s="195">
        <v>0</v>
      </c>
      <c r="AM61" s="195">
        <v>0</v>
      </c>
      <c r="AN61" s="195">
        <f t="shared" si="12"/>
        <v>0</v>
      </c>
    </row>
    <row r="62" spans="1:40" ht="12" x14ac:dyDescent="0.25">
      <c r="A62" s="201" t="s">
        <v>125</v>
      </c>
      <c r="B62" s="201" t="s">
        <v>134</v>
      </c>
      <c r="C62" s="201" t="s">
        <v>153</v>
      </c>
      <c r="D62" s="201">
        <f t="shared" si="11"/>
        <v>120.3163</v>
      </c>
      <c r="E62" s="217">
        <v>0</v>
      </c>
      <c r="F62" s="195">
        <v>0</v>
      </c>
      <c r="G62" s="195">
        <v>0</v>
      </c>
      <c r="H62" s="195">
        <v>60</v>
      </c>
      <c r="I62" s="195">
        <v>0</v>
      </c>
      <c r="J62" s="195">
        <v>10</v>
      </c>
      <c r="K62" s="195">
        <v>0</v>
      </c>
      <c r="L62" s="195">
        <v>0</v>
      </c>
      <c r="M62" s="195">
        <v>0</v>
      </c>
      <c r="N62" s="195">
        <v>0</v>
      </c>
      <c r="O62" s="195">
        <v>0</v>
      </c>
      <c r="P62" s="195">
        <v>0</v>
      </c>
      <c r="Q62" s="195">
        <v>0</v>
      </c>
      <c r="R62" s="195">
        <v>0</v>
      </c>
      <c r="S62" s="195">
        <v>0</v>
      </c>
      <c r="T62" s="195">
        <v>50.316299999999998</v>
      </c>
      <c r="U62" s="195">
        <v>0</v>
      </c>
      <c r="V62" s="195">
        <v>0</v>
      </c>
      <c r="W62" s="195">
        <v>0</v>
      </c>
      <c r="X62" s="195">
        <v>0</v>
      </c>
      <c r="Y62" s="195">
        <v>0</v>
      </c>
      <c r="Z62" s="195">
        <v>0</v>
      </c>
      <c r="AA62" s="195">
        <v>0</v>
      </c>
      <c r="AB62" s="195">
        <v>0</v>
      </c>
      <c r="AC62" s="195">
        <v>0</v>
      </c>
      <c r="AD62" s="195">
        <v>0</v>
      </c>
      <c r="AE62" s="195">
        <v>0</v>
      </c>
      <c r="AF62" s="195">
        <v>0</v>
      </c>
      <c r="AG62" s="195">
        <v>0</v>
      </c>
      <c r="AH62" s="195">
        <v>0</v>
      </c>
      <c r="AI62" s="195">
        <v>0</v>
      </c>
      <c r="AJ62" s="195">
        <v>0</v>
      </c>
      <c r="AK62" s="195">
        <v>0</v>
      </c>
      <c r="AL62" s="195">
        <v>0</v>
      </c>
      <c r="AM62" s="195">
        <v>0</v>
      </c>
      <c r="AN62" s="195">
        <f t="shared" si="12"/>
        <v>120.3163</v>
      </c>
    </row>
    <row r="63" spans="1:40" ht="12" x14ac:dyDescent="0.25">
      <c r="A63" s="177" t="s">
        <v>250</v>
      </c>
      <c r="B63" s="177" t="s">
        <v>250</v>
      </c>
      <c r="C63" s="177" t="s">
        <v>160</v>
      </c>
      <c r="D63" s="177"/>
      <c r="E63" s="216">
        <f t="shared" ref="E63:AN63" si="13">SUM(E64:E81)</f>
        <v>0</v>
      </c>
      <c r="F63" s="194">
        <f t="shared" si="13"/>
        <v>0</v>
      </c>
      <c r="G63" s="194">
        <f t="shared" si="13"/>
        <v>0</v>
      </c>
      <c r="H63" s="194">
        <f t="shared" si="13"/>
        <v>0</v>
      </c>
      <c r="I63" s="194">
        <f t="shared" si="13"/>
        <v>0</v>
      </c>
      <c r="J63" s="194">
        <f t="shared" si="13"/>
        <v>6.6704999999999997</v>
      </c>
      <c r="K63" s="194">
        <f t="shared" si="13"/>
        <v>0</v>
      </c>
      <c r="L63" s="194">
        <f t="shared" si="13"/>
        <v>0</v>
      </c>
      <c r="M63" s="194">
        <f t="shared" si="13"/>
        <v>0</v>
      </c>
      <c r="N63" s="194">
        <f t="shared" si="13"/>
        <v>0</v>
      </c>
      <c r="O63" s="194">
        <f t="shared" si="13"/>
        <v>0</v>
      </c>
      <c r="P63" s="194">
        <f t="shared" si="13"/>
        <v>0</v>
      </c>
      <c r="Q63" s="194">
        <f t="shared" si="13"/>
        <v>0</v>
      </c>
      <c r="R63" s="194">
        <f t="shared" si="13"/>
        <v>0</v>
      </c>
      <c r="S63" s="194">
        <f t="shared" si="13"/>
        <v>0</v>
      </c>
      <c r="T63" s="194">
        <f t="shared" si="13"/>
        <v>3.3960000000000008</v>
      </c>
      <c r="U63" s="194">
        <f t="shared" si="13"/>
        <v>0</v>
      </c>
      <c r="V63" s="194">
        <f t="shared" si="13"/>
        <v>0</v>
      </c>
      <c r="W63" s="194">
        <f t="shared" si="13"/>
        <v>0</v>
      </c>
      <c r="X63" s="194">
        <f t="shared" si="13"/>
        <v>0</v>
      </c>
      <c r="Y63" s="194">
        <f t="shared" si="13"/>
        <v>2.0990000000000002</v>
      </c>
      <c r="Z63" s="194">
        <f t="shared" si="13"/>
        <v>0</v>
      </c>
      <c r="AA63" s="194">
        <f t="shared" si="13"/>
        <v>0</v>
      </c>
      <c r="AB63" s="194">
        <f t="shared" si="13"/>
        <v>0</v>
      </c>
      <c r="AC63" s="194">
        <f t="shared" si="13"/>
        <v>0</v>
      </c>
      <c r="AD63" s="194">
        <f t="shared" si="13"/>
        <v>0</v>
      </c>
      <c r="AE63" s="194">
        <f t="shared" si="13"/>
        <v>0</v>
      </c>
      <c r="AF63" s="194">
        <f t="shared" si="13"/>
        <v>0</v>
      </c>
      <c r="AG63" s="194">
        <f t="shared" si="13"/>
        <v>0</v>
      </c>
      <c r="AH63" s="194">
        <f t="shared" si="13"/>
        <v>0</v>
      </c>
      <c r="AI63" s="194">
        <f t="shared" si="13"/>
        <v>0</v>
      </c>
      <c r="AJ63" s="194">
        <f t="shared" si="13"/>
        <v>0</v>
      </c>
      <c r="AK63" s="194">
        <f t="shared" si="13"/>
        <v>0</v>
      </c>
      <c r="AL63" s="194">
        <f t="shared" si="13"/>
        <v>0</v>
      </c>
      <c r="AM63" s="194">
        <f t="shared" si="13"/>
        <v>0</v>
      </c>
      <c r="AN63" s="194">
        <f t="shared" si="13"/>
        <v>12.165500000000002</v>
      </c>
    </row>
    <row r="64" spans="1:40" ht="12" x14ac:dyDescent="0.25">
      <c r="A64" s="201" t="s">
        <v>125</v>
      </c>
      <c r="B64" s="201" t="s">
        <v>160</v>
      </c>
      <c r="C64" s="201" t="s">
        <v>192</v>
      </c>
      <c r="D64" s="201">
        <f t="shared" ref="D64:D81" si="14">AN64</f>
        <v>0</v>
      </c>
      <c r="E64" s="217">
        <v>0</v>
      </c>
      <c r="F64" s="195">
        <v>0</v>
      </c>
      <c r="G64" s="195">
        <v>0</v>
      </c>
      <c r="H64" s="195">
        <v>0</v>
      </c>
      <c r="I64" s="195">
        <v>0</v>
      </c>
      <c r="J64" s="195">
        <v>0</v>
      </c>
      <c r="K64" s="195">
        <v>0</v>
      </c>
      <c r="L64" s="195">
        <v>0</v>
      </c>
      <c r="M64" s="195">
        <v>0</v>
      </c>
      <c r="N64" s="195">
        <v>0</v>
      </c>
      <c r="O64" s="195">
        <v>0</v>
      </c>
      <c r="P64" s="195">
        <v>0</v>
      </c>
      <c r="Q64" s="195">
        <v>0</v>
      </c>
      <c r="R64" s="195">
        <v>0</v>
      </c>
      <c r="S64" s="195">
        <v>0</v>
      </c>
      <c r="T64" s="195">
        <v>0</v>
      </c>
      <c r="U64" s="195">
        <v>0</v>
      </c>
      <c r="V64" s="195">
        <v>0</v>
      </c>
      <c r="W64" s="195">
        <v>0</v>
      </c>
      <c r="X64" s="195">
        <v>0</v>
      </c>
      <c r="Y64" s="195">
        <v>0</v>
      </c>
      <c r="Z64" s="195">
        <v>0</v>
      </c>
      <c r="AA64" s="195">
        <v>0</v>
      </c>
      <c r="AB64" s="195">
        <v>0</v>
      </c>
      <c r="AC64" s="195">
        <v>0</v>
      </c>
      <c r="AD64" s="195">
        <v>0</v>
      </c>
      <c r="AE64" s="195">
        <v>0</v>
      </c>
      <c r="AF64" s="195">
        <v>0</v>
      </c>
      <c r="AG64" s="195">
        <v>0</v>
      </c>
      <c r="AH64" s="195">
        <v>0</v>
      </c>
      <c r="AI64" s="195">
        <v>0</v>
      </c>
      <c r="AJ64" s="195">
        <v>0</v>
      </c>
      <c r="AK64" s="195">
        <v>0</v>
      </c>
      <c r="AL64" s="195">
        <v>0</v>
      </c>
      <c r="AM64" s="195">
        <v>0</v>
      </c>
      <c r="AN64" s="195">
        <f t="shared" ref="AN64:AN81" si="15">SUM(E64:AM64)</f>
        <v>0</v>
      </c>
    </row>
    <row r="65" spans="1:40" ht="12" x14ac:dyDescent="0.25">
      <c r="A65" s="201" t="s">
        <v>125</v>
      </c>
      <c r="B65" s="201" t="s">
        <v>160</v>
      </c>
      <c r="C65" s="201" t="s">
        <v>193</v>
      </c>
      <c r="D65" s="201">
        <f t="shared" si="14"/>
        <v>0</v>
      </c>
      <c r="E65" s="217">
        <v>0</v>
      </c>
      <c r="F65" s="195">
        <v>0</v>
      </c>
      <c r="G65" s="195">
        <v>0</v>
      </c>
      <c r="H65" s="195">
        <v>0</v>
      </c>
      <c r="I65" s="195">
        <v>0</v>
      </c>
      <c r="J65" s="195">
        <v>0</v>
      </c>
      <c r="K65" s="195">
        <v>0</v>
      </c>
      <c r="L65" s="195">
        <v>0</v>
      </c>
      <c r="M65" s="195">
        <v>0</v>
      </c>
      <c r="N65" s="195">
        <v>0</v>
      </c>
      <c r="O65" s="195">
        <v>0</v>
      </c>
      <c r="P65" s="195">
        <v>0</v>
      </c>
      <c r="Q65" s="195">
        <v>0</v>
      </c>
      <c r="R65" s="195">
        <v>0</v>
      </c>
      <c r="S65" s="195">
        <v>0</v>
      </c>
      <c r="T65" s="195">
        <v>0</v>
      </c>
      <c r="U65" s="195">
        <v>0</v>
      </c>
      <c r="V65" s="195">
        <v>0</v>
      </c>
      <c r="W65" s="195">
        <v>0</v>
      </c>
      <c r="X65" s="195">
        <v>0</v>
      </c>
      <c r="Y65" s="195">
        <v>0</v>
      </c>
      <c r="Z65" s="195">
        <v>0</v>
      </c>
      <c r="AA65" s="195">
        <v>0</v>
      </c>
      <c r="AB65" s="195">
        <v>0</v>
      </c>
      <c r="AC65" s="195">
        <v>0</v>
      </c>
      <c r="AD65" s="195">
        <v>0</v>
      </c>
      <c r="AE65" s="195">
        <v>0</v>
      </c>
      <c r="AF65" s="195">
        <v>0</v>
      </c>
      <c r="AG65" s="195">
        <v>0</v>
      </c>
      <c r="AH65" s="195">
        <v>0</v>
      </c>
      <c r="AI65" s="195">
        <v>0</v>
      </c>
      <c r="AJ65" s="195">
        <v>0</v>
      </c>
      <c r="AK65" s="195">
        <v>0</v>
      </c>
      <c r="AL65" s="195">
        <v>0</v>
      </c>
      <c r="AM65" s="195">
        <v>0</v>
      </c>
      <c r="AN65" s="195">
        <f t="shared" si="15"/>
        <v>0</v>
      </c>
    </row>
    <row r="66" spans="1:40" ht="12" x14ac:dyDescent="0.25">
      <c r="A66" s="201" t="s">
        <v>125</v>
      </c>
      <c r="B66" s="201" t="s">
        <v>160</v>
      </c>
      <c r="C66" s="201" t="s">
        <v>26</v>
      </c>
      <c r="D66" s="201">
        <f t="shared" si="14"/>
        <v>0</v>
      </c>
      <c r="E66" s="217">
        <v>0</v>
      </c>
      <c r="F66" s="195">
        <v>0</v>
      </c>
      <c r="G66" s="195">
        <v>0</v>
      </c>
      <c r="H66" s="195">
        <v>0</v>
      </c>
      <c r="I66" s="195">
        <v>0</v>
      </c>
      <c r="J66" s="195">
        <v>0</v>
      </c>
      <c r="K66" s="195">
        <v>0</v>
      </c>
      <c r="L66" s="195">
        <v>0</v>
      </c>
      <c r="M66" s="195">
        <v>0</v>
      </c>
      <c r="N66" s="195">
        <v>0</v>
      </c>
      <c r="O66" s="195">
        <v>0</v>
      </c>
      <c r="P66" s="195">
        <v>0</v>
      </c>
      <c r="Q66" s="195">
        <v>0</v>
      </c>
      <c r="R66" s="195">
        <v>0</v>
      </c>
      <c r="S66" s="195">
        <v>0</v>
      </c>
      <c r="T66" s="195">
        <v>0</v>
      </c>
      <c r="U66" s="195">
        <v>0</v>
      </c>
      <c r="V66" s="195">
        <v>0</v>
      </c>
      <c r="W66" s="195">
        <v>0</v>
      </c>
      <c r="X66" s="195">
        <v>0</v>
      </c>
      <c r="Y66" s="195">
        <v>0</v>
      </c>
      <c r="Z66" s="195">
        <v>0</v>
      </c>
      <c r="AA66" s="195">
        <v>0</v>
      </c>
      <c r="AB66" s="195">
        <v>0</v>
      </c>
      <c r="AC66" s="195">
        <v>0</v>
      </c>
      <c r="AD66" s="195">
        <v>0</v>
      </c>
      <c r="AE66" s="195">
        <v>0</v>
      </c>
      <c r="AF66" s="195">
        <v>0</v>
      </c>
      <c r="AG66" s="195">
        <v>0</v>
      </c>
      <c r="AH66" s="195">
        <v>0</v>
      </c>
      <c r="AI66" s="195">
        <v>0</v>
      </c>
      <c r="AJ66" s="195">
        <v>0</v>
      </c>
      <c r="AK66" s="195">
        <v>0</v>
      </c>
      <c r="AL66" s="195">
        <v>0</v>
      </c>
      <c r="AM66" s="195">
        <v>0</v>
      </c>
      <c r="AN66" s="195">
        <f t="shared" si="15"/>
        <v>0</v>
      </c>
    </row>
    <row r="67" spans="1:40" ht="12" x14ac:dyDescent="0.25">
      <c r="A67" s="201" t="s">
        <v>125</v>
      </c>
      <c r="B67" s="201" t="s">
        <v>160</v>
      </c>
      <c r="C67" s="201" t="s">
        <v>194</v>
      </c>
      <c r="D67" s="201">
        <f t="shared" si="14"/>
        <v>0</v>
      </c>
      <c r="E67" s="217">
        <v>0</v>
      </c>
      <c r="F67" s="195">
        <v>0</v>
      </c>
      <c r="G67" s="195">
        <v>0</v>
      </c>
      <c r="H67" s="195">
        <v>0</v>
      </c>
      <c r="I67" s="195">
        <v>0</v>
      </c>
      <c r="J67" s="195">
        <v>0</v>
      </c>
      <c r="K67" s="195">
        <v>0</v>
      </c>
      <c r="L67" s="195">
        <v>0</v>
      </c>
      <c r="M67" s="195">
        <v>0</v>
      </c>
      <c r="N67" s="195">
        <v>0</v>
      </c>
      <c r="O67" s="195">
        <v>0</v>
      </c>
      <c r="P67" s="195">
        <v>0</v>
      </c>
      <c r="Q67" s="195">
        <v>0</v>
      </c>
      <c r="R67" s="195">
        <v>0</v>
      </c>
      <c r="S67" s="195">
        <v>0</v>
      </c>
      <c r="T67" s="195">
        <v>0</v>
      </c>
      <c r="U67" s="195">
        <v>0</v>
      </c>
      <c r="V67" s="195">
        <v>0</v>
      </c>
      <c r="W67" s="195">
        <v>0</v>
      </c>
      <c r="X67" s="195">
        <v>0</v>
      </c>
      <c r="Y67" s="195">
        <v>0</v>
      </c>
      <c r="Z67" s="195">
        <v>0</v>
      </c>
      <c r="AA67" s="195">
        <v>0</v>
      </c>
      <c r="AB67" s="195">
        <v>0</v>
      </c>
      <c r="AC67" s="195">
        <v>0</v>
      </c>
      <c r="AD67" s="195">
        <v>0</v>
      </c>
      <c r="AE67" s="195">
        <v>0</v>
      </c>
      <c r="AF67" s="195">
        <v>0</v>
      </c>
      <c r="AG67" s="195">
        <v>0</v>
      </c>
      <c r="AH67" s="195">
        <v>0</v>
      </c>
      <c r="AI67" s="195">
        <v>0</v>
      </c>
      <c r="AJ67" s="195">
        <v>0</v>
      </c>
      <c r="AK67" s="195">
        <v>0</v>
      </c>
      <c r="AL67" s="195">
        <v>0</v>
      </c>
      <c r="AM67" s="195">
        <v>0</v>
      </c>
      <c r="AN67" s="195">
        <f t="shared" si="15"/>
        <v>0</v>
      </c>
    </row>
    <row r="68" spans="1:40" ht="12" x14ac:dyDescent="0.25">
      <c r="A68" s="201" t="s">
        <v>125</v>
      </c>
      <c r="B68" s="201" t="s">
        <v>160</v>
      </c>
      <c r="C68" s="201" t="s">
        <v>21</v>
      </c>
      <c r="D68" s="201">
        <f t="shared" si="14"/>
        <v>0</v>
      </c>
      <c r="E68" s="217">
        <v>0</v>
      </c>
      <c r="F68" s="195">
        <v>0</v>
      </c>
      <c r="G68" s="195">
        <v>0</v>
      </c>
      <c r="H68" s="195">
        <v>0</v>
      </c>
      <c r="I68" s="195">
        <v>0</v>
      </c>
      <c r="J68" s="195">
        <v>0</v>
      </c>
      <c r="K68" s="195">
        <v>0</v>
      </c>
      <c r="L68" s="195">
        <v>0</v>
      </c>
      <c r="M68" s="195">
        <v>0</v>
      </c>
      <c r="N68" s="195">
        <v>0</v>
      </c>
      <c r="O68" s="195">
        <v>0</v>
      </c>
      <c r="P68" s="195">
        <v>0</v>
      </c>
      <c r="Q68" s="195">
        <v>0</v>
      </c>
      <c r="R68" s="195">
        <v>0</v>
      </c>
      <c r="S68" s="195">
        <v>0</v>
      </c>
      <c r="T68" s="195">
        <v>0</v>
      </c>
      <c r="U68" s="195">
        <v>0</v>
      </c>
      <c r="V68" s="195">
        <v>0</v>
      </c>
      <c r="W68" s="195">
        <v>0</v>
      </c>
      <c r="X68" s="195">
        <v>0</v>
      </c>
      <c r="Y68" s="195">
        <v>0</v>
      </c>
      <c r="Z68" s="195">
        <v>0</v>
      </c>
      <c r="AA68" s="195">
        <v>0</v>
      </c>
      <c r="AB68" s="195">
        <v>0</v>
      </c>
      <c r="AC68" s="195">
        <v>0</v>
      </c>
      <c r="AD68" s="195">
        <v>0</v>
      </c>
      <c r="AE68" s="195">
        <v>0</v>
      </c>
      <c r="AF68" s="195">
        <v>0</v>
      </c>
      <c r="AG68" s="195">
        <v>0</v>
      </c>
      <c r="AH68" s="195">
        <v>0</v>
      </c>
      <c r="AI68" s="195">
        <v>0</v>
      </c>
      <c r="AJ68" s="195">
        <v>0</v>
      </c>
      <c r="AK68" s="195">
        <v>0</v>
      </c>
      <c r="AL68" s="195">
        <v>0</v>
      </c>
      <c r="AM68" s="195">
        <v>0</v>
      </c>
      <c r="AN68" s="195">
        <f t="shared" si="15"/>
        <v>0</v>
      </c>
    </row>
    <row r="69" spans="1:40" ht="12" x14ac:dyDescent="0.25">
      <c r="A69" s="201" t="s">
        <v>125</v>
      </c>
      <c r="B69" s="201" t="s">
        <v>160</v>
      </c>
      <c r="C69" s="201" t="s">
        <v>44</v>
      </c>
      <c r="D69" s="201">
        <f t="shared" si="14"/>
        <v>0</v>
      </c>
      <c r="E69" s="217">
        <v>0</v>
      </c>
      <c r="F69" s="195">
        <v>0</v>
      </c>
      <c r="G69" s="195">
        <v>0</v>
      </c>
      <c r="H69" s="195">
        <v>0</v>
      </c>
      <c r="I69" s="195">
        <v>0</v>
      </c>
      <c r="J69" s="195">
        <v>0</v>
      </c>
      <c r="K69" s="195">
        <v>0</v>
      </c>
      <c r="L69" s="195">
        <v>0</v>
      </c>
      <c r="M69" s="195">
        <v>0</v>
      </c>
      <c r="N69" s="195">
        <v>0</v>
      </c>
      <c r="O69" s="195">
        <v>0</v>
      </c>
      <c r="P69" s="195">
        <v>0</v>
      </c>
      <c r="Q69" s="195">
        <v>0</v>
      </c>
      <c r="R69" s="195">
        <v>0</v>
      </c>
      <c r="S69" s="195">
        <v>0</v>
      </c>
      <c r="T69" s="195">
        <v>0</v>
      </c>
      <c r="U69" s="195">
        <v>0</v>
      </c>
      <c r="V69" s="195">
        <v>0</v>
      </c>
      <c r="W69" s="195">
        <v>0</v>
      </c>
      <c r="X69" s="195">
        <v>0</v>
      </c>
      <c r="Y69" s="195">
        <v>0</v>
      </c>
      <c r="Z69" s="195">
        <v>0</v>
      </c>
      <c r="AA69" s="195">
        <v>0</v>
      </c>
      <c r="AB69" s="195">
        <v>0</v>
      </c>
      <c r="AC69" s="195">
        <v>0</v>
      </c>
      <c r="AD69" s="195">
        <v>0</v>
      </c>
      <c r="AE69" s="195">
        <v>0</v>
      </c>
      <c r="AF69" s="195">
        <v>0</v>
      </c>
      <c r="AG69" s="195">
        <v>0</v>
      </c>
      <c r="AH69" s="195">
        <v>0</v>
      </c>
      <c r="AI69" s="195">
        <v>0</v>
      </c>
      <c r="AJ69" s="195">
        <v>0</v>
      </c>
      <c r="AK69" s="195">
        <v>0</v>
      </c>
      <c r="AL69" s="195">
        <v>0</v>
      </c>
      <c r="AM69" s="195">
        <v>0</v>
      </c>
      <c r="AN69" s="195">
        <f t="shared" si="15"/>
        <v>0</v>
      </c>
    </row>
    <row r="70" spans="1:40" ht="12" x14ac:dyDescent="0.25">
      <c r="A70" s="201" t="s">
        <v>125</v>
      </c>
      <c r="B70" s="201" t="s">
        <v>160</v>
      </c>
      <c r="C70" s="201" t="s">
        <v>40</v>
      </c>
      <c r="D70" s="201">
        <f t="shared" si="14"/>
        <v>12.165500000000002</v>
      </c>
      <c r="E70" s="217">
        <v>0</v>
      </c>
      <c r="F70" s="195">
        <v>0</v>
      </c>
      <c r="G70" s="195">
        <v>0</v>
      </c>
      <c r="H70" s="195">
        <v>0</v>
      </c>
      <c r="I70" s="195">
        <v>0</v>
      </c>
      <c r="J70" s="195">
        <v>6.6704999999999997</v>
      </c>
      <c r="K70" s="195">
        <v>0</v>
      </c>
      <c r="L70" s="195">
        <v>0</v>
      </c>
      <c r="M70" s="195">
        <v>0</v>
      </c>
      <c r="N70" s="195">
        <v>0</v>
      </c>
      <c r="O70" s="195">
        <v>0</v>
      </c>
      <c r="P70" s="195">
        <v>0</v>
      </c>
      <c r="Q70" s="195">
        <v>0</v>
      </c>
      <c r="R70" s="195">
        <v>0</v>
      </c>
      <c r="S70" s="195">
        <v>0</v>
      </c>
      <c r="T70" s="195">
        <v>3.3960000000000008</v>
      </c>
      <c r="U70" s="195">
        <v>0</v>
      </c>
      <c r="V70" s="195">
        <v>0</v>
      </c>
      <c r="W70" s="195">
        <v>0</v>
      </c>
      <c r="X70" s="195">
        <v>0</v>
      </c>
      <c r="Y70" s="195">
        <v>2.0990000000000002</v>
      </c>
      <c r="Z70" s="195">
        <v>0</v>
      </c>
      <c r="AA70" s="195">
        <v>0</v>
      </c>
      <c r="AB70" s="195">
        <v>0</v>
      </c>
      <c r="AC70" s="195">
        <v>0</v>
      </c>
      <c r="AD70" s="195">
        <v>0</v>
      </c>
      <c r="AE70" s="195">
        <v>0</v>
      </c>
      <c r="AF70" s="195">
        <v>0</v>
      </c>
      <c r="AG70" s="195">
        <v>0</v>
      </c>
      <c r="AH70" s="195">
        <v>0</v>
      </c>
      <c r="AI70" s="195">
        <v>0</v>
      </c>
      <c r="AJ70" s="195">
        <v>0</v>
      </c>
      <c r="AK70" s="195">
        <v>0</v>
      </c>
      <c r="AL70" s="195">
        <v>0</v>
      </c>
      <c r="AM70" s="195">
        <v>0</v>
      </c>
      <c r="AN70" s="195">
        <f t="shared" si="15"/>
        <v>12.165500000000002</v>
      </c>
    </row>
    <row r="71" spans="1:40" ht="12" x14ac:dyDescent="0.25">
      <c r="A71" s="201" t="s">
        <v>125</v>
      </c>
      <c r="B71" s="201" t="s">
        <v>160</v>
      </c>
      <c r="C71" s="201" t="s">
        <v>195</v>
      </c>
      <c r="D71" s="201">
        <f t="shared" si="14"/>
        <v>0</v>
      </c>
      <c r="E71" s="217">
        <v>0</v>
      </c>
      <c r="F71" s="195">
        <v>0</v>
      </c>
      <c r="G71" s="195">
        <v>0</v>
      </c>
      <c r="H71" s="195">
        <v>0</v>
      </c>
      <c r="I71" s="195">
        <v>0</v>
      </c>
      <c r="J71" s="195">
        <v>0</v>
      </c>
      <c r="K71" s="195">
        <v>0</v>
      </c>
      <c r="L71" s="195">
        <v>0</v>
      </c>
      <c r="M71" s="195">
        <v>0</v>
      </c>
      <c r="N71" s="195">
        <v>0</v>
      </c>
      <c r="O71" s="195">
        <v>0</v>
      </c>
      <c r="P71" s="195">
        <v>0</v>
      </c>
      <c r="Q71" s="195">
        <v>0</v>
      </c>
      <c r="R71" s="195">
        <v>0</v>
      </c>
      <c r="S71" s="195">
        <v>0</v>
      </c>
      <c r="T71" s="195">
        <v>0</v>
      </c>
      <c r="U71" s="195">
        <v>0</v>
      </c>
      <c r="V71" s="195">
        <v>0</v>
      </c>
      <c r="W71" s="195">
        <v>0</v>
      </c>
      <c r="X71" s="195">
        <v>0</v>
      </c>
      <c r="Y71" s="195">
        <v>0</v>
      </c>
      <c r="Z71" s="195">
        <v>0</v>
      </c>
      <c r="AA71" s="195">
        <v>0</v>
      </c>
      <c r="AB71" s="195">
        <v>0</v>
      </c>
      <c r="AC71" s="195">
        <v>0</v>
      </c>
      <c r="AD71" s="195">
        <v>0</v>
      </c>
      <c r="AE71" s="195">
        <v>0</v>
      </c>
      <c r="AF71" s="195">
        <v>0</v>
      </c>
      <c r="AG71" s="195">
        <v>0</v>
      </c>
      <c r="AH71" s="195">
        <v>0</v>
      </c>
      <c r="AI71" s="195">
        <v>0</v>
      </c>
      <c r="AJ71" s="195">
        <v>0</v>
      </c>
      <c r="AK71" s="195">
        <v>0</v>
      </c>
      <c r="AL71" s="195">
        <v>0</v>
      </c>
      <c r="AM71" s="195">
        <v>0</v>
      </c>
      <c r="AN71" s="195">
        <f t="shared" si="15"/>
        <v>0</v>
      </c>
    </row>
    <row r="72" spans="1:40" ht="12" x14ac:dyDescent="0.25">
      <c r="A72" s="201" t="s">
        <v>125</v>
      </c>
      <c r="B72" s="201" t="s">
        <v>160</v>
      </c>
      <c r="C72" s="201" t="s">
        <v>59</v>
      </c>
      <c r="D72" s="201">
        <f t="shared" si="14"/>
        <v>0</v>
      </c>
      <c r="E72" s="217">
        <v>0</v>
      </c>
      <c r="F72" s="195">
        <v>0</v>
      </c>
      <c r="G72" s="195">
        <v>0</v>
      </c>
      <c r="H72" s="195">
        <v>0</v>
      </c>
      <c r="I72" s="195">
        <v>0</v>
      </c>
      <c r="J72" s="195">
        <v>0</v>
      </c>
      <c r="K72" s="195">
        <v>0</v>
      </c>
      <c r="L72" s="195">
        <v>0</v>
      </c>
      <c r="M72" s="195">
        <v>0</v>
      </c>
      <c r="N72" s="195">
        <v>0</v>
      </c>
      <c r="O72" s="195">
        <v>0</v>
      </c>
      <c r="P72" s="195">
        <v>0</v>
      </c>
      <c r="Q72" s="195">
        <v>0</v>
      </c>
      <c r="R72" s="195">
        <v>0</v>
      </c>
      <c r="S72" s="195">
        <v>0</v>
      </c>
      <c r="T72" s="195">
        <v>0</v>
      </c>
      <c r="U72" s="195">
        <v>0</v>
      </c>
      <c r="V72" s="195">
        <v>0</v>
      </c>
      <c r="W72" s="195">
        <v>0</v>
      </c>
      <c r="X72" s="195">
        <v>0</v>
      </c>
      <c r="Y72" s="195">
        <v>0</v>
      </c>
      <c r="Z72" s="195">
        <v>0</v>
      </c>
      <c r="AA72" s="195">
        <v>0</v>
      </c>
      <c r="AB72" s="195">
        <v>0</v>
      </c>
      <c r="AC72" s="195">
        <v>0</v>
      </c>
      <c r="AD72" s="195">
        <v>0</v>
      </c>
      <c r="AE72" s="195">
        <v>0</v>
      </c>
      <c r="AF72" s="195">
        <v>0</v>
      </c>
      <c r="AG72" s="195">
        <v>0</v>
      </c>
      <c r="AH72" s="195">
        <v>0</v>
      </c>
      <c r="AI72" s="195">
        <v>0</v>
      </c>
      <c r="AJ72" s="195">
        <v>0</v>
      </c>
      <c r="AK72" s="195">
        <v>0</v>
      </c>
      <c r="AL72" s="195">
        <v>0</v>
      </c>
      <c r="AM72" s="195">
        <v>0</v>
      </c>
      <c r="AN72" s="195">
        <f t="shared" si="15"/>
        <v>0</v>
      </c>
    </row>
    <row r="73" spans="1:40" ht="12" x14ac:dyDescent="0.25">
      <c r="A73" s="201" t="s">
        <v>125</v>
      </c>
      <c r="B73" s="201" t="s">
        <v>160</v>
      </c>
      <c r="C73" s="201" t="s">
        <v>70</v>
      </c>
      <c r="D73" s="201">
        <f t="shared" si="14"/>
        <v>0</v>
      </c>
      <c r="E73" s="217">
        <v>0</v>
      </c>
      <c r="F73" s="195">
        <v>0</v>
      </c>
      <c r="G73" s="195">
        <v>0</v>
      </c>
      <c r="H73" s="195">
        <v>0</v>
      </c>
      <c r="I73" s="195">
        <v>0</v>
      </c>
      <c r="J73" s="195">
        <v>0</v>
      </c>
      <c r="K73" s="195">
        <v>0</v>
      </c>
      <c r="L73" s="195">
        <v>0</v>
      </c>
      <c r="M73" s="195">
        <v>0</v>
      </c>
      <c r="N73" s="195">
        <v>0</v>
      </c>
      <c r="O73" s="195">
        <v>0</v>
      </c>
      <c r="P73" s="195">
        <v>0</v>
      </c>
      <c r="Q73" s="195">
        <v>0</v>
      </c>
      <c r="R73" s="195">
        <v>0</v>
      </c>
      <c r="S73" s="195">
        <v>0</v>
      </c>
      <c r="T73" s="195">
        <v>0</v>
      </c>
      <c r="U73" s="195">
        <v>0</v>
      </c>
      <c r="V73" s="195">
        <v>0</v>
      </c>
      <c r="W73" s="195">
        <v>0</v>
      </c>
      <c r="X73" s="195">
        <v>0</v>
      </c>
      <c r="Y73" s="195">
        <v>0</v>
      </c>
      <c r="Z73" s="195">
        <v>0</v>
      </c>
      <c r="AA73" s="195">
        <v>0</v>
      </c>
      <c r="AB73" s="195">
        <v>0</v>
      </c>
      <c r="AC73" s="195">
        <v>0</v>
      </c>
      <c r="AD73" s="195">
        <v>0</v>
      </c>
      <c r="AE73" s="195">
        <v>0</v>
      </c>
      <c r="AF73" s="195">
        <v>0</v>
      </c>
      <c r="AG73" s="195">
        <v>0</v>
      </c>
      <c r="AH73" s="195">
        <v>0</v>
      </c>
      <c r="AI73" s="195">
        <v>0</v>
      </c>
      <c r="AJ73" s="195">
        <v>0</v>
      </c>
      <c r="AK73" s="195">
        <v>0</v>
      </c>
      <c r="AL73" s="195">
        <v>0</v>
      </c>
      <c r="AM73" s="195">
        <v>0</v>
      </c>
      <c r="AN73" s="195">
        <f t="shared" si="15"/>
        <v>0</v>
      </c>
    </row>
    <row r="74" spans="1:40" ht="12" x14ac:dyDescent="0.25">
      <c r="A74" s="201" t="s">
        <v>125</v>
      </c>
      <c r="B74" s="201" t="s">
        <v>160</v>
      </c>
      <c r="C74" s="201" t="s">
        <v>196</v>
      </c>
      <c r="D74" s="201">
        <f t="shared" si="14"/>
        <v>0</v>
      </c>
      <c r="E74" s="217">
        <v>0</v>
      </c>
      <c r="F74" s="195">
        <v>0</v>
      </c>
      <c r="G74" s="195">
        <v>0</v>
      </c>
      <c r="H74" s="195">
        <v>0</v>
      </c>
      <c r="I74" s="195">
        <v>0</v>
      </c>
      <c r="J74" s="195">
        <v>0</v>
      </c>
      <c r="K74" s="195">
        <v>0</v>
      </c>
      <c r="L74" s="195">
        <v>0</v>
      </c>
      <c r="M74" s="195">
        <v>0</v>
      </c>
      <c r="N74" s="195">
        <v>0</v>
      </c>
      <c r="O74" s="195">
        <v>0</v>
      </c>
      <c r="P74" s="195">
        <v>0</v>
      </c>
      <c r="Q74" s="195">
        <v>0</v>
      </c>
      <c r="R74" s="195">
        <v>0</v>
      </c>
      <c r="S74" s="195">
        <v>0</v>
      </c>
      <c r="T74" s="195">
        <v>0</v>
      </c>
      <c r="U74" s="195">
        <v>0</v>
      </c>
      <c r="V74" s="195">
        <v>0</v>
      </c>
      <c r="W74" s="195">
        <v>0</v>
      </c>
      <c r="X74" s="195">
        <v>0</v>
      </c>
      <c r="Y74" s="195">
        <v>0</v>
      </c>
      <c r="Z74" s="195">
        <v>0</v>
      </c>
      <c r="AA74" s="195">
        <v>0</v>
      </c>
      <c r="AB74" s="195">
        <v>0</v>
      </c>
      <c r="AC74" s="195">
        <v>0</v>
      </c>
      <c r="AD74" s="195">
        <v>0</v>
      </c>
      <c r="AE74" s="195">
        <v>0</v>
      </c>
      <c r="AF74" s="195">
        <v>0</v>
      </c>
      <c r="AG74" s="195">
        <v>0</v>
      </c>
      <c r="AH74" s="195">
        <v>0</v>
      </c>
      <c r="AI74" s="195">
        <v>0</v>
      </c>
      <c r="AJ74" s="195">
        <v>0</v>
      </c>
      <c r="AK74" s="195">
        <v>0</v>
      </c>
      <c r="AL74" s="195">
        <v>0</v>
      </c>
      <c r="AM74" s="195">
        <v>0</v>
      </c>
      <c r="AN74" s="195">
        <f t="shared" si="15"/>
        <v>0</v>
      </c>
    </row>
    <row r="75" spans="1:40" ht="12" x14ac:dyDescent="0.25">
      <c r="A75" s="201" t="s">
        <v>125</v>
      </c>
      <c r="B75" s="201" t="s">
        <v>160</v>
      </c>
      <c r="C75" s="201" t="s">
        <v>161</v>
      </c>
      <c r="D75" s="201">
        <f t="shared" si="14"/>
        <v>0</v>
      </c>
      <c r="E75" s="217">
        <v>0</v>
      </c>
      <c r="F75" s="195">
        <v>0</v>
      </c>
      <c r="G75" s="195">
        <v>0</v>
      </c>
      <c r="H75" s="195">
        <v>0</v>
      </c>
      <c r="I75" s="195">
        <v>0</v>
      </c>
      <c r="J75" s="195">
        <v>0</v>
      </c>
      <c r="K75" s="195">
        <v>0</v>
      </c>
      <c r="L75" s="195">
        <v>0</v>
      </c>
      <c r="M75" s="195">
        <v>0</v>
      </c>
      <c r="N75" s="195">
        <v>0</v>
      </c>
      <c r="O75" s="195">
        <v>0</v>
      </c>
      <c r="P75" s="195">
        <v>0</v>
      </c>
      <c r="Q75" s="195">
        <v>0</v>
      </c>
      <c r="R75" s="195">
        <v>0</v>
      </c>
      <c r="S75" s="195">
        <v>0</v>
      </c>
      <c r="T75" s="195">
        <v>0</v>
      </c>
      <c r="U75" s="195">
        <v>0</v>
      </c>
      <c r="V75" s="195">
        <v>0</v>
      </c>
      <c r="W75" s="195">
        <v>0</v>
      </c>
      <c r="X75" s="195">
        <v>0</v>
      </c>
      <c r="Y75" s="195">
        <v>0</v>
      </c>
      <c r="Z75" s="195">
        <v>0</v>
      </c>
      <c r="AA75" s="195">
        <v>0</v>
      </c>
      <c r="AB75" s="195">
        <v>0</v>
      </c>
      <c r="AC75" s="195">
        <v>0</v>
      </c>
      <c r="AD75" s="195">
        <v>0</v>
      </c>
      <c r="AE75" s="195">
        <v>0</v>
      </c>
      <c r="AF75" s="195">
        <v>0</v>
      </c>
      <c r="AG75" s="195">
        <v>0</v>
      </c>
      <c r="AH75" s="195">
        <v>0</v>
      </c>
      <c r="AI75" s="195">
        <v>0</v>
      </c>
      <c r="AJ75" s="195">
        <v>0</v>
      </c>
      <c r="AK75" s="195">
        <v>0</v>
      </c>
      <c r="AL75" s="195">
        <v>0</v>
      </c>
      <c r="AM75" s="195">
        <v>0</v>
      </c>
      <c r="AN75" s="195">
        <f t="shared" si="15"/>
        <v>0</v>
      </c>
    </row>
    <row r="76" spans="1:40" ht="12" x14ac:dyDescent="0.25">
      <c r="A76" s="201" t="s">
        <v>125</v>
      </c>
      <c r="B76" s="201" t="s">
        <v>160</v>
      </c>
      <c r="C76" s="201" t="s">
        <v>197</v>
      </c>
      <c r="D76" s="201">
        <f t="shared" si="14"/>
        <v>0</v>
      </c>
      <c r="E76" s="217">
        <v>0</v>
      </c>
      <c r="F76" s="195">
        <v>0</v>
      </c>
      <c r="G76" s="195">
        <v>0</v>
      </c>
      <c r="H76" s="195">
        <v>0</v>
      </c>
      <c r="I76" s="195">
        <v>0</v>
      </c>
      <c r="J76" s="195">
        <v>0</v>
      </c>
      <c r="K76" s="195">
        <v>0</v>
      </c>
      <c r="L76" s="195">
        <v>0</v>
      </c>
      <c r="M76" s="195">
        <v>0</v>
      </c>
      <c r="N76" s="195">
        <v>0</v>
      </c>
      <c r="O76" s="195">
        <v>0</v>
      </c>
      <c r="P76" s="195">
        <v>0</v>
      </c>
      <c r="Q76" s="195">
        <v>0</v>
      </c>
      <c r="R76" s="195">
        <v>0</v>
      </c>
      <c r="S76" s="195">
        <v>0</v>
      </c>
      <c r="T76" s="195">
        <v>0</v>
      </c>
      <c r="U76" s="195">
        <v>0</v>
      </c>
      <c r="V76" s="195">
        <v>0</v>
      </c>
      <c r="W76" s="195">
        <v>0</v>
      </c>
      <c r="X76" s="195">
        <v>0</v>
      </c>
      <c r="Y76" s="195">
        <v>0</v>
      </c>
      <c r="Z76" s="195">
        <v>0</v>
      </c>
      <c r="AA76" s="195">
        <v>0</v>
      </c>
      <c r="AB76" s="195">
        <v>0</v>
      </c>
      <c r="AC76" s="195">
        <v>0</v>
      </c>
      <c r="AD76" s="195">
        <v>0</v>
      </c>
      <c r="AE76" s="195">
        <v>0</v>
      </c>
      <c r="AF76" s="195">
        <v>0</v>
      </c>
      <c r="AG76" s="195">
        <v>0</v>
      </c>
      <c r="AH76" s="195">
        <v>0</v>
      </c>
      <c r="AI76" s="195">
        <v>0</v>
      </c>
      <c r="AJ76" s="195">
        <v>0</v>
      </c>
      <c r="AK76" s="195">
        <v>0</v>
      </c>
      <c r="AL76" s="195">
        <v>0</v>
      </c>
      <c r="AM76" s="195">
        <v>0</v>
      </c>
      <c r="AN76" s="195">
        <f t="shared" si="15"/>
        <v>0</v>
      </c>
    </row>
    <row r="77" spans="1:40" ht="12" x14ac:dyDescent="0.25">
      <c r="A77" s="201" t="s">
        <v>125</v>
      </c>
      <c r="B77" s="201" t="s">
        <v>160</v>
      </c>
      <c r="C77" s="201" t="s">
        <v>198</v>
      </c>
      <c r="D77" s="201">
        <f t="shared" si="14"/>
        <v>0</v>
      </c>
      <c r="E77" s="217">
        <v>0</v>
      </c>
      <c r="F77" s="195">
        <v>0</v>
      </c>
      <c r="G77" s="195">
        <v>0</v>
      </c>
      <c r="H77" s="195">
        <v>0</v>
      </c>
      <c r="I77" s="195">
        <v>0</v>
      </c>
      <c r="J77" s="195">
        <v>0</v>
      </c>
      <c r="K77" s="195">
        <v>0</v>
      </c>
      <c r="L77" s="195">
        <v>0</v>
      </c>
      <c r="M77" s="195">
        <v>0</v>
      </c>
      <c r="N77" s="195">
        <v>0</v>
      </c>
      <c r="O77" s="195">
        <v>0</v>
      </c>
      <c r="P77" s="195">
        <v>0</v>
      </c>
      <c r="Q77" s="195">
        <v>0</v>
      </c>
      <c r="R77" s="195">
        <v>0</v>
      </c>
      <c r="S77" s="195">
        <v>0</v>
      </c>
      <c r="T77" s="195">
        <v>0</v>
      </c>
      <c r="U77" s="195">
        <v>0</v>
      </c>
      <c r="V77" s="195">
        <v>0</v>
      </c>
      <c r="W77" s="195">
        <v>0</v>
      </c>
      <c r="X77" s="195">
        <v>0</v>
      </c>
      <c r="Y77" s="195">
        <v>0</v>
      </c>
      <c r="Z77" s="195">
        <v>0</v>
      </c>
      <c r="AA77" s="195">
        <v>0</v>
      </c>
      <c r="AB77" s="195">
        <v>0</v>
      </c>
      <c r="AC77" s="195">
        <v>0</v>
      </c>
      <c r="AD77" s="195">
        <v>0</v>
      </c>
      <c r="AE77" s="195">
        <v>0</v>
      </c>
      <c r="AF77" s="195">
        <v>0</v>
      </c>
      <c r="AG77" s="195">
        <v>0</v>
      </c>
      <c r="AH77" s="195">
        <v>0</v>
      </c>
      <c r="AI77" s="195">
        <v>0</v>
      </c>
      <c r="AJ77" s="195">
        <v>0</v>
      </c>
      <c r="AK77" s="195">
        <v>0</v>
      </c>
      <c r="AL77" s="195">
        <v>0</v>
      </c>
      <c r="AM77" s="195">
        <v>0</v>
      </c>
      <c r="AN77" s="195">
        <f t="shared" si="15"/>
        <v>0</v>
      </c>
    </row>
    <row r="78" spans="1:40" ht="12" x14ac:dyDescent="0.25">
      <c r="A78" s="201" t="s">
        <v>125</v>
      </c>
      <c r="B78" s="201" t="s">
        <v>160</v>
      </c>
      <c r="C78" s="201" t="s">
        <v>27</v>
      </c>
      <c r="D78" s="201">
        <f t="shared" si="14"/>
        <v>0</v>
      </c>
      <c r="E78" s="217">
        <v>0</v>
      </c>
      <c r="F78" s="195">
        <v>0</v>
      </c>
      <c r="G78" s="195">
        <v>0</v>
      </c>
      <c r="H78" s="195">
        <v>0</v>
      </c>
      <c r="I78" s="195">
        <v>0</v>
      </c>
      <c r="J78" s="195">
        <v>0</v>
      </c>
      <c r="K78" s="195">
        <v>0</v>
      </c>
      <c r="L78" s="195">
        <v>0</v>
      </c>
      <c r="M78" s="195">
        <v>0</v>
      </c>
      <c r="N78" s="195">
        <v>0</v>
      </c>
      <c r="O78" s="195">
        <v>0</v>
      </c>
      <c r="P78" s="195">
        <v>0</v>
      </c>
      <c r="Q78" s="195">
        <v>0</v>
      </c>
      <c r="R78" s="195">
        <v>0</v>
      </c>
      <c r="S78" s="195">
        <v>0</v>
      </c>
      <c r="T78" s="195">
        <v>0</v>
      </c>
      <c r="U78" s="195">
        <v>0</v>
      </c>
      <c r="V78" s="195">
        <v>0</v>
      </c>
      <c r="W78" s="195">
        <v>0</v>
      </c>
      <c r="X78" s="195">
        <v>0</v>
      </c>
      <c r="Y78" s="195">
        <v>0</v>
      </c>
      <c r="Z78" s="195">
        <v>0</v>
      </c>
      <c r="AA78" s="195">
        <v>0</v>
      </c>
      <c r="AB78" s="195">
        <v>0</v>
      </c>
      <c r="AC78" s="195">
        <v>0</v>
      </c>
      <c r="AD78" s="195">
        <v>0</v>
      </c>
      <c r="AE78" s="195">
        <v>0</v>
      </c>
      <c r="AF78" s="195">
        <v>0</v>
      </c>
      <c r="AG78" s="195">
        <v>0</v>
      </c>
      <c r="AH78" s="195">
        <v>0</v>
      </c>
      <c r="AI78" s="195">
        <v>0</v>
      </c>
      <c r="AJ78" s="195">
        <v>0</v>
      </c>
      <c r="AK78" s="195">
        <v>0</v>
      </c>
      <c r="AL78" s="195">
        <v>0</v>
      </c>
      <c r="AM78" s="195">
        <v>0</v>
      </c>
      <c r="AN78" s="195">
        <f t="shared" si="15"/>
        <v>0</v>
      </c>
    </row>
    <row r="79" spans="1:40" ht="12" x14ac:dyDescent="0.25">
      <c r="A79" s="201" t="s">
        <v>125</v>
      </c>
      <c r="B79" s="201" t="s">
        <v>160</v>
      </c>
      <c r="C79" s="201" t="s">
        <v>162</v>
      </c>
      <c r="D79" s="201">
        <f t="shared" si="14"/>
        <v>0</v>
      </c>
      <c r="E79" s="217">
        <v>0</v>
      </c>
      <c r="F79" s="195">
        <v>0</v>
      </c>
      <c r="G79" s="195">
        <v>0</v>
      </c>
      <c r="H79" s="195">
        <v>0</v>
      </c>
      <c r="I79" s="195">
        <v>0</v>
      </c>
      <c r="J79" s="195">
        <v>0</v>
      </c>
      <c r="K79" s="195">
        <v>0</v>
      </c>
      <c r="L79" s="195">
        <v>0</v>
      </c>
      <c r="M79" s="195">
        <v>0</v>
      </c>
      <c r="N79" s="195">
        <v>0</v>
      </c>
      <c r="O79" s="195">
        <v>0</v>
      </c>
      <c r="P79" s="195">
        <v>0</v>
      </c>
      <c r="Q79" s="195">
        <v>0</v>
      </c>
      <c r="R79" s="195">
        <v>0</v>
      </c>
      <c r="S79" s="195">
        <v>0</v>
      </c>
      <c r="T79" s="195">
        <v>0</v>
      </c>
      <c r="U79" s="195">
        <v>0</v>
      </c>
      <c r="V79" s="195">
        <v>0</v>
      </c>
      <c r="W79" s="195">
        <v>0</v>
      </c>
      <c r="X79" s="195">
        <v>0</v>
      </c>
      <c r="Y79" s="195">
        <v>0</v>
      </c>
      <c r="Z79" s="195">
        <v>0</v>
      </c>
      <c r="AA79" s="195">
        <v>0</v>
      </c>
      <c r="AB79" s="195">
        <v>0</v>
      </c>
      <c r="AC79" s="195">
        <v>0</v>
      </c>
      <c r="AD79" s="195">
        <v>0</v>
      </c>
      <c r="AE79" s="195">
        <v>0</v>
      </c>
      <c r="AF79" s="195">
        <v>0</v>
      </c>
      <c r="AG79" s="195">
        <v>0</v>
      </c>
      <c r="AH79" s="195">
        <v>0</v>
      </c>
      <c r="AI79" s="195">
        <v>0</v>
      </c>
      <c r="AJ79" s="195">
        <v>0</v>
      </c>
      <c r="AK79" s="195">
        <v>0</v>
      </c>
      <c r="AL79" s="195">
        <v>0</v>
      </c>
      <c r="AM79" s="195">
        <v>0</v>
      </c>
      <c r="AN79" s="195">
        <f t="shared" si="15"/>
        <v>0</v>
      </c>
    </row>
    <row r="80" spans="1:40" ht="12" x14ac:dyDescent="0.25">
      <c r="A80" s="201" t="s">
        <v>125</v>
      </c>
      <c r="B80" s="201" t="s">
        <v>160</v>
      </c>
      <c r="C80" s="201" t="s">
        <v>124</v>
      </c>
      <c r="D80" s="201">
        <f t="shared" si="14"/>
        <v>0</v>
      </c>
      <c r="E80" s="217">
        <v>0</v>
      </c>
      <c r="F80" s="195">
        <v>0</v>
      </c>
      <c r="G80" s="195">
        <v>0</v>
      </c>
      <c r="H80" s="195">
        <v>0</v>
      </c>
      <c r="I80" s="195">
        <v>0</v>
      </c>
      <c r="J80" s="195">
        <v>0</v>
      </c>
      <c r="K80" s="195">
        <v>0</v>
      </c>
      <c r="L80" s="195">
        <v>0</v>
      </c>
      <c r="M80" s="195">
        <v>0</v>
      </c>
      <c r="N80" s="195">
        <v>0</v>
      </c>
      <c r="O80" s="195">
        <v>0</v>
      </c>
      <c r="P80" s="195">
        <v>0</v>
      </c>
      <c r="Q80" s="195">
        <v>0</v>
      </c>
      <c r="R80" s="195">
        <v>0</v>
      </c>
      <c r="S80" s="195">
        <v>0</v>
      </c>
      <c r="T80" s="195">
        <v>0</v>
      </c>
      <c r="U80" s="195">
        <v>0</v>
      </c>
      <c r="V80" s="195">
        <v>0</v>
      </c>
      <c r="W80" s="195">
        <v>0</v>
      </c>
      <c r="X80" s="195">
        <v>0</v>
      </c>
      <c r="Y80" s="195">
        <v>0</v>
      </c>
      <c r="Z80" s="195">
        <v>0</v>
      </c>
      <c r="AA80" s="195">
        <v>0</v>
      </c>
      <c r="AB80" s="195">
        <v>0</v>
      </c>
      <c r="AC80" s="195">
        <v>0</v>
      </c>
      <c r="AD80" s="195">
        <v>0</v>
      </c>
      <c r="AE80" s="195">
        <v>0</v>
      </c>
      <c r="AF80" s="195">
        <v>0</v>
      </c>
      <c r="AG80" s="195">
        <v>0</v>
      </c>
      <c r="AH80" s="195">
        <v>0</v>
      </c>
      <c r="AI80" s="195">
        <v>0</v>
      </c>
      <c r="AJ80" s="195">
        <v>0</v>
      </c>
      <c r="AK80" s="195">
        <v>0</v>
      </c>
      <c r="AL80" s="195">
        <v>0</v>
      </c>
      <c r="AM80" s="195">
        <v>0</v>
      </c>
      <c r="AN80" s="195">
        <f t="shared" si="15"/>
        <v>0</v>
      </c>
    </row>
    <row r="81" spans="1:40" ht="12" x14ac:dyDescent="0.25">
      <c r="A81" s="201" t="s">
        <v>125</v>
      </c>
      <c r="B81" s="201" t="s">
        <v>160</v>
      </c>
      <c r="C81" s="201" t="s">
        <v>41</v>
      </c>
      <c r="D81" s="201">
        <f t="shared" si="14"/>
        <v>0</v>
      </c>
      <c r="E81" s="217">
        <v>0</v>
      </c>
      <c r="F81" s="195">
        <v>0</v>
      </c>
      <c r="G81" s="195">
        <v>0</v>
      </c>
      <c r="H81" s="195">
        <v>0</v>
      </c>
      <c r="I81" s="195">
        <v>0</v>
      </c>
      <c r="J81" s="195">
        <v>0</v>
      </c>
      <c r="K81" s="195">
        <v>0</v>
      </c>
      <c r="L81" s="195">
        <v>0</v>
      </c>
      <c r="M81" s="195">
        <v>0</v>
      </c>
      <c r="N81" s="195">
        <v>0</v>
      </c>
      <c r="O81" s="195">
        <v>0</v>
      </c>
      <c r="P81" s="195">
        <v>0</v>
      </c>
      <c r="Q81" s="195">
        <v>0</v>
      </c>
      <c r="R81" s="195">
        <v>0</v>
      </c>
      <c r="S81" s="195">
        <v>0</v>
      </c>
      <c r="T81" s="195">
        <v>0</v>
      </c>
      <c r="U81" s="195">
        <v>0</v>
      </c>
      <c r="V81" s="195">
        <v>0</v>
      </c>
      <c r="W81" s="195">
        <v>0</v>
      </c>
      <c r="X81" s="195">
        <v>0</v>
      </c>
      <c r="Y81" s="195">
        <v>0</v>
      </c>
      <c r="Z81" s="195">
        <v>0</v>
      </c>
      <c r="AA81" s="195">
        <v>0</v>
      </c>
      <c r="AB81" s="195">
        <v>0</v>
      </c>
      <c r="AC81" s="195">
        <v>0</v>
      </c>
      <c r="AD81" s="195">
        <v>0</v>
      </c>
      <c r="AE81" s="195">
        <v>0</v>
      </c>
      <c r="AF81" s="195">
        <v>0</v>
      </c>
      <c r="AG81" s="195">
        <v>0</v>
      </c>
      <c r="AH81" s="195">
        <v>0</v>
      </c>
      <c r="AI81" s="195">
        <v>0</v>
      </c>
      <c r="AJ81" s="195">
        <v>0</v>
      </c>
      <c r="AK81" s="195">
        <v>0</v>
      </c>
      <c r="AL81" s="195">
        <v>0</v>
      </c>
      <c r="AM81" s="195">
        <v>0</v>
      </c>
      <c r="AN81" s="195">
        <f t="shared" si="15"/>
        <v>0</v>
      </c>
    </row>
    <row r="82" spans="1:40" ht="12" x14ac:dyDescent="0.25">
      <c r="A82" s="177" t="s">
        <v>251</v>
      </c>
      <c r="B82" s="177" t="s">
        <v>251</v>
      </c>
      <c r="C82" s="177" t="s">
        <v>135</v>
      </c>
      <c r="D82" s="177"/>
      <c r="E82" s="216">
        <f t="shared" ref="E82:AN82" si="16">SUM(E83:E98)</f>
        <v>5.0256999999999996</v>
      </c>
      <c r="F82" s="194">
        <f t="shared" si="16"/>
        <v>0</v>
      </c>
      <c r="G82" s="194">
        <f t="shared" si="16"/>
        <v>0</v>
      </c>
      <c r="H82" s="194">
        <f t="shared" si="16"/>
        <v>0</v>
      </c>
      <c r="I82" s="194">
        <f t="shared" si="16"/>
        <v>0</v>
      </c>
      <c r="J82" s="194">
        <f t="shared" si="16"/>
        <v>0</v>
      </c>
      <c r="K82" s="194">
        <f t="shared" si="16"/>
        <v>0</v>
      </c>
      <c r="L82" s="194">
        <f t="shared" si="16"/>
        <v>0</v>
      </c>
      <c r="M82" s="194">
        <f t="shared" si="16"/>
        <v>0</v>
      </c>
      <c r="N82" s="194">
        <f t="shared" si="16"/>
        <v>0</v>
      </c>
      <c r="O82" s="194">
        <f t="shared" si="16"/>
        <v>0</v>
      </c>
      <c r="P82" s="194">
        <f t="shared" si="16"/>
        <v>0</v>
      </c>
      <c r="Q82" s="194">
        <f t="shared" si="16"/>
        <v>0</v>
      </c>
      <c r="R82" s="194">
        <f t="shared" si="16"/>
        <v>0</v>
      </c>
      <c r="S82" s="194">
        <f t="shared" si="16"/>
        <v>0</v>
      </c>
      <c r="T82" s="194">
        <f t="shared" si="16"/>
        <v>0</v>
      </c>
      <c r="U82" s="194">
        <f t="shared" si="16"/>
        <v>0</v>
      </c>
      <c r="V82" s="194">
        <f t="shared" si="16"/>
        <v>4.95</v>
      </c>
      <c r="W82" s="194">
        <f t="shared" si="16"/>
        <v>0</v>
      </c>
      <c r="X82" s="194">
        <f t="shared" si="16"/>
        <v>0</v>
      </c>
      <c r="Y82" s="194">
        <f t="shared" si="16"/>
        <v>0</v>
      </c>
      <c r="Z82" s="194">
        <f t="shared" si="16"/>
        <v>0</v>
      </c>
      <c r="AA82" s="194">
        <f t="shared" si="16"/>
        <v>0</v>
      </c>
      <c r="AB82" s="194">
        <f t="shared" si="16"/>
        <v>0</v>
      </c>
      <c r="AC82" s="194">
        <f t="shared" si="16"/>
        <v>0</v>
      </c>
      <c r="AD82" s="194">
        <f t="shared" si="16"/>
        <v>0</v>
      </c>
      <c r="AE82" s="194">
        <f t="shared" si="16"/>
        <v>0</v>
      </c>
      <c r="AF82" s="194">
        <f t="shared" si="16"/>
        <v>0</v>
      </c>
      <c r="AG82" s="194">
        <f t="shared" si="16"/>
        <v>0</v>
      </c>
      <c r="AH82" s="194">
        <f t="shared" si="16"/>
        <v>0</v>
      </c>
      <c r="AI82" s="194">
        <f t="shared" si="16"/>
        <v>0</v>
      </c>
      <c r="AJ82" s="194">
        <f t="shared" si="16"/>
        <v>0</v>
      </c>
      <c r="AK82" s="194">
        <f t="shared" si="16"/>
        <v>0</v>
      </c>
      <c r="AL82" s="194">
        <f t="shared" si="16"/>
        <v>0</v>
      </c>
      <c r="AM82" s="194">
        <f t="shared" si="16"/>
        <v>0</v>
      </c>
      <c r="AN82" s="194">
        <f t="shared" si="16"/>
        <v>9.9756999999999998</v>
      </c>
    </row>
    <row r="83" spans="1:40" ht="12" x14ac:dyDescent="0.25">
      <c r="A83" s="201" t="s">
        <v>125</v>
      </c>
      <c r="B83" s="201" t="s">
        <v>135</v>
      </c>
      <c r="C83" s="201" t="s">
        <v>67</v>
      </c>
      <c r="D83" s="201">
        <f t="shared" ref="D83:D98" si="17">AN83</f>
        <v>0</v>
      </c>
      <c r="E83" s="217">
        <v>0</v>
      </c>
      <c r="F83" s="195">
        <v>0</v>
      </c>
      <c r="G83" s="195">
        <v>0</v>
      </c>
      <c r="H83" s="195">
        <v>0</v>
      </c>
      <c r="I83" s="195">
        <v>0</v>
      </c>
      <c r="J83" s="195">
        <v>0</v>
      </c>
      <c r="K83" s="195">
        <v>0</v>
      </c>
      <c r="L83" s="195">
        <v>0</v>
      </c>
      <c r="M83" s="195">
        <v>0</v>
      </c>
      <c r="N83" s="195">
        <v>0</v>
      </c>
      <c r="O83" s="195">
        <v>0</v>
      </c>
      <c r="P83" s="195">
        <v>0</v>
      </c>
      <c r="Q83" s="195">
        <v>0</v>
      </c>
      <c r="R83" s="195">
        <v>0</v>
      </c>
      <c r="S83" s="195">
        <v>0</v>
      </c>
      <c r="T83" s="195">
        <v>0</v>
      </c>
      <c r="U83" s="195">
        <v>0</v>
      </c>
      <c r="V83" s="195">
        <v>0</v>
      </c>
      <c r="W83" s="195">
        <v>0</v>
      </c>
      <c r="X83" s="195">
        <v>0</v>
      </c>
      <c r="Y83" s="195">
        <v>0</v>
      </c>
      <c r="Z83" s="195">
        <v>0</v>
      </c>
      <c r="AA83" s="195">
        <v>0</v>
      </c>
      <c r="AB83" s="195">
        <v>0</v>
      </c>
      <c r="AC83" s="195">
        <v>0</v>
      </c>
      <c r="AD83" s="195">
        <v>0</v>
      </c>
      <c r="AE83" s="195">
        <v>0</v>
      </c>
      <c r="AF83" s="195">
        <v>0</v>
      </c>
      <c r="AG83" s="195">
        <v>0</v>
      </c>
      <c r="AH83" s="195">
        <v>0</v>
      </c>
      <c r="AI83" s="195">
        <v>0</v>
      </c>
      <c r="AJ83" s="195">
        <v>0</v>
      </c>
      <c r="AK83" s="195">
        <v>0</v>
      </c>
      <c r="AL83" s="195">
        <v>0</v>
      </c>
      <c r="AM83" s="195">
        <v>0</v>
      </c>
      <c r="AN83" s="195">
        <f t="shared" ref="AN83:AN98" si="18">SUM(E83:AM83)</f>
        <v>0</v>
      </c>
    </row>
    <row r="84" spans="1:40" ht="12" x14ac:dyDescent="0.25">
      <c r="A84" s="201" t="s">
        <v>125</v>
      </c>
      <c r="B84" s="201" t="s">
        <v>135</v>
      </c>
      <c r="C84" s="201" t="s">
        <v>154</v>
      </c>
      <c r="D84" s="201">
        <f t="shared" si="17"/>
        <v>0</v>
      </c>
      <c r="E84" s="217">
        <v>0</v>
      </c>
      <c r="F84" s="195">
        <v>0</v>
      </c>
      <c r="G84" s="195">
        <v>0</v>
      </c>
      <c r="H84" s="195">
        <v>0</v>
      </c>
      <c r="I84" s="195">
        <v>0</v>
      </c>
      <c r="J84" s="195">
        <v>0</v>
      </c>
      <c r="K84" s="195">
        <v>0</v>
      </c>
      <c r="L84" s="195">
        <v>0</v>
      </c>
      <c r="M84" s="195">
        <v>0</v>
      </c>
      <c r="N84" s="195">
        <v>0</v>
      </c>
      <c r="O84" s="195">
        <v>0</v>
      </c>
      <c r="P84" s="195">
        <v>0</v>
      </c>
      <c r="Q84" s="195">
        <v>0</v>
      </c>
      <c r="R84" s="195">
        <v>0</v>
      </c>
      <c r="S84" s="195">
        <v>0</v>
      </c>
      <c r="T84" s="195">
        <v>0</v>
      </c>
      <c r="U84" s="195">
        <v>0</v>
      </c>
      <c r="V84" s="195">
        <v>0</v>
      </c>
      <c r="W84" s="195">
        <v>0</v>
      </c>
      <c r="X84" s="195">
        <v>0</v>
      </c>
      <c r="Y84" s="195">
        <v>0</v>
      </c>
      <c r="Z84" s="195">
        <v>0</v>
      </c>
      <c r="AA84" s="195">
        <v>0</v>
      </c>
      <c r="AB84" s="195">
        <v>0</v>
      </c>
      <c r="AC84" s="195">
        <v>0</v>
      </c>
      <c r="AD84" s="195">
        <v>0</v>
      </c>
      <c r="AE84" s="195">
        <v>0</v>
      </c>
      <c r="AF84" s="195">
        <v>0</v>
      </c>
      <c r="AG84" s="195">
        <v>0</v>
      </c>
      <c r="AH84" s="195">
        <v>0</v>
      </c>
      <c r="AI84" s="195">
        <v>0</v>
      </c>
      <c r="AJ84" s="195">
        <v>0</v>
      </c>
      <c r="AK84" s="195">
        <v>0</v>
      </c>
      <c r="AL84" s="195">
        <v>0</v>
      </c>
      <c r="AM84" s="195">
        <v>0</v>
      </c>
      <c r="AN84" s="195">
        <f t="shared" si="18"/>
        <v>0</v>
      </c>
    </row>
    <row r="85" spans="1:40" ht="12" x14ac:dyDescent="0.25">
      <c r="A85" s="201" t="s">
        <v>125</v>
      </c>
      <c r="B85" s="201" t="s">
        <v>135</v>
      </c>
      <c r="C85" s="201" t="s">
        <v>199</v>
      </c>
      <c r="D85" s="201">
        <f t="shared" si="17"/>
        <v>0</v>
      </c>
      <c r="E85" s="217">
        <v>0</v>
      </c>
      <c r="F85" s="195">
        <v>0</v>
      </c>
      <c r="G85" s="195">
        <v>0</v>
      </c>
      <c r="H85" s="195">
        <v>0</v>
      </c>
      <c r="I85" s="195">
        <v>0</v>
      </c>
      <c r="J85" s="195">
        <v>0</v>
      </c>
      <c r="K85" s="195">
        <v>0</v>
      </c>
      <c r="L85" s="195">
        <v>0</v>
      </c>
      <c r="M85" s="195">
        <v>0</v>
      </c>
      <c r="N85" s="195">
        <v>0</v>
      </c>
      <c r="O85" s="195">
        <v>0</v>
      </c>
      <c r="P85" s="195">
        <v>0</v>
      </c>
      <c r="Q85" s="195">
        <v>0</v>
      </c>
      <c r="R85" s="195">
        <v>0</v>
      </c>
      <c r="S85" s="195">
        <v>0</v>
      </c>
      <c r="T85" s="195">
        <v>0</v>
      </c>
      <c r="U85" s="195">
        <v>0</v>
      </c>
      <c r="V85" s="195">
        <v>0</v>
      </c>
      <c r="W85" s="195">
        <v>0</v>
      </c>
      <c r="X85" s="195">
        <v>0</v>
      </c>
      <c r="Y85" s="195">
        <v>0</v>
      </c>
      <c r="Z85" s="195">
        <v>0</v>
      </c>
      <c r="AA85" s="195">
        <v>0</v>
      </c>
      <c r="AB85" s="195">
        <v>0</v>
      </c>
      <c r="AC85" s="195">
        <v>0</v>
      </c>
      <c r="AD85" s="195">
        <v>0</v>
      </c>
      <c r="AE85" s="195">
        <v>0</v>
      </c>
      <c r="AF85" s="195">
        <v>0</v>
      </c>
      <c r="AG85" s="195">
        <v>0</v>
      </c>
      <c r="AH85" s="195">
        <v>0</v>
      </c>
      <c r="AI85" s="195">
        <v>0</v>
      </c>
      <c r="AJ85" s="195">
        <v>0</v>
      </c>
      <c r="AK85" s="195">
        <v>0</v>
      </c>
      <c r="AL85" s="195">
        <v>0</v>
      </c>
      <c r="AM85" s="195">
        <v>0</v>
      </c>
      <c r="AN85" s="195">
        <f t="shared" si="18"/>
        <v>0</v>
      </c>
    </row>
    <row r="86" spans="1:40" ht="12" x14ac:dyDescent="0.25">
      <c r="A86" s="201" t="s">
        <v>125</v>
      </c>
      <c r="B86" s="201" t="s">
        <v>135</v>
      </c>
      <c r="C86" s="201" t="s">
        <v>68</v>
      </c>
      <c r="D86" s="201">
        <f t="shared" si="17"/>
        <v>0</v>
      </c>
      <c r="E86" s="217">
        <v>0</v>
      </c>
      <c r="F86" s="195">
        <v>0</v>
      </c>
      <c r="G86" s="195">
        <v>0</v>
      </c>
      <c r="H86" s="195">
        <v>0</v>
      </c>
      <c r="I86" s="195">
        <v>0</v>
      </c>
      <c r="J86" s="195">
        <v>0</v>
      </c>
      <c r="K86" s="195">
        <v>0</v>
      </c>
      <c r="L86" s="195">
        <v>0</v>
      </c>
      <c r="M86" s="195">
        <v>0</v>
      </c>
      <c r="N86" s="195">
        <v>0</v>
      </c>
      <c r="O86" s="195">
        <v>0</v>
      </c>
      <c r="P86" s="195">
        <v>0</v>
      </c>
      <c r="Q86" s="195">
        <v>0</v>
      </c>
      <c r="R86" s="195">
        <v>0</v>
      </c>
      <c r="S86" s="195">
        <v>0</v>
      </c>
      <c r="T86" s="195">
        <v>0</v>
      </c>
      <c r="U86" s="195">
        <v>0</v>
      </c>
      <c r="V86" s="195">
        <v>0</v>
      </c>
      <c r="W86" s="195">
        <v>0</v>
      </c>
      <c r="X86" s="195">
        <v>0</v>
      </c>
      <c r="Y86" s="195">
        <v>0</v>
      </c>
      <c r="Z86" s="195">
        <v>0</v>
      </c>
      <c r="AA86" s="195">
        <v>0</v>
      </c>
      <c r="AB86" s="195">
        <v>0</v>
      </c>
      <c r="AC86" s="195">
        <v>0</v>
      </c>
      <c r="AD86" s="195">
        <v>0</v>
      </c>
      <c r="AE86" s="195">
        <v>0</v>
      </c>
      <c r="AF86" s="195">
        <v>0</v>
      </c>
      <c r="AG86" s="195">
        <v>0</v>
      </c>
      <c r="AH86" s="195">
        <v>0</v>
      </c>
      <c r="AI86" s="195">
        <v>0</v>
      </c>
      <c r="AJ86" s="195">
        <v>0</v>
      </c>
      <c r="AK86" s="195">
        <v>0</v>
      </c>
      <c r="AL86" s="195">
        <v>0</v>
      </c>
      <c r="AM86" s="195">
        <v>0</v>
      </c>
      <c r="AN86" s="195">
        <f t="shared" si="18"/>
        <v>0</v>
      </c>
    </row>
    <row r="87" spans="1:40" ht="12" x14ac:dyDescent="0.25">
      <c r="A87" s="201" t="s">
        <v>125</v>
      </c>
      <c r="B87" s="201" t="s">
        <v>135</v>
      </c>
      <c r="C87" s="201" t="s">
        <v>200</v>
      </c>
      <c r="D87" s="201">
        <f t="shared" si="17"/>
        <v>0</v>
      </c>
      <c r="E87" s="217">
        <v>0</v>
      </c>
      <c r="F87" s="195">
        <v>0</v>
      </c>
      <c r="G87" s="195">
        <v>0</v>
      </c>
      <c r="H87" s="195">
        <v>0</v>
      </c>
      <c r="I87" s="195">
        <v>0</v>
      </c>
      <c r="J87" s="195">
        <v>0</v>
      </c>
      <c r="K87" s="195">
        <v>0</v>
      </c>
      <c r="L87" s="195">
        <v>0</v>
      </c>
      <c r="M87" s="195">
        <v>0</v>
      </c>
      <c r="N87" s="195">
        <v>0</v>
      </c>
      <c r="O87" s="195">
        <v>0</v>
      </c>
      <c r="P87" s="195">
        <v>0</v>
      </c>
      <c r="Q87" s="195">
        <v>0</v>
      </c>
      <c r="R87" s="195">
        <v>0</v>
      </c>
      <c r="S87" s="195">
        <v>0</v>
      </c>
      <c r="T87" s="195">
        <v>0</v>
      </c>
      <c r="U87" s="195">
        <v>0</v>
      </c>
      <c r="V87" s="195">
        <v>0</v>
      </c>
      <c r="W87" s="195">
        <v>0</v>
      </c>
      <c r="X87" s="195">
        <v>0</v>
      </c>
      <c r="Y87" s="195">
        <v>0</v>
      </c>
      <c r="Z87" s="195">
        <v>0</v>
      </c>
      <c r="AA87" s="195">
        <v>0</v>
      </c>
      <c r="AB87" s="195">
        <v>0</v>
      </c>
      <c r="AC87" s="195">
        <v>0</v>
      </c>
      <c r="AD87" s="195">
        <v>0</v>
      </c>
      <c r="AE87" s="195">
        <v>0</v>
      </c>
      <c r="AF87" s="195">
        <v>0</v>
      </c>
      <c r="AG87" s="195">
        <v>0</v>
      </c>
      <c r="AH87" s="195">
        <v>0</v>
      </c>
      <c r="AI87" s="195">
        <v>0</v>
      </c>
      <c r="AJ87" s="195">
        <v>0</v>
      </c>
      <c r="AK87" s="195">
        <v>0</v>
      </c>
      <c r="AL87" s="195">
        <v>0</v>
      </c>
      <c r="AM87" s="195">
        <v>0</v>
      </c>
      <c r="AN87" s="195">
        <f t="shared" si="18"/>
        <v>0</v>
      </c>
    </row>
    <row r="88" spans="1:40" ht="12" x14ac:dyDescent="0.25">
      <c r="A88" s="201" t="s">
        <v>125</v>
      </c>
      <c r="B88" s="201" t="s">
        <v>135</v>
      </c>
      <c r="C88" s="201" t="s">
        <v>57</v>
      </c>
      <c r="D88" s="201">
        <f t="shared" si="17"/>
        <v>0</v>
      </c>
      <c r="E88" s="217">
        <v>0</v>
      </c>
      <c r="F88" s="195">
        <v>0</v>
      </c>
      <c r="G88" s="195">
        <v>0</v>
      </c>
      <c r="H88" s="195">
        <v>0</v>
      </c>
      <c r="I88" s="195">
        <v>0</v>
      </c>
      <c r="J88" s="195">
        <v>0</v>
      </c>
      <c r="K88" s="195">
        <v>0</v>
      </c>
      <c r="L88" s="195">
        <v>0</v>
      </c>
      <c r="M88" s="195">
        <v>0</v>
      </c>
      <c r="N88" s="195">
        <v>0</v>
      </c>
      <c r="O88" s="195">
        <v>0</v>
      </c>
      <c r="P88" s="195">
        <v>0</v>
      </c>
      <c r="Q88" s="195">
        <v>0</v>
      </c>
      <c r="R88" s="195">
        <v>0</v>
      </c>
      <c r="S88" s="195">
        <v>0</v>
      </c>
      <c r="T88" s="195">
        <v>0</v>
      </c>
      <c r="U88" s="195">
        <v>0</v>
      </c>
      <c r="V88" s="195">
        <v>0</v>
      </c>
      <c r="W88" s="195">
        <v>0</v>
      </c>
      <c r="X88" s="195">
        <v>0</v>
      </c>
      <c r="Y88" s="195">
        <v>0</v>
      </c>
      <c r="Z88" s="195">
        <v>0</v>
      </c>
      <c r="AA88" s="195">
        <v>0</v>
      </c>
      <c r="AB88" s="195">
        <v>0</v>
      </c>
      <c r="AC88" s="195">
        <v>0</v>
      </c>
      <c r="AD88" s="195">
        <v>0</v>
      </c>
      <c r="AE88" s="195">
        <v>0</v>
      </c>
      <c r="AF88" s="195">
        <v>0</v>
      </c>
      <c r="AG88" s="195">
        <v>0</v>
      </c>
      <c r="AH88" s="195">
        <v>0</v>
      </c>
      <c r="AI88" s="195">
        <v>0</v>
      </c>
      <c r="AJ88" s="195">
        <v>0</v>
      </c>
      <c r="AK88" s="195">
        <v>0</v>
      </c>
      <c r="AL88" s="195">
        <v>0</v>
      </c>
      <c r="AM88" s="195">
        <v>0</v>
      </c>
      <c r="AN88" s="195">
        <f t="shared" si="18"/>
        <v>0</v>
      </c>
    </row>
    <row r="89" spans="1:40" ht="12" x14ac:dyDescent="0.25">
      <c r="A89" s="201" t="s">
        <v>125</v>
      </c>
      <c r="B89" s="201" t="s">
        <v>135</v>
      </c>
      <c r="C89" s="201" t="s">
        <v>201</v>
      </c>
      <c r="D89" s="201">
        <f t="shared" si="17"/>
        <v>0</v>
      </c>
      <c r="E89" s="217">
        <v>0</v>
      </c>
      <c r="F89" s="195">
        <v>0</v>
      </c>
      <c r="G89" s="195">
        <v>0</v>
      </c>
      <c r="H89" s="195">
        <v>0</v>
      </c>
      <c r="I89" s="195">
        <v>0</v>
      </c>
      <c r="J89" s="195">
        <v>0</v>
      </c>
      <c r="K89" s="195">
        <v>0</v>
      </c>
      <c r="L89" s="195">
        <v>0</v>
      </c>
      <c r="M89" s="195">
        <v>0</v>
      </c>
      <c r="N89" s="195">
        <v>0</v>
      </c>
      <c r="O89" s="195">
        <v>0</v>
      </c>
      <c r="P89" s="195">
        <v>0</v>
      </c>
      <c r="Q89" s="195">
        <v>0</v>
      </c>
      <c r="R89" s="195">
        <v>0</v>
      </c>
      <c r="S89" s="195">
        <v>0</v>
      </c>
      <c r="T89" s="195">
        <v>0</v>
      </c>
      <c r="U89" s="195">
        <v>0</v>
      </c>
      <c r="V89" s="195">
        <v>0</v>
      </c>
      <c r="W89" s="195">
        <v>0</v>
      </c>
      <c r="X89" s="195">
        <v>0</v>
      </c>
      <c r="Y89" s="195">
        <v>0</v>
      </c>
      <c r="Z89" s="195">
        <v>0</v>
      </c>
      <c r="AA89" s="195">
        <v>0</v>
      </c>
      <c r="AB89" s="195">
        <v>0</v>
      </c>
      <c r="AC89" s="195">
        <v>0</v>
      </c>
      <c r="AD89" s="195">
        <v>0</v>
      </c>
      <c r="AE89" s="195">
        <v>0</v>
      </c>
      <c r="AF89" s="195">
        <v>0</v>
      </c>
      <c r="AG89" s="195">
        <v>0</v>
      </c>
      <c r="AH89" s="195">
        <v>0</v>
      </c>
      <c r="AI89" s="195">
        <v>0</v>
      </c>
      <c r="AJ89" s="195">
        <v>0</v>
      </c>
      <c r="AK89" s="195">
        <v>0</v>
      </c>
      <c r="AL89" s="195">
        <v>0</v>
      </c>
      <c r="AM89" s="195">
        <v>0</v>
      </c>
      <c r="AN89" s="195">
        <f t="shared" si="18"/>
        <v>0</v>
      </c>
    </row>
    <row r="90" spans="1:40" ht="12" x14ac:dyDescent="0.25">
      <c r="A90" s="201" t="s">
        <v>125</v>
      </c>
      <c r="B90" s="201" t="s">
        <v>135</v>
      </c>
      <c r="C90" s="201" t="s">
        <v>202</v>
      </c>
      <c r="D90" s="201">
        <f t="shared" si="17"/>
        <v>0</v>
      </c>
      <c r="E90" s="217">
        <v>0</v>
      </c>
      <c r="F90" s="195">
        <v>0</v>
      </c>
      <c r="G90" s="195">
        <v>0</v>
      </c>
      <c r="H90" s="195">
        <v>0</v>
      </c>
      <c r="I90" s="195">
        <v>0</v>
      </c>
      <c r="J90" s="195">
        <v>0</v>
      </c>
      <c r="K90" s="195">
        <v>0</v>
      </c>
      <c r="L90" s="195">
        <v>0</v>
      </c>
      <c r="M90" s="195">
        <v>0</v>
      </c>
      <c r="N90" s="195">
        <v>0</v>
      </c>
      <c r="O90" s="195">
        <v>0</v>
      </c>
      <c r="P90" s="195">
        <v>0</v>
      </c>
      <c r="Q90" s="195">
        <v>0</v>
      </c>
      <c r="R90" s="195">
        <v>0</v>
      </c>
      <c r="S90" s="195">
        <v>0</v>
      </c>
      <c r="T90" s="195">
        <v>0</v>
      </c>
      <c r="U90" s="195">
        <v>0</v>
      </c>
      <c r="V90" s="195">
        <v>0</v>
      </c>
      <c r="W90" s="195">
        <v>0</v>
      </c>
      <c r="X90" s="195">
        <v>0</v>
      </c>
      <c r="Y90" s="195">
        <v>0</v>
      </c>
      <c r="Z90" s="195">
        <v>0</v>
      </c>
      <c r="AA90" s="195">
        <v>0</v>
      </c>
      <c r="AB90" s="195">
        <v>0</v>
      </c>
      <c r="AC90" s="195">
        <v>0</v>
      </c>
      <c r="AD90" s="195">
        <v>0</v>
      </c>
      <c r="AE90" s="195">
        <v>0</v>
      </c>
      <c r="AF90" s="195">
        <v>0</v>
      </c>
      <c r="AG90" s="195">
        <v>0</v>
      </c>
      <c r="AH90" s="195">
        <v>0</v>
      </c>
      <c r="AI90" s="195">
        <v>0</v>
      </c>
      <c r="AJ90" s="195">
        <v>0</v>
      </c>
      <c r="AK90" s="195">
        <v>0</v>
      </c>
      <c r="AL90" s="195">
        <v>0</v>
      </c>
      <c r="AM90" s="195">
        <v>0</v>
      </c>
      <c r="AN90" s="195">
        <f t="shared" si="18"/>
        <v>0</v>
      </c>
    </row>
    <row r="91" spans="1:40" ht="12" x14ac:dyDescent="0.25">
      <c r="A91" s="201" t="s">
        <v>125</v>
      </c>
      <c r="B91" s="201" t="s">
        <v>135</v>
      </c>
      <c r="C91" s="201" t="s">
        <v>117</v>
      </c>
      <c r="D91" s="201">
        <f t="shared" si="17"/>
        <v>0</v>
      </c>
      <c r="E91" s="217">
        <v>0</v>
      </c>
      <c r="F91" s="195">
        <v>0</v>
      </c>
      <c r="G91" s="195">
        <v>0</v>
      </c>
      <c r="H91" s="195">
        <v>0</v>
      </c>
      <c r="I91" s="195">
        <v>0</v>
      </c>
      <c r="J91" s="195">
        <v>0</v>
      </c>
      <c r="K91" s="195">
        <v>0</v>
      </c>
      <c r="L91" s="195">
        <v>0</v>
      </c>
      <c r="M91" s="195">
        <v>0</v>
      </c>
      <c r="N91" s="195">
        <v>0</v>
      </c>
      <c r="O91" s="195">
        <v>0</v>
      </c>
      <c r="P91" s="195">
        <v>0</v>
      </c>
      <c r="Q91" s="195">
        <v>0</v>
      </c>
      <c r="R91" s="195">
        <v>0</v>
      </c>
      <c r="S91" s="195">
        <v>0</v>
      </c>
      <c r="T91" s="195">
        <v>0</v>
      </c>
      <c r="U91" s="195">
        <v>0</v>
      </c>
      <c r="V91" s="195">
        <v>0</v>
      </c>
      <c r="W91" s="195">
        <v>0</v>
      </c>
      <c r="X91" s="195">
        <v>0</v>
      </c>
      <c r="Y91" s="195">
        <v>0</v>
      </c>
      <c r="Z91" s="195">
        <v>0</v>
      </c>
      <c r="AA91" s="195">
        <v>0</v>
      </c>
      <c r="AB91" s="195">
        <v>0</v>
      </c>
      <c r="AC91" s="195">
        <v>0</v>
      </c>
      <c r="AD91" s="195">
        <v>0</v>
      </c>
      <c r="AE91" s="195">
        <v>0</v>
      </c>
      <c r="AF91" s="195">
        <v>0</v>
      </c>
      <c r="AG91" s="195">
        <v>0</v>
      </c>
      <c r="AH91" s="195">
        <v>0</v>
      </c>
      <c r="AI91" s="195">
        <v>0</v>
      </c>
      <c r="AJ91" s="195">
        <v>0</v>
      </c>
      <c r="AK91" s="195">
        <v>0</v>
      </c>
      <c r="AL91" s="195">
        <v>0</v>
      </c>
      <c r="AM91" s="195">
        <v>0</v>
      </c>
      <c r="AN91" s="195">
        <f t="shared" si="18"/>
        <v>0</v>
      </c>
    </row>
    <row r="92" spans="1:40" ht="12" x14ac:dyDescent="0.25">
      <c r="A92" s="201" t="s">
        <v>125</v>
      </c>
      <c r="B92" s="201" t="s">
        <v>135</v>
      </c>
      <c r="C92" s="201" t="s">
        <v>80</v>
      </c>
      <c r="D92" s="201">
        <f t="shared" si="17"/>
        <v>0</v>
      </c>
      <c r="E92" s="217">
        <v>0</v>
      </c>
      <c r="F92" s="195">
        <v>0</v>
      </c>
      <c r="G92" s="195">
        <v>0</v>
      </c>
      <c r="H92" s="195">
        <v>0</v>
      </c>
      <c r="I92" s="195">
        <v>0</v>
      </c>
      <c r="J92" s="195">
        <v>0</v>
      </c>
      <c r="K92" s="195">
        <v>0</v>
      </c>
      <c r="L92" s="195">
        <v>0</v>
      </c>
      <c r="M92" s="195">
        <v>0</v>
      </c>
      <c r="N92" s="195">
        <v>0</v>
      </c>
      <c r="O92" s="195">
        <v>0</v>
      </c>
      <c r="P92" s="195">
        <v>0</v>
      </c>
      <c r="Q92" s="195">
        <v>0</v>
      </c>
      <c r="R92" s="195">
        <v>0</v>
      </c>
      <c r="S92" s="195">
        <v>0</v>
      </c>
      <c r="T92" s="195">
        <v>0</v>
      </c>
      <c r="U92" s="195">
        <v>0</v>
      </c>
      <c r="V92" s="195">
        <v>0</v>
      </c>
      <c r="W92" s="195">
        <v>0</v>
      </c>
      <c r="X92" s="195">
        <v>0</v>
      </c>
      <c r="Y92" s="195">
        <v>0</v>
      </c>
      <c r="Z92" s="195">
        <v>0</v>
      </c>
      <c r="AA92" s="195">
        <v>0</v>
      </c>
      <c r="AB92" s="195">
        <v>0</v>
      </c>
      <c r="AC92" s="195">
        <v>0</v>
      </c>
      <c r="AD92" s="195">
        <v>0</v>
      </c>
      <c r="AE92" s="195">
        <v>0</v>
      </c>
      <c r="AF92" s="195">
        <v>0</v>
      </c>
      <c r="AG92" s="195">
        <v>0</v>
      </c>
      <c r="AH92" s="195">
        <v>0</v>
      </c>
      <c r="AI92" s="195">
        <v>0</v>
      </c>
      <c r="AJ92" s="195">
        <v>0</v>
      </c>
      <c r="AK92" s="195">
        <v>0</v>
      </c>
      <c r="AL92" s="195">
        <v>0</v>
      </c>
      <c r="AM92" s="195">
        <v>0</v>
      </c>
      <c r="AN92" s="195">
        <f t="shared" si="18"/>
        <v>0</v>
      </c>
    </row>
    <row r="93" spans="1:40" ht="12" x14ac:dyDescent="0.25">
      <c r="A93" s="201" t="s">
        <v>125</v>
      </c>
      <c r="B93" s="201" t="s">
        <v>135</v>
      </c>
      <c r="C93" s="201" t="s">
        <v>155</v>
      </c>
      <c r="D93" s="201">
        <f t="shared" si="17"/>
        <v>0</v>
      </c>
      <c r="E93" s="217">
        <v>0</v>
      </c>
      <c r="F93" s="195">
        <v>0</v>
      </c>
      <c r="G93" s="195">
        <v>0</v>
      </c>
      <c r="H93" s="195">
        <v>0</v>
      </c>
      <c r="I93" s="195">
        <v>0</v>
      </c>
      <c r="J93" s="195">
        <v>0</v>
      </c>
      <c r="K93" s="195">
        <v>0</v>
      </c>
      <c r="L93" s="195">
        <v>0</v>
      </c>
      <c r="M93" s="195">
        <v>0</v>
      </c>
      <c r="N93" s="195">
        <v>0</v>
      </c>
      <c r="O93" s="195">
        <v>0</v>
      </c>
      <c r="P93" s="195">
        <v>0</v>
      </c>
      <c r="Q93" s="195">
        <v>0</v>
      </c>
      <c r="R93" s="195">
        <v>0</v>
      </c>
      <c r="S93" s="195">
        <v>0</v>
      </c>
      <c r="T93" s="195">
        <v>0</v>
      </c>
      <c r="U93" s="195">
        <v>0</v>
      </c>
      <c r="V93" s="195">
        <v>0</v>
      </c>
      <c r="W93" s="195">
        <v>0</v>
      </c>
      <c r="X93" s="195">
        <v>0</v>
      </c>
      <c r="Y93" s="195">
        <v>0</v>
      </c>
      <c r="Z93" s="195">
        <v>0</v>
      </c>
      <c r="AA93" s="195">
        <v>0</v>
      </c>
      <c r="AB93" s="195">
        <v>0</v>
      </c>
      <c r="AC93" s="195">
        <v>0</v>
      </c>
      <c r="AD93" s="195">
        <v>0</v>
      </c>
      <c r="AE93" s="195">
        <v>0</v>
      </c>
      <c r="AF93" s="195">
        <v>0</v>
      </c>
      <c r="AG93" s="195">
        <v>0</v>
      </c>
      <c r="AH93" s="195">
        <v>0</v>
      </c>
      <c r="AI93" s="195">
        <v>0</v>
      </c>
      <c r="AJ93" s="195">
        <v>0</v>
      </c>
      <c r="AK93" s="195">
        <v>0</v>
      </c>
      <c r="AL93" s="195">
        <v>0</v>
      </c>
      <c r="AM93" s="195">
        <v>0</v>
      </c>
      <c r="AN93" s="195">
        <f t="shared" si="18"/>
        <v>0</v>
      </c>
    </row>
    <row r="94" spans="1:40" ht="12" x14ac:dyDescent="0.25">
      <c r="A94" s="201" t="s">
        <v>125</v>
      </c>
      <c r="B94" s="201" t="s">
        <v>135</v>
      </c>
      <c r="C94" s="201" t="s">
        <v>203</v>
      </c>
      <c r="D94" s="201">
        <f t="shared" si="17"/>
        <v>0</v>
      </c>
      <c r="E94" s="217">
        <v>0</v>
      </c>
      <c r="F94" s="195">
        <v>0</v>
      </c>
      <c r="G94" s="195">
        <v>0</v>
      </c>
      <c r="H94" s="195">
        <v>0</v>
      </c>
      <c r="I94" s="195">
        <v>0</v>
      </c>
      <c r="J94" s="195">
        <v>0</v>
      </c>
      <c r="K94" s="195">
        <v>0</v>
      </c>
      <c r="L94" s="195">
        <v>0</v>
      </c>
      <c r="M94" s="195">
        <v>0</v>
      </c>
      <c r="N94" s="195">
        <v>0</v>
      </c>
      <c r="O94" s="195">
        <v>0</v>
      </c>
      <c r="P94" s="195">
        <v>0</v>
      </c>
      <c r="Q94" s="195">
        <v>0</v>
      </c>
      <c r="R94" s="195">
        <v>0</v>
      </c>
      <c r="S94" s="195">
        <v>0</v>
      </c>
      <c r="T94" s="195">
        <v>0</v>
      </c>
      <c r="U94" s="195">
        <v>0</v>
      </c>
      <c r="V94" s="195">
        <v>0</v>
      </c>
      <c r="W94" s="195">
        <v>0</v>
      </c>
      <c r="X94" s="195">
        <v>0</v>
      </c>
      <c r="Y94" s="195">
        <v>0</v>
      </c>
      <c r="Z94" s="195">
        <v>0</v>
      </c>
      <c r="AA94" s="195">
        <v>0</v>
      </c>
      <c r="AB94" s="195">
        <v>0</v>
      </c>
      <c r="AC94" s="195">
        <v>0</v>
      </c>
      <c r="AD94" s="195">
        <v>0</v>
      </c>
      <c r="AE94" s="195">
        <v>0</v>
      </c>
      <c r="AF94" s="195">
        <v>0</v>
      </c>
      <c r="AG94" s="195">
        <v>0</v>
      </c>
      <c r="AH94" s="195">
        <v>0</v>
      </c>
      <c r="AI94" s="195">
        <v>0</v>
      </c>
      <c r="AJ94" s="195">
        <v>0</v>
      </c>
      <c r="AK94" s="195">
        <v>0</v>
      </c>
      <c r="AL94" s="195">
        <v>0</v>
      </c>
      <c r="AM94" s="195">
        <v>0</v>
      </c>
      <c r="AN94" s="195">
        <f t="shared" si="18"/>
        <v>0</v>
      </c>
    </row>
    <row r="95" spans="1:40" ht="12" x14ac:dyDescent="0.25">
      <c r="A95" s="201" t="s">
        <v>125</v>
      </c>
      <c r="B95" s="201" t="s">
        <v>135</v>
      </c>
      <c r="C95" s="201" t="s">
        <v>50</v>
      </c>
      <c r="D95" s="201">
        <f t="shared" si="17"/>
        <v>0</v>
      </c>
      <c r="E95" s="217">
        <v>0</v>
      </c>
      <c r="F95" s="195">
        <v>0</v>
      </c>
      <c r="G95" s="195">
        <v>0</v>
      </c>
      <c r="H95" s="195">
        <v>0</v>
      </c>
      <c r="I95" s="195">
        <v>0</v>
      </c>
      <c r="J95" s="195">
        <v>0</v>
      </c>
      <c r="K95" s="195">
        <v>0</v>
      </c>
      <c r="L95" s="195">
        <v>0</v>
      </c>
      <c r="M95" s="195">
        <v>0</v>
      </c>
      <c r="N95" s="195">
        <v>0</v>
      </c>
      <c r="O95" s="195">
        <v>0</v>
      </c>
      <c r="P95" s="195">
        <v>0</v>
      </c>
      <c r="Q95" s="195">
        <v>0</v>
      </c>
      <c r="R95" s="195">
        <v>0</v>
      </c>
      <c r="S95" s="195">
        <v>0</v>
      </c>
      <c r="T95" s="195">
        <v>0</v>
      </c>
      <c r="U95" s="195">
        <v>0</v>
      </c>
      <c r="V95" s="195">
        <v>0</v>
      </c>
      <c r="W95" s="195">
        <v>0</v>
      </c>
      <c r="X95" s="195">
        <v>0</v>
      </c>
      <c r="Y95" s="195">
        <v>0</v>
      </c>
      <c r="Z95" s="195">
        <v>0</v>
      </c>
      <c r="AA95" s="195">
        <v>0</v>
      </c>
      <c r="AB95" s="195">
        <v>0</v>
      </c>
      <c r="AC95" s="195">
        <v>0</v>
      </c>
      <c r="AD95" s="195">
        <v>0</v>
      </c>
      <c r="AE95" s="195">
        <v>0</v>
      </c>
      <c r="AF95" s="195">
        <v>0</v>
      </c>
      <c r="AG95" s="195">
        <v>0</v>
      </c>
      <c r="AH95" s="195">
        <v>0</v>
      </c>
      <c r="AI95" s="195">
        <v>0</v>
      </c>
      <c r="AJ95" s="195">
        <v>0</v>
      </c>
      <c r="AK95" s="195">
        <v>0</v>
      </c>
      <c r="AL95" s="195">
        <v>0</v>
      </c>
      <c r="AM95" s="195">
        <v>0</v>
      </c>
      <c r="AN95" s="195">
        <f t="shared" si="18"/>
        <v>0</v>
      </c>
    </row>
    <row r="96" spans="1:40" ht="12" x14ac:dyDescent="0.25">
      <c r="A96" s="201" t="s">
        <v>125</v>
      </c>
      <c r="B96" s="201" t="s">
        <v>135</v>
      </c>
      <c r="C96" s="201" t="s">
        <v>78</v>
      </c>
      <c r="D96" s="201">
        <f t="shared" si="17"/>
        <v>9.9756999999999998</v>
      </c>
      <c r="E96" s="217">
        <v>5.0256999999999996</v>
      </c>
      <c r="F96" s="195">
        <v>0</v>
      </c>
      <c r="G96" s="195">
        <v>0</v>
      </c>
      <c r="H96" s="195">
        <v>0</v>
      </c>
      <c r="I96" s="195">
        <v>0</v>
      </c>
      <c r="J96" s="195">
        <v>0</v>
      </c>
      <c r="K96" s="195">
        <v>0</v>
      </c>
      <c r="L96" s="195">
        <v>0</v>
      </c>
      <c r="M96" s="195">
        <v>0</v>
      </c>
      <c r="N96" s="195">
        <v>0</v>
      </c>
      <c r="O96" s="195">
        <v>0</v>
      </c>
      <c r="P96" s="195">
        <v>0</v>
      </c>
      <c r="Q96" s="195">
        <v>0</v>
      </c>
      <c r="R96" s="195">
        <v>0</v>
      </c>
      <c r="S96" s="195">
        <v>0</v>
      </c>
      <c r="T96" s="195">
        <v>0</v>
      </c>
      <c r="U96" s="195">
        <v>0</v>
      </c>
      <c r="V96" s="195">
        <v>4.95</v>
      </c>
      <c r="W96" s="195">
        <v>0</v>
      </c>
      <c r="X96" s="195">
        <v>0</v>
      </c>
      <c r="Y96" s="195">
        <v>0</v>
      </c>
      <c r="Z96" s="195">
        <v>0</v>
      </c>
      <c r="AA96" s="195">
        <v>0</v>
      </c>
      <c r="AB96" s="195">
        <v>0</v>
      </c>
      <c r="AC96" s="195">
        <v>0</v>
      </c>
      <c r="AD96" s="195">
        <v>0</v>
      </c>
      <c r="AE96" s="195">
        <v>0</v>
      </c>
      <c r="AF96" s="195">
        <v>0</v>
      </c>
      <c r="AG96" s="195">
        <v>0</v>
      </c>
      <c r="AH96" s="195">
        <v>0</v>
      </c>
      <c r="AI96" s="195">
        <v>0</v>
      </c>
      <c r="AJ96" s="195">
        <v>0</v>
      </c>
      <c r="AK96" s="195">
        <v>0</v>
      </c>
      <c r="AL96" s="195">
        <v>0</v>
      </c>
      <c r="AM96" s="195">
        <v>0</v>
      </c>
      <c r="AN96" s="195">
        <f t="shared" si="18"/>
        <v>9.9756999999999998</v>
      </c>
    </row>
    <row r="97" spans="1:40" ht="12" x14ac:dyDescent="0.25">
      <c r="A97" s="201" t="s">
        <v>125</v>
      </c>
      <c r="B97" s="201" t="s">
        <v>135</v>
      </c>
      <c r="C97" s="201" t="s">
        <v>156</v>
      </c>
      <c r="D97" s="201">
        <f t="shared" si="17"/>
        <v>0</v>
      </c>
      <c r="E97" s="217">
        <v>0</v>
      </c>
      <c r="F97" s="195">
        <v>0</v>
      </c>
      <c r="G97" s="195">
        <v>0</v>
      </c>
      <c r="H97" s="195">
        <v>0</v>
      </c>
      <c r="I97" s="195">
        <v>0</v>
      </c>
      <c r="J97" s="195">
        <v>0</v>
      </c>
      <c r="K97" s="195">
        <v>0</v>
      </c>
      <c r="L97" s="195">
        <v>0</v>
      </c>
      <c r="M97" s="195">
        <v>0</v>
      </c>
      <c r="N97" s="195">
        <v>0</v>
      </c>
      <c r="O97" s="195">
        <v>0</v>
      </c>
      <c r="P97" s="195">
        <v>0</v>
      </c>
      <c r="Q97" s="195">
        <v>0</v>
      </c>
      <c r="R97" s="195">
        <v>0</v>
      </c>
      <c r="S97" s="195">
        <v>0</v>
      </c>
      <c r="T97" s="195">
        <v>0</v>
      </c>
      <c r="U97" s="195">
        <v>0</v>
      </c>
      <c r="V97" s="195">
        <v>0</v>
      </c>
      <c r="W97" s="195">
        <v>0</v>
      </c>
      <c r="X97" s="195">
        <v>0</v>
      </c>
      <c r="Y97" s="195">
        <v>0</v>
      </c>
      <c r="Z97" s="195">
        <v>0</v>
      </c>
      <c r="AA97" s="195">
        <v>0</v>
      </c>
      <c r="AB97" s="195">
        <v>0</v>
      </c>
      <c r="AC97" s="195">
        <v>0</v>
      </c>
      <c r="AD97" s="195">
        <v>0</v>
      </c>
      <c r="AE97" s="195">
        <v>0</v>
      </c>
      <c r="AF97" s="195">
        <v>0</v>
      </c>
      <c r="AG97" s="195">
        <v>0</v>
      </c>
      <c r="AH97" s="195">
        <v>0</v>
      </c>
      <c r="AI97" s="195">
        <v>0</v>
      </c>
      <c r="AJ97" s="195">
        <v>0</v>
      </c>
      <c r="AK97" s="195">
        <v>0</v>
      </c>
      <c r="AL97" s="195">
        <v>0</v>
      </c>
      <c r="AM97" s="195">
        <v>0</v>
      </c>
      <c r="AN97" s="195">
        <f t="shared" si="18"/>
        <v>0</v>
      </c>
    </row>
    <row r="98" spans="1:40" ht="12" x14ac:dyDescent="0.25">
      <c r="A98" s="201" t="s">
        <v>125</v>
      </c>
      <c r="B98" s="201" t="s">
        <v>135</v>
      </c>
      <c r="C98" s="201" t="s">
        <v>120</v>
      </c>
      <c r="D98" s="201">
        <f t="shared" si="17"/>
        <v>0</v>
      </c>
      <c r="E98" s="217">
        <v>0</v>
      </c>
      <c r="F98" s="195">
        <v>0</v>
      </c>
      <c r="G98" s="195">
        <v>0</v>
      </c>
      <c r="H98" s="195">
        <v>0</v>
      </c>
      <c r="I98" s="195">
        <v>0</v>
      </c>
      <c r="J98" s="195">
        <v>0</v>
      </c>
      <c r="K98" s="195">
        <v>0</v>
      </c>
      <c r="L98" s="195">
        <v>0</v>
      </c>
      <c r="M98" s="195">
        <v>0</v>
      </c>
      <c r="N98" s="195">
        <v>0</v>
      </c>
      <c r="O98" s="195">
        <v>0</v>
      </c>
      <c r="P98" s="195">
        <v>0</v>
      </c>
      <c r="Q98" s="195">
        <v>0</v>
      </c>
      <c r="R98" s="195">
        <v>0</v>
      </c>
      <c r="S98" s="195">
        <v>0</v>
      </c>
      <c r="T98" s="195">
        <v>0</v>
      </c>
      <c r="U98" s="195">
        <v>0</v>
      </c>
      <c r="V98" s="195">
        <v>0</v>
      </c>
      <c r="W98" s="195">
        <v>0</v>
      </c>
      <c r="X98" s="195">
        <v>0</v>
      </c>
      <c r="Y98" s="195">
        <v>0</v>
      </c>
      <c r="Z98" s="195">
        <v>0</v>
      </c>
      <c r="AA98" s="195">
        <v>0</v>
      </c>
      <c r="AB98" s="195">
        <v>0</v>
      </c>
      <c r="AC98" s="195">
        <v>0</v>
      </c>
      <c r="AD98" s="195">
        <v>0</v>
      </c>
      <c r="AE98" s="195">
        <v>0</v>
      </c>
      <c r="AF98" s="195">
        <v>0</v>
      </c>
      <c r="AG98" s="195">
        <v>0</v>
      </c>
      <c r="AH98" s="195">
        <v>0</v>
      </c>
      <c r="AI98" s="195">
        <v>0</v>
      </c>
      <c r="AJ98" s="195">
        <v>0</v>
      </c>
      <c r="AK98" s="195">
        <v>0</v>
      </c>
      <c r="AL98" s="195">
        <v>0</v>
      </c>
      <c r="AM98" s="195">
        <v>0</v>
      </c>
      <c r="AN98" s="195">
        <f t="shared" si="18"/>
        <v>0</v>
      </c>
    </row>
    <row r="99" spans="1:40" ht="12" x14ac:dyDescent="0.25">
      <c r="A99" s="177" t="s">
        <v>252</v>
      </c>
      <c r="B99" s="177" t="s">
        <v>252</v>
      </c>
      <c r="C99" s="177" t="s">
        <v>157</v>
      </c>
      <c r="D99" s="177"/>
      <c r="E99" s="216">
        <f t="shared" ref="E99:AN99" si="19">SUM(E100:E108)</f>
        <v>0</v>
      </c>
      <c r="F99" s="194">
        <f t="shared" si="19"/>
        <v>0</v>
      </c>
      <c r="G99" s="194">
        <f t="shared" si="19"/>
        <v>0</v>
      </c>
      <c r="H99" s="194">
        <f t="shared" si="19"/>
        <v>0</v>
      </c>
      <c r="I99" s="194">
        <f t="shared" si="19"/>
        <v>0</v>
      </c>
      <c r="J99" s="194">
        <f t="shared" si="19"/>
        <v>0</v>
      </c>
      <c r="K99" s="194">
        <f t="shared" si="19"/>
        <v>0</v>
      </c>
      <c r="L99" s="194">
        <f t="shared" si="19"/>
        <v>0</v>
      </c>
      <c r="M99" s="194">
        <f t="shared" si="19"/>
        <v>0</v>
      </c>
      <c r="N99" s="194">
        <f t="shared" si="19"/>
        <v>0</v>
      </c>
      <c r="O99" s="194">
        <f t="shared" si="19"/>
        <v>0</v>
      </c>
      <c r="P99" s="194">
        <f t="shared" si="19"/>
        <v>0</v>
      </c>
      <c r="Q99" s="194">
        <f t="shared" si="19"/>
        <v>0</v>
      </c>
      <c r="R99" s="194">
        <f t="shared" si="19"/>
        <v>0</v>
      </c>
      <c r="S99" s="194">
        <f t="shared" si="19"/>
        <v>0</v>
      </c>
      <c r="T99" s="194">
        <f t="shared" si="19"/>
        <v>0</v>
      </c>
      <c r="U99" s="194">
        <f t="shared" si="19"/>
        <v>0</v>
      </c>
      <c r="V99" s="194">
        <f t="shared" si="19"/>
        <v>0</v>
      </c>
      <c r="W99" s="194">
        <f t="shared" si="19"/>
        <v>0</v>
      </c>
      <c r="X99" s="194">
        <f t="shared" si="19"/>
        <v>0</v>
      </c>
      <c r="Y99" s="194">
        <f t="shared" si="19"/>
        <v>0</v>
      </c>
      <c r="Z99" s="194">
        <f t="shared" si="19"/>
        <v>0</v>
      </c>
      <c r="AA99" s="194">
        <f t="shared" si="19"/>
        <v>0</v>
      </c>
      <c r="AB99" s="194">
        <f t="shared" si="19"/>
        <v>0</v>
      </c>
      <c r="AC99" s="194">
        <f t="shared" si="19"/>
        <v>0</v>
      </c>
      <c r="AD99" s="194">
        <f t="shared" si="19"/>
        <v>0</v>
      </c>
      <c r="AE99" s="194">
        <f t="shared" si="19"/>
        <v>0</v>
      </c>
      <c r="AF99" s="194">
        <f t="shared" si="19"/>
        <v>0</v>
      </c>
      <c r="AG99" s="194">
        <f t="shared" si="19"/>
        <v>0</v>
      </c>
      <c r="AH99" s="194">
        <f t="shared" si="19"/>
        <v>0</v>
      </c>
      <c r="AI99" s="194">
        <f t="shared" si="19"/>
        <v>0</v>
      </c>
      <c r="AJ99" s="194">
        <f t="shared" si="19"/>
        <v>0</v>
      </c>
      <c r="AK99" s="194">
        <f t="shared" si="19"/>
        <v>0</v>
      </c>
      <c r="AL99" s="194">
        <f t="shared" si="19"/>
        <v>0</v>
      </c>
      <c r="AM99" s="194">
        <f t="shared" si="19"/>
        <v>0</v>
      </c>
      <c r="AN99" s="194">
        <f t="shared" si="19"/>
        <v>0</v>
      </c>
    </row>
    <row r="100" spans="1:40" ht="12" x14ac:dyDescent="0.25">
      <c r="A100" s="201" t="s">
        <v>125</v>
      </c>
      <c r="B100" s="201" t="s">
        <v>157</v>
      </c>
      <c r="C100" s="201" t="s">
        <v>42</v>
      </c>
      <c r="D100" s="201">
        <f t="shared" ref="D100:D108" si="20">AN100</f>
        <v>0</v>
      </c>
      <c r="E100" s="217">
        <v>0</v>
      </c>
      <c r="F100" s="195">
        <v>0</v>
      </c>
      <c r="G100" s="195">
        <v>0</v>
      </c>
      <c r="H100" s="195">
        <v>0</v>
      </c>
      <c r="I100" s="195">
        <v>0</v>
      </c>
      <c r="J100" s="195">
        <v>0</v>
      </c>
      <c r="K100" s="195">
        <v>0</v>
      </c>
      <c r="L100" s="195">
        <v>0</v>
      </c>
      <c r="M100" s="195">
        <v>0</v>
      </c>
      <c r="N100" s="195">
        <v>0</v>
      </c>
      <c r="O100" s="195">
        <v>0</v>
      </c>
      <c r="P100" s="195">
        <v>0</v>
      </c>
      <c r="Q100" s="195">
        <v>0</v>
      </c>
      <c r="R100" s="195">
        <v>0</v>
      </c>
      <c r="S100" s="195">
        <v>0</v>
      </c>
      <c r="T100" s="195">
        <v>0</v>
      </c>
      <c r="U100" s="195">
        <v>0</v>
      </c>
      <c r="V100" s="195">
        <v>0</v>
      </c>
      <c r="W100" s="195">
        <v>0</v>
      </c>
      <c r="X100" s="195">
        <v>0</v>
      </c>
      <c r="Y100" s="195">
        <v>0</v>
      </c>
      <c r="Z100" s="195">
        <v>0</v>
      </c>
      <c r="AA100" s="195">
        <v>0</v>
      </c>
      <c r="AB100" s="195">
        <v>0</v>
      </c>
      <c r="AC100" s="195">
        <v>0</v>
      </c>
      <c r="AD100" s="195">
        <v>0</v>
      </c>
      <c r="AE100" s="195">
        <v>0</v>
      </c>
      <c r="AF100" s="195">
        <v>0</v>
      </c>
      <c r="AG100" s="195">
        <v>0</v>
      </c>
      <c r="AH100" s="195">
        <v>0</v>
      </c>
      <c r="AI100" s="195">
        <v>0</v>
      </c>
      <c r="AJ100" s="195">
        <v>0</v>
      </c>
      <c r="AK100" s="195">
        <v>0</v>
      </c>
      <c r="AL100" s="195">
        <v>0</v>
      </c>
      <c r="AM100" s="195">
        <v>0</v>
      </c>
      <c r="AN100" s="195">
        <f t="shared" ref="AN100:AN108" si="21">SUM(E100:AM100)</f>
        <v>0</v>
      </c>
    </row>
    <row r="101" spans="1:40" ht="12" x14ac:dyDescent="0.25">
      <c r="A101" s="201" t="s">
        <v>125</v>
      </c>
      <c r="B101" s="201" t="s">
        <v>157</v>
      </c>
      <c r="C101" s="201" t="s">
        <v>51</v>
      </c>
      <c r="D101" s="201">
        <f t="shared" si="20"/>
        <v>0</v>
      </c>
      <c r="E101" s="217">
        <v>0</v>
      </c>
      <c r="F101" s="195">
        <v>0</v>
      </c>
      <c r="G101" s="195">
        <v>0</v>
      </c>
      <c r="H101" s="195">
        <v>0</v>
      </c>
      <c r="I101" s="195">
        <v>0</v>
      </c>
      <c r="J101" s="195">
        <v>0</v>
      </c>
      <c r="K101" s="195">
        <v>0</v>
      </c>
      <c r="L101" s="195">
        <v>0</v>
      </c>
      <c r="M101" s="195">
        <v>0</v>
      </c>
      <c r="N101" s="195">
        <v>0</v>
      </c>
      <c r="O101" s="195">
        <v>0</v>
      </c>
      <c r="P101" s="195">
        <v>0</v>
      </c>
      <c r="Q101" s="195">
        <v>0</v>
      </c>
      <c r="R101" s="195">
        <v>0</v>
      </c>
      <c r="S101" s="195">
        <v>0</v>
      </c>
      <c r="T101" s="195">
        <v>0</v>
      </c>
      <c r="U101" s="195">
        <v>0</v>
      </c>
      <c r="V101" s="195">
        <v>0</v>
      </c>
      <c r="W101" s="195">
        <v>0</v>
      </c>
      <c r="X101" s="195">
        <v>0</v>
      </c>
      <c r="Y101" s="195">
        <v>0</v>
      </c>
      <c r="Z101" s="195">
        <v>0</v>
      </c>
      <c r="AA101" s="195">
        <v>0</v>
      </c>
      <c r="AB101" s="195">
        <v>0</v>
      </c>
      <c r="AC101" s="195">
        <v>0</v>
      </c>
      <c r="AD101" s="195">
        <v>0</v>
      </c>
      <c r="AE101" s="195">
        <v>0</v>
      </c>
      <c r="AF101" s="195">
        <v>0</v>
      </c>
      <c r="AG101" s="195">
        <v>0</v>
      </c>
      <c r="AH101" s="195">
        <v>0</v>
      </c>
      <c r="AI101" s="195">
        <v>0</v>
      </c>
      <c r="AJ101" s="195">
        <v>0</v>
      </c>
      <c r="AK101" s="195">
        <v>0</v>
      </c>
      <c r="AL101" s="195">
        <v>0</v>
      </c>
      <c r="AM101" s="195">
        <v>0</v>
      </c>
      <c r="AN101" s="195">
        <f t="shared" si="21"/>
        <v>0</v>
      </c>
    </row>
    <row r="102" spans="1:40" ht="12" x14ac:dyDescent="0.25">
      <c r="A102" s="201" t="s">
        <v>125</v>
      </c>
      <c r="B102" s="201" t="s">
        <v>157</v>
      </c>
      <c r="C102" s="201" t="s">
        <v>204</v>
      </c>
      <c r="D102" s="201">
        <f t="shared" si="20"/>
        <v>0</v>
      </c>
      <c r="E102" s="217">
        <v>0</v>
      </c>
      <c r="F102" s="195">
        <v>0</v>
      </c>
      <c r="G102" s="195">
        <v>0</v>
      </c>
      <c r="H102" s="195">
        <v>0</v>
      </c>
      <c r="I102" s="195">
        <v>0</v>
      </c>
      <c r="J102" s="195">
        <v>0</v>
      </c>
      <c r="K102" s="195">
        <v>0</v>
      </c>
      <c r="L102" s="195">
        <v>0</v>
      </c>
      <c r="M102" s="195">
        <v>0</v>
      </c>
      <c r="N102" s="195">
        <v>0</v>
      </c>
      <c r="O102" s="195">
        <v>0</v>
      </c>
      <c r="P102" s="195">
        <v>0</v>
      </c>
      <c r="Q102" s="195">
        <v>0</v>
      </c>
      <c r="R102" s="195">
        <v>0</v>
      </c>
      <c r="S102" s="195">
        <v>0</v>
      </c>
      <c r="T102" s="195">
        <v>0</v>
      </c>
      <c r="U102" s="195">
        <v>0</v>
      </c>
      <c r="V102" s="195">
        <v>0</v>
      </c>
      <c r="W102" s="195">
        <v>0</v>
      </c>
      <c r="X102" s="195">
        <v>0</v>
      </c>
      <c r="Y102" s="195">
        <v>0</v>
      </c>
      <c r="Z102" s="195">
        <v>0</v>
      </c>
      <c r="AA102" s="195">
        <v>0</v>
      </c>
      <c r="AB102" s="195">
        <v>0</v>
      </c>
      <c r="AC102" s="195">
        <v>0</v>
      </c>
      <c r="AD102" s="195">
        <v>0</v>
      </c>
      <c r="AE102" s="195">
        <v>0</v>
      </c>
      <c r="AF102" s="195">
        <v>0</v>
      </c>
      <c r="AG102" s="195">
        <v>0</v>
      </c>
      <c r="AH102" s="195">
        <v>0</v>
      </c>
      <c r="AI102" s="195">
        <v>0</v>
      </c>
      <c r="AJ102" s="195">
        <v>0</v>
      </c>
      <c r="AK102" s="195">
        <v>0</v>
      </c>
      <c r="AL102" s="195">
        <v>0</v>
      </c>
      <c r="AM102" s="195">
        <v>0</v>
      </c>
      <c r="AN102" s="195">
        <f t="shared" si="21"/>
        <v>0</v>
      </c>
    </row>
    <row r="103" spans="1:40" ht="12" x14ac:dyDescent="0.25">
      <c r="A103" s="201" t="s">
        <v>125</v>
      </c>
      <c r="B103" s="201" t="s">
        <v>157</v>
      </c>
      <c r="C103" s="201" t="s">
        <v>158</v>
      </c>
      <c r="D103" s="201">
        <f t="shared" si="20"/>
        <v>0</v>
      </c>
      <c r="E103" s="217">
        <v>0</v>
      </c>
      <c r="F103" s="195">
        <v>0</v>
      </c>
      <c r="G103" s="195">
        <v>0</v>
      </c>
      <c r="H103" s="195">
        <v>0</v>
      </c>
      <c r="I103" s="195">
        <v>0</v>
      </c>
      <c r="J103" s="195">
        <v>0</v>
      </c>
      <c r="K103" s="195">
        <v>0</v>
      </c>
      <c r="L103" s="195">
        <v>0</v>
      </c>
      <c r="M103" s="195">
        <v>0</v>
      </c>
      <c r="N103" s="195">
        <v>0</v>
      </c>
      <c r="O103" s="195">
        <v>0</v>
      </c>
      <c r="P103" s="195">
        <v>0</v>
      </c>
      <c r="Q103" s="195">
        <v>0</v>
      </c>
      <c r="R103" s="195">
        <v>0</v>
      </c>
      <c r="S103" s="195">
        <v>0</v>
      </c>
      <c r="T103" s="195">
        <v>0</v>
      </c>
      <c r="U103" s="195">
        <v>0</v>
      </c>
      <c r="V103" s="195">
        <v>0</v>
      </c>
      <c r="W103" s="195">
        <v>0</v>
      </c>
      <c r="X103" s="195">
        <v>0</v>
      </c>
      <c r="Y103" s="195">
        <v>0</v>
      </c>
      <c r="Z103" s="195">
        <v>0</v>
      </c>
      <c r="AA103" s="195">
        <v>0</v>
      </c>
      <c r="AB103" s="195">
        <v>0</v>
      </c>
      <c r="AC103" s="195">
        <v>0</v>
      </c>
      <c r="AD103" s="195">
        <v>0</v>
      </c>
      <c r="AE103" s="195">
        <v>0</v>
      </c>
      <c r="AF103" s="195">
        <v>0</v>
      </c>
      <c r="AG103" s="195">
        <v>0</v>
      </c>
      <c r="AH103" s="195">
        <v>0</v>
      </c>
      <c r="AI103" s="195">
        <v>0</v>
      </c>
      <c r="AJ103" s="195">
        <v>0</v>
      </c>
      <c r="AK103" s="195">
        <v>0</v>
      </c>
      <c r="AL103" s="195">
        <v>0</v>
      </c>
      <c r="AM103" s="195">
        <v>0</v>
      </c>
      <c r="AN103" s="195">
        <f t="shared" si="21"/>
        <v>0</v>
      </c>
    </row>
    <row r="104" spans="1:40" ht="12" x14ac:dyDescent="0.25">
      <c r="A104" s="201" t="s">
        <v>125</v>
      </c>
      <c r="B104" s="201" t="s">
        <v>157</v>
      </c>
      <c r="C104" s="201" t="s">
        <v>159</v>
      </c>
      <c r="D104" s="201">
        <f t="shared" si="20"/>
        <v>0</v>
      </c>
      <c r="E104" s="217">
        <v>0</v>
      </c>
      <c r="F104" s="195">
        <v>0</v>
      </c>
      <c r="G104" s="195">
        <v>0</v>
      </c>
      <c r="H104" s="195">
        <v>0</v>
      </c>
      <c r="I104" s="195">
        <v>0</v>
      </c>
      <c r="J104" s="195">
        <v>0</v>
      </c>
      <c r="K104" s="195">
        <v>0</v>
      </c>
      <c r="L104" s="195">
        <v>0</v>
      </c>
      <c r="M104" s="195">
        <v>0</v>
      </c>
      <c r="N104" s="195">
        <v>0</v>
      </c>
      <c r="O104" s="195">
        <v>0</v>
      </c>
      <c r="P104" s="195">
        <v>0</v>
      </c>
      <c r="Q104" s="195">
        <v>0</v>
      </c>
      <c r="R104" s="195">
        <v>0</v>
      </c>
      <c r="S104" s="195">
        <v>0</v>
      </c>
      <c r="T104" s="195">
        <v>0</v>
      </c>
      <c r="U104" s="195">
        <v>0</v>
      </c>
      <c r="V104" s="195">
        <v>0</v>
      </c>
      <c r="W104" s="195">
        <v>0</v>
      </c>
      <c r="X104" s="195">
        <v>0</v>
      </c>
      <c r="Y104" s="195">
        <v>0</v>
      </c>
      <c r="Z104" s="195">
        <v>0</v>
      </c>
      <c r="AA104" s="195">
        <v>0</v>
      </c>
      <c r="AB104" s="195">
        <v>0</v>
      </c>
      <c r="AC104" s="195">
        <v>0</v>
      </c>
      <c r="AD104" s="195">
        <v>0</v>
      </c>
      <c r="AE104" s="195">
        <v>0</v>
      </c>
      <c r="AF104" s="195">
        <v>0</v>
      </c>
      <c r="AG104" s="195">
        <v>0</v>
      </c>
      <c r="AH104" s="195">
        <v>0</v>
      </c>
      <c r="AI104" s="195">
        <v>0</v>
      </c>
      <c r="AJ104" s="195">
        <v>0</v>
      </c>
      <c r="AK104" s="195">
        <v>0</v>
      </c>
      <c r="AL104" s="195">
        <v>0</v>
      </c>
      <c r="AM104" s="195">
        <v>0</v>
      </c>
      <c r="AN104" s="195">
        <f t="shared" si="21"/>
        <v>0</v>
      </c>
    </row>
    <row r="105" spans="1:40" ht="12" x14ac:dyDescent="0.25">
      <c r="A105" s="201" t="s">
        <v>125</v>
      </c>
      <c r="B105" s="201" t="s">
        <v>157</v>
      </c>
      <c r="C105" s="201" t="s">
        <v>205</v>
      </c>
      <c r="D105" s="201">
        <f t="shared" si="20"/>
        <v>0</v>
      </c>
      <c r="E105" s="217">
        <v>0</v>
      </c>
      <c r="F105" s="195">
        <v>0</v>
      </c>
      <c r="G105" s="195">
        <v>0</v>
      </c>
      <c r="H105" s="195">
        <v>0</v>
      </c>
      <c r="I105" s="195">
        <v>0</v>
      </c>
      <c r="J105" s="195">
        <v>0</v>
      </c>
      <c r="K105" s="195">
        <v>0</v>
      </c>
      <c r="L105" s="195">
        <v>0</v>
      </c>
      <c r="M105" s="195">
        <v>0</v>
      </c>
      <c r="N105" s="195">
        <v>0</v>
      </c>
      <c r="O105" s="195">
        <v>0</v>
      </c>
      <c r="P105" s="195">
        <v>0</v>
      </c>
      <c r="Q105" s="195">
        <v>0</v>
      </c>
      <c r="R105" s="195">
        <v>0</v>
      </c>
      <c r="S105" s="195">
        <v>0</v>
      </c>
      <c r="T105" s="195">
        <v>0</v>
      </c>
      <c r="U105" s="195">
        <v>0</v>
      </c>
      <c r="V105" s="195">
        <v>0</v>
      </c>
      <c r="W105" s="195">
        <v>0</v>
      </c>
      <c r="X105" s="195">
        <v>0</v>
      </c>
      <c r="Y105" s="195">
        <v>0</v>
      </c>
      <c r="Z105" s="195">
        <v>0</v>
      </c>
      <c r="AA105" s="195">
        <v>0</v>
      </c>
      <c r="AB105" s="195">
        <v>0</v>
      </c>
      <c r="AC105" s="195">
        <v>0</v>
      </c>
      <c r="AD105" s="195">
        <v>0</v>
      </c>
      <c r="AE105" s="195">
        <v>0</v>
      </c>
      <c r="AF105" s="195">
        <v>0</v>
      </c>
      <c r="AG105" s="195">
        <v>0</v>
      </c>
      <c r="AH105" s="195">
        <v>0</v>
      </c>
      <c r="AI105" s="195">
        <v>0</v>
      </c>
      <c r="AJ105" s="195">
        <v>0</v>
      </c>
      <c r="AK105" s="195">
        <v>0</v>
      </c>
      <c r="AL105" s="195">
        <v>0</v>
      </c>
      <c r="AM105" s="195">
        <v>0</v>
      </c>
      <c r="AN105" s="195">
        <f t="shared" si="21"/>
        <v>0</v>
      </c>
    </row>
    <row r="106" spans="1:40" ht="12" x14ac:dyDescent="0.25">
      <c r="A106" s="201" t="s">
        <v>125</v>
      </c>
      <c r="B106" s="201" t="s">
        <v>157</v>
      </c>
      <c r="C106" s="201" t="s">
        <v>206</v>
      </c>
      <c r="D106" s="201">
        <f t="shared" si="20"/>
        <v>0</v>
      </c>
      <c r="E106" s="217">
        <v>0</v>
      </c>
      <c r="F106" s="195">
        <v>0</v>
      </c>
      <c r="G106" s="195">
        <v>0</v>
      </c>
      <c r="H106" s="195">
        <v>0</v>
      </c>
      <c r="I106" s="195">
        <v>0</v>
      </c>
      <c r="J106" s="195">
        <v>0</v>
      </c>
      <c r="K106" s="195">
        <v>0</v>
      </c>
      <c r="L106" s="195">
        <v>0</v>
      </c>
      <c r="M106" s="195">
        <v>0</v>
      </c>
      <c r="N106" s="195">
        <v>0</v>
      </c>
      <c r="O106" s="195">
        <v>0</v>
      </c>
      <c r="P106" s="195">
        <v>0</v>
      </c>
      <c r="Q106" s="195">
        <v>0</v>
      </c>
      <c r="R106" s="195">
        <v>0</v>
      </c>
      <c r="S106" s="195">
        <v>0</v>
      </c>
      <c r="T106" s="195">
        <v>0</v>
      </c>
      <c r="U106" s="195">
        <v>0</v>
      </c>
      <c r="V106" s="195">
        <v>0</v>
      </c>
      <c r="W106" s="195">
        <v>0</v>
      </c>
      <c r="X106" s="195">
        <v>0</v>
      </c>
      <c r="Y106" s="195">
        <v>0</v>
      </c>
      <c r="Z106" s="195">
        <v>0</v>
      </c>
      <c r="AA106" s="195">
        <v>0</v>
      </c>
      <c r="AB106" s="195">
        <v>0</v>
      </c>
      <c r="AC106" s="195">
        <v>0</v>
      </c>
      <c r="AD106" s="195">
        <v>0</v>
      </c>
      <c r="AE106" s="195">
        <v>0</v>
      </c>
      <c r="AF106" s="195">
        <v>0</v>
      </c>
      <c r="AG106" s="195">
        <v>0</v>
      </c>
      <c r="AH106" s="195">
        <v>0</v>
      </c>
      <c r="AI106" s="195">
        <v>0</v>
      </c>
      <c r="AJ106" s="195">
        <v>0</v>
      </c>
      <c r="AK106" s="195">
        <v>0</v>
      </c>
      <c r="AL106" s="195">
        <v>0</v>
      </c>
      <c r="AM106" s="195">
        <v>0</v>
      </c>
      <c r="AN106" s="195">
        <f t="shared" si="21"/>
        <v>0</v>
      </c>
    </row>
    <row r="107" spans="1:40" ht="12" x14ac:dyDescent="0.25">
      <c r="A107" s="201" t="s">
        <v>125</v>
      </c>
      <c r="B107" s="201" t="s">
        <v>157</v>
      </c>
      <c r="C107" s="201" t="s">
        <v>69</v>
      </c>
      <c r="D107" s="201">
        <f t="shared" si="20"/>
        <v>0</v>
      </c>
      <c r="E107" s="217">
        <v>0</v>
      </c>
      <c r="F107" s="195">
        <v>0</v>
      </c>
      <c r="G107" s="195">
        <v>0</v>
      </c>
      <c r="H107" s="195">
        <v>0</v>
      </c>
      <c r="I107" s="195">
        <v>0</v>
      </c>
      <c r="J107" s="195">
        <v>0</v>
      </c>
      <c r="K107" s="195">
        <v>0</v>
      </c>
      <c r="L107" s="195">
        <v>0</v>
      </c>
      <c r="M107" s="195">
        <v>0</v>
      </c>
      <c r="N107" s="195">
        <v>0</v>
      </c>
      <c r="O107" s="195">
        <v>0</v>
      </c>
      <c r="P107" s="195">
        <v>0</v>
      </c>
      <c r="Q107" s="195">
        <v>0</v>
      </c>
      <c r="R107" s="195">
        <v>0</v>
      </c>
      <c r="S107" s="195">
        <v>0</v>
      </c>
      <c r="T107" s="195">
        <v>0</v>
      </c>
      <c r="U107" s="195">
        <v>0</v>
      </c>
      <c r="V107" s="195">
        <v>0</v>
      </c>
      <c r="W107" s="195">
        <v>0</v>
      </c>
      <c r="X107" s="195">
        <v>0</v>
      </c>
      <c r="Y107" s="195">
        <v>0</v>
      </c>
      <c r="Z107" s="195">
        <v>0</v>
      </c>
      <c r="AA107" s="195">
        <v>0</v>
      </c>
      <c r="AB107" s="195">
        <v>0</v>
      </c>
      <c r="AC107" s="195">
        <v>0</v>
      </c>
      <c r="AD107" s="195">
        <v>0</v>
      </c>
      <c r="AE107" s="195">
        <v>0</v>
      </c>
      <c r="AF107" s="195">
        <v>0</v>
      </c>
      <c r="AG107" s="195">
        <v>0</v>
      </c>
      <c r="AH107" s="195">
        <v>0</v>
      </c>
      <c r="AI107" s="195">
        <v>0</v>
      </c>
      <c r="AJ107" s="195">
        <v>0</v>
      </c>
      <c r="AK107" s="195">
        <v>0</v>
      </c>
      <c r="AL107" s="195">
        <v>0</v>
      </c>
      <c r="AM107" s="195">
        <v>0</v>
      </c>
      <c r="AN107" s="195">
        <f t="shared" si="21"/>
        <v>0</v>
      </c>
    </row>
    <row r="108" spans="1:40" ht="12" x14ac:dyDescent="0.25">
      <c r="A108" s="201" t="s">
        <v>125</v>
      </c>
      <c r="B108" s="201" t="s">
        <v>157</v>
      </c>
      <c r="C108" s="201" t="s">
        <v>207</v>
      </c>
      <c r="D108" s="201">
        <f t="shared" si="20"/>
        <v>0</v>
      </c>
      <c r="E108" s="217">
        <v>0</v>
      </c>
      <c r="F108" s="195">
        <v>0</v>
      </c>
      <c r="G108" s="195">
        <v>0</v>
      </c>
      <c r="H108" s="195">
        <v>0</v>
      </c>
      <c r="I108" s="195">
        <v>0</v>
      </c>
      <c r="J108" s="195">
        <v>0</v>
      </c>
      <c r="K108" s="195">
        <v>0</v>
      </c>
      <c r="L108" s="195">
        <v>0</v>
      </c>
      <c r="M108" s="195">
        <v>0</v>
      </c>
      <c r="N108" s="195">
        <v>0</v>
      </c>
      <c r="O108" s="195">
        <v>0</v>
      </c>
      <c r="P108" s="195">
        <v>0</v>
      </c>
      <c r="Q108" s="195">
        <v>0</v>
      </c>
      <c r="R108" s="195">
        <v>0</v>
      </c>
      <c r="S108" s="195">
        <v>0</v>
      </c>
      <c r="T108" s="195">
        <v>0</v>
      </c>
      <c r="U108" s="195">
        <v>0</v>
      </c>
      <c r="V108" s="195">
        <v>0</v>
      </c>
      <c r="W108" s="195">
        <v>0</v>
      </c>
      <c r="X108" s="195">
        <v>0</v>
      </c>
      <c r="Y108" s="195">
        <v>0</v>
      </c>
      <c r="Z108" s="195">
        <v>0</v>
      </c>
      <c r="AA108" s="195">
        <v>0</v>
      </c>
      <c r="AB108" s="195">
        <v>0</v>
      </c>
      <c r="AC108" s="195">
        <v>0</v>
      </c>
      <c r="AD108" s="195">
        <v>0</v>
      </c>
      <c r="AE108" s="195">
        <v>0</v>
      </c>
      <c r="AF108" s="195">
        <v>0</v>
      </c>
      <c r="AG108" s="195">
        <v>0</v>
      </c>
      <c r="AH108" s="195">
        <v>0</v>
      </c>
      <c r="AI108" s="195">
        <v>0</v>
      </c>
      <c r="AJ108" s="195">
        <v>0</v>
      </c>
      <c r="AK108" s="195">
        <v>0</v>
      </c>
      <c r="AL108" s="195">
        <v>0</v>
      </c>
      <c r="AM108" s="195">
        <v>0</v>
      </c>
      <c r="AN108" s="195">
        <f t="shared" si="21"/>
        <v>0</v>
      </c>
    </row>
    <row r="109" spans="1:40" ht="12" x14ac:dyDescent="0.25">
      <c r="A109" s="177" t="s">
        <v>253</v>
      </c>
      <c r="B109" s="177" t="s">
        <v>253</v>
      </c>
      <c r="C109" s="177" t="s">
        <v>136</v>
      </c>
      <c r="D109" s="177"/>
      <c r="E109" s="216">
        <f t="shared" ref="E109:AN109" si="22">SUM(E110:E114)</f>
        <v>0</v>
      </c>
      <c r="F109" s="194">
        <f t="shared" si="22"/>
        <v>0</v>
      </c>
      <c r="G109" s="194">
        <f t="shared" si="22"/>
        <v>38.58</v>
      </c>
      <c r="H109" s="194">
        <f t="shared" si="22"/>
        <v>0</v>
      </c>
      <c r="I109" s="194">
        <f t="shared" si="22"/>
        <v>0</v>
      </c>
      <c r="J109" s="194">
        <f t="shared" si="22"/>
        <v>10.837999999999999</v>
      </c>
      <c r="K109" s="194">
        <f t="shared" si="22"/>
        <v>0</v>
      </c>
      <c r="L109" s="194">
        <f t="shared" si="22"/>
        <v>0</v>
      </c>
      <c r="M109" s="194">
        <f t="shared" si="22"/>
        <v>0</v>
      </c>
      <c r="N109" s="194">
        <f t="shared" si="22"/>
        <v>0</v>
      </c>
      <c r="O109" s="194">
        <f t="shared" si="22"/>
        <v>0</v>
      </c>
      <c r="P109" s="194">
        <f t="shared" si="22"/>
        <v>0</v>
      </c>
      <c r="Q109" s="194">
        <f t="shared" si="22"/>
        <v>0</v>
      </c>
      <c r="R109" s="194">
        <f t="shared" si="22"/>
        <v>0</v>
      </c>
      <c r="S109" s="194">
        <f t="shared" si="22"/>
        <v>0</v>
      </c>
      <c r="T109" s="194">
        <f t="shared" si="22"/>
        <v>39.389800000000001</v>
      </c>
      <c r="U109" s="194">
        <f t="shared" si="22"/>
        <v>0</v>
      </c>
      <c r="V109" s="194">
        <f t="shared" si="22"/>
        <v>0</v>
      </c>
      <c r="W109" s="194">
        <f t="shared" si="22"/>
        <v>0</v>
      </c>
      <c r="X109" s="194">
        <f t="shared" si="22"/>
        <v>0</v>
      </c>
      <c r="Y109" s="194">
        <f t="shared" si="22"/>
        <v>0</v>
      </c>
      <c r="Z109" s="194">
        <f t="shared" si="22"/>
        <v>0</v>
      </c>
      <c r="AA109" s="194">
        <f t="shared" si="22"/>
        <v>0</v>
      </c>
      <c r="AB109" s="194">
        <f t="shared" si="22"/>
        <v>0</v>
      </c>
      <c r="AC109" s="194">
        <f t="shared" si="22"/>
        <v>0</v>
      </c>
      <c r="AD109" s="194">
        <f t="shared" si="22"/>
        <v>0</v>
      </c>
      <c r="AE109" s="194">
        <f t="shared" si="22"/>
        <v>0</v>
      </c>
      <c r="AF109" s="194">
        <f t="shared" si="22"/>
        <v>0</v>
      </c>
      <c r="AG109" s="194">
        <f t="shared" si="22"/>
        <v>0</v>
      </c>
      <c r="AH109" s="194">
        <f t="shared" si="22"/>
        <v>0</v>
      </c>
      <c r="AI109" s="194">
        <f t="shared" si="22"/>
        <v>0</v>
      </c>
      <c r="AJ109" s="194">
        <f t="shared" si="22"/>
        <v>0</v>
      </c>
      <c r="AK109" s="194">
        <f t="shared" si="22"/>
        <v>0</v>
      </c>
      <c r="AL109" s="194">
        <f t="shared" si="22"/>
        <v>0</v>
      </c>
      <c r="AM109" s="194">
        <f t="shared" si="22"/>
        <v>0</v>
      </c>
      <c r="AN109" s="194">
        <f t="shared" si="22"/>
        <v>88.8078</v>
      </c>
    </row>
    <row r="110" spans="1:40" ht="12" x14ac:dyDescent="0.25">
      <c r="A110" s="201" t="s">
        <v>125</v>
      </c>
      <c r="B110" s="201" t="s">
        <v>136</v>
      </c>
      <c r="C110" s="201" t="s">
        <v>208</v>
      </c>
      <c r="D110" s="201">
        <f t="shared" ref="D110:D114" si="23">AN110</f>
        <v>0</v>
      </c>
      <c r="E110" s="217">
        <v>0</v>
      </c>
      <c r="F110" s="195">
        <v>0</v>
      </c>
      <c r="G110" s="195">
        <v>0</v>
      </c>
      <c r="H110" s="195">
        <v>0</v>
      </c>
      <c r="I110" s="195">
        <v>0</v>
      </c>
      <c r="J110" s="195">
        <v>0</v>
      </c>
      <c r="K110" s="195">
        <v>0</v>
      </c>
      <c r="L110" s="195">
        <v>0</v>
      </c>
      <c r="M110" s="195">
        <v>0</v>
      </c>
      <c r="N110" s="195">
        <v>0</v>
      </c>
      <c r="O110" s="195">
        <v>0</v>
      </c>
      <c r="P110" s="195">
        <v>0</v>
      </c>
      <c r="Q110" s="195">
        <v>0</v>
      </c>
      <c r="R110" s="195">
        <v>0</v>
      </c>
      <c r="S110" s="195">
        <v>0</v>
      </c>
      <c r="T110" s="195">
        <v>0</v>
      </c>
      <c r="U110" s="195">
        <v>0</v>
      </c>
      <c r="V110" s="195">
        <v>0</v>
      </c>
      <c r="W110" s="195">
        <v>0</v>
      </c>
      <c r="X110" s="195">
        <v>0</v>
      </c>
      <c r="Y110" s="195">
        <v>0</v>
      </c>
      <c r="Z110" s="195">
        <v>0</v>
      </c>
      <c r="AA110" s="195">
        <v>0</v>
      </c>
      <c r="AB110" s="195">
        <v>0</v>
      </c>
      <c r="AC110" s="195">
        <v>0</v>
      </c>
      <c r="AD110" s="195">
        <v>0</v>
      </c>
      <c r="AE110" s="195">
        <v>0</v>
      </c>
      <c r="AF110" s="195">
        <v>0</v>
      </c>
      <c r="AG110" s="195">
        <v>0</v>
      </c>
      <c r="AH110" s="195">
        <v>0</v>
      </c>
      <c r="AI110" s="195">
        <v>0</v>
      </c>
      <c r="AJ110" s="195">
        <v>0</v>
      </c>
      <c r="AK110" s="195">
        <v>0</v>
      </c>
      <c r="AL110" s="195">
        <v>0</v>
      </c>
      <c r="AM110" s="195">
        <v>0</v>
      </c>
      <c r="AN110" s="195">
        <f>SUM(E110:AM110)</f>
        <v>0</v>
      </c>
    </row>
    <row r="111" spans="1:40" ht="12" x14ac:dyDescent="0.25">
      <c r="A111" s="201" t="s">
        <v>125</v>
      </c>
      <c r="B111" s="201" t="s">
        <v>136</v>
      </c>
      <c r="C111" s="201" t="s">
        <v>209</v>
      </c>
      <c r="D111" s="201">
        <f t="shared" si="23"/>
        <v>0</v>
      </c>
      <c r="E111" s="217">
        <v>0</v>
      </c>
      <c r="F111" s="195">
        <v>0</v>
      </c>
      <c r="G111" s="195">
        <v>0</v>
      </c>
      <c r="H111" s="195">
        <v>0</v>
      </c>
      <c r="I111" s="195">
        <v>0</v>
      </c>
      <c r="J111" s="195">
        <v>0</v>
      </c>
      <c r="K111" s="195">
        <v>0</v>
      </c>
      <c r="L111" s="195">
        <v>0</v>
      </c>
      <c r="M111" s="195">
        <v>0</v>
      </c>
      <c r="N111" s="195">
        <v>0</v>
      </c>
      <c r="O111" s="195">
        <v>0</v>
      </c>
      <c r="P111" s="195">
        <v>0</v>
      </c>
      <c r="Q111" s="195">
        <v>0</v>
      </c>
      <c r="R111" s="195">
        <v>0</v>
      </c>
      <c r="S111" s="195">
        <v>0</v>
      </c>
      <c r="T111" s="195">
        <v>0</v>
      </c>
      <c r="U111" s="195">
        <v>0</v>
      </c>
      <c r="V111" s="195">
        <v>0</v>
      </c>
      <c r="W111" s="195">
        <v>0</v>
      </c>
      <c r="X111" s="195">
        <v>0</v>
      </c>
      <c r="Y111" s="195">
        <v>0</v>
      </c>
      <c r="Z111" s="195">
        <v>0</v>
      </c>
      <c r="AA111" s="195">
        <v>0</v>
      </c>
      <c r="AB111" s="195">
        <v>0</v>
      </c>
      <c r="AC111" s="195">
        <v>0</v>
      </c>
      <c r="AD111" s="195">
        <v>0</v>
      </c>
      <c r="AE111" s="195">
        <v>0</v>
      </c>
      <c r="AF111" s="195">
        <v>0</v>
      </c>
      <c r="AG111" s="195">
        <v>0</v>
      </c>
      <c r="AH111" s="195">
        <v>0</v>
      </c>
      <c r="AI111" s="195">
        <v>0</v>
      </c>
      <c r="AJ111" s="195">
        <v>0</v>
      </c>
      <c r="AK111" s="195">
        <v>0</v>
      </c>
      <c r="AL111" s="195">
        <v>0</v>
      </c>
      <c r="AM111" s="195">
        <v>0</v>
      </c>
      <c r="AN111" s="195">
        <f>SUM(E111:AM111)</f>
        <v>0</v>
      </c>
    </row>
    <row r="112" spans="1:40" ht="12" x14ac:dyDescent="0.25">
      <c r="A112" s="201" t="s">
        <v>125</v>
      </c>
      <c r="B112" s="201" t="s">
        <v>136</v>
      </c>
      <c r="C112" s="201" t="s">
        <v>210</v>
      </c>
      <c r="D112" s="201">
        <f t="shared" si="23"/>
        <v>0</v>
      </c>
      <c r="E112" s="217">
        <v>0</v>
      </c>
      <c r="F112" s="195">
        <v>0</v>
      </c>
      <c r="G112" s="195">
        <v>0</v>
      </c>
      <c r="H112" s="195">
        <v>0</v>
      </c>
      <c r="I112" s="195">
        <v>0</v>
      </c>
      <c r="J112" s="195">
        <v>0</v>
      </c>
      <c r="K112" s="195">
        <v>0</v>
      </c>
      <c r="L112" s="195">
        <v>0</v>
      </c>
      <c r="M112" s="195">
        <v>0</v>
      </c>
      <c r="N112" s="195">
        <v>0</v>
      </c>
      <c r="O112" s="195">
        <v>0</v>
      </c>
      <c r="P112" s="195">
        <v>0</v>
      </c>
      <c r="Q112" s="195">
        <v>0</v>
      </c>
      <c r="R112" s="195">
        <v>0</v>
      </c>
      <c r="S112" s="195">
        <v>0</v>
      </c>
      <c r="T112" s="195">
        <v>0</v>
      </c>
      <c r="U112" s="195">
        <v>0</v>
      </c>
      <c r="V112" s="195">
        <v>0</v>
      </c>
      <c r="W112" s="195">
        <v>0</v>
      </c>
      <c r="X112" s="195">
        <v>0</v>
      </c>
      <c r="Y112" s="195">
        <v>0</v>
      </c>
      <c r="Z112" s="195">
        <v>0</v>
      </c>
      <c r="AA112" s="195">
        <v>0</v>
      </c>
      <c r="AB112" s="195">
        <v>0</v>
      </c>
      <c r="AC112" s="195">
        <v>0</v>
      </c>
      <c r="AD112" s="195">
        <v>0</v>
      </c>
      <c r="AE112" s="195">
        <v>0</v>
      </c>
      <c r="AF112" s="195">
        <v>0</v>
      </c>
      <c r="AG112" s="195">
        <v>0</v>
      </c>
      <c r="AH112" s="195">
        <v>0</v>
      </c>
      <c r="AI112" s="195">
        <v>0</v>
      </c>
      <c r="AJ112" s="195">
        <v>0</v>
      </c>
      <c r="AK112" s="195">
        <v>0</v>
      </c>
      <c r="AL112" s="195">
        <v>0</v>
      </c>
      <c r="AM112" s="195">
        <v>0</v>
      </c>
      <c r="AN112" s="195">
        <f>SUM(E112:AM112)</f>
        <v>0</v>
      </c>
    </row>
    <row r="113" spans="1:40" ht="12" x14ac:dyDescent="0.25">
      <c r="A113" s="201" t="s">
        <v>125</v>
      </c>
      <c r="B113" s="201" t="s">
        <v>136</v>
      </c>
      <c r="C113" s="201" t="s">
        <v>38</v>
      </c>
      <c r="D113" s="201">
        <f t="shared" si="23"/>
        <v>88.8078</v>
      </c>
      <c r="E113" s="217">
        <v>0</v>
      </c>
      <c r="F113" s="195">
        <v>0</v>
      </c>
      <c r="G113" s="195">
        <v>38.58</v>
      </c>
      <c r="H113" s="195">
        <v>0</v>
      </c>
      <c r="I113" s="195">
        <v>0</v>
      </c>
      <c r="J113" s="195">
        <v>10.837999999999999</v>
      </c>
      <c r="K113" s="195">
        <v>0</v>
      </c>
      <c r="L113" s="195">
        <v>0</v>
      </c>
      <c r="M113" s="195">
        <v>0</v>
      </c>
      <c r="N113" s="195">
        <v>0</v>
      </c>
      <c r="O113" s="195">
        <v>0</v>
      </c>
      <c r="P113" s="195">
        <v>0</v>
      </c>
      <c r="Q113" s="195">
        <v>0</v>
      </c>
      <c r="R113" s="195">
        <v>0</v>
      </c>
      <c r="S113" s="195">
        <v>0</v>
      </c>
      <c r="T113" s="195">
        <v>39.389800000000001</v>
      </c>
      <c r="U113" s="195">
        <v>0</v>
      </c>
      <c r="V113" s="195">
        <v>0</v>
      </c>
      <c r="W113" s="195">
        <v>0</v>
      </c>
      <c r="X113" s="195">
        <v>0</v>
      </c>
      <c r="Y113" s="195">
        <v>0</v>
      </c>
      <c r="Z113" s="195">
        <v>0</v>
      </c>
      <c r="AA113" s="195">
        <v>0</v>
      </c>
      <c r="AB113" s="195">
        <v>0</v>
      </c>
      <c r="AC113" s="195">
        <v>0</v>
      </c>
      <c r="AD113" s="195">
        <v>0</v>
      </c>
      <c r="AE113" s="195">
        <v>0</v>
      </c>
      <c r="AF113" s="195">
        <v>0</v>
      </c>
      <c r="AG113" s="195">
        <v>0</v>
      </c>
      <c r="AH113" s="195">
        <v>0</v>
      </c>
      <c r="AI113" s="195">
        <v>0</v>
      </c>
      <c r="AJ113" s="195">
        <v>0</v>
      </c>
      <c r="AK113" s="195">
        <v>0</v>
      </c>
      <c r="AL113" s="195">
        <v>0</v>
      </c>
      <c r="AM113" s="195">
        <v>0</v>
      </c>
      <c r="AN113" s="195">
        <f>SUM(E113:AM113)</f>
        <v>88.8078</v>
      </c>
    </row>
    <row r="114" spans="1:40" ht="12" x14ac:dyDescent="0.25">
      <c r="A114" s="201" t="s">
        <v>125</v>
      </c>
      <c r="B114" s="201" t="s">
        <v>136</v>
      </c>
      <c r="C114" s="201" t="s">
        <v>211</v>
      </c>
      <c r="D114" s="201">
        <f t="shared" si="23"/>
        <v>0</v>
      </c>
      <c r="E114" s="217">
        <v>0</v>
      </c>
      <c r="F114" s="195">
        <v>0</v>
      </c>
      <c r="G114" s="195">
        <v>0</v>
      </c>
      <c r="H114" s="195">
        <v>0</v>
      </c>
      <c r="I114" s="195">
        <v>0</v>
      </c>
      <c r="J114" s="195">
        <v>0</v>
      </c>
      <c r="K114" s="195">
        <v>0</v>
      </c>
      <c r="L114" s="195">
        <v>0</v>
      </c>
      <c r="M114" s="195">
        <v>0</v>
      </c>
      <c r="N114" s="195">
        <v>0</v>
      </c>
      <c r="O114" s="195">
        <v>0</v>
      </c>
      <c r="P114" s="195">
        <v>0</v>
      </c>
      <c r="Q114" s="195">
        <v>0</v>
      </c>
      <c r="R114" s="195">
        <v>0</v>
      </c>
      <c r="S114" s="195">
        <v>0</v>
      </c>
      <c r="T114" s="195">
        <v>0</v>
      </c>
      <c r="U114" s="195">
        <v>0</v>
      </c>
      <c r="V114" s="195">
        <v>0</v>
      </c>
      <c r="W114" s="195">
        <v>0</v>
      </c>
      <c r="X114" s="195">
        <v>0</v>
      </c>
      <c r="Y114" s="195">
        <v>0</v>
      </c>
      <c r="Z114" s="195">
        <v>0</v>
      </c>
      <c r="AA114" s="195">
        <v>0</v>
      </c>
      <c r="AB114" s="195">
        <v>0</v>
      </c>
      <c r="AC114" s="195">
        <v>0</v>
      </c>
      <c r="AD114" s="195">
        <v>0</v>
      </c>
      <c r="AE114" s="195">
        <v>0</v>
      </c>
      <c r="AF114" s="195">
        <v>0</v>
      </c>
      <c r="AG114" s="195">
        <v>0</v>
      </c>
      <c r="AH114" s="195">
        <v>0</v>
      </c>
      <c r="AI114" s="195">
        <v>0</v>
      </c>
      <c r="AJ114" s="195">
        <v>0</v>
      </c>
      <c r="AK114" s="195">
        <v>0</v>
      </c>
      <c r="AL114" s="195">
        <v>0</v>
      </c>
      <c r="AM114" s="195">
        <v>0</v>
      </c>
      <c r="AN114" s="195">
        <f>SUM(E114:AM114)</f>
        <v>0</v>
      </c>
    </row>
    <row r="115" spans="1:40" ht="12" x14ac:dyDescent="0.25">
      <c r="A115" s="175" t="s">
        <v>254</v>
      </c>
      <c r="B115" s="175" t="s">
        <v>254</v>
      </c>
      <c r="C115" s="175" t="s">
        <v>137</v>
      </c>
      <c r="D115" s="175"/>
      <c r="E115" s="215">
        <f t="shared" ref="E115:AN115" si="24">+E116</f>
        <v>987.35299999999995</v>
      </c>
      <c r="F115" s="193">
        <f t="shared" si="24"/>
        <v>0</v>
      </c>
      <c r="G115" s="193">
        <f t="shared" si="24"/>
        <v>20.950400000000002</v>
      </c>
      <c r="H115" s="193">
        <f t="shared" si="24"/>
        <v>25.360099999999999</v>
      </c>
      <c r="I115" s="193">
        <f t="shared" si="24"/>
        <v>992.45742092499995</v>
      </c>
      <c r="J115" s="193">
        <f t="shared" si="24"/>
        <v>0</v>
      </c>
      <c r="K115" s="193">
        <f t="shared" si="24"/>
        <v>0</v>
      </c>
      <c r="L115" s="193">
        <f t="shared" si="24"/>
        <v>0</v>
      </c>
      <c r="M115" s="193">
        <f t="shared" si="24"/>
        <v>0</v>
      </c>
      <c r="N115" s="193">
        <f t="shared" si="24"/>
        <v>0</v>
      </c>
      <c r="O115" s="193">
        <f t="shared" si="24"/>
        <v>0</v>
      </c>
      <c r="P115" s="193">
        <f t="shared" si="24"/>
        <v>0</v>
      </c>
      <c r="Q115" s="193">
        <f t="shared" si="24"/>
        <v>0</v>
      </c>
      <c r="R115" s="193">
        <f t="shared" si="24"/>
        <v>0</v>
      </c>
      <c r="S115" s="193">
        <f t="shared" si="24"/>
        <v>0</v>
      </c>
      <c r="T115" s="193">
        <f t="shared" si="24"/>
        <v>0</v>
      </c>
      <c r="U115" s="193">
        <f t="shared" si="24"/>
        <v>0</v>
      </c>
      <c r="V115" s="193">
        <f t="shared" si="24"/>
        <v>13.016999999999999</v>
      </c>
      <c r="W115" s="193">
        <f t="shared" si="24"/>
        <v>0</v>
      </c>
      <c r="X115" s="193">
        <f t="shared" si="24"/>
        <v>0</v>
      </c>
      <c r="Y115" s="193">
        <f t="shared" si="24"/>
        <v>0</v>
      </c>
      <c r="Z115" s="193">
        <f t="shared" si="24"/>
        <v>0</v>
      </c>
      <c r="AA115" s="193">
        <f t="shared" si="24"/>
        <v>0.43</v>
      </c>
      <c r="AB115" s="193">
        <f t="shared" si="24"/>
        <v>0</v>
      </c>
      <c r="AC115" s="193">
        <f t="shared" si="24"/>
        <v>0</v>
      </c>
      <c r="AD115" s="193">
        <f t="shared" si="24"/>
        <v>0</v>
      </c>
      <c r="AE115" s="193">
        <f t="shared" si="24"/>
        <v>0</v>
      </c>
      <c r="AF115" s="193">
        <f t="shared" si="24"/>
        <v>14.203320000000001</v>
      </c>
      <c r="AG115" s="193">
        <f t="shared" si="24"/>
        <v>0</v>
      </c>
      <c r="AH115" s="193">
        <f t="shared" si="24"/>
        <v>0</v>
      </c>
      <c r="AI115" s="193">
        <f t="shared" si="24"/>
        <v>0</v>
      </c>
      <c r="AJ115" s="193">
        <f t="shared" si="24"/>
        <v>0</v>
      </c>
      <c r="AK115" s="193">
        <f t="shared" si="24"/>
        <v>0</v>
      </c>
      <c r="AL115" s="193">
        <f t="shared" si="24"/>
        <v>0</v>
      </c>
      <c r="AM115" s="193">
        <f t="shared" si="24"/>
        <v>0</v>
      </c>
      <c r="AN115" s="193">
        <f t="shared" si="24"/>
        <v>2053.7712409250003</v>
      </c>
    </row>
    <row r="116" spans="1:40" ht="12" x14ac:dyDescent="0.25">
      <c r="A116" s="177" t="s">
        <v>254</v>
      </c>
      <c r="B116" s="177" t="s">
        <v>254</v>
      </c>
      <c r="C116" s="177" t="s">
        <v>137</v>
      </c>
      <c r="D116" s="177"/>
      <c r="E116" s="216">
        <f t="shared" ref="E116:AN116" si="25">+E117+E118</f>
        <v>987.35299999999995</v>
      </c>
      <c r="F116" s="194">
        <f t="shared" si="25"/>
        <v>0</v>
      </c>
      <c r="G116" s="194">
        <f t="shared" si="25"/>
        <v>20.950400000000002</v>
      </c>
      <c r="H116" s="194">
        <f t="shared" si="25"/>
        <v>25.360099999999999</v>
      </c>
      <c r="I116" s="194">
        <f t="shared" si="25"/>
        <v>992.45742092499995</v>
      </c>
      <c r="J116" s="194">
        <f t="shared" si="25"/>
        <v>0</v>
      </c>
      <c r="K116" s="194">
        <f t="shared" si="25"/>
        <v>0</v>
      </c>
      <c r="L116" s="194">
        <f t="shared" si="25"/>
        <v>0</v>
      </c>
      <c r="M116" s="194">
        <f t="shared" si="25"/>
        <v>0</v>
      </c>
      <c r="N116" s="194">
        <f t="shared" si="25"/>
        <v>0</v>
      </c>
      <c r="O116" s="194">
        <f t="shared" si="25"/>
        <v>0</v>
      </c>
      <c r="P116" s="194">
        <f t="shared" si="25"/>
        <v>0</v>
      </c>
      <c r="Q116" s="194">
        <f t="shared" si="25"/>
        <v>0</v>
      </c>
      <c r="R116" s="194">
        <f t="shared" si="25"/>
        <v>0</v>
      </c>
      <c r="S116" s="194">
        <f t="shared" si="25"/>
        <v>0</v>
      </c>
      <c r="T116" s="194">
        <f t="shared" si="25"/>
        <v>0</v>
      </c>
      <c r="U116" s="194">
        <f t="shared" si="25"/>
        <v>0</v>
      </c>
      <c r="V116" s="194">
        <f t="shared" si="25"/>
        <v>13.016999999999999</v>
      </c>
      <c r="W116" s="194">
        <f t="shared" si="25"/>
        <v>0</v>
      </c>
      <c r="X116" s="194">
        <f t="shared" si="25"/>
        <v>0</v>
      </c>
      <c r="Y116" s="194">
        <f t="shared" si="25"/>
        <v>0</v>
      </c>
      <c r="Z116" s="194">
        <f t="shared" si="25"/>
        <v>0</v>
      </c>
      <c r="AA116" s="194">
        <f t="shared" si="25"/>
        <v>0.43</v>
      </c>
      <c r="AB116" s="194">
        <f t="shared" si="25"/>
        <v>0</v>
      </c>
      <c r="AC116" s="194">
        <f t="shared" si="25"/>
        <v>0</v>
      </c>
      <c r="AD116" s="194">
        <f t="shared" si="25"/>
        <v>0</v>
      </c>
      <c r="AE116" s="194">
        <f t="shared" si="25"/>
        <v>0</v>
      </c>
      <c r="AF116" s="194">
        <f t="shared" si="25"/>
        <v>14.203320000000001</v>
      </c>
      <c r="AG116" s="194">
        <f t="shared" si="25"/>
        <v>0</v>
      </c>
      <c r="AH116" s="194">
        <f t="shared" si="25"/>
        <v>0</v>
      </c>
      <c r="AI116" s="194">
        <f t="shared" si="25"/>
        <v>0</v>
      </c>
      <c r="AJ116" s="194">
        <f t="shared" si="25"/>
        <v>0</v>
      </c>
      <c r="AK116" s="194">
        <f t="shared" si="25"/>
        <v>0</v>
      </c>
      <c r="AL116" s="194">
        <f t="shared" si="25"/>
        <v>0</v>
      </c>
      <c r="AM116" s="194">
        <f t="shared" si="25"/>
        <v>0</v>
      </c>
      <c r="AN116" s="194">
        <f t="shared" si="25"/>
        <v>2053.7712409250003</v>
      </c>
    </row>
    <row r="117" spans="1:40" ht="12" x14ac:dyDescent="0.25">
      <c r="A117" s="201" t="s">
        <v>137</v>
      </c>
      <c r="B117" s="201" t="s">
        <v>137</v>
      </c>
      <c r="C117" s="201" t="s">
        <v>47</v>
      </c>
      <c r="D117" s="201">
        <f t="shared" ref="D117:D118" si="26">AN117</f>
        <v>13.016999999999999</v>
      </c>
      <c r="E117" s="217">
        <v>0</v>
      </c>
      <c r="F117" s="195">
        <v>0</v>
      </c>
      <c r="G117" s="195">
        <v>0</v>
      </c>
      <c r="H117" s="195">
        <v>0</v>
      </c>
      <c r="I117" s="195">
        <v>0</v>
      </c>
      <c r="J117" s="195">
        <v>0</v>
      </c>
      <c r="K117" s="195">
        <v>0</v>
      </c>
      <c r="L117" s="195">
        <v>0</v>
      </c>
      <c r="M117" s="195">
        <v>0</v>
      </c>
      <c r="N117" s="195">
        <v>0</v>
      </c>
      <c r="O117" s="195">
        <v>0</v>
      </c>
      <c r="P117" s="195">
        <v>0</v>
      </c>
      <c r="Q117" s="195">
        <v>0</v>
      </c>
      <c r="R117" s="195">
        <v>0</v>
      </c>
      <c r="S117" s="195">
        <v>0</v>
      </c>
      <c r="T117" s="195">
        <v>0</v>
      </c>
      <c r="U117" s="195">
        <v>0</v>
      </c>
      <c r="V117" s="195">
        <v>13.016999999999999</v>
      </c>
      <c r="W117" s="195">
        <v>0</v>
      </c>
      <c r="X117" s="195">
        <v>0</v>
      </c>
      <c r="Y117" s="195">
        <v>0</v>
      </c>
      <c r="Z117" s="195">
        <v>0</v>
      </c>
      <c r="AA117" s="195">
        <v>0</v>
      </c>
      <c r="AB117" s="195">
        <v>0</v>
      </c>
      <c r="AC117" s="195">
        <v>0</v>
      </c>
      <c r="AD117" s="195">
        <v>0</v>
      </c>
      <c r="AE117" s="195">
        <v>0</v>
      </c>
      <c r="AF117" s="195">
        <v>0</v>
      </c>
      <c r="AG117" s="195">
        <v>0</v>
      </c>
      <c r="AH117" s="195">
        <v>0</v>
      </c>
      <c r="AI117" s="195">
        <v>0</v>
      </c>
      <c r="AJ117" s="195">
        <v>0</v>
      </c>
      <c r="AK117" s="195">
        <v>0</v>
      </c>
      <c r="AL117" s="195">
        <v>0</v>
      </c>
      <c r="AM117" s="195">
        <v>0</v>
      </c>
      <c r="AN117" s="195">
        <f>SUM(E117:AM117)</f>
        <v>13.016999999999999</v>
      </c>
    </row>
    <row r="118" spans="1:40" ht="12" x14ac:dyDescent="0.25">
      <c r="A118" s="201" t="s">
        <v>137</v>
      </c>
      <c r="B118" s="201" t="s">
        <v>137</v>
      </c>
      <c r="C118" s="201" t="s">
        <v>138</v>
      </c>
      <c r="D118" s="201">
        <f t="shared" si="26"/>
        <v>2040.7542409250002</v>
      </c>
      <c r="E118" s="217">
        <v>987.35299999999995</v>
      </c>
      <c r="F118" s="195">
        <v>0</v>
      </c>
      <c r="G118" s="195">
        <v>20.950400000000002</v>
      </c>
      <c r="H118" s="195">
        <v>25.360099999999999</v>
      </c>
      <c r="I118" s="195">
        <v>992.45742092499995</v>
      </c>
      <c r="J118" s="195">
        <v>0</v>
      </c>
      <c r="K118" s="195">
        <v>0</v>
      </c>
      <c r="L118" s="195">
        <v>0</v>
      </c>
      <c r="M118" s="195">
        <v>0</v>
      </c>
      <c r="N118" s="195">
        <v>0</v>
      </c>
      <c r="O118" s="195">
        <v>0</v>
      </c>
      <c r="P118" s="195">
        <v>0</v>
      </c>
      <c r="Q118" s="195">
        <v>0</v>
      </c>
      <c r="R118" s="195">
        <v>0</v>
      </c>
      <c r="S118" s="195">
        <v>0</v>
      </c>
      <c r="T118" s="195">
        <v>0</v>
      </c>
      <c r="U118" s="195">
        <v>0</v>
      </c>
      <c r="V118" s="195">
        <v>0</v>
      </c>
      <c r="W118" s="195">
        <v>0</v>
      </c>
      <c r="X118" s="195">
        <v>0</v>
      </c>
      <c r="Y118" s="195">
        <v>0</v>
      </c>
      <c r="Z118" s="195">
        <v>0</v>
      </c>
      <c r="AA118" s="195">
        <v>0.43</v>
      </c>
      <c r="AB118" s="195">
        <v>0</v>
      </c>
      <c r="AC118" s="195">
        <v>0</v>
      </c>
      <c r="AD118" s="195">
        <v>0</v>
      </c>
      <c r="AE118" s="195">
        <v>0</v>
      </c>
      <c r="AF118" s="195">
        <v>14.203320000000001</v>
      </c>
      <c r="AG118" s="195">
        <v>0</v>
      </c>
      <c r="AH118" s="195">
        <v>0</v>
      </c>
      <c r="AI118" s="195">
        <v>0</v>
      </c>
      <c r="AJ118" s="195">
        <v>0</v>
      </c>
      <c r="AK118" s="195">
        <v>0</v>
      </c>
      <c r="AL118" s="195">
        <v>0</v>
      </c>
      <c r="AM118" s="195">
        <v>0</v>
      </c>
      <c r="AN118" s="195">
        <f>SUM(E118:AM118)</f>
        <v>2040.7542409250002</v>
      </c>
    </row>
    <row r="119" spans="1:40" ht="12" x14ac:dyDescent="0.25">
      <c r="A119" s="175" t="s">
        <v>255</v>
      </c>
      <c r="B119" s="175" t="s">
        <v>255</v>
      </c>
      <c r="C119" s="175" t="s">
        <v>257</v>
      </c>
      <c r="D119" s="175"/>
      <c r="E119" s="215">
        <f t="shared" ref="E119:AN119" si="27">+E120+E129+E138</f>
        <v>711.95489999999995</v>
      </c>
      <c r="F119" s="193">
        <f t="shared" si="27"/>
        <v>0</v>
      </c>
      <c r="G119" s="193">
        <f t="shared" si="27"/>
        <v>0</v>
      </c>
      <c r="H119" s="193">
        <f t="shared" si="27"/>
        <v>0</v>
      </c>
      <c r="I119" s="193">
        <f>+I120+I129+I138</f>
        <v>0</v>
      </c>
      <c r="J119" s="193">
        <f t="shared" si="27"/>
        <v>0</v>
      </c>
      <c r="K119" s="193">
        <f t="shared" si="27"/>
        <v>0</v>
      </c>
      <c r="L119" s="193">
        <f t="shared" si="27"/>
        <v>0</v>
      </c>
      <c r="M119" s="193">
        <f t="shared" si="27"/>
        <v>0</v>
      </c>
      <c r="N119" s="193">
        <f t="shared" si="27"/>
        <v>0</v>
      </c>
      <c r="O119" s="193">
        <f t="shared" si="27"/>
        <v>0</v>
      </c>
      <c r="P119" s="193">
        <f t="shared" si="27"/>
        <v>0</v>
      </c>
      <c r="Q119" s="193">
        <f t="shared" si="27"/>
        <v>0</v>
      </c>
      <c r="R119" s="193">
        <f t="shared" si="27"/>
        <v>0</v>
      </c>
      <c r="S119" s="193">
        <f t="shared" si="27"/>
        <v>0</v>
      </c>
      <c r="T119" s="193">
        <f t="shared" si="27"/>
        <v>0</v>
      </c>
      <c r="U119" s="193">
        <f t="shared" si="27"/>
        <v>0</v>
      </c>
      <c r="V119" s="193">
        <f t="shared" si="27"/>
        <v>418.42839999999995</v>
      </c>
      <c r="W119" s="193">
        <f t="shared" si="27"/>
        <v>0</v>
      </c>
      <c r="X119" s="193">
        <f t="shared" si="27"/>
        <v>0</v>
      </c>
      <c r="Y119" s="193">
        <f t="shared" si="27"/>
        <v>0</v>
      </c>
      <c r="Z119" s="193">
        <f t="shared" si="27"/>
        <v>0</v>
      </c>
      <c r="AA119" s="193">
        <f t="shared" si="27"/>
        <v>0</v>
      </c>
      <c r="AB119" s="193">
        <f t="shared" si="27"/>
        <v>0</v>
      </c>
      <c r="AC119" s="193">
        <f t="shared" si="27"/>
        <v>0</v>
      </c>
      <c r="AD119" s="193">
        <f t="shared" si="27"/>
        <v>0</v>
      </c>
      <c r="AE119" s="193">
        <f t="shared" si="27"/>
        <v>0</v>
      </c>
      <c r="AF119" s="193">
        <f t="shared" si="27"/>
        <v>1.2467999999999999</v>
      </c>
      <c r="AG119" s="193">
        <f t="shared" si="27"/>
        <v>0</v>
      </c>
      <c r="AH119" s="193">
        <f t="shared" si="27"/>
        <v>0</v>
      </c>
      <c r="AI119" s="193">
        <f t="shared" si="27"/>
        <v>0</v>
      </c>
      <c r="AJ119" s="193">
        <f t="shared" si="27"/>
        <v>0</v>
      </c>
      <c r="AK119" s="193">
        <f t="shared" si="27"/>
        <v>0</v>
      </c>
      <c r="AL119" s="193">
        <f t="shared" si="27"/>
        <v>0</v>
      </c>
      <c r="AM119" s="193">
        <f t="shared" si="27"/>
        <v>0.1217</v>
      </c>
      <c r="AN119" s="193">
        <f t="shared" si="27"/>
        <v>1131.7518</v>
      </c>
    </row>
    <row r="120" spans="1:40" ht="12" x14ac:dyDescent="0.25">
      <c r="A120" s="177" t="s">
        <v>256</v>
      </c>
      <c r="B120" s="177" t="s">
        <v>256</v>
      </c>
      <c r="C120" s="177" t="s">
        <v>140</v>
      </c>
      <c r="D120" s="177"/>
      <c r="E120" s="216">
        <f t="shared" ref="E120:AN120" si="28">SUM(E121:E128)</f>
        <v>0</v>
      </c>
      <c r="F120" s="194">
        <f t="shared" si="28"/>
        <v>0</v>
      </c>
      <c r="G120" s="194">
        <f t="shared" si="28"/>
        <v>0</v>
      </c>
      <c r="H120" s="194">
        <f t="shared" si="28"/>
        <v>0</v>
      </c>
      <c r="I120" s="194">
        <f t="shared" si="28"/>
        <v>0</v>
      </c>
      <c r="J120" s="194">
        <f t="shared" si="28"/>
        <v>0</v>
      </c>
      <c r="K120" s="194">
        <f t="shared" si="28"/>
        <v>0</v>
      </c>
      <c r="L120" s="194">
        <f t="shared" si="28"/>
        <v>0</v>
      </c>
      <c r="M120" s="194">
        <f t="shared" si="28"/>
        <v>0</v>
      </c>
      <c r="N120" s="194">
        <f t="shared" si="28"/>
        <v>0</v>
      </c>
      <c r="O120" s="194">
        <f t="shared" si="28"/>
        <v>0</v>
      </c>
      <c r="P120" s="194">
        <f t="shared" si="28"/>
        <v>0</v>
      </c>
      <c r="Q120" s="194">
        <f t="shared" si="28"/>
        <v>0</v>
      </c>
      <c r="R120" s="194">
        <f t="shared" si="28"/>
        <v>0</v>
      </c>
      <c r="S120" s="194">
        <f t="shared" si="28"/>
        <v>0</v>
      </c>
      <c r="T120" s="194">
        <f t="shared" si="28"/>
        <v>0</v>
      </c>
      <c r="U120" s="194">
        <f t="shared" si="28"/>
        <v>0</v>
      </c>
      <c r="V120" s="194">
        <f t="shared" si="28"/>
        <v>0</v>
      </c>
      <c r="W120" s="194">
        <f t="shared" si="28"/>
        <v>0</v>
      </c>
      <c r="X120" s="194">
        <f t="shared" si="28"/>
        <v>0</v>
      </c>
      <c r="Y120" s="194">
        <f t="shared" si="28"/>
        <v>0</v>
      </c>
      <c r="Z120" s="194">
        <f t="shared" si="28"/>
        <v>0</v>
      </c>
      <c r="AA120" s="194">
        <f t="shared" si="28"/>
        <v>0</v>
      </c>
      <c r="AB120" s="194">
        <f t="shared" si="28"/>
        <v>0</v>
      </c>
      <c r="AC120" s="194">
        <f t="shared" si="28"/>
        <v>0</v>
      </c>
      <c r="AD120" s="194">
        <f t="shared" si="28"/>
        <v>0</v>
      </c>
      <c r="AE120" s="194">
        <f t="shared" si="28"/>
        <v>0</v>
      </c>
      <c r="AF120" s="194">
        <f t="shared" si="28"/>
        <v>0</v>
      </c>
      <c r="AG120" s="194">
        <f t="shared" si="28"/>
        <v>0</v>
      </c>
      <c r="AH120" s="194">
        <f t="shared" si="28"/>
        <v>0</v>
      </c>
      <c r="AI120" s="194">
        <f t="shared" si="28"/>
        <v>0</v>
      </c>
      <c r="AJ120" s="194">
        <f t="shared" si="28"/>
        <v>0</v>
      </c>
      <c r="AK120" s="194">
        <f t="shared" si="28"/>
        <v>0</v>
      </c>
      <c r="AL120" s="194">
        <f t="shared" si="28"/>
        <v>0</v>
      </c>
      <c r="AM120" s="194">
        <f t="shared" si="28"/>
        <v>0</v>
      </c>
      <c r="AN120" s="194">
        <f t="shared" si="28"/>
        <v>0</v>
      </c>
    </row>
    <row r="121" spans="1:40" ht="12" x14ac:dyDescent="0.25">
      <c r="A121" s="201" t="s">
        <v>257</v>
      </c>
      <c r="B121" s="201" t="s">
        <v>140</v>
      </c>
      <c r="C121" s="201" t="s">
        <v>165</v>
      </c>
      <c r="D121" s="201">
        <f t="shared" ref="D121:D128" si="29">AN121</f>
        <v>0</v>
      </c>
      <c r="E121" s="217">
        <v>0</v>
      </c>
      <c r="F121" s="195">
        <v>0</v>
      </c>
      <c r="G121" s="195">
        <v>0</v>
      </c>
      <c r="H121" s="195">
        <v>0</v>
      </c>
      <c r="I121" s="195">
        <v>0</v>
      </c>
      <c r="J121" s="195">
        <v>0</v>
      </c>
      <c r="K121" s="195">
        <v>0</v>
      </c>
      <c r="L121" s="195">
        <v>0</v>
      </c>
      <c r="M121" s="195">
        <v>0</v>
      </c>
      <c r="N121" s="195">
        <v>0</v>
      </c>
      <c r="O121" s="195">
        <v>0</v>
      </c>
      <c r="P121" s="195">
        <v>0</v>
      </c>
      <c r="Q121" s="195">
        <v>0</v>
      </c>
      <c r="R121" s="195">
        <v>0</v>
      </c>
      <c r="S121" s="195">
        <v>0</v>
      </c>
      <c r="T121" s="195">
        <v>0</v>
      </c>
      <c r="U121" s="195">
        <v>0</v>
      </c>
      <c r="V121" s="195">
        <v>0</v>
      </c>
      <c r="W121" s="195">
        <v>0</v>
      </c>
      <c r="X121" s="195">
        <v>0</v>
      </c>
      <c r="Y121" s="195">
        <v>0</v>
      </c>
      <c r="Z121" s="195">
        <v>0</v>
      </c>
      <c r="AA121" s="195">
        <v>0</v>
      </c>
      <c r="AB121" s="195">
        <v>0</v>
      </c>
      <c r="AC121" s="195">
        <v>0</v>
      </c>
      <c r="AD121" s="195">
        <v>0</v>
      </c>
      <c r="AE121" s="195">
        <v>0</v>
      </c>
      <c r="AF121" s="195">
        <v>0</v>
      </c>
      <c r="AG121" s="195">
        <v>0</v>
      </c>
      <c r="AH121" s="195">
        <v>0</v>
      </c>
      <c r="AI121" s="195">
        <v>0</v>
      </c>
      <c r="AJ121" s="195">
        <v>0</v>
      </c>
      <c r="AK121" s="195">
        <v>0</v>
      </c>
      <c r="AL121" s="195">
        <v>0</v>
      </c>
      <c r="AM121" s="195">
        <v>0</v>
      </c>
      <c r="AN121" s="195">
        <f t="shared" ref="AN121:AN128" si="30">SUM(E121:AM121)</f>
        <v>0</v>
      </c>
    </row>
    <row r="122" spans="1:40" ht="12" x14ac:dyDescent="0.25">
      <c r="A122" s="201" t="s">
        <v>257</v>
      </c>
      <c r="B122" s="201" t="s">
        <v>140</v>
      </c>
      <c r="C122" s="201" t="s">
        <v>24</v>
      </c>
      <c r="D122" s="201">
        <f t="shared" si="29"/>
        <v>0</v>
      </c>
      <c r="E122" s="217">
        <v>0</v>
      </c>
      <c r="F122" s="195">
        <v>0</v>
      </c>
      <c r="G122" s="195">
        <v>0</v>
      </c>
      <c r="H122" s="195">
        <v>0</v>
      </c>
      <c r="I122" s="195">
        <v>0</v>
      </c>
      <c r="J122" s="195">
        <v>0</v>
      </c>
      <c r="K122" s="195">
        <v>0</v>
      </c>
      <c r="L122" s="195">
        <v>0</v>
      </c>
      <c r="M122" s="195">
        <v>0</v>
      </c>
      <c r="N122" s="195">
        <v>0</v>
      </c>
      <c r="O122" s="195">
        <v>0</v>
      </c>
      <c r="P122" s="195">
        <v>0</v>
      </c>
      <c r="Q122" s="195">
        <v>0</v>
      </c>
      <c r="R122" s="195">
        <v>0</v>
      </c>
      <c r="S122" s="195">
        <v>0</v>
      </c>
      <c r="T122" s="195">
        <v>0</v>
      </c>
      <c r="U122" s="195">
        <v>0</v>
      </c>
      <c r="V122" s="195">
        <v>0</v>
      </c>
      <c r="W122" s="195">
        <v>0</v>
      </c>
      <c r="X122" s="195">
        <v>0</v>
      </c>
      <c r="Y122" s="195">
        <v>0</v>
      </c>
      <c r="Z122" s="195">
        <v>0</v>
      </c>
      <c r="AA122" s="195">
        <v>0</v>
      </c>
      <c r="AB122" s="195">
        <v>0</v>
      </c>
      <c r="AC122" s="195">
        <v>0</v>
      </c>
      <c r="AD122" s="195">
        <v>0</v>
      </c>
      <c r="AE122" s="195">
        <v>0</v>
      </c>
      <c r="AF122" s="195">
        <v>0</v>
      </c>
      <c r="AG122" s="195">
        <v>0</v>
      </c>
      <c r="AH122" s="195">
        <v>0</v>
      </c>
      <c r="AI122" s="195">
        <v>0</v>
      </c>
      <c r="AJ122" s="195">
        <v>0</v>
      </c>
      <c r="AK122" s="195">
        <v>0</v>
      </c>
      <c r="AL122" s="195">
        <v>0</v>
      </c>
      <c r="AM122" s="195">
        <v>0</v>
      </c>
      <c r="AN122" s="195">
        <f t="shared" si="30"/>
        <v>0</v>
      </c>
    </row>
    <row r="123" spans="1:40" ht="12" x14ac:dyDescent="0.25">
      <c r="A123" s="201" t="s">
        <v>257</v>
      </c>
      <c r="B123" s="201" t="s">
        <v>140</v>
      </c>
      <c r="C123" s="201" t="s">
        <v>62</v>
      </c>
      <c r="D123" s="201">
        <f t="shared" si="29"/>
        <v>0</v>
      </c>
      <c r="E123" s="217">
        <v>0</v>
      </c>
      <c r="F123" s="195">
        <v>0</v>
      </c>
      <c r="G123" s="195">
        <v>0</v>
      </c>
      <c r="H123" s="195">
        <v>0</v>
      </c>
      <c r="I123" s="195">
        <v>0</v>
      </c>
      <c r="J123" s="195">
        <v>0</v>
      </c>
      <c r="K123" s="195">
        <v>0</v>
      </c>
      <c r="L123" s="195">
        <v>0</v>
      </c>
      <c r="M123" s="195">
        <v>0</v>
      </c>
      <c r="N123" s="195">
        <v>0</v>
      </c>
      <c r="O123" s="195">
        <v>0</v>
      </c>
      <c r="P123" s="195">
        <v>0</v>
      </c>
      <c r="Q123" s="195">
        <v>0</v>
      </c>
      <c r="R123" s="195">
        <v>0</v>
      </c>
      <c r="S123" s="195">
        <v>0</v>
      </c>
      <c r="T123" s="195">
        <v>0</v>
      </c>
      <c r="U123" s="195">
        <v>0</v>
      </c>
      <c r="V123" s="195">
        <v>0</v>
      </c>
      <c r="W123" s="195">
        <v>0</v>
      </c>
      <c r="X123" s="195">
        <v>0</v>
      </c>
      <c r="Y123" s="195">
        <v>0</v>
      </c>
      <c r="Z123" s="195">
        <v>0</v>
      </c>
      <c r="AA123" s="195">
        <v>0</v>
      </c>
      <c r="AB123" s="195">
        <v>0</v>
      </c>
      <c r="AC123" s="195">
        <v>0</v>
      </c>
      <c r="AD123" s="195">
        <v>0</v>
      </c>
      <c r="AE123" s="195">
        <v>0</v>
      </c>
      <c r="AF123" s="195">
        <v>0</v>
      </c>
      <c r="AG123" s="195">
        <v>0</v>
      </c>
      <c r="AH123" s="195">
        <v>0</v>
      </c>
      <c r="AI123" s="195">
        <v>0</v>
      </c>
      <c r="AJ123" s="195">
        <v>0</v>
      </c>
      <c r="AK123" s="195">
        <v>0</v>
      </c>
      <c r="AL123" s="195">
        <v>0</v>
      </c>
      <c r="AM123" s="195">
        <v>0</v>
      </c>
      <c r="AN123" s="195">
        <f t="shared" si="30"/>
        <v>0</v>
      </c>
    </row>
    <row r="124" spans="1:40" ht="12" x14ac:dyDescent="0.25">
      <c r="A124" s="201" t="s">
        <v>257</v>
      </c>
      <c r="B124" s="201" t="s">
        <v>140</v>
      </c>
      <c r="C124" s="201" t="s">
        <v>189</v>
      </c>
      <c r="D124" s="201">
        <f t="shared" si="29"/>
        <v>0</v>
      </c>
      <c r="E124" s="217">
        <v>0</v>
      </c>
      <c r="F124" s="195">
        <v>0</v>
      </c>
      <c r="G124" s="195">
        <v>0</v>
      </c>
      <c r="H124" s="195">
        <v>0</v>
      </c>
      <c r="I124" s="195">
        <v>0</v>
      </c>
      <c r="J124" s="195">
        <v>0</v>
      </c>
      <c r="K124" s="195">
        <v>0</v>
      </c>
      <c r="L124" s="195">
        <v>0</v>
      </c>
      <c r="M124" s="195">
        <v>0</v>
      </c>
      <c r="N124" s="195">
        <v>0</v>
      </c>
      <c r="O124" s="195">
        <v>0</v>
      </c>
      <c r="P124" s="195">
        <v>0</v>
      </c>
      <c r="Q124" s="195">
        <v>0</v>
      </c>
      <c r="R124" s="195">
        <v>0</v>
      </c>
      <c r="S124" s="195">
        <v>0</v>
      </c>
      <c r="T124" s="195">
        <v>0</v>
      </c>
      <c r="U124" s="195">
        <v>0</v>
      </c>
      <c r="V124" s="195">
        <v>0</v>
      </c>
      <c r="W124" s="195">
        <v>0</v>
      </c>
      <c r="X124" s="195">
        <v>0</v>
      </c>
      <c r="Y124" s="195">
        <v>0</v>
      </c>
      <c r="Z124" s="195">
        <v>0</v>
      </c>
      <c r="AA124" s="195">
        <v>0</v>
      </c>
      <c r="AB124" s="195">
        <v>0</v>
      </c>
      <c r="AC124" s="195">
        <v>0</v>
      </c>
      <c r="AD124" s="195">
        <v>0</v>
      </c>
      <c r="AE124" s="195">
        <v>0</v>
      </c>
      <c r="AF124" s="195">
        <v>0</v>
      </c>
      <c r="AG124" s="195">
        <v>0</v>
      </c>
      <c r="AH124" s="195">
        <v>0</v>
      </c>
      <c r="AI124" s="195">
        <v>0</v>
      </c>
      <c r="AJ124" s="195">
        <v>0</v>
      </c>
      <c r="AK124" s="195">
        <v>0</v>
      </c>
      <c r="AL124" s="195">
        <v>0</v>
      </c>
      <c r="AM124" s="195">
        <v>0</v>
      </c>
      <c r="AN124" s="195">
        <f t="shared" si="30"/>
        <v>0</v>
      </c>
    </row>
    <row r="125" spans="1:40" ht="12" x14ac:dyDescent="0.25">
      <c r="A125" s="201" t="s">
        <v>257</v>
      </c>
      <c r="B125" s="201" t="s">
        <v>140</v>
      </c>
      <c r="C125" s="201" t="s">
        <v>166</v>
      </c>
      <c r="D125" s="201">
        <f t="shared" si="29"/>
        <v>0</v>
      </c>
      <c r="E125" s="217">
        <v>0</v>
      </c>
      <c r="F125" s="195">
        <v>0</v>
      </c>
      <c r="G125" s="195">
        <v>0</v>
      </c>
      <c r="H125" s="195">
        <v>0</v>
      </c>
      <c r="I125" s="195">
        <v>0</v>
      </c>
      <c r="J125" s="195">
        <v>0</v>
      </c>
      <c r="K125" s="195">
        <v>0</v>
      </c>
      <c r="L125" s="195">
        <v>0</v>
      </c>
      <c r="M125" s="195">
        <v>0</v>
      </c>
      <c r="N125" s="195">
        <v>0</v>
      </c>
      <c r="O125" s="195">
        <v>0</v>
      </c>
      <c r="P125" s="195">
        <v>0</v>
      </c>
      <c r="Q125" s="195">
        <v>0</v>
      </c>
      <c r="R125" s="195">
        <v>0</v>
      </c>
      <c r="S125" s="195">
        <v>0</v>
      </c>
      <c r="T125" s="195">
        <v>0</v>
      </c>
      <c r="U125" s="195">
        <v>0</v>
      </c>
      <c r="V125" s="195">
        <v>0</v>
      </c>
      <c r="W125" s="195">
        <v>0</v>
      </c>
      <c r="X125" s="195">
        <v>0</v>
      </c>
      <c r="Y125" s="195">
        <v>0</v>
      </c>
      <c r="Z125" s="195">
        <v>0</v>
      </c>
      <c r="AA125" s="195">
        <v>0</v>
      </c>
      <c r="AB125" s="195">
        <v>0</v>
      </c>
      <c r="AC125" s="195">
        <v>0</v>
      </c>
      <c r="AD125" s="195">
        <v>0</v>
      </c>
      <c r="AE125" s="195">
        <v>0</v>
      </c>
      <c r="AF125" s="195">
        <v>0</v>
      </c>
      <c r="AG125" s="195">
        <v>0</v>
      </c>
      <c r="AH125" s="195">
        <v>0</v>
      </c>
      <c r="AI125" s="195">
        <v>0</v>
      </c>
      <c r="AJ125" s="195">
        <v>0</v>
      </c>
      <c r="AK125" s="195">
        <v>0</v>
      </c>
      <c r="AL125" s="195">
        <v>0</v>
      </c>
      <c r="AM125" s="195">
        <v>0</v>
      </c>
      <c r="AN125" s="195">
        <f t="shared" si="30"/>
        <v>0</v>
      </c>
    </row>
    <row r="126" spans="1:40" ht="12" x14ac:dyDescent="0.25">
      <c r="A126" s="201" t="s">
        <v>257</v>
      </c>
      <c r="B126" s="201" t="s">
        <v>140</v>
      </c>
      <c r="C126" s="201" t="s">
        <v>212</v>
      </c>
      <c r="D126" s="201">
        <f t="shared" si="29"/>
        <v>0</v>
      </c>
      <c r="E126" s="217">
        <v>0</v>
      </c>
      <c r="F126" s="195">
        <v>0</v>
      </c>
      <c r="G126" s="195">
        <v>0</v>
      </c>
      <c r="H126" s="195">
        <v>0</v>
      </c>
      <c r="I126" s="195">
        <v>0</v>
      </c>
      <c r="J126" s="195">
        <v>0</v>
      </c>
      <c r="K126" s="195">
        <v>0</v>
      </c>
      <c r="L126" s="195">
        <v>0</v>
      </c>
      <c r="M126" s="195">
        <v>0</v>
      </c>
      <c r="N126" s="195">
        <v>0</v>
      </c>
      <c r="O126" s="195">
        <v>0</v>
      </c>
      <c r="P126" s="195">
        <v>0</v>
      </c>
      <c r="Q126" s="195">
        <v>0</v>
      </c>
      <c r="R126" s="195">
        <v>0</v>
      </c>
      <c r="S126" s="195">
        <v>0</v>
      </c>
      <c r="T126" s="195">
        <v>0</v>
      </c>
      <c r="U126" s="195">
        <v>0</v>
      </c>
      <c r="V126" s="195">
        <v>0</v>
      </c>
      <c r="W126" s="195">
        <v>0</v>
      </c>
      <c r="X126" s="195">
        <v>0</v>
      </c>
      <c r="Y126" s="195">
        <v>0</v>
      </c>
      <c r="Z126" s="195">
        <v>0</v>
      </c>
      <c r="AA126" s="195">
        <v>0</v>
      </c>
      <c r="AB126" s="195">
        <v>0</v>
      </c>
      <c r="AC126" s="195">
        <v>0</v>
      </c>
      <c r="AD126" s="195">
        <v>0</v>
      </c>
      <c r="AE126" s="195">
        <v>0</v>
      </c>
      <c r="AF126" s="195">
        <v>0</v>
      </c>
      <c r="AG126" s="195">
        <v>0</v>
      </c>
      <c r="AH126" s="195">
        <v>0</v>
      </c>
      <c r="AI126" s="195">
        <v>0</v>
      </c>
      <c r="AJ126" s="195">
        <v>0</v>
      </c>
      <c r="AK126" s="195">
        <v>0</v>
      </c>
      <c r="AL126" s="195">
        <v>0</v>
      </c>
      <c r="AM126" s="195">
        <v>0</v>
      </c>
      <c r="AN126" s="195">
        <f t="shared" si="30"/>
        <v>0</v>
      </c>
    </row>
    <row r="127" spans="1:40" ht="12" x14ac:dyDescent="0.25">
      <c r="A127" s="201" t="s">
        <v>257</v>
      </c>
      <c r="B127" s="201" t="s">
        <v>140</v>
      </c>
      <c r="C127" s="201" t="s">
        <v>213</v>
      </c>
      <c r="D127" s="201">
        <f t="shared" si="29"/>
        <v>0</v>
      </c>
      <c r="E127" s="217">
        <v>0</v>
      </c>
      <c r="F127" s="195">
        <v>0</v>
      </c>
      <c r="G127" s="195">
        <v>0</v>
      </c>
      <c r="H127" s="195">
        <v>0</v>
      </c>
      <c r="I127" s="195">
        <v>0</v>
      </c>
      <c r="J127" s="195">
        <v>0</v>
      </c>
      <c r="K127" s="195">
        <v>0</v>
      </c>
      <c r="L127" s="195">
        <v>0</v>
      </c>
      <c r="M127" s="195">
        <v>0</v>
      </c>
      <c r="N127" s="195">
        <v>0</v>
      </c>
      <c r="O127" s="195">
        <v>0</v>
      </c>
      <c r="P127" s="195">
        <v>0</v>
      </c>
      <c r="Q127" s="195">
        <v>0</v>
      </c>
      <c r="R127" s="195">
        <v>0</v>
      </c>
      <c r="S127" s="195">
        <v>0</v>
      </c>
      <c r="T127" s="195">
        <v>0</v>
      </c>
      <c r="U127" s="195">
        <v>0</v>
      </c>
      <c r="V127" s="195">
        <v>0</v>
      </c>
      <c r="W127" s="195">
        <v>0</v>
      </c>
      <c r="X127" s="195">
        <v>0</v>
      </c>
      <c r="Y127" s="195">
        <v>0</v>
      </c>
      <c r="Z127" s="195">
        <v>0</v>
      </c>
      <c r="AA127" s="195">
        <v>0</v>
      </c>
      <c r="AB127" s="195">
        <v>0</v>
      </c>
      <c r="AC127" s="195">
        <v>0</v>
      </c>
      <c r="AD127" s="195">
        <v>0</v>
      </c>
      <c r="AE127" s="195">
        <v>0</v>
      </c>
      <c r="AF127" s="195">
        <v>0</v>
      </c>
      <c r="AG127" s="195">
        <v>0</v>
      </c>
      <c r="AH127" s="195">
        <v>0</v>
      </c>
      <c r="AI127" s="195">
        <v>0</v>
      </c>
      <c r="AJ127" s="195">
        <v>0</v>
      </c>
      <c r="AK127" s="195">
        <v>0</v>
      </c>
      <c r="AL127" s="195">
        <v>0</v>
      </c>
      <c r="AM127" s="195">
        <v>0</v>
      </c>
      <c r="AN127" s="195">
        <f t="shared" si="30"/>
        <v>0</v>
      </c>
    </row>
    <row r="128" spans="1:40" ht="12" x14ac:dyDescent="0.25">
      <c r="A128" s="201" t="s">
        <v>257</v>
      </c>
      <c r="B128" s="201" t="s">
        <v>140</v>
      </c>
      <c r="C128" s="201" t="s">
        <v>97</v>
      </c>
      <c r="D128" s="201">
        <f t="shared" si="29"/>
        <v>0</v>
      </c>
      <c r="E128" s="217">
        <v>0</v>
      </c>
      <c r="F128" s="195">
        <v>0</v>
      </c>
      <c r="G128" s="195">
        <v>0</v>
      </c>
      <c r="H128" s="195">
        <v>0</v>
      </c>
      <c r="I128" s="195">
        <v>0</v>
      </c>
      <c r="J128" s="195">
        <v>0</v>
      </c>
      <c r="K128" s="195">
        <v>0</v>
      </c>
      <c r="L128" s="195">
        <v>0</v>
      </c>
      <c r="M128" s="195">
        <v>0</v>
      </c>
      <c r="N128" s="195">
        <v>0</v>
      </c>
      <c r="O128" s="195">
        <v>0</v>
      </c>
      <c r="P128" s="195">
        <v>0</v>
      </c>
      <c r="Q128" s="195">
        <v>0</v>
      </c>
      <c r="R128" s="195">
        <v>0</v>
      </c>
      <c r="S128" s="195">
        <v>0</v>
      </c>
      <c r="T128" s="195">
        <v>0</v>
      </c>
      <c r="U128" s="195">
        <v>0</v>
      </c>
      <c r="V128" s="195">
        <v>0</v>
      </c>
      <c r="W128" s="195">
        <v>0</v>
      </c>
      <c r="X128" s="195">
        <v>0</v>
      </c>
      <c r="Y128" s="195">
        <v>0</v>
      </c>
      <c r="Z128" s="195">
        <v>0</v>
      </c>
      <c r="AA128" s="195">
        <v>0</v>
      </c>
      <c r="AB128" s="195">
        <v>0</v>
      </c>
      <c r="AC128" s="195">
        <v>0</v>
      </c>
      <c r="AD128" s="195">
        <v>0</v>
      </c>
      <c r="AE128" s="195">
        <v>0</v>
      </c>
      <c r="AF128" s="195">
        <v>0</v>
      </c>
      <c r="AG128" s="195">
        <v>0</v>
      </c>
      <c r="AH128" s="195">
        <v>0</v>
      </c>
      <c r="AI128" s="195">
        <v>0</v>
      </c>
      <c r="AJ128" s="195">
        <v>0</v>
      </c>
      <c r="AK128" s="195">
        <v>0</v>
      </c>
      <c r="AL128" s="195">
        <v>0</v>
      </c>
      <c r="AM128" s="195">
        <v>0</v>
      </c>
      <c r="AN128" s="195">
        <f t="shared" si="30"/>
        <v>0</v>
      </c>
    </row>
    <row r="129" spans="1:40" ht="12" x14ac:dyDescent="0.25">
      <c r="A129" s="177" t="s">
        <v>258</v>
      </c>
      <c r="B129" s="177" t="s">
        <v>258</v>
      </c>
      <c r="C129" s="177" t="s">
        <v>139</v>
      </c>
      <c r="D129" s="177"/>
      <c r="E129" s="216">
        <f t="shared" ref="E129:AN129" si="31">SUM(E130:E137)</f>
        <v>285.25990000000002</v>
      </c>
      <c r="F129" s="194">
        <f t="shared" si="31"/>
        <v>0</v>
      </c>
      <c r="G129" s="194">
        <f t="shared" si="31"/>
        <v>0</v>
      </c>
      <c r="H129" s="194">
        <f t="shared" si="31"/>
        <v>0</v>
      </c>
      <c r="I129" s="194">
        <f t="shared" si="31"/>
        <v>0</v>
      </c>
      <c r="J129" s="194">
        <f t="shared" si="31"/>
        <v>0</v>
      </c>
      <c r="K129" s="194">
        <f t="shared" si="31"/>
        <v>0</v>
      </c>
      <c r="L129" s="194">
        <f t="shared" si="31"/>
        <v>0</v>
      </c>
      <c r="M129" s="194">
        <f t="shared" si="31"/>
        <v>0</v>
      </c>
      <c r="N129" s="194">
        <f t="shared" si="31"/>
        <v>0</v>
      </c>
      <c r="O129" s="194">
        <f t="shared" si="31"/>
        <v>0</v>
      </c>
      <c r="P129" s="194">
        <f t="shared" si="31"/>
        <v>0</v>
      </c>
      <c r="Q129" s="194">
        <f t="shared" si="31"/>
        <v>0</v>
      </c>
      <c r="R129" s="194">
        <f t="shared" si="31"/>
        <v>0</v>
      </c>
      <c r="S129" s="194">
        <f t="shared" si="31"/>
        <v>0</v>
      </c>
      <c r="T129" s="194">
        <f t="shared" si="31"/>
        <v>0</v>
      </c>
      <c r="U129" s="194">
        <f t="shared" si="31"/>
        <v>0</v>
      </c>
      <c r="V129" s="194">
        <f t="shared" si="31"/>
        <v>132.38</v>
      </c>
      <c r="W129" s="194">
        <f t="shared" si="31"/>
        <v>0</v>
      </c>
      <c r="X129" s="194">
        <f t="shared" si="31"/>
        <v>0</v>
      </c>
      <c r="Y129" s="194">
        <f t="shared" si="31"/>
        <v>0</v>
      </c>
      <c r="Z129" s="194">
        <f t="shared" si="31"/>
        <v>0</v>
      </c>
      <c r="AA129" s="194">
        <f t="shared" si="31"/>
        <v>0</v>
      </c>
      <c r="AB129" s="194">
        <f t="shared" si="31"/>
        <v>0</v>
      </c>
      <c r="AC129" s="194">
        <f t="shared" si="31"/>
        <v>0</v>
      </c>
      <c r="AD129" s="194">
        <f t="shared" si="31"/>
        <v>0</v>
      </c>
      <c r="AE129" s="194">
        <f t="shared" si="31"/>
        <v>0</v>
      </c>
      <c r="AF129" s="194">
        <f t="shared" si="31"/>
        <v>0</v>
      </c>
      <c r="AG129" s="194">
        <f t="shared" si="31"/>
        <v>0</v>
      </c>
      <c r="AH129" s="194">
        <f t="shared" si="31"/>
        <v>0</v>
      </c>
      <c r="AI129" s="194">
        <f t="shared" si="31"/>
        <v>0</v>
      </c>
      <c r="AJ129" s="194">
        <f t="shared" si="31"/>
        <v>0</v>
      </c>
      <c r="AK129" s="194">
        <f t="shared" si="31"/>
        <v>0</v>
      </c>
      <c r="AL129" s="194">
        <f t="shared" si="31"/>
        <v>0</v>
      </c>
      <c r="AM129" s="194">
        <f t="shared" si="31"/>
        <v>0.1217</v>
      </c>
      <c r="AN129" s="194">
        <f t="shared" si="31"/>
        <v>417.76159999999999</v>
      </c>
    </row>
    <row r="130" spans="1:40" ht="12" x14ac:dyDescent="0.25">
      <c r="A130" s="201" t="s">
        <v>257</v>
      </c>
      <c r="B130" s="201" t="s">
        <v>139</v>
      </c>
      <c r="C130" s="201" t="s">
        <v>163</v>
      </c>
      <c r="D130" s="201">
        <f t="shared" ref="D130:D137" si="32">AN130</f>
        <v>0</v>
      </c>
      <c r="E130" s="217">
        <v>0</v>
      </c>
      <c r="F130" s="195">
        <v>0</v>
      </c>
      <c r="G130" s="195">
        <v>0</v>
      </c>
      <c r="H130" s="195">
        <v>0</v>
      </c>
      <c r="I130" s="195">
        <v>0</v>
      </c>
      <c r="J130" s="195">
        <v>0</v>
      </c>
      <c r="K130" s="195">
        <v>0</v>
      </c>
      <c r="L130" s="195">
        <v>0</v>
      </c>
      <c r="M130" s="195">
        <v>0</v>
      </c>
      <c r="N130" s="195">
        <v>0</v>
      </c>
      <c r="O130" s="195">
        <v>0</v>
      </c>
      <c r="P130" s="195">
        <v>0</v>
      </c>
      <c r="Q130" s="195">
        <v>0</v>
      </c>
      <c r="R130" s="195">
        <v>0</v>
      </c>
      <c r="S130" s="195">
        <v>0</v>
      </c>
      <c r="T130" s="195">
        <v>0</v>
      </c>
      <c r="U130" s="195">
        <v>0</v>
      </c>
      <c r="V130" s="195">
        <v>0</v>
      </c>
      <c r="W130" s="195">
        <v>0</v>
      </c>
      <c r="X130" s="195">
        <v>0</v>
      </c>
      <c r="Y130" s="195">
        <v>0</v>
      </c>
      <c r="Z130" s="195">
        <v>0</v>
      </c>
      <c r="AA130" s="195">
        <v>0</v>
      </c>
      <c r="AB130" s="195">
        <v>0</v>
      </c>
      <c r="AC130" s="195">
        <v>0</v>
      </c>
      <c r="AD130" s="195">
        <v>0</v>
      </c>
      <c r="AE130" s="195">
        <v>0</v>
      </c>
      <c r="AF130" s="195">
        <v>0</v>
      </c>
      <c r="AG130" s="195">
        <v>0</v>
      </c>
      <c r="AH130" s="195">
        <v>0</v>
      </c>
      <c r="AI130" s="195">
        <v>0</v>
      </c>
      <c r="AJ130" s="195">
        <v>0</v>
      </c>
      <c r="AK130" s="195">
        <v>0</v>
      </c>
      <c r="AL130" s="195">
        <v>0</v>
      </c>
      <c r="AM130" s="195">
        <v>0</v>
      </c>
      <c r="AN130" s="195">
        <f t="shared" ref="AN130:AN137" si="33">SUM(E130:AM130)</f>
        <v>0</v>
      </c>
    </row>
    <row r="131" spans="1:40" ht="12" x14ac:dyDescent="0.25">
      <c r="A131" s="201" t="s">
        <v>257</v>
      </c>
      <c r="B131" s="201" t="s">
        <v>139</v>
      </c>
      <c r="C131" s="201" t="s">
        <v>34</v>
      </c>
      <c r="D131" s="201">
        <f t="shared" si="32"/>
        <v>0.97320000000000007</v>
      </c>
      <c r="E131" s="217">
        <v>0.97320000000000007</v>
      </c>
      <c r="F131" s="195">
        <v>0</v>
      </c>
      <c r="G131" s="195">
        <v>0</v>
      </c>
      <c r="H131" s="195">
        <v>0</v>
      </c>
      <c r="I131" s="195">
        <v>0</v>
      </c>
      <c r="J131" s="195">
        <v>0</v>
      </c>
      <c r="K131" s="195">
        <v>0</v>
      </c>
      <c r="L131" s="195">
        <v>0</v>
      </c>
      <c r="M131" s="195">
        <v>0</v>
      </c>
      <c r="N131" s="195">
        <v>0</v>
      </c>
      <c r="O131" s="195">
        <v>0</v>
      </c>
      <c r="P131" s="195">
        <v>0</v>
      </c>
      <c r="Q131" s="195">
        <v>0</v>
      </c>
      <c r="R131" s="195">
        <v>0</v>
      </c>
      <c r="S131" s="195">
        <v>0</v>
      </c>
      <c r="T131" s="195">
        <v>0</v>
      </c>
      <c r="U131" s="195">
        <v>0</v>
      </c>
      <c r="V131" s="195">
        <v>0</v>
      </c>
      <c r="W131" s="195">
        <v>0</v>
      </c>
      <c r="X131" s="195">
        <v>0</v>
      </c>
      <c r="Y131" s="195">
        <v>0</v>
      </c>
      <c r="Z131" s="195">
        <v>0</v>
      </c>
      <c r="AA131" s="195">
        <v>0</v>
      </c>
      <c r="AB131" s="195">
        <v>0</v>
      </c>
      <c r="AC131" s="195">
        <v>0</v>
      </c>
      <c r="AD131" s="195">
        <v>0</v>
      </c>
      <c r="AE131" s="195">
        <v>0</v>
      </c>
      <c r="AF131" s="195">
        <v>0</v>
      </c>
      <c r="AG131" s="195">
        <v>0</v>
      </c>
      <c r="AH131" s="195">
        <v>0</v>
      </c>
      <c r="AI131" s="195">
        <v>0</v>
      </c>
      <c r="AJ131" s="195">
        <v>0</v>
      </c>
      <c r="AK131" s="195">
        <v>0</v>
      </c>
      <c r="AL131" s="195">
        <v>0</v>
      </c>
      <c r="AM131" s="195">
        <v>0</v>
      </c>
      <c r="AN131" s="195">
        <f t="shared" si="33"/>
        <v>0.97320000000000007</v>
      </c>
    </row>
    <row r="132" spans="1:40" ht="12" x14ac:dyDescent="0.25">
      <c r="A132" s="201" t="s">
        <v>257</v>
      </c>
      <c r="B132" s="201" t="s">
        <v>139</v>
      </c>
      <c r="C132" s="201" t="s">
        <v>31</v>
      </c>
      <c r="D132" s="201">
        <f t="shared" si="32"/>
        <v>0.1217</v>
      </c>
      <c r="E132" s="217">
        <v>0</v>
      </c>
      <c r="F132" s="195">
        <v>0</v>
      </c>
      <c r="G132" s="195">
        <v>0</v>
      </c>
      <c r="H132" s="195">
        <v>0</v>
      </c>
      <c r="I132" s="195">
        <v>0</v>
      </c>
      <c r="J132" s="195">
        <v>0</v>
      </c>
      <c r="K132" s="195">
        <v>0</v>
      </c>
      <c r="L132" s="195">
        <v>0</v>
      </c>
      <c r="M132" s="195">
        <v>0</v>
      </c>
      <c r="N132" s="195">
        <v>0</v>
      </c>
      <c r="O132" s="195">
        <v>0</v>
      </c>
      <c r="P132" s="195">
        <v>0</v>
      </c>
      <c r="Q132" s="195">
        <v>0</v>
      </c>
      <c r="R132" s="195">
        <v>0</v>
      </c>
      <c r="S132" s="195">
        <v>0</v>
      </c>
      <c r="T132" s="195">
        <v>0</v>
      </c>
      <c r="U132" s="195">
        <v>0</v>
      </c>
      <c r="V132" s="195">
        <v>0</v>
      </c>
      <c r="W132" s="195">
        <v>0</v>
      </c>
      <c r="X132" s="195">
        <v>0</v>
      </c>
      <c r="Y132" s="195">
        <v>0</v>
      </c>
      <c r="Z132" s="195">
        <v>0</v>
      </c>
      <c r="AA132" s="195">
        <v>0</v>
      </c>
      <c r="AB132" s="195">
        <v>0</v>
      </c>
      <c r="AC132" s="195">
        <v>0</v>
      </c>
      <c r="AD132" s="195">
        <v>0</v>
      </c>
      <c r="AE132" s="195">
        <v>0</v>
      </c>
      <c r="AF132" s="195">
        <v>0</v>
      </c>
      <c r="AG132" s="195">
        <v>0</v>
      </c>
      <c r="AH132" s="195">
        <v>0</v>
      </c>
      <c r="AI132" s="195">
        <v>0</v>
      </c>
      <c r="AJ132" s="195">
        <v>0</v>
      </c>
      <c r="AK132" s="195">
        <v>0</v>
      </c>
      <c r="AL132" s="195">
        <v>0</v>
      </c>
      <c r="AM132" s="195">
        <v>0.1217</v>
      </c>
      <c r="AN132" s="195">
        <f t="shared" si="33"/>
        <v>0.1217</v>
      </c>
    </row>
    <row r="133" spans="1:40" ht="12" x14ac:dyDescent="0.25">
      <c r="A133" s="201" t="s">
        <v>257</v>
      </c>
      <c r="B133" s="201" t="s">
        <v>139</v>
      </c>
      <c r="C133" s="201" t="s">
        <v>32</v>
      </c>
      <c r="D133" s="201">
        <f t="shared" si="32"/>
        <v>0</v>
      </c>
      <c r="E133" s="217">
        <v>0</v>
      </c>
      <c r="F133" s="195">
        <v>0</v>
      </c>
      <c r="G133" s="195">
        <v>0</v>
      </c>
      <c r="H133" s="195">
        <v>0</v>
      </c>
      <c r="I133" s="195">
        <v>0</v>
      </c>
      <c r="J133" s="195">
        <v>0</v>
      </c>
      <c r="K133" s="195">
        <v>0</v>
      </c>
      <c r="L133" s="195">
        <v>0</v>
      </c>
      <c r="M133" s="195">
        <v>0</v>
      </c>
      <c r="N133" s="195">
        <v>0</v>
      </c>
      <c r="O133" s="195">
        <v>0</v>
      </c>
      <c r="P133" s="195">
        <v>0</v>
      </c>
      <c r="Q133" s="195">
        <v>0</v>
      </c>
      <c r="R133" s="195">
        <v>0</v>
      </c>
      <c r="S133" s="195">
        <v>0</v>
      </c>
      <c r="T133" s="195">
        <v>0</v>
      </c>
      <c r="U133" s="195">
        <v>0</v>
      </c>
      <c r="V133" s="195">
        <v>0</v>
      </c>
      <c r="W133" s="195">
        <v>0</v>
      </c>
      <c r="X133" s="195">
        <v>0</v>
      </c>
      <c r="Y133" s="195">
        <v>0</v>
      </c>
      <c r="Z133" s="195">
        <v>0</v>
      </c>
      <c r="AA133" s="195">
        <v>0</v>
      </c>
      <c r="AB133" s="195">
        <v>0</v>
      </c>
      <c r="AC133" s="195">
        <v>0</v>
      </c>
      <c r="AD133" s="195">
        <v>0</v>
      </c>
      <c r="AE133" s="195">
        <v>0</v>
      </c>
      <c r="AF133" s="195">
        <v>0</v>
      </c>
      <c r="AG133" s="195">
        <v>0</v>
      </c>
      <c r="AH133" s="195">
        <v>0</v>
      </c>
      <c r="AI133" s="195">
        <v>0</v>
      </c>
      <c r="AJ133" s="195">
        <v>0</v>
      </c>
      <c r="AK133" s="195">
        <v>0</v>
      </c>
      <c r="AL133" s="195">
        <v>0</v>
      </c>
      <c r="AM133" s="195">
        <v>0</v>
      </c>
      <c r="AN133" s="195">
        <f t="shared" si="33"/>
        <v>0</v>
      </c>
    </row>
    <row r="134" spans="1:40" ht="12" x14ac:dyDescent="0.25">
      <c r="A134" s="201" t="s">
        <v>257</v>
      </c>
      <c r="B134" s="201" t="s">
        <v>139</v>
      </c>
      <c r="C134" s="201" t="s">
        <v>164</v>
      </c>
      <c r="D134" s="201">
        <f t="shared" si="32"/>
        <v>0</v>
      </c>
      <c r="E134" s="217">
        <v>0</v>
      </c>
      <c r="F134" s="195">
        <v>0</v>
      </c>
      <c r="G134" s="195">
        <v>0</v>
      </c>
      <c r="H134" s="195">
        <v>0</v>
      </c>
      <c r="I134" s="195">
        <v>0</v>
      </c>
      <c r="J134" s="195">
        <v>0</v>
      </c>
      <c r="K134" s="195">
        <v>0</v>
      </c>
      <c r="L134" s="195">
        <v>0</v>
      </c>
      <c r="M134" s="195">
        <v>0</v>
      </c>
      <c r="N134" s="195">
        <v>0</v>
      </c>
      <c r="O134" s="195">
        <v>0</v>
      </c>
      <c r="P134" s="195">
        <v>0</v>
      </c>
      <c r="Q134" s="195">
        <v>0</v>
      </c>
      <c r="R134" s="195">
        <v>0</v>
      </c>
      <c r="S134" s="195">
        <v>0</v>
      </c>
      <c r="T134" s="195">
        <v>0</v>
      </c>
      <c r="U134" s="195">
        <v>0</v>
      </c>
      <c r="V134" s="195">
        <v>0</v>
      </c>
      <c r="W134" s="195">
        <v>0</v>
      </c>
      <c r="X134" s="195">
        <v>0</v>
      </c>
      <c r="Y134" s="195">
        <v>0</v>
      </c>
      <c r="Z134" s="195">
        <v>0</v>
      </c>
      <c r="AA134" s="195">
        <v>0</v>
      </c>
      <c r="AB134" s="195">
        <v>0</v>
      </c>
      <c r="AC134" s="195">
        <v>0</v>
      </c>
      <c r="AD134" s="195">
        <v>0</v>
      </c>
      <c r="AE134" s="195">
        <v>0</v>
      </c>
      <c r="AF134" s="195">
        <v>0</v>
      </c>
      <c r="AG134" s="195">
        <v>0</v>
      </c>
      <c r="AH134" s="195">
        <v>0</v>
      </c>
      <c r="AI134" s="195">
        <v>0</v>
      </c>
      <c r="AJ134" s="195">
        <v>0</v>
      </c>
      <c r="AK134" s="195">
        <v>0</v>
      </c>
      <c r="AL134" s="195">
        <v>0</v>
      </c>
      <c r="AM134" s="195">
        <v>0</v>
      </c>
      <c r="AN134" s="195">
        <f t="shared" si="33"/>
        <v>0</v>
      </c>
    </row>
    <row r="135" spans="1:40" ht="12" x14ac:dyDescent="0.25">
      <c r="A135" s="201" t="s">
        <v>257</v>
      </c>
      <c r="B135" s="201" t="s">
        <v>139</v>
      </c>
      <c r="C135" s="201" t="s">
        <v>3</v>
      </c>
      <c r="D135" s="201">
        <f t="shared" si="32"/>
        <v>416.66669999999999</v>
      </c>
      <c r="E135" s="217">
        <v>284.2867</v>
      </c>
      <c r="F135" s="195">
        <v>0</v>
      </c>
      <c r="G135" s="195">
        <v>0</v>
      </c>
      <c r="H135" s="195">
        <v>0</v>
      </c>
      <c r="I135" s="195">
        <v>0</v>
      </c>
      <c r="J135" s="195">
        <v>0</v>
      </c>
      <c r="K135" s="195">
        <v>0</v>
      </c>
      <c r="L135" s="195">
        <v>0</v>
      </c>
      <c r="M135" s="195">
        <v>0</v>
      </c>
      <c r="N135" s="195">
        <v>0</v>
      </c>
      <c r="O135" s="195">
        <v>0</v>
      </c>
      <c r="P135" s="195">
        <v>0</v>
      </c>
      <c r="Q135" s="195">
        <v>0</v>
      </c>
      <c r="R135" s="195">
        <v>0</v>
      </c>
      <c r="S135" s="195">
        <v>0</v>
      </c>
      <c r="T135" s="195">
        <v>0</v>
      </c>
      <c r="U135" s="195">
        <v>0</v>
      </c>
      <c r="V135" s="195">
        <v>132.38</v>
      </c>
      <c r="W135" s="195">
        <v>0</v>
      </c>
      <c r="X135" s="195">
        <v>0</v>
      </c>
      <c r="Y135" s="195">
        <v>0</v>
      </c>
      <c r="Z135" s="195">
        <v>0</v>
      </c>
      <c r="AA135" s="195">
        <v>0</v>
      </c>
      <c r="AB135" s="195">
        <v>0</v>
      </c>
      <c r="AC135" s="195">
        <v>0</v>
      </c>
      <c r="AD135" s="195">
        <v>0</v>
      </c>
      <c r="AE135" s="195">
        <v>0</v>
      </c>
      <c r="AF135" s="195">
        <v>0</v>
      </c>
      <c r="AG135" s="195">
        <v>0</v>
      </c>
      <c r="AH135" s="195">
        <v>0</v>
      </c>
      <c r="AI135" s="195">
        <v>0</v>
      </c>
      <c r="AJ135" s="195">
        <v>0</v>
      </c>
      <c r="AK135" s="195">
        <v>0</v>
      </c>
      <c r="AL135" s="195">
        <v>0</v>
      </c>
      <c r="AM135" s="195">
        <v>0</v>
      </c>
      <c r="AN135" s="195">
        <f t="shared" si="33"/>
        <v>416.66669999999999</v>
      </c>
    </row>
    <row r="136" spans="1:40" ht="12" x14ac:dyDescent="0.25">
      <c r="A136" s="201" t="s">
        <v>257</v>
      </c>
      <c r="B136" s="201" t="s">
        <v>139</v>
      </c>
      <c r="C136" s="201" t="s">
        <v>39</v>
      </c>
      <c r="D136" s="201">
        <f t="shared" si="32"/>
        <v>0</v>
      </c>
      <c r="E136" s="217">
        <v>0</v>
      </c>
      <c r="F136" s="195">
        <v>0</v>
      </c>
      <c r="G136" s="195">
        <v>0</v>
      </c>
      <c r="H136" s="195">
        <v>0</v>
      </c>
      <c r="I136" s="195">
        <v>0</v>
      </c>
      <c r="J136" s="195">
        <v>0</v>
      </c>
      <c r="K136" s="195">
        <v>0</v>
      </c>
      <c r="L136" s="195">
        <v>0</v>
      </c>
      <c r="M136" s="195">
        <v>0</v>
      </c>
      <c r="N136" s="195">
        <v>0</v>
      </c>
      <c r="O136" s="195">
        <v>0</v>
      </c>
      <c r="P136" s="195">
        <v>0</v>
      </c>
      <c r="Q136" s="195">
        <v>0</v>
      </c>
      <c r="R136" s="195">
        <v>0</v>
      </c>
      <c r="S136" s="195">
        <v>0</v>
      </c>
      <c r="T136" s="195">
        <v>0</v>
      </c>
      <c r="U136" s="195">
        <v>0</v>
      </c>
      <c r="V136" s="195">
        <v>0</v>
      </c>
      <c r="W136" s="195">
        <v>0</v>
      </c>
      <c r="X136" s="195">
        <v>0</v>
      </c>
      <c r="Y136" s="195">
        <v>0</v>
      </c>
      <c r="Z136" s="195">
        <v>0</v>
      </c>
      <c r="AA136" s="195">
        <v>0</v>
      </c>
      <c r="AB136" s="195">
        <v>0</v>
      </c>
      <c r="AC136" s="195">
        <v>0</v>
      </c>
      <c r="AD136" s="195">
        <v>0</v>
      </c>
      <c r="AE136" s="195">
        <v>0</v>
      </c>
      <c r="AF136" s="195">
        <v>0</v>
      </c>
      <c r="AG136" s="195">
        <v>0</v>
      </c>
      <c r="AH136" s="195">
        <v>0</v>
      </c>
      <c r="AI136" s="195">
        <v>0</v>
      </c>
      <c r="AJ136" s="195">
        <v>0</v>
      </c>
      <c r="AK136" s="195">
        <v>0</v>
      </c>
      <c r="AL136" s="195">
        <v>0</v>
      </c>
      <c r="AM136" s="195">
        <v>0</v>
      </c>
      <c r="AN136" s="195">
        <f t="shared" si="33"/>
        <v>0</v>
      </c>
    </row>
    <row r="137" spans="1:40" ht="12" x14ac:dyDescent="0.25">
      <c r="A137" s="201" t="s">
        <v>257</v>
      </c>
      <c r="B137" s="201" t="s">
        <v>139</v>
      </c>
      <c r="C137" s="201" t="s">
        <v>46</v>
      </c>
      <c r="D137" s="201">
        <f t="shared" si="32"/>
        <v>0</v>
      </c>
      <c r="E137" s="217">
        <v>0</v>
      </c>
      <c r="F137" s="195">
        <v>0</v>
      </c>
      <c r="G137" s="195">
        <v>0</v>
      </c>
      <c r="H137" s="195">
        <v>0</v>
      </c>
      <c r="I137" s="195">
        <v>0</v>
      </c>
      <c r="J137" s="195">
        <v>0</v>
      </c>
      <c r="K137" s="195">
        <v>0</v>
      </c>
      <c r="L137" s="195">
        <v>0</v>
      </c>
      <c r="M137" s="195">
        <v>0</v>
      </c>
      <c r="N137" s="195">
        <v>0</v>
      </c>
      <c r="O137" s="195">
        <v>0</v>
      </c>
      <c r="P137" s="195">
        <v>0</v>
      </c>
      <c r="Q137" s="195">
        <v>0</v>
      </c>
      <c r="R137" s="195">
        <v>0</v>
      </c>
      <c r="S137" s="195">
        <v>0</v>
      </c>
      <c r="T137" s="195">
        <v>0</v>
      </c>
      <c r="U137" s="195">
        <v>0</v>
      </c>
      <c r="V137" s="195">
        <v>0</v>
      </c>
      <c r="W137" s="195">
        <v>0</v>
      </c>
      <c r="X137" s="195">
        <v>0</v>
      </c>
      <c r="Y137" s="195">
        <v>0</v>
      </c>
      <c r="Z137" s="195">
        <v>0</v>
      </c>
      <c r="AA137" s="195">
        <v>0</v>
      </c>
      <c r="AB137" s="195">
        <v>0</v>
      </c>
      <c r="AC137" s="195">
        <v>0</v>
      </c>
      <c r="AD137" s="195">
        <v>0</v>
      </c>
      <c r="AE137" s="195">
        <v>0</v>
      </c>
      <c r="AF137" s="195">
        <v>0</v>
      </c>
      <c r="AG137" s="195">
        <v>0</v>
      </c>
      <c r="AH137" s="195">
        <v>0</v>
      </c>
      <c r="AI137" s="195">
        <v>0</v>
      </c>
      <c r="AJ137" s="195">
        <v>0</v>
      </c>
      <c r="AK137" s="195">
        <v>0</v>
      </c>
      <c r="AL137" s="195">
        <v>0</v>
      </c>
      <c r="AM137" s="195">
        <v>0</v>
      </c>
      <c r="AN137" s="195">
        <f t="shared" si="33"/>
        <v>0</v>
      </c>
    </row>
    <row r="138" spans="1:40" ht="12" x14ac:dyDescent="0.25">
      <c r="A138" s="177" t="s">
        <v>259</v>
      </c>
      <c r="B138" s="177" t="s">
        <v>259</v>
      </c>
      <c r="C138" s="177" t="s">
        <v>141</v>
      </c>
      <c r="D138" s="177"/>
      <c r="E138" s="216">
        <f t="shared" ref="E138:AN138" si="34">SUM(E139:E151)</f>
        <v>426.69499999999999</v>
      </c>
      <c r="F138" s="194">
        <f t="shared" si="34"/>
        <v>0</v>
      </c>
      <c r="G138" s="194">
        <f t="shared" si="34"/>
        <v>0</v>
      </c>
      <c r="H138" s="194">
        <f t="shared" si="34"/>
        <v>0</v>
      </c>
      <c r="I138" s="194">
        <f t="shared" si="34"/>
        <v>0</v>
      </c>
      <c r="J138" s="194">
        <f t="shared" si="34"/>
        <v>0</v>
      </c>
      <c r="K138" s="194">
        <f t="shared" si="34"/>
        <v>0</v>
      </c>
      <c r="L138" s="194">
        <f t="shared" si="34"/>
        <v>0</v>
      </c>
      <c r="M138" s="194">
        <f t="shared" si="34"/>
        <v>0</v>
      </c>
      <c r="N138" s="194">
        <f t="shared" si="34"/>
        <v>0</v>
      </c>
      <c r="O138" s="194">
        <f t="shared" si="34"/>
        <v>0</v>
      </c>
      <c r="P138" s="194">
        <f t="shared" si="34"/>
        <v>0</v>
      </c>
      <c r="Q138" s="194">
        <f t="shared" si="34"/>
        <v>0</v>
      </c>
      <c r="R138" s="194">
        <f t="shared" si="34"/>
        <v>0</v>
      </c>
      <c r="S138" s="194">
        <f t="shared" si="34"/>
        <v>0</v>
      </c>
      <c r="T138" s="194">
        <f t="shared" si="34"/>
        <v>0</v>
      </c>
      <c r="U138" s="194">
        <f t="shared" si="34"/>
        <v>0</v>
      </c>
      <c r="V138" s="194">
        <f t="shared" si="34"/>
        <v>286.04839999999996</v>
      </c>
      <c r="W138" s="194">
        <f t="shared" si="34"/>
        <v>0</v>
      </c>
      <c r="X138" s="194">
        <f t="shared" si="34"/>
        <v>0</v>
      </c>
      <c r="Y138" s="194">
        <f t="shared" si="34"/>
        <v>0</v>
      </c>
      <c r="Z138" s="194">
        <f t="shared" si="34"/>
        <v>0</v>
      </c>
      <c r="AA138" s="194">
        <f t="shared" si="34"/>
        <v>0</v>
      </c>
      <c r="AB138" s="194">
        <f t="shared" si="34"/>
        <v>0</v>
      </c>
      <c r="AC138" s="194">
        <f t="shared" si="34"/>
        <v>0</v>
      </c>
      <c r="AD138" s="194">
        <f t="shared" si="34"/>
        <v>0</v>
      </c>
      <c r="AE138" s="194">
        <f t="shared" si="34"/>
        <v>0</v>
      </c>
      <c r="AF138" s="194">
        <f t="shared" si="34"/>
        <v>1.2467999999999999</v>
      </c>
      <c r="AG138" s="194">
        <f t="shared" si="34"/>
        <v>0</v>
      </c>
      <c r="AH138" s="194">
        <f t="shared" si="34"/>
        <v>0</v>
      </c>
      <c r="AI138" s="194">
        <f t="shared" si="34"/>
        <v>0</v>
      </c>
      <c r="AJ138" s="194">
        <f t="shared" si="34"/>
        <v>0</v>
      </c>
      <c r="AK138" s="194">
        <f t="shared" si="34"/>
        <v>0</v>
      </c>
      <c r="AL138" s="194">
        <f t="shared" si="34"/>
        <v>0</v>
      </c>
      <c r="AM138" s="194">
        <f t="shared" si="34"/>
        <v>0</v>
      </c>
      <c r="AN138" s="194">
        <f t="shared" si="34"/>
        <v>713.99019999999996</v>
      </c>
    </row>
    <row r="139" spans="1:40" ht="12" x14ac:dyDescent="0.25">
      <c r="A139" s="201" t="s">
        <v>257</v>
      </c>
      <c r="B139" s="201" t="s">
        <v>141</v>
      </c>
      <c r="C139" s="201" t="s">
        <v>61</v>
      </c>
      <c r="D139" s="201">
        <f t="shared" ref="D139:D151" si="35">AN139</f>
        <v>0</v>
      </c>
      <c r="E139" s="217">
        <v>0</v>
      </c>
      <c r="F139" s="195">
        <v>0</v>
      </c>
      <c r="G139" s="195">
        <v>0</v>
      </c>
      <c r="H139" s="195">
        <v>0</v>
      </c>
      <c r="I139" s="195">
        <v>0</v>
      </c>
      <c r="J139" s="195">
        <v>0</v>
      </c>
      <c r="K139" s="195">
        <v>0</v>
      </c>
      <c r="L139" s="195">
        <v>0</v>
      </c>
      <c r="M139" s="195">
        <v>0</v>
      </c>
      <c r="N139" s="195">
        <v>0</v>
      </c>
      <c r="O139" s="195">
        <v>0</v>
      </c>
      <c r="P139" s="195">
        <v>0</v>
      </c>
      <c r="Q139" s="195">
        <v>0</v>
      </c>
      <c r="R139" s="195">
        <v>0</v>
      </c>
      <c r="S139" s="195">
        <v>0</v>
      </c>
      <c r="T139" s="195">
        <v>0</v>
      </c>
      <c r="U139" s="195">
        <v>0</v>
      </c>
      <c r="V139" s="195">
        <v>0</v>
      </c>
      <c r="W139" s="195">
        <v>0</v>
      </c>
      <c r="X139" s="195">
        <v>0</v>
      </c>
      <c r="Y139" s="195">
        <v>0</v>
      </c>
      <c r="Z139" s="195">
        <v>0</v>
      </c>
      <c r="AA139" s="195">
        <v>0</v>
      </c>
      <c r="AB139" s="195">
        <v>0</v>
      </c>
      <c r="AC139" s="195">
        <v>0</v>
      </c>
      <c r="AD139" s="195">
        <v>0</v>
      </c>
      <c r="AE139" s="195">
        <v>0</v>
      </c>
      <c r="AF139" s="195">
        <v>0</v>
      </c>
      <c r="AG139" s="195">
        <v>0</v>
      </c>
      <c r="AH139" s="195">
        <v>0</v>
      </c>
      <c r="AI139" s="195">
        <v>0</v>
      </c>
      <c r="AJ139" s="195">
        <v>0</v>
      </c>
      <c r="AK139" s="195">
        <v>0</v>
      </c>
      <c r="AL139" s="195">
        <v>0</v>
      </c>
      <c r="AM139" s="195">
        <v>0</v>
      </c>
      <c r="AN139" s="195">
        <f t="shared" ref="AN139:AN151" si="36">SUM(E139:AM139)</f>
        <v>0</v>
      </c>
    </row>
    <row r="140" spans="1:40" ht="12" x14ac:dyDescent="0.25">
      <c r="A140" s="201" t="s">
        <v>257</v>
      </c>
      <c r="B140" s="201" t="s">
        <v>141</v>
      </c>
      <c r="C140" s="201" t="s">
        <v>167</v>
      </c>
      <c r="D140" s="201">
        <f t="shared" si="35"/>
        <v>0</v>
      </c>
      <c r="E140" s="217">
        <v>0</v>
      </c>
      <c r="F140" s="195">
        <v>0</v>
      </c>
      <c r="G140" s="195">
        <v>0</v>
      </c>
      <c r="H140" s="195">
        <v>0</v>
      </c>
      <c r="I140" s="195">
        <v>0</v>
      </c>
      <c r="J140" s="195">
        <v>0</v>
      </c>
      <c r="K140" s="195">
        <v>0</v>
      </c>
      <c r="L140" s="195">
        <v>0</v>
      </c>
      <c r="M140" s="195">
        <v>0</v>
      </c>
      <c r="N140" s="195">
        <v>0</v>
      </c>
      <c r="O140" s="195">
        <v>0</v>
      </c>
      <c r="P140" s="195">
        <v>0</v>
      </c>
      <c r="Q140" s="195">
        <v>0</v>
      </c>
      <c r="R140" s="195">
        <v>0</v>
      </c>
      <c r="S140" s="195">
        <v>0</v>
      </c>
      <c r="T140" s="195">
        <v>0</v>
      </c>
      <c r="U140" s="195">
        <v>0</v>
      </c>
      <c r="V140" s="195">
        <v>0</v>
      </c>
      <c r="W140" s="195">
        <v>0</v>
      </c>
      <c r="X140" s="195">
        <v>0</v>
      </c>
      <c r="Y140" s="195">
        <v>0</v>
      </c>
      <c r="Z140" s="195">
        <v>0</v>
      </c>
      <c r="AA140" s="195">
        <v>0</v>
      </c>
      <c r="AB140" s="195">
        <v>0</v>
      </c>
      <c r="AC140" s="195">
        <v>0</v>
      </c>
      <c r="AD140" s="195">
        <v>0</v>
      </c>
      <c r="AE140" s="195">
        <v>0</v>
      </c>
      <c r="AF140" s="195">
        <v>0</v>
      </c>
      <c r="AG140" s="195">
        <v>0</v>
      </c>
      <c r="AH140" s="195">
        <v>0</v>
      </c>
      <c r="AI140" s="195">
        <v>0</v>
      </c>
      <c r="AJ140" s="195">
        <v>0</v>
      </c>
      <c r="AK140" s="195">
        <v>0</v>
      </c>
      <c r="AL140" s="195">
        <v>0</v>
      </c>
      <c r="AM140" s="195">
        <v>0</v>
      </c>
      <c r="AN140" s="195">
        <f t="shared" si="36"/>
        <v>0</v>
      </c>
    </row>
    <row r="141" spans="1:40" ht="12" x14ac:dyDescent="0.25">
      <c r="A141" s="201" t="s">
        <v>257</v>
      </c>
      <c r="B141" s="201" t="s">
        <v>141</v>
      </c>
      <c r="C141" s="201" t="s">
        <v>48</v>
      </c>
      <c r="D141" s="201">
        <f t="shared" si="35"/>
        <v>299.87829999999997</v>
      </c>
      <c r="E141" s="217">
        <v>255.89599999999999</v>
      </c>
      <c r="F141" s="195">
        <v>0</v>
      </c>
      <c r="G141" s="195">
        <v>0</v>
      </c>
      <c r="H141" s="195">
        <v>0</v>
      </c>
      <c r="I141" s="195">
        <v>0</v>
      </c>
      <c r="J141" s="195">
        <v>0</v>
      </c>
      <c r="K141" s="195">
        <v>0</v>
      </c>
      <c r="L141" s="195">
        <v>0</v>
      </c>
      <c r="M141" s="195">
        <v>0</v>
      </c>
      <c r="N141" s="195">
        <v>0</v>
      </c>
      <c r="O141" s="195">
        <v>0</v>
      </c>
      <c r="P141" s="195">
        <v>0</v>
      </c>
      <c r="Q141" s="195">
        <v>0</v>
      </c>
      <c r="R141" s="195">
        <v>0</v>
      </c>
      <c r="S141" s="195">
        <v>0</v>
      </c>
      <c r="T141" s="195">
        <v>0</v>
      </c>
      <c r="U141" s="195">
        <v>0</v>
      </c>
      <c r="V141" s="195">
        <v>43.982300000000002</v>
      </c>
      <c r="W141" s="195">
        <v>0</v>
      </c>
      <c r="X141" s="195">
        <v>0</v>
      </c>
      <c r="Y141" s="195">
        <v>0</v>
      </c>
      <c r="Z141" s="195">
        <v>0</v>
      </c>
      <c r="AA141" s="195">
        <v>0</v>
      </c>
      <c r="AB141" s="195">
        <v>0</v>
      </c>
      <c r="AC141" s="195">
        <v>0</v>
      </c>
      <c r="AD141" s="195">
        <v>0</v>
      </c>
      <c r="AE141" s="195">
        <v>0</v>
      </c>
      <c r="AF141" s="195">
        <v>0</v>
      </c>
      <c r="AG141" s="195">
        <v>0</v>
      </c>
      <c r="AH141" s="195">
        <v>0</v>
      </c>
      <c r="AI141" s="195">
        <v>0</v>
      </c>
      <c r="AJ141" s="195">
        <v>0</v>
      </c>
      <c r="AK141" s="195">
        <v>0</v>
      </c>
      <c r="AL141" s="195">
        <v>0</v>
      </c>
      <c r="AM141" s="195">
        <v>0</v>
      </c>
      <c r="AN141" s="195">
        <f t="shared" si="36"/>
        <v>299.87829999999997</v>
      </c>
    </row>
    <row r="142" spans="1:40" ht="12" x14ac:dyDescent="0.25">
      <c r="A142" s="201" t="s">
        <v>257</v>
      </c>
      <c r="B142" s="201" t="s">
        <v>141</v>
      </c>
      <c r="C142" s="201" t="s">
        <v>8</v>
      </c>
      <c r="D142" s="201">
        <f t="shared" si="35"/>
        <v>378.83209999999997</v>
      </c>
      <c r="E142" s="217">
        <v>136.76599999999999</v>
      </c>
      <c r="F142" s="195">
        <v>0</v>
      </c>
      <c r="G142" s="195">
        <v>0</v>
      </c>
      <c r="H142" s="195">
        <v>0</v>
      </c>
      <c r="I142" s="195">
        <v>0</v>
      </c>
      <c r="J142" s="195">
        <v>0</v>
      </c>
      <c r="K142" s="195">
        <v>0</v>
      </c>
      <c r="L142" s="195">
        <v>0</v>
      </c>
      <c r="M142" s="195">
        <v>0</v>
      </c>
      <c r="N142" s="195">
        <v>0</v>
      </c>
      <c r="O142" s="195">
        <v>0</v>
      </c>
      <c r="P142" s="195">
        <v>0</v>
      </c>
      <c r="Q142" s="195">
        <v>0</v>
      </c>
      <c r="R142" s="195">
        <v>0</v>
      </c>
      <c r="S142" s="195">
        <v>0</v>
      </c>
      <c r="T142" s="195">
        <v>0</v>
      </c>
      <c r="U142" s="195">
        <v>0</v>
      </c>
      <c r="V142" s="195">
        <v>242.06609999999998</v>
      </c>
      <c r="W142" s="195">
        <v>0</v>
      </c>
      <c r="X142" s="195">
        <v>0</v>
      </c>
      <c r="Y142" s="195">
        <v>0</v>
      </c>
      <c r="Z142" s="195">
        <v>0</v>
      </c>
      <c r="AA142" s="195">
        <v>0</v>
      </c>
      <c r="AB142" s="195">
        <v>0</v>
      </c>
      <c r="AC142" s="195">
        <v>0</v>
      </c>
      <c r="AD142" s="195">
        <v>0</v>
      </c>
      <c r="AE142" s="195">
        <v>0</v>
      </c>
      <c r="AF142" s="195">
        <v>0</v>
      </c>
      <c r="AG142" s="195">
        <v>0</v>
      </c>
      <c r="AH142" s="195">
        <v>0</v>
      </c>
      <c r="AI142" s="195">
        <v>0</v>
      </c>
      <c r="AJ142" s="195">
        <v>0</v>
      </c>
      <c r="AK142" s="195">
        <v>0</v>
      </c>
      <c r="AL142" s="195">
        <v>0</v>
      </c>
      <c r="AM142" s="195">
        <v>0</v>
      </c>
      <c r="AN142" s="195">
        <f t="shared" si="36"/>
        <v>378.83209999999997</v>
      </c>
    </row>
    <row r="143" spans="1:40" ht="12" x14ac:dyDescent="0.25">
      <c r="A143" s="201" t="s">
        <v>257</v>
      </c>
      <c r="B143" s="201" t="s">
        <v>141</v>
      </c>
      <c r="C143" s="201" t="s">
        <v>20</v>
      </c>
      <c r="D143" s="201">
        <f t="shared" si="35"/>
        <v>35.036500000000004</v>
      </c>
      <c r="E143" s="217">
        <v>34.033000000000001</v>
      </c>
      <c r="F143" s="195">
        <v>0</v>
      </c>
      <c r="G143" s="195">
        <v>0</v>
      </c>
      <c r="H143" s="195">
        <v>0</v>
      </c>
      <c r="I143" s="195">
        <v>0</v>
      </c>
      <c r="J143" s="195">
        <v>0</v>
      </c>
      <c r="K143" s="195">
        <v>0</v>
      </c>
      <c r="L143" s="195">
        <v>0</v>
      </c>
      <c r="M143" s="195">
        <v>0</v>
      </c>
      <c r="N143" s="195">
        <v>0</v>
      </c>
      <c r="O143" s="195">
        <v>0</v>
      </c>
      <c r="P143" s="195">
        <v>0</v>
      </c>
      <c r="Q143" s="195">
        <v>0</v>
      </c>
      <c r="R143" s="195">
        <v>0</v>
      </c>
      <c r="S143" s="195">
        <v>0</v>
      </c>
      <c r="T143" s="195">
        <v>0</v>
      </c>
      <c r="U143" s="195">
        <v>0</v>
      </c>
      <c r="V143" s="195">
        <v>0</v>
      </c>
      <c r="W143" s="195">
        <v>0</v>
      </c>
      <c r="X143" s="195">
        <v>0</v>
      </c>
      <c r="Y143" s="195">
        <v>0</v>
      </c>
      <c r="Z143" s="195">
        <v>0</v>
      </c>
      <c r="AA143" s="195">
        <v>0</v>
      </c>
      <c r="AB143" s="195">
        <v>0</v>
      </c>
      <c r="AC143" s="195">
        <v>0</v>
      </c>
      <c r="AD143" s="195">
        <v>0</v>
      </c>
      <c r="AE143" s="195">
        <v>0</v>
      </c>
      <c r="AF143" s="195">
        <v>1.0034999999999998</v>
      </c>
      <c r="AG143" s="195">
        <v>0</v>
      </c>
      <c r="AH143" s="195">
        <v>0</v>
      </c>
      <c r="AI143" s="195">
        <v>0</v>
      </c>
      <c r="AJ143" s="195">
        <v>0</v>
      </c>
      <c r="AK143" s="195">
        <v>0</v>
      </c>
      <c r="AL143" s="195">
        <v>0</v>
      </c>
      <c r="AM143" s="195">
        <v>0</v>
      </c>
      <c r="AN143" s="195">
        <f t="shared" si="36"/>
        <v>35.036500000000004</v>
      </c>
    </row>
    <row r="144" spans="1:40" ht="12" x14ac:dyDescent="0.25">
      <c r="A144" s="201" t="s">
        <v>257</v>
      </c>
      <c r="B144" s="201" t="s">
        <v>141</v>
      </c>
      <c r="C144" s="201" t="s">
        <v>16</v>
      </c>
      <c r="D144" s="201">
        <f t="shared" si="35"/>
        <v>0</v>
      </c>
      <c r="E144" s="217">
        <v>0</v>
      </c>
      <c r="F144" s="195">
        <v>0</v>
      </c>
      <c r="G144" s="195">
        <v>0</v>
      </c>
      <c r="H144" s="195">
        <v>0</v>
      </c>
      <c r="I144" s="195">
        <v>0</v>
      </c>
      <c r="J144" s="195">
        <v>0</v>
      </c>
      <c r="K144" s="195">
        <v>0</v>
      </c>
      <c r="L144" s="195">
        <v>0</v>
      </c>
      <c r="M144" s="195">
        <v>0</v>
      </c>
      <c r="N144" s="195">
        <v>0</v>
      </c>
      <c r="O144" s="195">
        <v>0</v>
      </c>
      <c r="P144" s="195">
        <v>0</v>
      </c>
      <c r="Q144" s="195">
        <v>0</v>
      </c>
      <c r="R144" s="195">
        <v>0</v>
      </c>
      <c r="S144" s="195">
        <v>0</v>
      </c>
      <c r="T144" s="195">
        <v>0</v>
      </c>
      <c r="U144" s="195">
        <v>0</v>
      </c>
      <c r="V144" s="195">
        <v>0</v>
      </c>
      <c r="W144" s="195">
        <v>0</v>
      </c>
      <c r="X144" s="195">
        <v>0</v>
      </c>
      <c r="Y144" s="195">
        <v>0</v>
      </c>
      <c r="Z144" s="195">
        <v>0</v>
      </c>
      <c r="AA144" s="195">
        <v>0</v>
      </c>
      <c r="AB144" s="195">
        <v>0</v>
      </c>
      <c r="AC144" s="195">
        <v>0</v>
      </c>
      <c r="AD144" s="195">
        <v>0</v>
      </c>
      <c r="AE144" s="195">
        <v>0</v>
      </c>
      <c r="AF144" s="195">
        <v>0</v>
      </c>
      <c r="AG144" s="195">
        <v>0</v>
      </c>
      <c r="AH144" s="195">
        <v>0</v>
      </c>
      <c r="AI144" s="195">
        <v>0</v>
      </c>
      <c r="AJ144" s="195">
        <v>0</v>
      </c>
      <c r="AK144" s="195">
        <v>0</v>
      </c>
      <c r="AL144" s="195">
        <v>0</v>
      </c>
      <c r="AM144" s="195">
        <v>0</v>
      </c>
      <c r="AN144" s="195">
        <f t="shared" si="36"/>
        <v>0</v>
      </c>
    </row>
    <row r="145" spans="1:40" ht="12" x14ac:dyDescent="0.25">
      <c r="A145" s="201" t="s">
        <v>257</v>
      </c>
      <c r="B145" s="201" t="s">
        <v>141</v>
      </c>
      <c r="C145" s="201" t="s">
        <v>214</v>
      </c>
      <c r="D145" s="201">
        <f t="shared" si="35"/>
        <v>0</v>
      </c>
      <c r="E145" s="217">
        <v>0</v>
      </c>
      <c r="F145" s="195">
        <v>0</v>
      </c>
      <c r="G145" s="195">
        <v>0</v>
      </c>
      <c r="H145" s="195">
        <v>0</v>
      </c>
      <c r="I145" s="195">
        <v>0</v>
      </c>
      <c r="J145" s="195">
        <v>0</v>
      </c>
      <c r="K145" s="195">
        <v>0</v>
      </c>
      <c r="L145" s="195">
        <v>0</v>
      </c>
      <c r="M145" s="195">
        <v>0</v>
      </c>
      <c r="N145" s="195">
        <v>0</v>
      </c>
      <c r="O145" s="195">
        <v>0</v>
      </c>
      <c r="P145" s="195">
        <v>0</v>
      </c>
      <c r="Q145" s="195">
        <v>0</v>
      </c>
      <c r="R145" s="195">
        <v>0</v>
      </c>
      <c r="S145" s="195">
        <v>0</v>
      </c>
      <c r="T145" s="195">
        <v>0</v>
      </c>
      <c r="U145" s="195">
        <v>0</v>
      </c>
      <c r="V145" s="195">
        <v>0</v>
      </c>
      <c r="W145" s="195">
        <v>0</v>
      </c>
      <c r="X145" s="195">
        <v>0</v>
      </c>
      <c r="Y145" s="195">
        <v>0</v>
      </c>
      <c r="Z145" s="195">
        <v>0</v>
      </c>
      <c r="AA145" s="195">
        <v>0</v>
      </c>
      <c r="AB145" s="195">
        <v>0</v>
      </c>
      <c r="AC145" s="195">
        <v>0</v>
      </c>
      <c r="AD145" s="195">
        <v>0</v>
      </c>
      <c r="AE145" s="195">
        <v>0</v>
      </c>
      <c r="AF145" s="195">
        <v>0</v>
      </c>
      <c r="AG145" s="195">
        <v>0</v>
      </c>
      <c r="AH145" s="195">
        <v>0</v>
      </c>
      <c r="AI145" s="195">
        <v>0</v>
      </c>
      <c r="AJ145" s="195">
        <v>0</v>
      </c>
      <c r="AK145" s="195">
        <v>0</v>
      </c>
      <c r="AL145" s="195">
        <v>0</v>
      </c>
      <c r="AM145" s="195">
        <v>0</v>
      </c>
      <c r="AN145" s="195">
        <f t="shared" si="36"/>
        <v>0</v>
      </c>
    </row>
    <row r="146" spans="1:40" ht="12" x14ac:dyDescent="0.25">
      <c r="A146" s="201" t="s">
        <v>257</v>
      </c>
      <c r="B146" s="201" t="s">
        <v>141</v>
      </c>
      <c r="C146" s="201" t="s">
        <v>60</v>
      </c>
      <c r="D146" s="201">
        <f t="shared" si="35"/>
        <v>0</v>
      </c>
      <c r="E146" s="217">
        <v>0</v>
      </c>
      <c r="F146" s="195">
        <v>0</v>
      </c>
      <c r="G146" s="195">
        <v>0</v>
      </c>
      <c r="H146" s="195">
        <v>0</v>
      </c>
      <c r="I146" s="195">
        <v>0</v>
      </c>
      <c r="J146" s="195">
        <v>0</v>
      </c>
      <c r="K146" s="195">
        <v>0</v>
      </c>
      <c r="L146" s="195">
        <v>0</v>
      </c>
      <c r="M146" s="195">
        <v>0</v>
      </c>
      <c r="N146" s="195">
        <v>0</v>
      </c>
      <c r="O146" s="195">
        <v>0</v>
      </c>
      <c r="P146" s="195">
        <v>0</v>
      </c>
      <c r="Q146" s="195">
        <v>0</v>
      </c>
      <c r="R146" s="195">
        <v>0</v>
      </c>
      <c r="S146" s="195">
        <v>0</v>
      </c>
      <c r="T146" s="195">
        <v>0</v>
      </c>
      <c r="U146" s="195">
        <v>0</v>
      </c>
      <c r="V146" s="195">
        <v>0</v>
      </c>
      <c r="W146" s="195">
        <v>0</v>
      </c>
      <c r="X146" s="195">
        <v>0</v>
      </c>
      <c r="Y146" s="195">
        <v>0</v>
      </c>
      <c r="Z146" s="195">
        <v>0</v>
      </c>
      <c r="AA146" s="195">
        <v>0</v>
      </c>
      <c r="AB146" s="195">
        <v>0</v>
      </c>
      <c r="AC146" s="195">
        <v>0</v>
      </c>
      <c r="AD146" s="195">
        <v>0</v>
      </c>
      <c r="AE146" s="195">
        <v>0</v>
      </c>
      <c r="AF146" s="195">
        <v>0</v>
      </c>
      <c r="AG146" s="195">
        <v>0</v>
      </c>
      <c r="AH146" s="195">
        <v>0</v>
      </c>
      <c r="AI146" s="195">
        <v>0</v>
      </c>
      <c r="AJ146" s="195">
        <v>0</v>
      </c>
      <c r="AK146" s="195">
        <v>0</v>
      </c>
      <c r="AL146" s="195">
        <v>0</v>
      </c>
      <c r="AM146" s="195">
        <v>0</v>
      </c>
      <c r="AN146" s="195">
        <f t="shared" si="36"/>
        <v>0</v>
      </c>
    </row>
    <row r="147" spans="1:40" ht="12" x14ac:dyDescent="0.25">
      <c r="A147" s="201" t="s">
        <v>257</v>
      </c>
      <c r="B147" s="201" t="s">
        <v>141</v>
      </c>
      <c r="C147" s="201" t="s">
        <v>123</v>
      </c>
      <c r="D147" s="201">
        <f t="shared" si="35"/>
        <v>0</v>
      </c>
      <c r="E147" s="217">
        <v>0</v>
      </c>
      <c r="F147" s="195">
        <v>0</v>
      </c>
      <c r="G147" s="195">
        <v>0</v>
      </c>
      <c r="H147" s="195">
        <v>0</v>
      </c>
      <c r="I147" s="195">
        <v>0</v>
      </c>
      <c r="J147" s="195">
        <v>0</v>
      </c>
      <c r="K147" s="195">
        <v>0</v>
      </c>
      <c r="L147" s="195">
        <v>0</v>
      </c>
      <c r="M147" s="195">
        <v>0</v>
      </c>
      <c r="N147" s="195">
        <v>0</v>
      </c>
      <c r="O147" s="195">
        <v>0</v>
      </c>
      <c r="P147" s="195">
        <v>0</v>
      </c>
      <c r="Q147" s="195">
        <v>0</v>
      </c>
      <c r="R147" s="195">
        <v>0</v>
      </c>
      <c r="S147" s="195">
        <v>0</v>
      </c>
      <c r="T147" s="195">
        <v>0</v>
      </c>
      <c r="U147" s="195">
        <v>0</v>
      </c>
      <c r="V147" s="195">
        <v>0</v>
      </c>
      <c r="W147" s="195">
        <v>0</v>
      </c>
      <c r="X147" s="195">
        <v>0</v>
      </c>
      <c r="Y147" s="195">
        <v>0</v>
      </c>
      <c r="Z147" s="195">
        <v>0</v>
      </c>
      <c r="AA147" s="195">
        <v>0</v>
      </c>
      <c r="AB147" s="195">
        <v>0</v>
      </c>
      <c r="AC147" s="195">
        <v>0</v>
      </c>
      <c r="AD147" s="195">
        <v>0</v>
      </c>
      <c r="AE147" s="195">
        <v>0</v>
      </c>
      <c r="AF147" s="195">
        <v>0</v>
      </c>
      <c r="AG147" s="195">
        <v>0</v>
      </c>
      <c r="AH147" s="195">
        <v>0</v>
      </c>
      <c r="AI147" s="195">
        <v>0</v>
      </c>
      <c r="AJ147" s="195">
        <v>0</v>
      </c>
      <c r="AK147" s="195">
        <v>0</v>
      </c>
      <c r="AL147" s="195">
        <v>0</v>
      </c>
      <c r="AM147" s="195">
        <v>0</v>
      </c>
      <c r="AN147" s="195">
        <f t="shared" si="36"/>
        <v>0</v>
      </c>
    </row>
    <row r="148" spans="1:40" ht="12" x14ac:dyDescent="0.25">
      <c r="A148" s="201" t="s">
        <v>257</v>
      </c>
      <c r="B148" s="201" t="s">
        <v>141</v>
      </c>
      <c r="C148" s="201" t="s">
        <v>23</v>
      </c>
      <c r="D148" s="201">
        <f t="shared" si="35"/>
        <v>0</v>
      </c>
      <c r="E148" s="217">
        <v>0</v>
      </c>
      <c r="F148" s="195">
        <v>0</v>
      </c>
      <c r="G148" s="195">
        <v>0</v>
      </c>
      <c r="H148" s="195">
        <v>0</v>
      </c>
      <c r="I148" s="195">
        <v>0</v>
      </c>
      <c r="J148" s="195">
        <v>0</v>
      </c>
      <c r="K148" s="195">
        <v>0</v>
      </c>
      <c r="L148" s="195">
        <v>0</v>
      </c>
      <c r="M148" s="195">
        <v>0</v>
      </c>
      <c r="N148" s="195">
        <v>0</v>
      </c>
      <c r="O148" s="195">
        <v>0</v>
      </c>
      <c r="P148" s="195">
        <v>0</v>
      </c>
      <c r="Q148" s="195">
        <v>0</v>
      </c>
      <c r="R148" s="195">
        <v>0</v>
      </c>
      <c r="S148" s="195">
        <v>0</v>
      </c>
      <c r="T148" s="195">
        <v>0</v>
      </c>
      <c r="U148" s="195">
        <v>0</v>
      </c>
      <c r="V148" s="195">
        <v>0</v>
      </c>
      <c r="W148" s="195">
        <v>0</v>
      </c>
      <c r="X148" s="195">
        <v>0</v>
      </c>
      <c r="Y148" s="195">
        <v>0</v>
      </c>
      <c r="Z148" s="195">
        <v>0</v>
      </c>
      <c r="AA148" s="195">
        <v>0</v>
      </c>
      <c r="AB148" s="195">
        <v>0</v>
      </c>
      <c r="AC148" s="195">
        <v>0</v>
      </c>
      <c r="AD148" s="195">
        <v>0</v>
      </c>
      <c r="AE148" s="195">
        <v>0</v>
      </c>
      <c r="AF148" s="195">
        <v>0</v>
      </c>
      <c r="AG148" s="195">
        <v>0</v>
      </c>
      <c r="AH148" s="195">
        <v>0</v>
      </c>
      <c r="AI148" s="195">
        <v>0</v>
      </c>
      <c r="AJ148" s="195">
        <v>0</v>
      </c>
      <c r="AK148" s="195">
        <v>0</v>
      </c>
      <c r="AL148" s="195">
        <v>0</v>
      </c>
      <c r="AM148" s="195">
        <v>0</v>
      </c>
      <c r="AN148" s="195">
        <f t="shared" si="36"/>
        <v>0</v>
      </c>
    </row>
    <row r="149" spans="1:40" ht="12" x14ac:dyDescent="0.25">
      <c r="A149" s="201" t="s">
        <v>257</v>
      </c>
      <c r="B149" s="201" t="s">
        <v>141</v>
      </c>
      <c r="C149" s="201" t="s">
        <v>96</v>
      </c>
      <c r="D149" s="201">
        <f t="shared" si="35"/>
        <v>0</v>
      </c>
      <c r="E149" s="217">
        <v>0</v>
      </c>
      <c r="F149" s="195">
        <v>0</v>
      </c>
      <c r="G149" s="195">
        <v>0</v>
      </c>
      <c r="H149" s="195">
        <v>0</v>
      </c>
      <c r="I149" s="195">
        <v>0</v>
      </c>
      <c r="J149" s="195">
        <v>0</v>
      </c>
      <c r="K149" s="195">
        <v>0</v>
      </c>
      <c r="L149" s="195">
        <v>0</v>
      </c>
      <c r="M149" s="195">
        <v>0</v>
      </c>
      <c r="N149" s="195">
        <v>0</v>
      </c>
      <c r="O149" s="195">
        <v>0</v>
      </c>
      <c r="P149" s="195">
        <v>0</v>
      </c>
      <c r="Q149" s="195">
        <v>0</v>
      </c>
      <c r="R149" s="195">
        <v>0</v>
      </c>
      <c r="S149" s="195">
        <v>0</v>
      </c>
      <c r="T149" s="195">
        <v>0</v>
      </c>
      <c r="U149" s="195">
        <v>0</v>
      </c>
      <c r="V149" s="195">
        <v>0</v>
      </c>
      <c r="W149" s="195">
        <v>0</v>
      </c>
      <c r="X149" s="195">
        <v>0</v>
      </c>
      <c r="Y149" s="195">
        <v>0</v>
      </c>
      <c r="Z149" s="195">
        <v>0</v>
      </c>
      <c r="AA149" s="195">
        <v>0</v>
      </c>
      <c r="AB149" s="195">
        <v>0</v>
      </c>
      <c r="AC149" s="195">
        <v>0</v>
      </c>
      <c r="AD149" s="195">
        <v>0</v>
      </c>
      <c r="AE149" s="195">
        <v>0</v>
      </c>
      <c r="AF149" s="195">
        <v>0</v>
      </c>
      <c r="AG149" s="195">
        <v>0</v>
      </c>
      <c r="AH149" s="195">
        <v>0</v>
      </c>
      <c r="AI149" s="195">
        <v>0</v>
      </c>
      <c r="AJ149" s="195">
        <v>0</v>
      </c>
      <c r="AK149" s="195">
        <v>0</v>
      </c>
      <c r="AL149" s="195">
        <v>0</v>
      </c>
      <c r="AM149" s="195">
        <v>0</v>
      </c>
      <c r="AN149" s="195">
        <f t="shared" si="36"/>
        <v>0</v>
      </c>
    </row>
    <row r="150" spans="1:40" ht="12" x14ac:dyDescent="0.25">
      <c r="A150" s="201" t="s">
        <v>257</v>
      </c>
      <c r="B150" s="201" t="s">
        <v>141</v>
      </c>
      <c r="C150" s="201" t="s">
        <v>36</v>
      </c>
      <c r="D150" s="201">
        <f t="shared" si="35"/>
        <v>0.24329999999999996</v>
      </c>
      <c r="E150" s="217">
        <v>0</v>
      </c>
      <c r="F150" s="195">
        <v>0</v>
      </c>
      <c r="G150" s="195">
        <v>0</v>
      </c>
      <c r="H150" s="195">
        <v>0</v>
      </c>
      <c r="I150" s="195">
        <v>0</v>
      </c>
      <c r="J150" s="195">
        <v>0</v>
      </c>
      <c r="K150" s="195">
        <v>0</v>
      </c>
      <c r="L150" s="195">
        <v>0</v>
      </c>
      <c r="M150" s="195">
        <v>0</v>
      </c>
      <c r="N150" s="195">
        <v>0</v>
      </c>
      <c r="O150" s="195">
        <v>0</v>
      </c>
      <c r="P150" s="195">
        <v>0</v>
      </c>
      <c r="Q150" s="195">
        <v>0</v>
      </c>
      <c r="R150" s="195">
        <v>0</v>
      </c>
      <c r="S150" s="195">
        <v>0</v>
      </c>
      <c r="T150" s="195">
        <v>0</v>
      </c>
      <c r="U150" s="195">
        <v>0</v>
      </c>
      <c r="V150" s="195">
        <v>0</v>
      </c>
      <c r="W150" s="195">
        <v>0</v>
      </c>
      <c r="X150" s="195">
        <v>0</v>
      </c>
      <c r="Y150" s="195">
        <v>0</v>
      </c>
      <c r="Z150" s="195">
        <v>0</v>
      </c>
      <c r="AA150" s="195">
        <v>0</v>
      </c>
      <c r="AB150" s="195">
        <v>0</v>
      </c>
      <c r="AC150" s="195">
        <v>0</v>
      </c>
      <c r="AD150" s="195">
        <v>0</v>
      </c>
      <c r="AE150" s="195">
        <v>0</v>
      </c>
      <c r="AF150" s="195">
        <v>0.24329999999999996</v>
      </c>
      <c r="AG150" s="195">
        <v>0</v>
      </c>
      <c r="AH150" s="195">
        <v>0</v>
      </c>
      <c r="AI150" s="195">
        <v>0</v>
      </c>
      <c r="AJ150" s="195">
        <v>0</v>
      </c>
      <c r="AK150" s="195">
        <v>0</v>
      </c>
      <c r="AL150" s="195">
        <v>0</v>
      </c>
      <c r="AM150" s="195">
        <v>0</v>
      </c>
      <c r="AN150" s="195">
        <f t="shared" si="36"/>
        <v>0.24329999999999996</v>
      </c>
    </row>
    <row r="151" spans="1:40" ht="12" x14ac:dyDescent="0.25">
      <c r="A151" s="201" t="s">
        <v>257</v>
      </c>
      <c r="B151" s="201" t="s">
        <v>141</v>
      </c>
      <c r="C151" s="201" t="s">
        <v>95</v>
      </c>
      <c r="D151" s="201">
        <f t="shared" si="35"/>
        <v>0</v>
      </c>
      <c r="E151" s="217">
        <v>0</v>
      </c>
      <c r="F151" s="195">
        <v>0</v>
      </c>
      <c r="G151" s="195">
        <v>0</v>
      </c>
      <c r="H151" s="195">
        <v>0</v>
      </c>
      <c r="I151" s="195">
        <v>0</v>
      </c>
      <c r="J151" s="195">
        <v>0</v>
      </c>
      <c r="K151" s="195">
        <v>0</v>
      </c>
      <c r="L151" s="195">
        <v>0</v>
      </c>
      <c r="M151" s="195">
        <v>0</v>
      </c>
      <c r="N151" s="195">
        <v>0</v>
      </c>
      <c r="O151" s="195">
        <v>0</v>
      </c>
      <c r="P151" s="195">
        <v>0</v>
      </c>
      <c r="Q151" s="195">
        <v>0</v>
      </c>
      <c r="R151" s="195">
        <v>0</v>
      </c>
      <c r="S151" s="195">
        <v>0</v>
      </c>
      <c r="T151" s="195">
        <v>0</v>
      </c>
      <c r="U151" s="195">
        <v>0</v>
      </c>
      <c r="V151" s="195">
        <v>0</v>
      </c>
      <c r="W151" s="195">
        <v>0</v>
      </c>
      <c r="X151" s="195">
        <v>0</v>
      </c>
      <c r="Y151" s="195">
        <v>0</v>
      </c>
      <c r="Z151" s="195">
        <v>0</v>
      </c>
      <c r="AA151" s="195">
        <v>0</v>
      </c>
      <c r="AB151" s="195">
        <v>0</v>
      </c>
      <c r="AC151" s="195">
        <v>0</v>
      </c>
      <c r="AD151" s="195">
        <v>0</v>
      </c>
      <c r="AE151" s="195">
        <v>0</v>
      </c>
      <c r="AF151" s="195">
        <v>0</v>
      </c>
      <c r="AG151" s="195">
        <v>0</v>
      </c>
      <c r="AH151" s="195">
        <v>0</v>
      </c>
      <c r="AI151" s="195">
        <v>0</v>
      </c>
      <c r="AJ151" s="195">
        <v>0</v>
      </c>
      <c r="AK151" s="195">
        <v>0</v>
      </c>
      <c r="AL151" s="195">
        <v>0</v>
      </c>
      <c r="AM151" s="195">
        <v>0</v>
      </c>
      <c r="AN151" s="195">
        <f t="shared" si="36"/>
        <v>0</v>
      </c>
    </row>
    <row r="152" spans="1:40" ht="12" x14ac:dyDescent="0.25">
      <c r="A152" s="175" t="s">
        <v>260</v>
      </c>
      <c r="B152" s="175" t="s">
        <v>260</v>
      </c>
      <c r="C152" s="175" t="s">
        <v>188</v>
      </c>
      <c r="D152" s="175"/>
      <c r="E152" s="215">
        <f t="shared" ref="E152:AN152" si="37">+E153+E168+E177+E189</f>
        <v>26.744440000000012</v>
      </c>
      <c r="F152" s="193">
        <f t="shared" si="37"/>
        <v>174.7817</v>
      </c>
      <c r="G152" s="193">
        <f t="shared" si="37"/>
        <v>2111.9387900000002</v>
      </c>
      <c r="H152" s="193">
        <f t="shared" si="37"/>
        <v>45.952500000000001</v>
      </c>
      <c r="I152" s="193">
        <f t="shared" si="37"/>
        <v>0</v>
      </c>
      <c r="J152" s="193">
        <f t="shared" si="37"/>
        <v>366.59821999999997</v>
      </c>
      <c r="K152" s="193">
        <f t="shared" si="37"/>
        <v>630.65692999999999</v>
      </c>
      <c r="L152" s="193">
        <f t="shared" si="37"/>
        <v>0.36496000000000001</v>
      </c>
      <c r="M152" s="193">
        <f t="shared" si="37"/>
        <v>1647.2070900000001</v>
      </c>
      <c r="N152" s="193">
        <f t="shared" si="37"/>
        <v>0</v>
      </c>
      <c r="O152" s="193">
        <f t="shared" si="37"/>
        <v>233.90167999999997</v>
      </c>
      <c r="P152" s="193">
        <f t="shared" si="37"/>
        <v>397.78082000000001</v>
      </c>
      <c r="Q152" s="193">
        <f t="shared" si="37"/>
        <v>0</v>
      </c>
      <c r="R152" s="193">
        <f t="shared" si="37"/>
        <v>0</v>
      </c>
      <c r="S152" s="193">
        <f t="shared" si="37"/>
        <v>0</v>
      </c>
      <c r="T152" s="193">
        <f t="shared" si="37"/>
        <v>239.38199999999998</v>
      </c>
      <c r="U152" s="193">
        <f t="shared" si="37"/>
        <v>94.24</v>
      </c>
      <c r="V152" s="193">
        <f t="shared" si="37"/>
        <v>70.757400000000004</v>
      </c>
      <c r="W152" s="193">
        <f t="shared" si="37"/>
        <v>11.405000000000001</v>
      </c>
      <c r="X152" s="193">
        <f t="shared" si="37"/>
        <v>0</v>
      </c>
      <c r="Y152" s="193">
        <f t="shared" si="37"/>
        <v>398.66300000000007</v>
      </c>
      <c r="Z152" s="193">
        <f t="shared" si="37"/>
        <v>0</v>
      </c>
      <c r="AA152" s="193">
        <f t="shared" si="37"/>
        <v>0</v>
      </c>
      <c r="AB152" s="193">
        <f t="shared" si="37"/>
        <v>38.686129999999977</v>
      </c>
      <c r="AC152" s="193">
        <f t="shared" si="37"/>
        <v>0</v>
      </c>
      <c r="AD152" s="193">
        <f t="shared" si="37"/>
        <v>0</v>
      </c>
      <c r="AE152" s="193">
        <f t="shared" si="37"/>
        <v>0</v>
      </c>
      <c r="AF152" s="193">
        <f t="shared" si="37"/>
        <v>0</v>
      </c>
      <c r="AG152" s="193">
        <f t="shared" si="37"/>
        <v>50.521999999999998</v>
      </c>
      <c r="AH152" s="193">
        <f t="shared" si="37"/>
        <v>0</v>
      </c>
      <c r="AI152" s="193">
        <f t="shared" si="37"/>
        <v>0</v>
      </c>
      <c r="AJ152" s="193">
        <f t="shared" si="37"/>
        <v>0</v>
      </c>
      <c r="AK152" s="193">
        <f t="shared" si="37"/>
        <v>0</v>
      </c>
      <c r="AL152" s="193">
        <f t="shared" si="37"/>
        <v>0</v>
      </c>
      <c r="AM152" s="193">
        <f t="shared" si="37"/>
        <v>201.35335000000001</v>
      </c>
      <c r="AN152" s="193">
        <f t="shared" si="37"/>
        <v>6740.9360100000013</v>
      </c>
    </row>
    <row r="153" spans="1:40" ht="12" x14ac:dyDescent="0.25">
      <c r="A153" s="177" t="s">
        <v>261</v>
      </c>
      <c r="B153" s="177" t="s">
        <v>261</v>
      </c>
      <c r="C153" s="177" t="s">
        <v>142</v>
      </c>
      <c r="D153" s="177"/>
      <c r="E153" s="216">
        <f t="shared" ref="E153:AN153" si="38">SUM(E154:E167)</f>
        <v>26.744440000000012</v>
      </c>
      <c r="F153" s="194">
        <f t="shared" si="38"/>
        <v>174.7817</v>
      </c>
      <c r="G153" s="194">
        <f t="shared" si="38"/>
        <v>137.39509999999999</v>
      </c>
      <c r="H153" s="194">
        <f t="shared" si="38"/>
        <v>45.952500000000001</v>
      </c>
      <c r="I153" s="194">
        <f t="shared" si="38"/>
        <v>0</v>
      </c>
      <c r="J153" s="194">
        <f t="shared" si="38"/>
        <v>56.728919999999995</v>
      </c>
      <c r="K153" s="194">
        <f t="shared" si="38"/>
        <v>37.929930000000006</v>
      </c>
      <c r="L153" s="194">
        <f t="shared" si="38"/>
        <v>0</v>
      </c>
      <c r="M153" s="194">
        <f t="shared" si="38"/>
        <v>0</v>
      </c>
      <c r="N153" s="194">
        <f t="shared" si="38"/>
        <v>0</v>
      </c>
      <c r="O153" s="194">
        <f t="shared" si="38"/>
        <v>0</v>
      </c>
      <c r="P153" s="194">
        <f t="shared" si="38"/>
        <v>0</v>
      </c>
      <c r="Q153" s="194">
        <f t="shared" si="38"/>
        <v>0</v>
      </c>
      <c r="R153" s="194">
        <f t="shared" si="38"/>
        <v>0</v>
      </c>
      <c r="S153" s="194">
        <f t="shared" si="38"/>
        <v>0</v>
      </c>
      <c r="T153" s="194">
        <f t="shared" si="38"/>
        <v>208.35429999999997</v>
      </c>
      <c r="U153" s="194">
        <f t="shared" si="38"/>
        <v>94.24</v>
      </c>
      <c r="V153" s="194">
        <f t="shared" si="38"/>
        <v>70.707400000000007</v>
      </c>
      <c r="W153" s="194">
        <f t="shared" si="38"/>
        <v>11.405000000000001</v>
      </c>
      <c r="X153" s="194">
        <f t="shared" si="38"/>
        <v>0</v>
      </c>
      <c r="Y153" s="194">
        <f t="shared" si="38"/>
        <v>34.364000000000004</v>
      </c>
      <c r="Z153" s="194">
        <f t="shared" si="38"/>
        <v>0</v>
      </c>
      <c r="AA153" s="194">
        <f t="shared" si="38"/>
        <v>0</v>
      </c>
      <c r="AB153" s="194">
        <f t="shared" si="38"/>
        <v>7.9990000000000006</v>
      </c>
      <c r="AC153" s="194">
        <f t="shared" si="38"/>
        <v>0</v>
      </c>
      <c r="AD153" s="194">
        <f t="shared" si="38"/>
        <v>0</v>
      </c>
      <c r="AE153" s="194">
        <f t="shared" si="38"/>
        <v>0</v>
      </c>
      <c r="AF153" s="194">
        <f t="shared" si="38"/>
        <v>0</v>
      </c>
      <c r="AG153" s="194">
        <f t="shared" si="38"/>
        <v>14.972999999999999</v>
      </c>
      <c r="AH153" s="194">
        <f t="shared" si="38"/>
        <v>0</v>
      </c>
      <c r="AI153" s="194">
        <f t="shared" si="38"/>
        <v>0</v>
      </c>
      <c r="AJ153" s="194">
        <f t="shared" si="38"/>
        <v>0</v>
      </c>
      <c r="AK153" s="194">
        <f t="shared" si="38"/>
        <v>0</v>
      </c>
      <c r="AL153" s="194">
        <f t="shared" si="38"/>
        <v>0</v>
      </c>
      <c r="AM153" s="194">
        <f t="shared" si="38"/>
        <v>31.749400000000001</v>
      </c>
      <c r="AN153" s="194">
        <f t="shared" si="38"/>
        <v>953.32468999999992</v>
      </c>
    </row>
    <row r="154" spans="1:40" ht="12" x14ac:dyDescent="0.25">
      <c r="A154" s="201" t="s">
        <v>188</v>
      </c>
      <c r="B154" s="201" t="s">
        <v>142</v>
      </c>
      <c r="C154" s="201" t="s">
        <v>102</v>
      </c>
      <c r="D154" s="201">
        <f t="shared" ref="D154:D167" si="39">AN154</f>
        <v>0</v>
      </c>
      <c r="E154" s="217">
        <v>0</v>
      </c>
      <c r="F154" s="195">
        <v>0</v>
      </c>
      <c r="G154" s="195">
        <v>0</v>
      </c>
      <c r="H154" s="195">
        <v>0</v>
      </c>
      <c r="I154" s="195">
        <v>0</v>
      </c>
      <c r="J154" s="195">
        <v>0</v>
      </c>
      <c r="K154" s="195">
        <v>0</v>
      </c>
      <c r="L154" s="195">
        <v>0</v>
      </c>
      <c r="M154" s="195">
        <v>0</v>
      </c>
      <c r="N154" s="195">
        <v>0</v>
      </c>
      <c r="O154" s="195">
        <v>0</v>
      </c>
      <c r="P154" s="195">
        <v>0</v>
      </c>
      <c r="Q154" s="195">
        <v>0</v>
      </c>
      <c r="R154" s="195">
        <v>0</v>
      </c>
      <c r="S154" s="195">
        <v>0</v>
      </c>
      <c r="T154" s="195">
        <v>0</v>
      </c>
      <c r="U154" s="195">
        <v>0</v>
      </c>
      <c r="V154" s="195">
        <v>0</v>
      </c>
      <c r="W154" s="195">
        <v>0</v>
      </c>
      <c r="X154" s="195">
        <v>0</v>
      </c>
      <c r="Y154" s="195">
        <v>0</v>
      </c>
      <c r="Z154" s="195">
        <v>0</v>
      </c>
      <c r="AA154" s="195">
        <v>0</v>
      </c>
      <c r="AB154" s="195">
        <v>0</v>
      </c>
      <c r="AC154" s="195">
        <v>0</v>
      </c>
      <c r="AD154" s="195">
        <v>0</v>
      </c>
      <c r="AE154" s="195">
        <v>0</v>
      </c>
      <c r="AF154" s="195">
        <v>0</v>
      </c>
      <c r="AG154" s="195">
        <v>0</v>
      </c>
      <c r="AH154" s="195">
        <v>0</v>
      </c>
      <c r="AI154" s="195">
        <v>0</v>
      </c>
      <c r="AJ154" s="195">
        <v>0</v>
      </c>
      <c r="AK154" s="195">
        <v>0</v>
      </c>
      <c r="AL154" s="195">
        <v>0</v>
      </c>
      <c r="AM154" s="195">
        <v>0</v>
      </c>
      <c r="AN154" s="195">
        <f t="shared" ref="AN154:AN167" si="40">SUM(E154:AM154)</f>
        <v>0</v>
      </c>
    </row>
    <row r="155" spans="1:40" ht="12" x14ac:dyDescent="0.25">
      <c r="A155" s="201" t="s">
        <v>188</v>
      </c>
      <c r="B155" s="201" t="s">
        <v>142</v>
      </c>
      <c r="C155" s="201" t="s">
        <v>90</v>
      </c>
      <c r="D155" s="201">
        <f t="shared" si="39"/>
        <v>0</v>
      </c>
      <c r="E155" s="217">
        <v>0</v>
      </c>
      <c r="F155" s="195">
        <v>0</v>
      </c>
      <c r="G155" s="195">
        <v>0</v>
      </c>
      <c r="H155" s="195">
        <v>0</v>
      </c>
      <c r="I155" s="195">
        <v>0</v>
      </c>
      <c r="J155" s="195">
        <v>0</v>
      </c>
      <c r="K155" s="195">
        <v>0</v>
      </c>
      <c r="L155" s="195">
        <v>0</v>
      </c>
      <c r="M155" s="195">
        <v>0</v>
      </c>
      <c r="N155" s="195">
        <v>0</v>
      </c>
      <c r="O155" s="195">
        <v>0</v>
      </c>
      <c r="P155" s="195">
        <v>0</v>
      </c>
      <c r="Q155" s="195">
        <v>0</v>
      </c>
      <c r="R155" s="195">
        <v>0</v>
      </c>
      <c r="S155" s="195">
        <v>0</v>
      </c>
      <c r="T155" s="195">
        <v>0</v>
      </c>
      <c r="U155" s="195">
        <v>0</v>
      </c>
      <c r="V155" s="195">
        <v>0</v>
      </c>
      <c r="W155" s="195">
        <v>0</v>
      </c>
      <c r="X155" s="195">
        <v>0</v>
      </c>
      <c r="Y155" s="195">
        <v>0</v>
      </c>
      <c r="Z155" s="195">
        <v>0</v>
      </c>
      <c r="AA155" s="195">
        <v>0</v>
      </c>
      <c r="AB155" s="195">
        <v>0</v>
      </c>
      <c r="AC155" s="195">
        <v>0</v>
      </c>
      <c r="AD155" s="195">
        <v>0</v>
      </c>
      <c r="AE155" s="195">
        <v>0</v>
      </c>
      <c r="AF155" s="195">
        <v>0</v>
      </c>
      <c r="AG155" s="195">
        <v>0</v>
      </c>
      <c r="AH155" s="195">
        <v>0</v>
      </c>
      <c r="AI155" s="195">
        <v>0</v>
      </c>
      <c r="AJ155" s="195">
        <v>0</v>
      </c>
      <c r="AK155" s="195">
        <v>0</v>
      </c>
      <c r="AL155" s="195">
        <v>0</v>
      </c>
      <c r="AM155" s="195">
        <v>0</v>
      </c>
      <c r="AN155" s="195">
        <f t="shared" si="40"/>
        <v>0</v>
      </c>
    </row>
    <row r="156" spans="1:40" ht="12" x14ac:dyDescent="0.25">
      <c r="A156" s="201" t="s">
        <v>188</v>
      </c>
      <c r="B156" s="201" t="s">
        <v>142</v>
      </c>
      <c r="C156" s="201" t="s">
        <v>92</v>
      </c>
      <c r="D156" s="201">
        <f t="shared" si="39"/>
        <v>0.36499999999999999</v>
      </c>
      <c r="E156" s="217">
        <v>0</v>
      </c>
      <c r="F156" s="195">
        <v>0</v>
      </c>
      <c r="G156" s="195">
        <v>0</v>
      </c>
      <c r="H156" s="195">
        <v>0</v>
      </c>
      <c r="I156" s="195">
        <v>0</v>
      </c>
      <c r="J156" s="195">
        <v>0</v>
      </c>
      <c r="K156" s="195">
        <v>0.36499999999999999</v>
      </c>
      <c r="L156" s="195">
        <v>0</v>
      </c>
      <c r="M156" s="195">
        <v>0</v>
      </c>
      <c r="N156" s="195">
        <v>0</v>
      </c>
      <c r="O156" s="195">
        <v>0</v>
      </c>
      <c r="P156" s="195">
        <v>0</v>
      </c>
      <c r="Q156" s="195">
        <v>0</v>
      </c>
      <c r="R156" s="195">
        <v>0</v>
      </c>
      <c r="S156" s="195">
        <v>0</v>
      </c>
      <c r="T156" s="195">
        <v>0</v>
      </c>
      <c r="U156" s="195">
        <v>0</v>
      </c>
      <c r="V156" s="195">
        <v>0</v>
      </c>
      <c r="W156" s="195">
        <v>0</v>
      </c>
      <c r="X156" s="195">
        <v>0</v>
      </c>
      <c r="Y156" s="195">
        <v>0</v>
      </c>
      <c r="Z156" s="195">
        <v>0</v>
      </c>
      <c r="AA156" s="195">
        <v>0</v>
      </c>
      <c r="AB156" s="195">
        <v>0</v>
      </c>
      <c r="AC156" s="195">
        <v>0</v>
      </c>
      <c r="AD156" s="195">
        <v>0</v>
      </c>
      <c r="AE156" s="195">
        <v>0</v>
      </c>
      <c r="AF156" s="195">
        <v>0</v>
      </c>
      <c r="AG156" s="195">
        <v>0</v>
      </c>
      <c r="AH156" s="195">
        <v>0</v>
      </c>
      <c r="AI156" s="195">
        <v>0</v>
      </c>
      <c r="AJ156" s="195">
        <v>0</v>
      </c>
      <c r="AK156" s="195">
        <v>0</v>
      </c>
      <c r="AL156" s="195">
        <v>0</v>
      </c>
      <c r="AM156" s="195">
        <v>0</v>
      </c>
      <c r="AN156" s="195">
        <f t="shared" si="40"/>
        <v>0.36499999999999999</v>
      </c>
    </row>
    <row r="157" spans="1:40" ht="12" x14ac:dyDescent="0.25">
      <c r="A157" s="201" t="s">
        <v>188</v>
      </c>
      <c r="B157" s="201" t="s">
        <v>142</v>
      </c>
      <c r="C157" s="201" t="s">
        <v>35</v>
      </c>
      <c r="D157" s="201">
        <f t="shared" si="39"/>
        <v>23.134399999999999</v>
      </c>
      <c r="E157" s="217">
        <v>0</v>
      </c>
      <c r="F157" s="195">
        <v>0</v>
      </c>
      <c r="G157" s="195">
        <v>0</v>
      </c>
      <c r="H157" s="195">
        <v>0</v>
      </c>
      <c r="I157" s="195">
        <v>0</v>
      </c>
      <c r="J157" s="195">
        <v>0</v>
      </c>
      <c r="K157" s="195">
        <v>0</v>
      </c>
      <c r="L157" s="195">
        <v>0</v>
      </c>
      <c r="M157" s="195">
        <v>0</v>
      </c>
      <c r="N157" s="195">
        <v>0</v>
      </c>
      <c r="O157" s="195">
        <v>0</v>
      </c>
      <c r="P157" s="195">
        <v>0</v>
      </c>
      <c r="Q157" s="195">
        <v>0</v>
      </c>
      <c r="R157" s="195">
        <v>0</v>
      </c>
      <c r="S157" s="195">
        <v>0</v>
      </c>
      <c r="T157" s="195">
        <v>0</v>
      </c>
      <c r="U157" s="195">
        <v>0</v>
      </c>
      <c r="V157" s="195">
        <v>0</v>
      </c>
      <c r="W157" s="195">
        <v>11.405000000000001</v>
      </c>
      <c r="X157" s="195">
        <v>0</v>
      </c>
      <c r="Y157" s="195">
        <v>0</v>
      </c>
      <c r="Z157" s="195">
        <v>0</v>
      </c>
      <c r="AA157" s="195">
        <v>0</v>
      </c>
      <c r="AB157" s="195">
        <v>0</v>
      </c>
      <c r="AC157" s="195">
        <v>0</v>
      </c>
      <c r="AD157" s="195">
        <v>0</v>
      </c>
      <c r="AE157" s="195">
        <v>0</v>
      </c>
      <c r="AF157" s="195">
        <v>0</v>
      </c>
      <c r="AG157" s="195">
        <v>0</v>
      </c>
      <c r="AH157" s="195">
        <v>0</v>
      </c>
      <c r="AI157" s="195">
        <v>0</v>
      </c>
      <c r="AJ157" s="195">
        <v>0</v>
      </c>
      <c r="AK157" s="195">
        <v>0</v>
      </c>
      <c r="AL157" s="195">
        <v>0</v>
      </c>
      <c r="AM157" s="195">
        <v>11.7294</v>
      </c>
      <c r="AN157" s="195">
        <f t="shared" si="40"/>
        <v>23.134399999999999</v>
      </c>
    </row>
    <row r="158" spans="1:40" ht="12" x14ac:dyDescent="0.25">
      <c r="A158" s="201" t="s">
        <v>188</v>
      </c>
      <c r="B158" s="201" t="s">
        <v>142</v>
      </c>
      <c r="C158" s="179" t="s">
        <v>58</v>
      </c>
      <c r="D158" s="179">
        <f t="shared" si="39"/>
        <v>269.97129999999999</v>
      </c>
      <c r="E158" s="217">
        <v>0</v>
      </c>
      <c r="F158" s="195">
        <v>0</v>
      </c>
      <c r="G158" s="195">
        <v>123.249</v>
      </c>
      <c r="H158" s="195">
        <v>0</v>
      </c>
      <c r="I158" s="195">
        <v>0</v>
      </c>
      <c r="J158" s="195">
        <v>47.224999999999994</v>
      </c>
      <c r="K158" s="195">
        <v>0</v>
      </c>
      <c r="L158" s="195">
        <v>0</v>
      </c>
      <c r="M158" s="195">
        <v>0</v>
      </c>
      <c r="N158" s="195">
        <v>0</v>
      </c>
      <c r="O158" s="195">
        <v>0</v>
      </c>
      <c r="P158" s="195">
        <v>0</v>
      </c>
      <c r="Q158" s="195">
        <v>0</v>
      </c>
      <c r="R158" s="195">
        <v>0</v>
      </c>
      <c r="S158" s="195">
        <v>0</v>
      </c>
      <c r="T158" s="195">
        <v>34.9833</v>
      </c>
      <c r="U158" s="195">
        <v>0</v>
      </c>
      <c r="V158" s="195">
        <v>0</v>
      </c>
      <c r="W158" s="195">
        <v>0</v>
      </c>
      <c r="X158" s="195">
        <v>0</v>
      </c>
      <c r="Y158" s="195">
        <v>29.521000000000001</v>
      </c>
      <c r="Z158" s="195">
        <v>0</v>
      </c>
      <c r="AA158" s="195">
        <v>0</v>
      </c>
      <c r="AB158" s="195">
        <v>0</v>
      </c>
      <c r="AC158" s="195">
        <v>0</v>
      </c>
      <c r="AD158" s="195">
        <v>0</v>
      </c>
      <c r="AE158" s="195">
        <v>0</v>
      </c>
      <c r="AF158" s="195">
        <v>0</v>
      </c>
      <c r="AG158" s="195">
        <v>14.972999999999999</v>
      </c>
      <c r="AH158" s="195">
        <v>0</v>
      </c>
      <c r="AI158" s="195">
        <v>0</v>
      </c>
      <c r="AJ158" s="195">
        <v>0</v>
      </c>
      <c r="AK158" s="195">
        <v>0</v>
      </c>
      <c r="AL158" s="195">
        <v>0</v>
      </c>
      <c r="AM158" s="195">
        <v>20.02</v>
      </c>
      <c r="AN158" s="195">
        <f t="shared" si="40"/>
        <v>269.97129999999999</v>
      </c>
    </row>
    <row r="159" spans="1:40" ht="12" x14ac:dyDescent="0.25">
      <c r="A159" s="201" t="s">
        <v>188</v>
      </c>
      <c r="B159" s="201" t="s">
        <v>142</v>
      </c>
      <c r="C159" s="201" t="s">
        <v>100</v>
      </c>
      <c r="D159" s="201">
        <f t="shared" si="39"/>
        <v>0</v>
      </c>
      <c r="E159" s="217">
        <v>0</v>
      </c>
      <c r="F159" s="195">
        <v>0</v>
      </c>
      <c r="G159" s="195">
        <v>0</v>
      </c>
      <c r="H159" s="195">
        <v>0</v>
      </c>
      <c r="I159" s="195">
        <v>0</v>
      </c>
      <c r="J159" s="195">
        <v>0</v>
      </c>
      <c r="K159" s="195">
        <v>0</v>
      </c>
      <c r="L159" s="195">
        <v>0</v>
      </c>
      <c r="M159" s="195">
        <v>0</v>
      </c>
      <c r="N159" s="195">
        <v>0</v>
      </c>
      <c r="O159" s="195">
        <v>0</v>
      </c>
      <c r="P159" s="195">
        <v>0</v>
      </c>
      <c r="Q159" s="195">
        <v>0</v>
      </c>
      <c r="R159" s="195">
        <v>0</v>
      </c>
      <c r="S159" s="195">
        <v>0</v>
      </c>
      <c r="T159" s="195">
        <v>0</v>
      </c>
      <c r="U159" s="195">
        <v>0</v>
      </c>
      <c r="V159" s="195">
        <v>0</v>
      </c>
      <c r="W159" s="195">
        <v>0</v>
      </c>
      <c r="X159" s="195">
        <v>0</v>
      </c>
      <c r="Y159" s="195">
        <v>0</v>
      </c>
      <c r="Z159" s="195">
        <v>0</v>
      </c>
      <c r="AA159" s="195">
        <v>0</v>
      </c>
      <c r="AB159" s="195">
        <v>0</v>
      </c>
      <c r="AC159" s="195">
        <v>0</v>
      </c>
      <c r="AD159" s="195">
        <v>0</v>
      </c>
      <c r="AE159" s="195">
        <v>0</v>
      </c>
      <c r="AF159" s="195">
        <v>0</v>
      </c>
      <c r="AG159" s="195">
        <v>0</v>
      </c>
      <c r="AH159" s="195">
        <v>0</v>
      </c>
      <c r="AI159" s="195">
        <v>0</v>
      </c>
      <c r="AJ159" s="195">
        <v>0</v>
      </c>
      <c r="AK159" s="195">
        <v>0</v>
      </c>
      <c r="AL159" s="195">
        <v>0</v>
      </c>
      <c r="AM159" s="195">
        <v>0</v>
      </c>
      <c r="AN159" s="195">
        <f t="shared" si="40"/>
        <v>0</v>
      </c>
    </row>
    <row r="160" spans="1:40" ht="12" x14ac:dyDescent="0.25">
      <c r="A160" s="201" t="s">
        <v>188</v>
      </c>
      <c r="B160" s="201" t="s">
        <v>142</v>
      </c>
      <c r="C160" s="201" t="s">
        <v>88</v>
      </c>
      <c r="D160" s="201">
        <f t="shared" si="39"/>
        <v>0</v>
      </c>
      <c r="E160" s="217">
        <v>0</v>
      </c>
      <c r="F160" s="195">
        <v>0</v>
      </c>
      <c r="G160" s="195">
        <v>0</v>
      </c>
      <c r="H160" s="195">
        <v>0</v>
      </c>
      <c r="I160" s="195">
        <v>0</v>
      </c>
      <c r="J160" s="195">
        <v>0</v>
      </c>
      <c r="K160" s="195">
        <v>0</v>
      </c>
      <c r="L160" s="195">
        <v>0</v>
      </c>
      <c r="M160" s="195">
        <v>0</v>
      </c>
      <c r="N160" s="195">
        <v>0</v>
      </c>
      <c r="O160" s="195">
        <v>0</v>
      </c>
      <c r="P160" s="195">
        <v>0</v>
      </c>
      <c r="Q160" s="195">
        <v>0</v>
      </c>
      <c r="R160" s="195">
        <v>0</v>
      </c>
      <c r="S160" s="195">
        <v>0</v>
      </c>
      <c r="T160" s="195">
        <v>0</v>
      </c>
      <c r="U160" s="195">
        <v>0</v>
      </c>
      <c r="V160" s="195">
        <v>0</v>
      </c>
      <c r="W160" s="195">
        <v>0</v>
      </c>
      <c r="X160" s="195">
        <v>0</v>
      </c>
      <c r="Y160" s="195">
        <v>0</v>
      </c>
      <c r="Z160" s="195">
        <v>0</v>
      </c>
      <c r="AA160" s="195">
        <v>0</v>
      </c>
      <c r="AB160" s="195">
        <v>0</v>
      </c>
      <c r="AC160" s="195">
        <v>0</v>
      </c>
      <c r="AD160" s="195">
        <v>0</v>
      </c>
      <c r="AE160" s="195">
        <v>0</v>
      </c>
      <c r="AF160" s="195">
        <v>0</v>
      </c>
      <c r="AG160" s="195">
        <v>0</v>
      </c>
      <c r="AH160" s="195">
        <v>0</v>
      </c>
      <c r="AI160" s="195">
        <v>0</v>
      </c>
      <c r="AJ160" s="195">
        <v>0</v>
      </c>
      <c r="AK160" s="195">
        <v>0</v>
      </c>
      <c r="AL160" s="195">
        <v>0</v>
      </c>
      <c r="AM160" s="195">
        <v>0</v>
      </c>
      <c r="AN160" s="195">
        <f t="shared" si="40"/>
        <v>0</v>
      </c>
    </row>
    <row r="161" spans="1:40" ht="12" x14ac:dyDescent="0.25">
      <c r="A161" s="201" t="s">
        <v>188</v>
      </c>
      <c r="B161" s="201" t="s">
        <v>142</v>
      </c>
      <c r="C161" s="201" t="s">
        <v>66</v>
      </c>
      <c r="D161" s="201">
        <f t="shared" si="39"/>
        <v>0</v>
      </c>
      <c r="E161" s="217">
        <v>0</v>
      </c>
      <c r="F161" s="195">
        <v>0</v>
      </c>
      <c r="G161" s="195">
        <v>0</v>
      </c>
      <c r="H161" s="195">
        <v>0</v>
      </c>
      <c r="I161" s="195">
        <v>0</v>
      </c>
      <c r="J161" s="195">
        <v>0</v>
      </c>
      <c r="K161" s="195">
        <v>0</v>
      </c>
      <c r="L161" s="195">
        <v>0</v>
      </c>
      <c r="M161" s="195">
        <v>0</v>
      </c>
      <c r="N161" s="195">
        <v>0</v>
      </c>
      <c r="O161" s="195">
        <v>0</v>
      </c>
      <c r="P161" s="195">
        <v>0</v>
      </c>
      <c r="Q161" s="195">
        <v>0</v>
      </c>
      <c r="R161" s="195">
        <v>0</v>
      </c>
      <c r="S161" s="195">
        <v>0</v>
      </c>
      <c r="T161" s="195">
        <v>0</v>
      </c>
      <c r="U161" s="195">
        <v>0</v>
      </c>
      <c r="V161" s="195">
        <v>0</v>
      </c>
      <c r="W161" s="195">
        <v>0</v>
      </c>
      <c r="X161" s="195">
        <v>0</v>
      </c>
      <c r="Y161" s="195">
        <v>0</v>
      </c>
      <c r="Z161" s="195">
        <v>0</v>
      </c>
      <c r="AA161" s="195">
        <v>0</v>
      </c>
      <c r="AB161" s="195">
        <v>0</v>
      </c>
      <c r="AC161" s="195">
        <v>0</v>
      </c>
      <c r="AD161" s="195">
        <v>0</v>
      </c>
      <c r="AE161" s="195">
        <v>0</v>
      </c>
      <c r="AF161" s="195">
        <v>0</v>
      </c>
      <c r="AG161" s="195">
        <v>0</v>
      </c>
      <c r="AH161" s="195">
        <v>0</v>
      </c>
      <c r="AI161" s="195">
        <v>0</v>
      </c>
      <c r="AJ161" s="195">
        <v>0</v>
      </c>
      <c r="AK161" s="195">
        <v>0</v>
      </c>
      <c r="AL161" s="195">
        <v>0</v>
      </c>
      <c r="AM161" s="195">
        <v>0</v>
      </c>
      <c r="AN161" s="195">
        <f t="shared" si="40"/>
        <v>0</v>
      </c>
    </row>
    <row r="162" spans="1:40" ht="12" x14ac:dyDescent="0.25">
      <c r="A162" s="201" t="s">
        <v>188</v>
      </c>
      <c r="B162" s="201" t="s">
        <v>142</v>
      </c>
      <c r="C162" s="201" t="s">
        <v>98</v>
      </c>
      <c r="D162" s="201">
        <f t="shared" si="39"/>
        <v>0</v>
      </c>
      <c r="E162" s="217">
        <v>0</v>
      </c>
      <c r="F162" s="195">
        <v>0</v>
      </c>
      <c r="G162" s="195">
        <v>0</v>
      </c>
      <c r="H162" s="195">
        <v>0</v>
      </c>
      <c r="I162" s="195">
        <v>0</v>
      </c>
      <c r="J162" s="195">
        <v>0</v>
      </c>
      <c r="K162" s="195">
        <v>0</v>
      </c>
      <c r="L162" s="195">
        <v>0</v>
      </c>
      <c r="M162" s="195">
        <v>0</v>
      </c>
      <c r="N162" s="195">
        <v>0</v>
      </c>
      <c r="O162" s="195">
        <v>0</v>
      </c>
      <c r="P162" s="195">
        <v>0</v>
      </c>
      <c r="Q162" s="195">
        <v>0</v>
      </c>
      <c r="R162" s="195">
        <v>0</v>
      </c>
      <c r="S162" s="195">
        <v>0</v>
      </c>
      <c r="T162" s="195">
        <v>0</v>
      </c>
      <c r="U162" s="195">
        <v>0</v>
      </c>
      <c r="V162" s="195">
        <v>0</v>
      </c>
      <c r="W162" s="195">
        <v>0</v>
      </c>
      <c r="X162" s="195">
        <v>0</v>
      </c>
      <c r="Y162" s="195">
        <v>0</v>
      </c>
      <c r="Z162" s="195">
        <v>0</v>
      </c>
      <c r="AA162" s="195">
        <v>0</v>
      </c>
      <c r="AB162" s="195">
        <v>0</v>
      </c>
      <c r="AC162" s="195">
        <v>0</v>
      </c>
      <c r="AD162" s="195">
        <v>0</v>
      </c>
      <c r="AE162" s="195">
        <v>0</v>
      </c>
      <c r="AF162" s="195">
        <v>0</v>
      </c>
      <c r="AG162" s="195">
        <v>0</v>
      </c>
      <c r="AH162" s="195">
        <v>0</v>
      </c>
      <c r="AI162" s="195">
        <v>0</v>
      </c>
      <c r="AJ162" s="195">
        <v>0</v>
      </c>
      <c r="AK162" s="195">
        <v>0</v>
      </c>
      <c r="AL162" s="195">
        <v>0</v>
      </c>
      <c r="AM162" s="195">
        <v>0</v>
      </c>
      <c r="AN162" s="195">
        <f t="shared" si="40"/>
        <v>0</v>
      </c>
    </row>
    <row r="163" spans="1:40" ht="12" x14ac:dyDescent="0.25">
      <c r="A163" s="201" t="s">
        <v>188</v>
      </c>
      <c r="B163" s="201" t="s">
        <v>142</v>
      </c>
      <c r="C163" s="201" t="s">
        <v>99</v>
      </c>
      <c r="D163" s="201">
        <f t="shared" si="39"/>
        <v>0</v>
      </c>
      <c r="E163" s="217">
        <v>0</v>
      </c>
      <c r="F163" s="195">
        <v>0</v>
      </c>
      <c r="G163" s="195">
        <v>0</v>
      </c>
      <c r="H163" s="195">
        <v>0</v>
      </c>
      <c r="I163" s="195">
        <v>0</v>
      </c>
      <c r="J163" s="195">
        <v>0</v>
      </c>
      <c r="K163" s="195">
        <v>0</v>
      </c>
      <c r="L163" s="195">
        <v>0</v>
      </c>
      <c r="M163" s="195">
        <v>0</v>
      </c>
      <c r="N163" s="195">
        <v>0</v>
      </c>
      <c r="O163" s="195">
        <v>0</v>
      </c>
      <c r="P163" s="195">
        <v>0</v>
      </c>
      <c r="Q163" s="195">
        <v>0</v>
      </c>
      <c r="R163" s="195">
        <v>0</v>
      </c>
      <c r="S163" s="195">
        <v>0</v>
      </c>
      <c r="T163" s="195">
        <v>0</v>
      </c>
      <c r="U163" s="195">
        <v>0</v>
      </c>
      <c r="V163" s="195">
        <v>0</v>
      </c>
      <c r="W163" s="195">
        <v>0</v>
      </c>
      <c r="X163" s="195">
        <v>0</v>
      </c>
      <c r="Y163" s="195">
        <v>0</v>
      </c>
      <c r="Z163" s="195">
        <v>0</v>
      </c>
      <c r="AA163" s="195">
        <v>0</v>
      </c>
      <c r="AB163" s="195">
        <v>0</v>
      </c>
      <c r="AC163" s="195">
        <v>0</v>
      </c>
      <c r="AD163" s="195">
        <v>0</v>
      </c>
      <c r="AE163" s="195">
        <v>0</v>
      </c>
      <c r="AF163" s="195">
        <v>0</v>
      </c>
      <c r="AG163" s="195">
        <v>0</v>
      </c>
      <c r="AH163" s="195">
        <v>0</v>
      </c>
      <c r="AI163" s="195">
        <v>0</v>
      </c>
      <c r="AJ163" s="195">
        <v>0</v>
      </c>
      <c r="AK163" s="195">
        <v>0</v>
      </c>
      <c r="AL163" s="195">
        <v>0</v>
      </c>
      <c r="AM163" s="195">
        <v>0</v>
      </c>
      <c r="AN163" s="195">
        <f t="shared" si="40"/>
        <v>0</v>
      </c>
    </row>
    <row r="164" spans="1:40" ht="12" x14ac:dyDescent="0.25">
      <c r="A164" s="201" t="s">
        <v>188</v>
      </c>
      <c r="B164" s="201" t="s">
        <v>142</v>
      </c>
      <c r="C164" s="201" t="s">
        <v>177</v>
      </c>
      <c r="D164" s="201">
        <f t="shared" si="39"/>
        <v>0</v>
      </c>
      <c r="E164" s="217">
        <v>0</v>
      </c>
      <c r="F164" s="195">
        <v>0</v>
      </c>
      <c r="G164" s="195">
        <v>0</v>
      </c>
      <c r="H164" s="195">
        <v>0</v>
      </c>
      <c r="I164" s="195">
        <v>0</v>
      </c>
      <c r="J164" s="195">
        <v>0</v>
      </c>
      <c r="K164" s="195">
        <v>0</v>
      </c>
      <c r="L164" s="195">
        <v>0</v>
      </c>
      <c r="M164" s="195">
        <v>0</v>
      </c>
      <c r="N164" s="195">
        <v>0</v>
      </c>
      <c r="O164" s="195">
        <v>0</v>
      </c>
      <c r="P164" s="195">
        <v>0</v>
      </c>
      <c r="Q164" s="195">
        <v>0</v>
      </c>
      <c r="R164" s="195">
        <v>0</v>
      </c>
      <c r="S164" s="195">
        <v>0</v>
      </c>
      <c r="T164" s="195">
        <v>0</v>
      </c>
      <c r="U164" s="195">
        <v>0</v>
      </c>
      <c r="V164" s="195">
        <v>0</v>
      </c>
      <c r="W164" s="195">
        <v>0</v>
      </c>
      <c r="X164" s="195">
        <v>0</v>
      </c>
      <c r="Y164" s="195">
        <v>0</v>
      </c>
      <c r="Z164" s="195">
        <v>0</v>
      </c>
      <c r="AA164" s="195">
        <v>0</v>
      </c>
      <c r="AB164" s="195">
        <v>0</v>
      </c>
      <c r="AC164" s="195">
        <v>0</v>
      </c>
      <c r="AD164" s="195">
        <v>0</v>
      </c>
      <c r="AE164" s="195">
        <v>0</v>
      </c>
      <c r="AF164" s="195">
        <v>0</v>
      </c>
      <c r="AG164" s="195">
        <v>0</v>
      </c>
      <c r="AH164" s="195">
        <v>0</v>
      </c>
      <c r="AI164" s="195">
        <v>0</v>
      </c>
      <c r="AJ164" s="195">
        <v>0</v>
      </c>
      <c r="AK164" s="195">
        <v>0</v>
      </c>
      <c r="AL164" s="195">
        <v>0</v>
      </c>
      <c r="AM164" s="195">
        <v>0</v>
      </c>
      <c r="AN164" s="195">
        <f t="shared" si="40"/>
        <v>0</v>
      </c>
    </row>
    <row r="165" spans="1:40" ht="12" x14ac:dyDescent="0.25">
      <c r="A165" s="201" t="s">
        <v>188</v>
      </c>
      <c r="B165" s="201" t="s">
        <v>142</v>
      </c>
      <c r="C165" s="201" t="s">
        <v>64</v>
      </c>
      <c r="D165" s="201">
        <f t="shared" si="39"/>
        <v>659.85398999999995</v>
      </c>
      <c r="E165" s="217">
        <v>26.744440000000012</v>
      </c>
      <c r="F165" s="195">
        <v>174.7817</v>
      </c>
      <c r="G165" s="195">
        <v>14.146099999999999</v>
      </c>
      <c r="H165" s="195">
        <v>45.952500000000001</v>
      </c>
      <c r="I165" s="195">
        <v>0</v>
      </c>
      <c r="J165" s="195">
        <v>9.5039200000000008</v>
      </c>
      <c r="K165" s="195">
        <v>37.564930000000004</v>
      </c>
      <c r="L165" s="195">
        <v>0</v>
      </c>
      <c r="M165" s="195">
        <v>0</v>
      </c>
      <c r="N165" s="195">
        <v>0</v>
      </c>
      <c r="O165" s="195">
        <v>0</v>
      </c>
      <c r="P165" s="195">
        <v>0</v>
      </c>
      <c r="Q165" s="195">
        <v>0</v>
      </c>
      <c r="R165" s="195">
        <v>0</v>
      </c>
      <c r="S165" s="195">
        <v>0</v>
      </c>
      <c r="T165" s="195">
        <v>173.37099999999998</v>
      </c>
      <c r="U165" s="195">
        <v>94.24</v>
      </c>
      <c r="V165" s="195">
        <v>70.707400000000007</v>
      </c>
      <c r="W165" s="195">
        <v>0</v>
      </c>
      <c r="X165" s="195">
        <v>0</v>
      </c>
      <c r="Y165" s="195">
        <v>4.8430000000000035</v>
      </c>
      <c r="Z165" s="195">
        <v>0</v>
      </c>
      <c r="AA165" s="195">
        <v>0</v>
      </c>
      <c r="AB165" s="195">
        <v>7.9990000000000006</v>
      </c>
      <c r="AC165" s="195">
        <v>0</v>
      </c>
      <c r="AD165" s="195">
        <v>0</v>
      </c>
      <c r="AE165" s="195">
        <v>0</v>
      </c>
      <c r="AF165" s="195">
        <v>0</v>
      </c>
      <c r="AG165" s="195">
        <v>0</v>
      </c>
      <c r="AH165" s="195">
        <v>0</v>
      </c>
      <c r="AI165" s="195">
        <v>0</v>
      </c>
      <c r="AJ165" s="195">
        <v>0</v>
      </c>
      <c r="AK165" s="195">
        <v>0</v>
      </c>
      <c r="AL165" s="195">
        <v>0</v>
      </c>
      <c r="AM165" s="195">
        <v>0</v>
      </c>
      <c r="AN165" s="195">
        <f t="shared" si="40"/>
        <v>659.85398999999995</v>
      </c>
    </row>
    <row r="166" spans="1:40" ht="12" x14ac:dyDescent="0.25">
      <c r="A166" s="201" t="s">
        <v>188</v>
      </c>
      <c r="B166" s="201" t="s">
        <v>142</v>
      </c>
      <c r="C166" s="201" t="s">
        <v>143</v>
      </c>
      <c r="D166" s="201">
        <f t="shared" si="39"/>
        <v>0</v>
      </c>
      <c r="E166" s="217">
        <v>0</v>
      </c>
      <c r="F166" s="195">
        <v>0</v>
      </c>
      <c r="G166" s="195">
        <v>0</v>
      </c>
      <c r="H166" s="195">
        <v>0</v>
      </c>
      <c r="I166" s="195">
        <v>0</v>
      </c>
      <c r="J166" s="195">
        <v>0</v>
      </c>
      <c r="K166" s="195">
        <v>0</v>
      </c>
      <c r="L166" s="195">
        <v>0</v>
      </c>
      <c r="M166" s="195">
        <v>0</v>
      </c>
      <c r="N166" s="195">
        <v>0</v>
      </c>
      <c r="O166" s="195">
        <v>0</v>
      </c>
      <c r="P166" s="195">
        <v>0</v>
      </c>
      <c r="Q166" s="195">
        <v>0</v>
      </c>
      <c r="R166" s="195">
        <v>0</v>
      </c>
      <c r="S166" s="195">
        <v>0</v>
      </c>
      <c r="T166" s="195">
        <v>0</v>
      </c>
      <c r="U166" s="195">
        <v>0</v>
      </c>
      <c r="V166" s="195">
        <v>0</v>
      </c>
      <c r="W166" s="195">
        <v>0</v>
      </c>
      <c r="X166" s="195">
        <v>0</v>
      </c>
      <c r="Y166" s="195">
        <v>0</v>
      </c>
      <c r="Z166" s="195">
        <v>0</v>
      </c>
      <c r="AA166" s="195">
        <v>0</v>
      </c>
      <c r="AB166" s="195">
        <v>0</v>
      </c>
      <c r="AC166" s="195">
        <v>0</v>
      </c>
      <c r="AD166" s="195">
        <v>0</v>
      </c>
      <c r="AE166" s="195">
        <v>0</v>
      </c>
      <c r="AF166" s="195">
        <v>0</v>
      </c>
      <c r="AG166" s="195">
        <v>0</v>
      </c>
      <c r="AH166" s="195">
        <v>0</v>
      </c>
      <c r="AI166" s="195">
        <v>0</v>
      </c>
      <c r="AJ166" s="195">
        <v>0</v>
      </c>
      <c r="AK166" s="195">
        <v>0</v>
      </c>
      <c r="AL166" s="195">
        <v>0</v>
      </c>
      <c r="AM166" s="195">
        <v>0</v>
      </c>
      <c r="AN166" s="195">
        <f t="shared" si="40"/>
        <v>0</v>
      </c>
    </row>
    <row r="167" spans="1:40" ht="12" x14ac:dyDescent="0.25">
      <c r="A167" s="201" t="s">
        <v>188</v>
      </c>
      <c r="B167" s="201" t="s">
        <v>142</v>
      </c>
      <c r="C167" s="201" t="s">
        <v>37</v>
      </c>
      <c r="D167" s="201">
        <f t="shared" si="39"/>
        <v>0</v>
      </c>
      <c r="E167" s="217">
        <v>0</v>
      </c>
      <c r="F167" s="195">
        <v>0</v>
      </c>
      <c r="G167" s="195">
        <v>0</v>
      </c>
      <c r="H167" s="195">
        <v>0</v>
      </c>
      <c r="I167" s="195">
        <v>0</v>
      </c>
      <c r="J167" s="195">
        <v>0</v>
      </c>
      <c r="K167" s="195">
        <v>0</v>
      </c>
      <c r="L167" s="195">
        <v>0</v>
      </c>
      <c r="M167" s="195">
        <v>0</v>
      </c>
      <c r="N167" s="195">
        <v>0</v>
      </c>
      <c r="O167" s="195">
        <v>0</v>
      </c>
      <c r="P167" s="195">
        <v>0</v>
      </c>
      <c r="Q167" s="195">
        <v>0</v>
      </c>
      <c r="R167" s="195">
        <v>0</v>
      </c>
      <c r="S167" s="195">
        <v>0</v>
      </c>
      <c r="T167" s="195">
        <v>0</v>
      </c>
      <c r="U167" s="195">
        <v>0</v>
      </c>
      <c r="V167" s="195">
        <v>0</v>
      </c>
      <c r="W167" s="195">
        <v>0</v>
      </c>
      <c r="X167" s="195">
        <v>0</v>
      </c>
      <c r="Y167" s="195">
        <v>0</v>
      </c>
      <c r="Z167" s="195">
        <v>0</v>
      </c>
      <c r="AA167" s="195">
        <v>0</v>
      </c>
      <c r="AB167" s="195">
        <v>0</v>
      </c>
      <c r="AC167" s="195">
        <v>0</v>
      </c>
      <c r="AD167" s="195">
        <v>0</v>
      </c>
      <c r="AE167" s="195">
        <v>0</v>
      </c>
      <c r="AF167" s="195">
        <v>0</v>
      </c>
      <c r="AG167" s="195">
        <v>0</v>
      </c>
      <c r="AH167" s="195">
        <v>0</v>
      </c>
      <c r="AI167" s="195">
        <v>0</v>
      </c>
      <c r="AJ167" s="195">
        <v>0</v>
      </c>
      <c r="AK167" s="195">
        <v>0</v>
      </c>
      <c r="AL167" s="195">
        <v>0</v>
      </c>
      <c r="AM167" s="195">
        <v>0</v>
      </c>
      <c r="AN167" s="195">
        <f t="shared" si="40"/>
        <v>0</v>
      </c>
    </row>
    <row r="168" spans="1:40" ht="12" x14ac:dyDescent="0.25">
      <c r="A168" s="177" t="s">
        <v>262</v>
      </c>
      <c r="B168" s="177" t="s">
        <v>262</v>
      </c>
      <c r="C168" s="177" t="s">
        <v>145</v>
      </c>
      <c r="D168" s="177"/>
      <c r="E168" s="216">
        <f t="shared" ref="E168:AN168" si="41">SUM(E169:E176)</f>
        <v>0</v>
      </c>
      <c r="F168" s="194">
        <f t="shared" si="41"/>
        <v>0</v>
      </c>
      <c r="G168" s="194">
        <f t="shared" si="41"/>
        <v>1029.0267899999999</v>
      </c>
      <c r="H168" s="194">
        <f t="shared" si="41"/>
        <v>0</v>
      </c>
      <c r="I168" s="194">
        <f t="shared" si="41"/>
        <v>0</v>
      </c>
      <c r="J168" s="194">
        <f t="shared" si="41"/>
        <v>130.322</v>
      </c>
      <c r="K168" s="194">
        <f t="shared" si="41"/>
        <v>592.72699999999998</v>
      </c>
      <c r="L168" s="194">
        <f t="shared" si="41"/>
        <v>0.36496000000000001</v>
      </c>
      <c r="M168" s="194">
        <f t="shared" si="41"/>
        <v>206.58168999999998</v>
      </c>
      <c r="N168" s="194">
        <f t="shared" si="41"/>
        <v>0</v>
      </c>
      <c r="O168" s="194">
        <f t="shared" si="41"/>
        <v>25.201180000000001</v>
      </c>
      <c r="P168" s="194">
        <f t="shared" si="41"/>
        <v>83.664819999999992</v>
      </c>
      <c r="Q168" s="194">
        <f t="shared" si="41"/>
        <v>0</v>
      </c>
      <c r="R168" s="194">
        <f t="shared" si="41"/>
        <v>0</v>
      </c>
      <c r="S168" s="194">
        <f t="shared" si="41"/>
        <v>0</v>
      </c>
      <c r="T168" s="194">
        <f t="shared" si="41"/>
        <v>31.027700000000003</v>
      </c>
      <c r="U168" s="194">
        <f t="shared" si="41"/>
        <v>0</v>
      </c>
      <c r="V168" s="194">
        <f t="shared" si="41"/>
        <v>0</v>
      </c>
      <c r="W168" s="194">
        <f t="shared" si="41"/>
        <v>0</v>
      </c>
      <c r="X168" s="194">
        <f t="shared" si="41"/>
        <v>0</v>
      </c>
      <c r="Y168" s="194">
        <f t="shared" si="41"/>
        <v>318.00900000000001</v>
      </c>
      <c r="Z168" s="194">
        <f t="shared" si="41"/>
        <v>0</v>
      </c>
      <c r="AA168" s="194">
        <f t="shared" si="41"/>
        <v>0</v>
      </c>
      <c r="AB168" s="194">
        <f t="shared" si="41"/>
        <v>22.924129999999977</v>
      </c>
      <c r="AC168" s="194">
        <f t="shared" si="41"/>
        <v>0</v>
      </c>
      <c r="AD168" s="194">
        <f t="shared" si="41"/>
        <v>0</v>
      </c>
      <c r="AE168" s="194">
        <f t="shared" si="41"/>
        <v>0</v>
      </c>
      <c r="AF168" s="194">
        <f t="shared" si="41"/>
        <v>0</v>
      </c>
      <c r="AG168" s="194">
        <f t="shared" si="41"/>
        <v>28.817</v>
      </c>
      <c r="AH168" s="194">
        <f t="shared" si="41"/>
        <v>0</v>
      </c>
      <c r="AI168" s="194">
        <f t="shared" si="41"/>
        <v>0</v>
      </c>
      <c r="AJ168" s="194">
        <f t="shared" si="41"/>
        <v>0</v>
      </c>
      <c r="AK168" s="194">
        <f t="shared" si="41"/>
        <v>0</v>
      </c>
      <c r="AL168" s="194">
        <f t="shared" si="41"/>
        <v>0</v>
      </c>
      <c r="AM168" s="194">
        <f t="shared" si="41"/>
        <v>49.216950000000004</v>
      </c>
      <c r="AN168" s="194">
        <f t="shared" si="41"/>
        <v>2517.8832200000002</v>
      </c>
    </row>
    <row r="169" spans="1:40" ht="12" x14ac:dyDescent="0.25">
      <c r="A169" s="201" t="s">
        <v>188</v>
      </c>
      <c r="B169" s="201" t="s">
        <v>145</v>
      </c>
      <c r="C169" s="201" t="s">
        <v>93</v>
      </c>
      <c r="D169" s="201">
        <f t="shared" ref="D169:D176" si="42">AN169</f>
        <v>0</v>
      </c>
      <c r="E169" s="217">
        <v>0</v>
      </c>
      <c r="F169" s="195">
        <v>0</v>
      </c>
      <c r="G169" s="195">
        <v>0</v>
      </c>
      <c r="H169" s="195">
        <v>0</v>
      </c>
      <c r="I169" s="195">
        <v>0</v>
      </c>
      <c r="J169" s="195">
        <v>0</v>
      </c>
      <c r="K169" s="195">
        <v>0</v>
      </c>
      <c r="L169" s="195">
        <v>0</v>
      </c>
      <c r="M169" s="195">
        <v>0</v>
      </c>
      <c r="N169" s="195">
        <v>0</v>
      </c>
      <c r="O169" s="195">
        <v>0</v>
      </c>
      <c r="P169" s="195">
        <v>0</v>
      </c>
      <c r="Q169" s="195">
        <v>0</v>
      </c>
      <c r="R169" s="195">
        <v>0</v>
      </c>
      <c r="S169" s="195">
        <v>0</v>
      </c>
      <c r="T169" s="195">
        <v>0</v>
      </c>
      <c r="U169" s="195">
        <v>0</v>
      </c>
      <c r="V169" s="195">
        <v>0</v>
      </c>
      <c r="W169" s="195">
        <v>0</v>
      </c>
      <c r="X169" s="195">
        <v>0</v>
      </c>
      <c r="Y169" s="195">
        <v>0</v>
      </c>
      <c r="Z169" s="195">
        <v>0</v>
      </c>
      <c r="AA169" s="195">
        <v>0</v>
      </c>
      <c r="AB169" s="195">
        <v>0</v>
      </c>
      <c r="AC169" s="195">
        <v>0</v>
      </c>
      <c r="AD169" s="195">
        <v>0</v>
      </c>
      <c r="AE169" s="195">
        <v>0</v>
      </c>
      <c r="AF169" s="195">
        <v>0</v>
      </c>
      <c r="AG169" s="195">
        <v>0</v>
      </c>
      <c r="AH169" s="195">
        <v>0</v>
      </c>
      <c r="AI169" s="195">
        <v>0</v>
      </c>
      <c r="AJ169" s="195">
        <v>0</v>
      </c>
      <c r="AK169" s="195">
        <v>0</v>
      </c>
      <c r="AL169" s="195">
        <v>0</v>
      </c>
      <c r="AM169" s="195">
        <v>0</v>
      </c>
      <c r="AN169" s="195">
        <f t="shared" ref="AN169:AN176" si="43">SUM(E169:AM169)</f>
        <v>0</v>
      </c>
    </row>
    <row r="170" spans="1:40" ht="12" x14ac:dyDescent="0.25">
      <c r="A170" s="201" t="s">
        <v>188</v>
      </c>
      <c r="B170" s="201" t="s">
        <v>145</v>
      </c>
      <c r="C170" s="201" t="s">
        <v>9</v>
      </c>
      <c r="D170" s="201">
        <f t="shared" si="42"/>
        <v>0</v>
      </c>
      <c r="E170" s="217">
        <v>0</v>
      </c>
      <c r="F170" s="195">
        <v>0</v>
      </c>
      <c r="G170" s="195">
        <v>0</v>
      </c>
      <c r="H170" s="195">
        <v>0</v>
      </c>
      <c r="I170" s="195">
        <v>0</v>
      </c>
      <c r="J170" s="195">
        <v>0</v>
      </c>
      <c r="K170" s="195">
        <v>0</v>
      </c>
      <c r="L170" s="195">
        <v>0</v>
      </c>
      <c r="M170" s="195">
        <v>0</v>
      </c>
      <c r="N170" s="195">
        <v>0</v>
      </c>
      <c r="O170" s="195">
        <v>0</v>
      </c>
      <c r="P170" s="195">
        <v>0</v>
      </c>
      <c r="Q170" s="195">
        <v>0</v>
      </c>
      <c r="R170" s="195">
        <v>0</v>
      </c>
      <c r="S170" s="195">
        <v>0</v>
      </c>
      <c r="T170" s="195">
        <v>0</v>
      </c>
      <c r="U170" s="195">
        <v>0</v>
      </c>
      <c r="V170" s="195">
        <v>0</v>
      </c>
      <c r="W170" s="195">
        <v>0</v>
      </c>
      <c r="X170" s="195">
        <v>0</v>
      </c>
      <c r="Y170" s="195">
        <v>0</v>
      </c>
      <c r="Z170" s="195">
        <v>0</v>
      </c>
      <c r="AA170" s="195">
        <v>0</v>
      </c>
      <c r="AB170" s="195">
        <v>0</v>
      </c>
      <c r="AC170" s="195">
        <v>0</v>
      </c>
      <c r="AD170" s="195">
        <v>0</v>
      </c>
      <c r="AE170" s="195">
        <v>0</v>
      </c>
      <c r="AF170" s="195">
        <v>0</v>
      </c>
      <c r="AG170" s="195">
        <v>0</v>
      </c>
      <c r="AH170" s="195">
        <v>0</v>
      </c>
      <c r="AI170" s="195">
        <v>0</v>
      </c>
      <c r="AJ170" s="195">
        <v>0</v>
      </c>
      <c r="AK170" s="195">
        <v>0</v>
      </c>
      <c r="AL170" s="195">
        <v>0</v>
      </c>
      <c r="AM170" s="195">
        <v>0</v>
      </c>
      <c r="AN170" s="195">
        <f t="shared" si="43"/>
        <v>0</v>
      </c>
    </row>
    <row r="171" spans="1:40" ht="12" x14ac:dyDescent="0.25">
      <c r="A171" s="201" t="s">
        <v>188</v>
      </c>
      <c r="B171" s="201" t="s">
        <v>145</v>
      </c>
      <c r="C171" s="201" t="s">
        <v>215</v>
      </c>
      <c r="D171" s="201">
        <f t="shared" si="42"/>
        <v>0</v>
      </c>
      <c r="E171" s="217">
        <v>0</v>
      </c>
      <c r="F171" s="195">
        <v>0</v>
      </c>
      <c r="G171" s="195">
        <v>0</v>
      </c>
      <c r="H171" s="195">
        <v>0</v>
      </c>
      <c r="I171" s="195">
        <v>0</v>
      </c>
      <c r="J171" s="195">
        <v>0</v>
      </c>
      <c r="K171" s="195">
        <v>0</v>
      </c>
      <c r="L171" s="195">
        <v>0</v>
      </c>
      <c r="M171" s="195">
        <v>0</v>
      </c>
      <c r="N171" s="195">
        <v>0</v>
      </c>
      <c r="O171" s="195">
        <v>0</v>
      </c>
      <c r="P171" s="195">
        <v>0</v>
      </c>
      <c r="Q171" s="195">
        <v>0</v>
      </c>
      <c r="R171" s="195">
        <v>0</v>
      </c>
      <c r="S171" s="195">
        <v>0</v>
      </c>
      <c r="T171" s="195">
        <v>0</v>
      </c>
      <c r="U171" s="195">
        <v>0</v>
      </c>
      <c r="V171" s="195">
        <v>0</v>
      </c>
      <c r="W171" s="195">
        <v>0</v>
      </c>
      <c r="X171" s="195">
        <v>0</v>
      </c>
      <c r="Y171" s="195">
        <v>0</v>
      </c>
      <c r="Z171" s="195">
        <v>0</v>
      </c>
      <c r="AA171" s="195">
        <v>0</v>
      </c>
      <c r="AB171" s="195">
        <v>0</v>
      </c>
      <c r="AC171" s="195">
        <v>0</v>
      </c>
      <c r="AD171" s="195">
        <v>0</v>
      </c>
      <c r="AE171" s="195">
        <v>0</v>
      </c>
      <c r="AF171" s="195">
        <v>0</v>
      </c>
      <c r="AG171" s="195">
        <v>0</v>
      </c>
      <c r="AH171" s="195">
        <v>0</v>
      </c>
      <c r="AI171" s="195">
        <v>0</v>
      </c>
      <c r="AJ171" s="195">
        <v>0</v>
      </c>
      <c r="AK171" s="195">
        <v>0</v>
      </c>
      <c r="AL171" s="195">
        <v>0</v>
      </c>
      <c r="AM171" s="195">
        <v>0</v>
      </c>
      <c r="AN171" s="195">
        <f t="shared" si="43"/>
        <v>0</v>
      </c>
    </row>
    <row r="172" spans="1:40" ht="12" x14ac:dyDescent="0.25">
      <c r="A172" s="201" t="s">
        <v>188</v>
      </c>
      <c r="B172" s="201" t="s">
        <v>145</v>
      </c>
      <c r="C172" s="201" t="s">
        <v>2</v>
      </c>
      <c r="D172" s="201">
        <f t="shared" si="42"/>
        <v>2517.7615700000001</v>
      </c>
      <c r="E172" s="217">
        <v>0</v>
      </c>
      <c r="F172" s="195">
        <v>0</v>
      </c>
      <c r="G172" s="195">
        <v>1029.0267899999999</v>
      </c>
      <c r="H172" s="195">
        <v>0</v>
      </c>
      <c r="I172" s="195">
        <v>0</v>
      </c>
      <c r="J172" s="195">
        <v>130.322</v>
      </c>
      <c r="K172" s="195">
        <v>592.72699999999998</v>
      </c>
      <c r="L172" s="195">
        <v>0.36496000000000001</v>
      </c>
      <c r="M172" s="195">
        <v>206.58168999999998</v>
      </c>
      <c r="N172" s="195">
        <v>0</v>
      </c>
      <c r="O172" s="195">
        <v>25.201180000000001</v>
      </c>
      <c r="P172" s="195">
        <v>83.664819999999992</v>
      </c>
      <c r="Q172" s="195">
        <v>0</v>
      </c>
      <c r="R172" s="195">
        <v>0</v>
      </c>
      <c r="S172" s="195">
        <v>0</v>
      </c>
      <c r="T172" s="195">
        <v>31.027700000000003</v>
      </c>
      <c r="U172" s="195">
        <v>0</v>
      </c>
      <c r="V172" s="195">
        <v>0</v>
      </c>
      <c r="W172" s="195">
        <v>0</v>
      </c>
      <c r="X172" s="195">
        <v>0</v>
      </c>
      <c r="Y172" s="195">
        <v>318.00900000000001</v>
      </c>
      <c r="Z172" s="195">
        <v>0</v>
      </c>
      <c r="AA172" s="195">
        <v>0</v>
      </c>
      <c r="AB172" s="195">
        <v>22.924129999999977</v>
      </c>
      <c r="AC172" s="195">
        <v>0</v>
      </c>
      <c r="AD172" s="195">
        <v>0</v>
      </c>
      <c r="AE172" s="195">
        <v>0</v>
      </c>
      <c r="AF172" s="195">
        <v>0</v>
      </c>
      <c r="AG172" s="195">
        <v>28.817</v>
      </c>
      <c r="AH172" s="195">
        <v>0</v>
      </c>
      <c r="AI172" s="195">
        <v>0</v>
      </c>
      <c r="AJ172" s="195">
        <v>0</v>
      </c>
      <c r="AK172" s="195">
        <v>0</v>
      </c>
      <c r="AL172" s="195">
        <v>0</v>
      </c>
      <c r="AM172" s="195">
        <v>49.095300000000002</v>
      </c>
      <c r="AN172" s="195">
        <f t="shared" si="43"/>
        <v>2517.7615700000001</v>
      </c>
    </row>
    <row r="173" spans="1:40" ht="12" x14ac:dyDescent="0.25">
      <c r="A173" s="201" t="s">
        <v>188</v>
      </c>
      <c r="B173" s="201" t="s">
        <v>145</v>
      </c>
      <c r="C173" s="201" t="s">
        <v>169</v>
      </c>
      <c r="D173" s="201">
        <f t="shared" si="42"/>
        <v>0</v>
      </c>
      <c r="E173" s="217">
        <v>0</v>
      </c>
      <c r="F173" s="195">
        <v>0</v>
      </c>
      <c r="G173" s="195">
        <v>0</v>
      </c>
      <c r="H173" s="195">
        <v>0</v>
      </c>
      <c r="I173" s="195">
        <v>0</v>
      </c>
      <c r="J173" s="195">
        <v>0</v>
      </c>
      <c r="K173" s="195">
        <v>0</v>
      </c>
      <c r="L173" s="195">
        <v>0</v>
      </c>
      <c r="M173" s="195">
        <v>0</v>
      </c>
      <c r="N173" s="195">
        <v>0</v>
      </c>
      <c r="O173" s="195">
        <v>0</v>
      </c>
      <c r="P173" s="195">
        <v>0</v>
      </c>
      <c r="Q173" s="195">
        <v>0</v>
      </c>
      <c r="R173" s="195">
        <v>0</v>
      </c>
      <c r="S173" s="195">
        <v>0</v>
      </c>
      <c r="T173" s="195">
        <v>0</v>
      </c>
      <c r="U173" s="195">
        <v>0</v>
      </c>
      <c r="V173" s="195">
        <v>0</v>
      </c>
      <c r="W173" s="195">
        <v>0</v>
      </c>
      <c r="X173" s="195">
        <v>0</v>
      </c>
      <c r="Y173" s="195">
        <v>0</v>
      </c>
      <c r="Z173" s="195">
        <v>0</v>
      </c>
      <c r="AA173" s="195">
        <v>0</v>
      </c>
      <c r="AB173" s="195">
        <v>0</v>
      </c>
      <c r="AC173" s="195">
        <v>0</v>
      </c>
      <c r="AD173" s="195">
        <v>0</v>
      </c>
      <c r="AE173" s="195">
        <v>0</v>
      </c>
      <c r="AF173" s="195">
        <v>0</v>
      </c>
      <c r="AG173" s="195">
        <v>0</v>
      </c>
      <c r="AH173" s="195">
        <v>0</v>
      </c>
      <c r="AI173" s="195">
        <v>0</v>
      </c>
      <c r="AJ173" s="195">
        <v>0</v>
      </c>
      <c r="AK173" s="195">
        <v>0</v>
      </c>
      <c r="AL173" s="195">
        <v>0</v>
      </c>
      <c r="AM173" s="195">
        <v>0</v>
      </c>
      <c r="AN173" s="195">
        <f t="shared" si="43"/>
        <v>0</v>
      </c>
    </row>
    <row r="174" spans="1:40" ht="12" x14ac:dyDescent="0.25">
      <c r="A174" s="201" t="s">
        <v>188</v>
      </c>
      <c r="B174" s="201" t="s">
        <v>145</v>
      </c>
      <c r="C174" s="201" t="s">
        <v>29</v>
      </c>
      <c r="D174" s="201">
        <f t="shared" si="42"/>
        <v>0</v>
      </c>
      <c r="E174" s="217">
        <v>0</v>
      </c>
      <c r="F174" s="195">
        <v>0</v>
      </c>
      <c r="G174" s="195">
        <v>0</v>
      </c>
      <c r="H174" s="195">
        <v>0</v>
      </c>
      <c r="I174" s="195">
        <v>0</v>
      </c>
      <c r="J174" s="195">
        <v>0</v>
      </c>
      <c r="K174" s="195">
        <v>0</v>
      </c>
      <c r="L174" s="195">
        <v>0</v>
      </c>
      <c r="M174" s="195">
        <v>0</v>
      </c>
      <c r="N174" s="195">
        <v>0</v>
      </c>
      <c r="O174" s="195">
        <v>0</v>
      </c>
      <c r="P174" s="195">
        <v>0</v>
      </c>
      <c r="Q174" s="195">
        <v>0</v>
      </c>
      <c r="R174" s="195">
        <v>0</v>
      </c>
      <c r="S174" s="195">
        <v>0</v>
      </c>
      <c r="T174" s="195">
        <v>0</v>
      </c>
      <c r="U174" s="195">
        <v>0</v>
      </c>
      <c r="V174" s="195">
        <v>0</v>
      </c>
      <c r="W174" s="195">
        <v>0</v>
      </c>
      <c r="X174" s="195">
        <v>0</v>
      </c>
      <c r="Y174" s="195">
        <v>0</v>
      </c>
      <c r="Z174" s="195">
        <v>0</v>
      </c>
      <c r="AA174" s="195">
        <v>0</v>
      </c>
      <c r="AB174" s="195">
        <v>0</v>
      </c>
      <c r="AC174" s="195">
        <v>0</v>
      </c>
      <c r="AD174" s="195">
        <v>0</v>
      </c>
      <c r="AE174" s="195">
        <v>0</v>
      </c>
      <c r="AF174" s="195">
        <v>0</v>
      </c>
      <c r="AG174" s="195">
        <v>0</v>
      </c>
      <c r="AH174" s="195">
        <v>0</v>
      </c>
      <c r="AI174" s="195">
        <v>0</v>
      </c>
      <c r="AJ174" s="195">
        <v>0</v>
      </c>
      <c r="AK174" s="195">
        <v>0</v>
      </c>
      <c r="AL174" s="195">
        <v>0</v>
      </c>
      <c r="AM174" s="195">
        <v>0</v>
      </c>
      <c r="AN174" s="195">
        <f t="shared" si="43"/>
        <v>0</v>
      </c>
    </row>
    <row r="175" spans="1:40" ht="12" x14ac:dyDescent="0.25">
      <c r="A175" s="201" t="s">
        <v>188</v>
      </c>
      <c r="B175" s="201" t="s">
        <v>145</v>
      </c>
      <c r="C175" s="201" t="s">
        <v>30</v>
      </c>
      <c r="D175" s="201">
        <f t="shared" si="42"/>
        <v>0.12164999999999999</v>
      </c>
      <c r="E175" s="217">
        <v>0</v>
      </c>
      <c r="F175" s="195">
        <v>0</v>
      </c>
      <c r="G175" s="195">
        <v>0</v>
      </c>
      <c r="H175" s="195">
        <v>0</v>
      </c>
      <c r="I175" s="195">
        <v>0</v>
      </c>
      <c r="J175" s="195">
        <v>0</v>
      </c>
      <c r="K175" s="195">
        <v>0</v>
      </c>
      <c r="L175" s="195">
        <v>0</v>
      </c>
      <c r="M175" s="195">
        <v>0</v>
      </c>
      <c r="N175" s="195">
        <v>0</v>
      </c>
      <c r="O175" s="195">
        <v>0</v>
      </c>
      <c r="P175" s="195">
        <v>0</v>
      </c>
      <c r="Q175" s="195">
        <v>0</v>
      </c>
      <c r="R175" s="195">
        <v>0</v>
      </c>
      <c r="S175" s="195">
        <v>0</v>
      </c>
      <c r="T175" s="195">
        <v>0</v>
      </c>
      <c r="U175" s="195">
        <v>0</v>
      </c>
      <c r="V175" s="195">
        <v>0</v>
      </c>
      <c r="W175" s="195">
        <v>0</v>
      </c>
      <c r="X175" s="195">
        <v>0</v>
      </c>
      <c r="Y175" s="195">
        <v>0</v>
      </c>
      <c r="Z175" s="195">
        <v>0</v>
      </c>
      <c r="AA175" s="195">
        <v>0</v>
      </c>
      <c r="AB175" s="195">
        <v>0</v>
      </c>
      <c r="AC175" s="195">
        <v>0</v>
      </c>
      <c r="AD175" s="195">
        <v>0</v>
      </c>
      <c r="AE175" s="195">
        <v>0</v>
      </c>
      <c r="AF175" s="195">
        <v>0</v>
      </c>
      <c r="AG175" s="195">
        <v>0</v>
      </c>
      <c r="AH175" s="195">
        <v>0</v>
      </c>
      <c r="AI175" s="195">
        <v>0</v>
      </c>
      <c r="AJ175" s="195">
        <v>0</v>
      </c>
      <c r="AK175" s="195">
        <v>0</v>
      </c>
      <c r="AL175" s="195">
        <v>0</v>
      </c>
      <c r="AM175" s="195">
        <v>0.12164999999999999</v>
      </c>
      <c r="AN175" s="195">
        <f t="shared" si="43"/>
        <v>0.12164999999999999</v>
      </c>
    </row>
    <row r="176" spans="1:40" ht="12" x14ac:dyDescent="0.25">
      <c r="A176" s="201" t="s">
        <v>188</v>
      </c>
      <c r="B176" s="201" t="s">
        <v>145</v>
      </c>
      <c r="C176" s="201" t="s">
        <v>12</v>
      </c>
      <c r="D176" s="201">
        <f t="shared" si="42"/>
        <v>0</v>
      </c>
      <c r="E176" s="217">
        <v>0</v>
      </c>
      <c r="F176" s="195">
        <v>0</v>
      </c>
      <c r="G176" s="195">
        <v>0</v>
      </c>
      <c r="H176" s="195">
        <v>0</v>
      </c>
      <c r="I176" s="195">
        <v>0</v>
      </c>
      <c r="J176" s="195">
        <v>0</v>
      </c>
      <c r="K176" s="195">
        <v>0</v>
      </c>
      <c r="L176" s="195">
        <v>0</v>
      </c>
      <c r="M176" s="195">
        <v>0</v>
      </c>
      <c r="N176" s="195">
        <v>0</v>
      </c>
      <c r="O176" s="195">
        <v>0</v>
      </c>
      <c r="P176" s="195">
        <v>0</v>
      </c>
      <c r="Q176" s="195">
        <v>0</v>
      </c>
      <c r="R176" s="195">
        <v>0</v>
      </c>
      <c r="S176" s="195">
        <v>0</v>
      </c>
      <c r="T176" s="195">
        <v>0</v>
      </c>
      <c r="U176" s="195">
        <v>0</v>
      </c>
      <c r="V176" s="195">
        <v>0</v>
      </c>
      <c r="W176" s="195">
        <v>0</v>
      </c>
      <c r="X176" s="195">
        <v>0</v>
      </c>
      <c r="Y176" s="195">
        <v>0</v>
      </c>
      <c r="Z176" s="195">
        <v>0</v>
      </c>
      <c r="AA176" s="195">
        <v>0</v>
      </c>
      <c r="AB176" s="195">
        <v>0</v>
      </c>
      <c r="AC176" s="195">
        <v>0</v>
      </c>
      <c r="AD176" s="195">
        <v>0</v>
      </c>
      <c r="AE176" s="195">
        <v>0</v>
      </c>
      <c r="AF176" s="195">
        <v>0</v>
      </c>
      <c r="AG176" s="195">
        <v>0</v>
      </c>
      <c r="AH176" s="195">
        <v>0</v>
      </c>
      <c r="AI176" s="195">
        <v>0</v>
      </c>
      <c r="AJ176" s="195">
        <v>0</v>
      </c>
      <c r="AK176" s="195">
        <v>0</v>
      </c>
      <c r="AL176" s="195">
        <v>0</v>
      </c>
      <c r="AM176" s="195">
        <v>0</v>
      </c>
      <c r="AN176" s="195">
        <f t="shared" si="43"/>
        <v>0</v>
      </c>
    </row>
    <row r="177" spans="1:40" ht="12" x14ac:dyDescent="0.25">
      <c r="A177" s="177" t="s">
        <v>263</v>
      </c>
      <c r="B177" s="177" t="s">
        <v>263</v>
      </c>
      <c r="C177" s="177" t="s">
        <v>144</v>
      </c>
      <c r="D177" s="177"/>
      <c r="E177" s="216">
        <f t="shared" ref="E177:AN177" si="44">SUM(E178:E188)</f>
        <v>0</v>
      </c>
      <c r="F177" s="194">
        <f t="shared" si="44"/>
        <v>0</v>
      </c>
      <c r="G177" s="194">
        <f t="shared" si="44"/>
        <v>67.585900000000009</v>
      </c>
      <c r="H177" s="194">
        <f t="shared" si="44"/>
        <v>0</v>
      </c>
      <c r="I177" s="194">
        <f t="shared" si="44"/>
        <v>0</v>
      </c>
      <c r="J177" s="194">
        <f t="shared" si="44"/>
        <v>39.983999999999995</v>
      </c>
      <c r="K177" s="194">
        <f t="shared" si="44"/>
        <v>0</v>
      </c>
      <c r="L177" s="194">
        <f t="shared" si="44"/>
        <v>0</v>
      </c>
      <c r="M177" s="194">
        <f t="shared" si="44"/>
        <v>152.33890000000002</v>
      </c>
      <c r="N177" s="194">
        <f t="shared" si="44"/>
        <v>0</v>
      </c>
      <c r="O177" s="194">
        <f t="shared" si="44"/>
        <v>65.926999999999992</v>
      </c>
      <c r="P177" s="194">
        <f t="shared" si="44"/>
        <v>221.62709999999998</v>
      </c>
      <c r="Q177" s="194">
        <f t="shared" si="44"/>
        <v>0</v>
      </c>
      <c r="R177" s="194">
        <f t="shared" si="44"/>
        <v>0</v>
      </c>
      <c r="S177" s="194">
        <f t="shared" si="44"/>
        <v>0</v>
      </c>
      <c r="T177" s="194">
        <f t="shared" si="44"/>
        <v>0</v>
      </c>
      <c r="U177" s="194">
        <f t="shared" si="44"/>
        <v>0</v>
      </c>
      <c r="V177" s="194">
        <f t="shared" si="44"/>
        <v>0</v>
      </c>
      <c r="W177" s="194">
        <f t="shared" si="44"/>
        <v>0</v>
      </c>
      <c r="X177" s="194">
        <f t="shared" si="44"/>
        <v>0</v>
      </c>
      <c r="Y177" s="194">
        <f t="shared" si="44"/>
        <v>0</v>
      </c>
      <c r="Z177" s="194">
        <f t="shared" si="44"/>
        <v>0</v>
      </c>
      <c r="AA177" s="194">
        <f t="shared" si="44"/>
        <v>0</v>
      </c>
      <c r="AB177" s="194">
        <f t="shared" si="44"/>
        <v>0</v>
      </c>
      <c r="AC177" s="194">
        <f t="shared" si="44"/>
        <v>0</v>
      </c>
      <c r="AD177" s="194">
        <f t="shared" si="44"/>
        <v>0</v>
      </c>
      <c r="AE177" s="194">
        <f t="shared" si="44"/>
        <v>0</v>
      </c>
      <c r="AF177" s="194">
        <f t="shared" si="44"/>
        <v>0</v>
      </c>
      <c r="AG177" s="194">
        <f t="shared" si="44"/>
        <v>0</v>
      </c>
      <c r="AH177" s="194">
        <f t="shared" si="44"/>
        <v>0</v>
      </c>
      <c r="AI177" s="194">
        <f t="shared" si="44"/>
        <v>0</v>
      </c>
      <c r="AJ177" s="194">
        <f t="shared" si="44"/>
        <v>0</v>
      </c>
      <c r="AK177" s="194">
        <f t="shared" si="44"/>
        <v>0</v>
      </c>
      <c r="AL177" s="194">
        <f t="shared" si="44"/>
        <v>0</v>
      </c>
      <c r="AM177" s="194">
        <f t="shared" si="44"/>
        <v>53.773699999999998</v>
      </c>
      <c r="AN177" s="194">
        <f t="shared" si="44"/>
        <v>601.23660000000007</v>
      </c>
    </row>
    <row r="178" spans="1:40" ht="12" x14ac:dyDescent="0.25">
      <c r="A178" s="201" t="s">
        <v>188</v>
      </c>
      <c r="B178" s="201" t="s">
        <v>144</v>
      </c>
      <c r="C178" s="201" t="s">
        <v>216</v>
      </c>
      <c r="D178" s="201">
        <f t="shared" ref="D178:D188" si="45">AN178</f>
        <v>38.219500000000004</v>
      </c>
      <c r="E178" s="217">
        <v>0</v>
      </c>
      <c r="F178" s="195">
        <v>0</v>
      </c>
      <c r="G178" s="195">
        <v>0</v>
      </c>
      <c r="H178" s="195">
        <v>0</v>
      </c>
      <c r="I178" s="195">
        <v>0</v>
      </c>
      <c r="J178" s="195">
        <v>0</v>
      </c>
      <c r="K178" s="195">
        <v>0</v>
      </c>
      <c r="L178" s="195">
        <v>0</v>
      </c>
      <c r="M178" s="195">
        <v>0</v>
      </c>
      <c r="N178" s="195">
        <v>0</v>
      </c>
      <c r="O178" s="195">
        <v>0</v>
      </c>
      <c r="P178" s="195">
        <v>0.14650000000000002</v>
      </c>
      <c r="Q178" s="195">
        <v>0</v>
      </c>
      <c r="R178" s="195">
        <v>0</v>
      </c>
      <c r="S178" s="195">
        <v>0</v>
      </c>
      <c r="T178" s="195">
        <v>0</v>
      </c>
      <c r="U178" s="195">
        <v>0</v>
      </c>
      <c r="V178" s="195">
        <v>0</v>
      </c>
      <c r="W178" s="195">
        <v>0</v>
      </c>
      <c r="X178" s="195">
        <v>0</v>
      </c>
      <c r="Y178" s="195">
        <v>0</v>
      </c>
      <c r="Z178" s="195">
        <v>0</v>
      </c>
      <c r="AA178" s="195">
        <v>0</v>
      </c>
      <c r="AB178" s="195">
        <v>0</v>
      </c>
      <c r="AC178" s="195">
        <v>0</v>
      </c>
      <c r="AD178" s="195">
        <v>0</v>
      </c>
      <c r="AE178" s="195">
        <v>0</v>
      </c>
      <c r="AF178" s="195">
        <v>0</v>
      </c>
      <c r="AG178" s="195">
        <v>0</v>
      </c>
      <c r="AH178" s="195">
        <v>0</v>
      </c>
      <c r="AI178" s="195">
        <v>0</v>
      </c>
      <c r="AJ178" s="195">
        <v>0</v>
      </c>
      <c r="AK178" s="195">
        <v>0</v>
      </c>
      <c r="AL178" s="195">
        <v>0</v>
      </c>
      <c r="AM178" s="195">
        <v>38.073</v>
      </c>
      <c r="AN178" s="195">
        <f t="shared" ref="AN178:AN188" si="46">SUM(E178:AM178)</f>
        <v>38.219500000000004</v>
      </c>
    </row>
    <row r="179" spans="1:40" ht="12" x14ac:dyDescent="0.25">
      <c r="A179" s="201" t="s">
        <v>188</v>
      </c>
      <c r="B179" s="201" t="s">
        <v>144</v>
      </c>
      <c r="C179" s="201" t="s">
        <v>168</v>
      </c>
      <c r="D179" s="201">
        <f t="shared" si="45"/>
        <v>0</v>
      </c>
      <c r="E179" s="217">
        <v>0</v>
      </c>
      <c r="F179" s="195">
        <v>0</v>
      </c>
      <c r="G179" s="195">
        <v>0</v>
      </c>
      <c r="H179" s="195">
        <v>0</v>
      </c>
      <c r="I179" s="195">
        <v>0</v>
      </c>
      <c r="J179" s="195">
        <v>0</v>
      </c>
      <c r="K179" s="195">
        <v>0</v>
      </c>
      <c r="L179" s="195">
        <v>0</v>
      </c>
      <c r="M179" s="195">
        <v>0</v>
      </c>
      <c r="N179" s="195">
        <v>0</v>
      </c>
      <c r="O179" s="195">
        <v>0</v>
      </c>
      <c r="P179" s="195">
        <v>0</v>
      </c>
      <c r="Q179" s="195">
        <v>0</v>
      </c>
      <c r="R179" s="195">
        <v>0</v>
      </c>
      <c r="S179" s="195">
        <v>0</v>
      </c>
      <c r="T179" s="195">
        <v>0</v>
      </c>
      <c r="U179" s="195">
        <v>0</v>
      </c>
      <c r="V179" s="195">
        <v>0</v>
      </c>
      <c r="W179" s="195">
        <v>0</v>
      </c>
      <c r="X179" s="195">
        <v>0</v>
      </c>
      <c r="Y179" s="195">
        <v>0</v>
      </c>
      <c r="Z179" s="195">
        <v>0</v>
      </c>
      <c r="AA179" s="195">
        <v>0</v>
      </c>
      <c r="AB179" s="195">
        <v>0</v>
      </c>
      <c r="AC179" s="195">
        <v>0</v>
      </c>
      <c r="AD179" s="195">
        <v>0</v>
      </c>
      <c r="AE179" s="195">
        <v>0</v>
      </c>
      <c r="AF179" s="195">
        <v>0</v>
      </c>
      <c r="AG179" s="195">
        <v>0</v>
      </c>
      <c r="AH179" s="195">
        <v>0</v>
      </c>
      <c r="AI179" s="195">
        <v>0</v>
      </c>
      <c r="AJ179" s="195">
        <v>0</v>
      </c>
      <c r="AK179" s="195">
        <v>0</v>
      </c>
      <c r="AL179" s="195">
        <v>0</v>
      </c>
      <c r="AM179" s="195">
        <v>0</v>
      </c>
      <c r="AN179" s="195">
        <f t="shared" si="46"/>
        <v>0</v>
      </c>
    </row>
    <row r="180" spans="1:40" ht="12" x14ac:dyDescent="0.25">
      <c r="A180" s="201" t="s">
        <v>188</v>
      </c>
      <c r="B180" s="201" t="s">
        <v>144</v>
      </c>
      <c r="C180" s="201" t="s">
        <v>217</v>
      </c>
      <c r="D180" s="201">
        <f t="shared" si="45"/>
        <v>0</v>
      </c>
      <c r="E180" s="217">
        <v>0</v>
      </c>
      <c r="F180" s="195">
        <v>0</v>
      </c>
      <c r="G180" s="195">
        <v>0</v>
      </c>
      <c r="H180" s="195">
        <v>0</v>
      </c>
      <c r="I180" s="195">
        <v>0</v>
      </c>
      <c r="J180" s="195">
        <v>0</v>
      </c>
      <c r="K180" s="195">
        <v>0</v>
      </c>
      <c r="L180" s="195">
        <v>0</v>
      </c>
      <c r="M180" s="195">
        <v>0</v>
      </c>
      <c r="N180" s="195">
        <v>0</v>
      </c>
      <c r="O180" s="195">
        <v>0</v>
      </c>
      <c r="P180" s="195">
        <v>0</v>
      </c>
      <c r="Q180" s="195">
        <v>0</v>
      </c>
      <c r="R180" s="195">
        <v>0</v>
      </c>
      <c r="S180" s="195">
        <v>0</v>
      </c>
      <c r="T180" s="195">
        <v>0</v>
      </c>
      <c r="U180" s="195">
        <v>0</v>
      </c>
      <c r="V180" s="195">
        <v>0</v>
      </c>
      <c r="W180" s="195">
        <v>0</v>
      </c>
      <c r="X180" s="195">
        <v>0</v>
      </c>
      <c r="Y180" s="195">
        <v>0</v>
      </c>
      <c r="Z180" s="195">
        <v>0</v>
      </c>
      <c r="AA180" s="195">
        <v>0</v>
      </c>
      <c r="AB180" s="195">
        <v>0</v>
      </c>
      <c r="AC180" s="195">
        <v>0</v>
      </c>
      <c r="AD180" s="195">
        <v>0</v>
      </c>
      <c r="AE180" s="195">
        <v>0</v>
      </c>
      <c r="AF180" s="195">
        <v>0</v>
      </c>
      <c r="AG180" s="195">
        <v>0</v>
      </c>
      <c r="AH180" s="195">
        <v>0</v>
      </c>
      <c r="AI180" s="195">
        <v>0</v>
      </c>
      <c r="AJ180" s="195">
        <v>0</v>
      </c>
      <c r="AK180" s="195">
        <v>0</v>
      </c>
      <c r="AL180" s="195">
        <v>0</v>
      </c>
      <c r="AM180" s="195">
        <v>0</v>
      </c>
      <c r="AN180" s="195">
        <f t="shared" si="46"/>
        <v>0</v>
      </c>
    </row>
    <row r="181" spans="1:40" ht="12" x14ac:dyDescent="0.25">
      <c r="A181" s="201" t="s">
        <v>188</v>
      </c>
      <c r="B181" s="201" t="s">
        <v>144</v>
      </c>
      <c r="C181" s="201" t="s">
        <v>5</v>
      </c>
      <c r="D181" s="201">
        <f t="shared" si="45"/>
        <v>21.167899999999999</v>
      </c>
      <c r="E181" s="217">
        <v>0</v>
      </c>
      <c r="F181" s="195">
        <v>0</v>
      </c>
      <c r="G181" s="195">
        <v>0</v>
      </c>
      <c r="H181" s="195">
        <v>0</v>
      </c>
      <c r="I181" s="195">
        <v>0</v>
      </c>
      <c r="J181" s="195">
        <v>0</v>
      </c>
      <c r="K181" s="195">
        <v>0</v>
      </c>
      <c r="L181" s="195">
        <v>0</v>
      </c>
      <c r="M181" s="195">
        <v>0</v>
      </c>
      <c r="N181" s="195">
        <v>0</v>
      </c>
      <c r="O181" s="195">
        <v>14.167999999999999</v>
      </c>
      <c r="P181" s="195">
        <v>6.9999000000000002</v>
      </c>
      <c r="Q181" s="195">
        <v>0</v>
      </c>
      <c r="R181" s="195">
        <v>0</v>
      </c>
      <c r="S181" s="195">
        <v>0</v>
      </c>
      <c r="T181" s="195">
        <v>0</v>
      </c>
      <c r="U181" s="195">
        <v>0</v>
      </c>
      <c r="V181" s="195">
        <v>0</v>
      </c>
      <c r="W181" s="195">
        <v>0</v>
      </c>
      <c r="X181" s="195">
        <v>0</v>
      </c>
      <c r="Y181" s="195">
        <v>0</v>
      </c>
      <c r="Z181" s="195">
        <v>0</v>
      </c>
      <c r="AA181" s="195">
        <v>0</v>
      </c>
      <c r="AB181" s="195">
        <v>0</v>
      </c>
      <c r="AC181" s="195">
        <v>0</v>
      </c>
      <c r="AD181" s="195">
        <v>0</v>
      </c>
      <c r="AE181" s="195">
        <v>0</v>
      </c>
      <c r="AF181" s="195">
        <v>0</v>
      </c>
      <c r="AG181" s="195">
        <v>0</v>
      </c>
      <c r="AH181" s="195">
        <v>0</v>
      </c>
      <c r="AI181" s="195">
        <v>0</v>
      </c>
      <c r="AJ181" s="195">
        <v>0</v>
      </c>
      <c r="AK181" s="195">
        <v>0</v>
      </c>
      <c r="AL181" s="195">
        <v>0</v>
      </c>
      <c r="AM181" s="195">
        <v>0</v>
      </c>
      <c r="AN181" s="195">
        <f t="shared" si="46"/>
        <v>21.167899999999999</v>
      </c>
    </row>
    <row r="182" spans="1:40" ht="12" x14ac:dyDescent="0.25">
      <c r="A182" s="201" t="s">
        <v>188</v>
      </c>
      <c r="B182" s="201" t="s">
        <v>144</v>
      </c>
      <c r="C182" s="201" t="s">
        <v>53</v>
      </c>
      <c r="D182" s="201">
        <f t="shared" si="45"/>
        <v>0</v>
      </c>
      <c r="E182" s="217">
        <v>0</v>
      </c>
      <c r="F182" s="195">
        <v>0</v>
      </c>
      <c r="G182" s="195">
        <v>0</v>
      </c>
      <c r="H182" s="195">
        <v>0</v>
      </c>
      <c r="I182" s="195">
        <v>0</v>
      </c>
      <c r="J182" s="195">
        <v>0</v>
      </c>
      <c r="K182" s="195">
        <v>0</v>
      </c>
      <c r="L182" s="195">
        <v>0</v>
      </c>
      <c r="M182" s="195">
        <v>0</v>
      </c>
      <c r="N182" s="195">
        <v>0</v>
      </c>
      <c r="O182" s="195">
        <v>0</v>
      </c>
      <c r="P182" s="195">
        <v>0</v>
      </c>
      <c r="Q182" s="195">
        <v>0</v>
      </c>
      <c r="R182" s="195">
        <v>0</v>
      </c>
      <c r="S182" s="195">
        <v>0</v>
      </c>
      <c r="T182" s="195">
        <v>0</v>
      </c>
      <c r="U182" s="195">
        <v>0</v>
      </c>
      <c r="V182" s="195">
        <v>0</v>
      </c>
      <c r="W182" s="195">
        <v>0</v>
      </c>
      <c r="X182" s="195">
        <v>0</v>
      </c>
      <c r="Y182" s="195">
        <v>0</v>
      </c>
      <c r="Z182" s="195">
        <v>0</v>
      </c>
      <c r="AA182" s="195">
        <v>0</v>
      </c>
      <c r="AB182" s="195">
        <v>0</v>
      </c>
      <c r="AC182" s="195">
        <v>0</v>
      </c>
      <c r="AD182" s="195">
        <v>0</v>
      </c>
      <c r="AE182" s="195">
        <v>0</v>
      </c>
      <c r="AF182" s="195">
        <v>0</v>
      </c>
      <c r="AG182" s="195">
        <v>0</v>
      </c>
      <c r="AH182" s="195">
        <v>0</v>
      </c>
      <c r="AI182" s="195">
        <v>0</v>
      </c>
      <c r="AJ182" s="195">
        <v>0</v>
      </c>
      <c r="AK182" s="195">
        <v>0</v>
      </c>
      <c r="AL182" s="195">
        <v>0</v>
      </c>
      <c r="AM182" s="195">
        <v>0</v>
      </c>
      <c r="AN182" s="195">
        <f t="shared" si="46"/>
        <v>0</v>
      </c>
    </row>
    <row r="183" spans="1:40" ht="12" x14ac:dyDescent="0.25">
      <c r="A183" s="201" t="s">
        <v>188</v>
      </c>
      <c r="B183" s="201" t="s">
        <v>144</v>
      </c>
      <c r="C183" s="201" t="s">
        <v>7</v>
      </c>
      <c r="D183" s="201">
        <f t="shared" si="45"/>
        <v>6.6909999999999998</v>
      </c>
      <c r="E183" s="217">
        <v>0</v>
      </c>
      <c r="F183" s="195">
        <v>0</v>
      </c>
      <c r="G183" s="195">
        <v>0</v>
      </c>
      <c r="H183" s="195">
        <v>0</v>
      </c>
      <c r="I183" s="195">
        <v>0</v>
      </c>
      <c r="J183" s="195">
        <v>0</v>
      </c>
      <c r="K183" s="195">
        <v>0</v>
      </c>
      <c r="L183" s="195">
        <v>0</v>
      </c>
      <c r="M183" s="195">
        <v>6.6909999999999998</v>
      </c>
      <c r="N183" s="195">
        <v>0</v>
      </c>
      <c r="O183" s="195">
        <v>0</v>
      </c>
      <c r="P183" s="195">
        <v>0</v>
      </c>
      <c r="Q183" s="195">
        <v>0</v>
      </c>
      <c r="R183" s="195">
        <v>0</v>
      </c>
      <c r="S183" s="195">
        <v>0</v>
      </c>
      <c r="T183" s="195">
        <v>0</v>
      </c>
      <c r="U183" s="195">
        <v>0</v>
      </c>
      <c r="V183" s="195">
        <v>0</v>
      </c>
      <c r="W183" s="195">
        <v>0</v>
      </c>
      <c r="X183" s="195">
        <v>0</v>
      </c>
      <c r="Y183" s="195">
        <v>0</v>
      </c>
      <c r="Z183" s="195">
        <v>0</v>
      </c>
      <c r="AA183" s="195">
        <v>0</v>
      </c>
      <c r="AB183" s="195">
        <v>0</v>
      </c>
      <c r="AC183" s="195">
        <v>0</v>
      </c>
      <c r="AD183" s="195">
        <v>0</v>
      </c>
      <c r="AE183" s="195">
        <v>0</v>
      </c>
      <c r="AF183" s="195">
        <v>0</v>
      </c>
      <c r="AG183" s="195">
        <v>0</v>
      </c>
      <c r="AH183" s="195">
        <v>0</v>
      </c>
      <c r="AI183" s="195">
        <v>0</v>
      </c>
      <c r="AJ183" s="195">
        <v>0</v>
      </c>
      <c r="AK183" s="195">
        <v>0</v>
      </c>
      <c r="AL183" s="195">
        <v>0</v>
      </c>
      <c r="AM183" s="195">
        <v>0</v>
      </c>
      <c r="AN183" s="195">
        <f t="shared" si="46"/>
        <v>6.6909999999999998</v>
      </c>
    </row>
    <row r="184" spans="1:40" ht="12" x14ac:dyDescent="0.25">
      <c r="A184" s="201" t="s">
        <v>188</v>
      </c>
      <c r="B184" s="201" t="s">
        <v>144</v>
      </c>
      <c r="C184" s="201" t="s">
        <v>11</v>
      </c>
      <c r="D184" s="201">
        <f t="shared" si="45"/>
        <v>0.85160000000000002</v>
      </c>
      <c r="E184" s="217">
        <v>0</v>
      </c>
      <c r="F184" s="195">
        <v>0</v>
      </c>
      <c r="G184" s="195">
        <v>0</v>
      </c>
      <c r="H184" s="195">
        <v>0</v>
      </c>
      <c r="I184" s="195">
        <v>0</v>
      </c>
      <c r="J184" s="195">
        <v>0</v>
      </c>
      <c r="K184" s="195">
        <v>0</v>
      </c>
      <c r="L184" s="195">
        <v>0</v>
      </c>
      <c r="M184" s="195">
        <v>0</v>
      </c>
      <c r="N184" s="195">
        <v>0</v>
      </c>
      <c r="O184" s="195">
        <v>0</v>
      </c>
      <c r="P184" s="195">
        <v>0</v>
      </c>
      <c r="Q184" s="195">
        <v>0</v>
      </c>
      <c r="R184" s="195">
        <v>0</v>
      </c>
      <c r="S184" s="195">
        <v>0</v>
      </c>
      <c r="T184" s="195">
        <v>0</v>
      </c>
      <c r="U184" s="195">
        <v>0</v>
      </c>
      <c r="V184" s="195">
        <v>0</v>
      </c>
      <c r="W184" s="195">
        <v>0</v>
      </c>
      <c r="X184" s="195">
        <v>0</v>
      </c>
      <c r="Y184" s="195">
        <v>0</v>
      </c>
      <c r="Z184" s="195">
        <v>0</v>
      </c>
      <c r="AA184" s="195">
        <v>0</v>
      </c>
      <c r="AB184" s="195">
        <v>0</v>
      </c>
      <c r="AC184" s="195">
        <v>0</v>
      </c>
      <c r="AD184" s="195">
        <v>0</v>
      </c>
      <c r="AE184" s="195">
        <v>0</v>
      </c>
      <c r="AF184" s="195">
        <v>0</v>
      </c>
      <c r="AG184" s="195">
        <v>0</v>
      </c>
      <c r="AH184" s="195">
        <v>0</v>
      </c>
      <c r="AI184" s="195">
        <v>0</v>
      </c>
      <c r="AJ184" s="195">
        <v>0</v>
      </c>
      <c r="AK184" s="195">
        <v>0</v>
      </c>
      <c r="AL184" s="195">
        <v>0</v>
      </c>
      <c r="AM184" s="195">
        <v>0.85160000000000002</v>
      </c>
      <c r="AN184" s="195">
        <f t="shared" si="46"/>
        <v>0.85160000000000002</v>
      </c>
    </row>
    <row r="185" spans="1:40" ht="12" x14ac:dyDescent="0.25">
      <c r="A185" s="201" t="s">
        <v>188</v>
      </c>
      <c r="B185" s="201" t="s">
        <v>144</v>
      </c>
      <c r="C185" s="201" t="s">
        <v>10</v>
      </c>
      <c r="D185" s="201">
        <f t="shared" si="45"/>
        <v>20.802900000000001</v>
      </c>
      <c r="E185" s="217">
        <v>0</v>
      </c>
      <c r="F185" s="195">
        <v>0</v>
      </c>
      <c r="G185" s="195">
        <v>0</v>
      </c>
      <c r="H185" s="195">
        <v>0</v>
      </c>
      <c r="I185" s="195">
        <v>0</v>
      </c>
      <c r="J185" s="195">
        <v>0</v>
      </c>
      <c r="K185" s="195">
        <v>0</v>
      </c>
      <c r="L185" s="195">
        <v>0</v>
      </c>
      <c r="M185" s="195">
        <v>9.5778999999999996</v>
      </c>
      <c r="N185" s="195">
        <v>0</v>
      </c>
      <c r="O185" s="195">
        <v>0</v>
      </c>
      <c r="P185" s="195">
        <v>11.225</v>
      </c>
      <c r="Q185" s="195">
        <v>0</v>
      </c>
      <c r="R185" s="195">
        <v>0</v>
      </c>
      <c r="S185" s="195">
        <v>0</v>
      </c>
      <c r="T185" s="195">
        <v>0</v>
      </c>
      <c r="U185" s="195">
        <v>0</v>
      </c>
      <c r="V185" s="195">
        <v>0</v>
      </c>
      <c r="W185" s="195">
        <v>0</v>
      </c>
      <c r="X185" s="195">
        <v>0</v>
      </c>
      <c r="Y185" s="195">
        <v>0</v>
      </c>
      <c r="Z185" s="195">
        <v>0</v>
      </c>
      <c r="AA185" s="195">
        <v>0</v>
      </c>
      <c r="AB185" s="195">
        <v>0</v>
      </c>
      <c r="AC185" s="195">
        <v>0</v>
      </c>
      <c r="AD185" s="195">
        <v>0</v>
      </c>
      <c r="AE185" s="195">
        <v>0</v>
      </c>
      <c r="AF185" s="195">
        <v>0</v>
      </c>
      <c r="AG185" s="195">
        <v>0</v>
      </c>
      <c r="AH185" s="195">
        <v>0</v>
      </c>
      <c r="AI185" s="195">
        <v>0</v>
      </c>
      <c r="AJ185" s="195">
        <v>0</v>
      </c>
      <c r="AK185" s="195">
        <v>0</v>
      </c>
      <c r="AL185" s="195">
        <v>0</v>
      </c>
      <c r="AM185" s="195">
        <v>0</v>
      </c>
      <c r="AN185" s="195">
        <f t="shared" si="46"/>
        <v>20.802900000000001</v>
      </c>
    </row>
    <row r="186" spans="1:40" ht="12" x14ac:dyDescent="0.25">
      <c r="A186" s="201" t="s">
        <v>188</v>
      </c>
      <c r="B186" s="201" t="s">
        <v>144</v>
      </c>
      <c r="C186" s="201" t="s">
        <v>52</v>
      </c>
      <c r="D186" s="201">
        <f t="shared" si="45"/>
        <v>38.56450000000001</v>
      </c>
      <c r="E186" s="217">
        <v>0</v>
      </c>
      <c r="F186" s="195">
        <v>0</v>
      </c>
      <c r="G186" s="195">
        <v>0</v>
      </c>
      <c r="H186" s="195">
        <v>0</v>
      </c>
      <c r="I186" s="195">
        <v>0</v>
      </c>
      <c r="J186" s="195">
        <v>3.3</v>
      </c>
      <c r="K186" s="195">
        <v>0</v>
      </c>
      <c r="L186" s="195">
        <v>0</v>
      </c>
      <c r="M186" s="195">
        <v>24.831000000000003</v>
      </c>
      <c r="N186" s="195">
        <v>0</v>
      </c>
      <c r="O186" s="195">
        <v>0</v>
      </c>
      <c r="P186" s="195">
        <v>10.433500000000002</v>
      </c>
      <c r="Q186" s="195">
        <v>0</v>
      </c>
      <c r="R186" s="195">
        <v>0</v>
      </c>
      <c r="S186" s="195">
        <v>0</v>
      </c>
      <c r="T186" s="195">
        <v>0</v>
      </c>
      <c r="U186" s="195">
        <v>0</v>
      </c>
      <c r="V186" s="195">
        <v>0</v>
      </c>
      <c r="W186" s="195">
        <v>0</v>
      </c>
      <c r="X186" s="195">
        <v>0</v>
      </c>
      <c r="Y186" s="195">
        <v>0</v>
      </c>
      <c r="Z186" s="195">
        <v>0</v>
      </c>
      <c r="AA186" s="195">
        <v>0</v>
      </c>
      <c r="AB186" s="195">
        <v>0</v>
      </c>
      <c r="AC186" s="195">
        <v>0</v>
      </c>
      <c r="AD186" s="195">
        <v>0</v>
      </c>
      <c r="AE186" s="195">
        <v>0</v>
      </c>
      <c r="AF186" s="195">
        <v>0</v>
      </c>
      <c r="AG186" s="195">
        <v>0</v>
      </c>
      <c r="AH186" s="195">
        <v>0</v>
      </c>
      <c r="AI186" s="195">
        <v>0</v>
      </c>
      <c r="AJ186" s="195">
        <v>0</v>
      </c>
      <c r="AK186" s="195">
        <v>0</v>
      </c>
      <c r="AL186" s="195">
        <v>0</v>
      </c>
      <c r="AM186" s="195">
        <v>0</v>
      </c>
      <c r="AN186" s="195">
        <f t="shared" si="46"/>
        <v>38.56450000000001</v>
      </c>
    </row>
    <row r="187" spans="1:40" ht="12" x14ac:dyDescent="0.25">
      <c r="A187" s="201" t="s">
        <v>188</v>
      </c>
      <c r="B187" s="201" t="s">
        <v>144</v>
      </c>
      <c r="C187" s="179" t="s">
        <v>22</v>
      </c>
      <c r="D187" s="179">
        <f t="shared" si="45"/>
        <v>336.49639999999999</v>
      </c>
      <c r="E187" s="217">
        <v>0</v>
      </c>
      <c r="F187" s="195">
        <v>0</v>
      </c>
      <c r="G187" s="195">
        <v>67.585900000000009</v>
      </c>
      <c r="H187" s="195">
        <v>0</v>
      </c>
      <c r="I187" s="195">
        <v>0</v>
      </c>
      <c r="J187" s="195">
        <v>36.683999999999997</v>
      </c>
      <c r="K187" s="195">
        <v>0</v>
      </c>
      <c r="L187" s="195">
        <v>0</v>
      </c>
      <c r="M187" s="195">
        <v>21.701999999999998</v>
      </c>
      <c r="N187" s="195">
        <v>0</v>
      </c>
      <c r="O187" s="195">
        <v>51.759</v>
      </c>
      <c r="P187" s="195">
        <v>143.91639999999998</v>
      </c>
      <c r="Q187" s="195">
        <v>0</v>
      </c>
      <c r="R187" s="195">
        <v>0</v>
      </c>
      <c r="S187" s="195">
        <v>0</v>
      </c>
      <c r="T187" s="195">
        <v>0</v>
      </c>
      <c r="U187" s="195">
        <v>0</v>
      </c>
      <c r="V187" s="195">
        <v>0</v>
      </c>
      <c r="W187" s="195">
        <v>0</v>
      </c>
      <c r="X187" s="195">
        <v>0</v>
      </c>
      <c r="Y187" s="195">
        <v>0</v>
      </c>
      <c r="Z187" s="195">
        <v>0</v>
      </c>
      <c r="AA187" s="195">
        <v>0</v>
      </c>
      <c r="AB187" s="195">
        <v>0</v>
      </c>
      <c r="AC187" s="195">
        <v>0</v>
      </c>
      <c r="AD187" s="195">
        <v>0</v>
      </c>
      <c r="AE187" s="195">
        <v>0</v>
      </c>
      <c r="AF187" s="195">
        <v>0</v>
      </c>
      <c r="AG187" s="195">
        <v>0</v>
      </c>
      <c r="AH187" s="195">
        <v>0</v>
      </c>
      <c r="AI187" s="195">
        <v>0</v>
      </c>
      <c r="AJ187" s="195">
        <v>0</v>
      </c>
      <c r="AK187" s="195">
        <v>0</v>
      </c>
      <c r="AL187" s="195">
        <v>0</v>
      </c>
      <c r="AM187" s="195">
        <v>14.8491</v>
      </c>
      <c r="AN187" s="195">
        <f t="shared" si="46"/>
        <v>336.49639999999999</v>
      </c>
    </row>
    <row r="188" spans="1:40" ht="12" x14ac:dyDescent="0.25">
      <c r="A188" s="201" t="s">
        <v>188</v>
      </c>
      <c r="B188" s="201" t="s">
        <v>144</v>
      </c>
      <c r="C188" s="201" t="s">
        <v>14</v>
      </c>
      <c r="D188" s="201">
        <f t="shared" si="45"/>
        <v>138.44280000000001</v>
      </c>
      <c r="E188" s="217">
        <v>0</v>
      </c>
      <c r="F188" s="195">
        <v>0</v>
      </c>
      <c r="G188" s="195">
        <v>0</v>
      </c>
      <c r="H188" s="195">
        <v>0</v>
      </c>
      <c r="I188" s="195">
        <v>0</v>
      </c>
      <c r="J188" s="195">
        <v>0</v>
      </c>
      <c r="K188" s="195">
        <v>0</v>
      </c>
      <c r="L188" s="195">
        <v>0</v>
      </c>
      <c r="M188" s="195">
        <v>89.537000000000006</v>
      </c>
      <c r="N188" s="195">
        <v>0</v>
      </c>
      <c r="O188" s="195">
        <v>0</v>
      </c>
      <c r="P188" s="195">
        <v>48.905799999999999</v>
      </c>
      <c r="Q188" s="195">
        <v>0</v>
      </c>
      <c r="R188" s="195">
        <v>0</v>
      </c>
      <c r="S188" s="195">
        <v>0</v>
      </c>
      <c r="T188" s="195">
        <v>0</v>
      </c>
      <c r="U188" s="195">
        <v>0</v>
      </c>
      <c r="V188" s="195">
        <v>0</v>
      </c>
      <c r="W188" s="195">
        <v>0</v>
      </c>
      <c r="X188" s="195">
        <v>0</v>
      </c>
      <c r="Y188" s="195">
        <v>0</v>
      </c>
      <c r="Z188" s="195">
        <v>0</v>
      </c>
      <c r="AA188" s="195">
        <v>0</v>
      </c>
      <c r="AB188" s="195">
        <v>0</v>
      </c>
      <c r="AC188" s="195">
        <v>0</v>
      </c>
      <c r="AD188" s="195">
        <v>0</v>
      </c>
      <c r="AE188" s="195">
        <v>0</v>
      </c>
      <c r="AF188" s="195">
        <v>0</v>
      </c>
      <c r="AG188" s="195">
        <v>0</v>
      </c>
      <c r="AH188" s="195">
        <v>0</v>
      </c>
      <c r="AI188" s="195">
        <v>0</v>
      </c>
      <c r="AJ188" s="195">
        <v>0</v>
      </c>
      <c r="AK188" s="195">
        <v>0</v>
      </c>
      <c r="AL188" s="195">
        <v>0</v>
      </c>
      <c r="AM188" s="195">
        <v>0</v>
      </c>
      <c r="AN188" s="195">
        <f t="shared" si="46"/>
        <v>138.44280000000001</v>
      </c>
    </row>
    <row r="189" spans="1:40" ht="12" x14ac:dyDescent="0.25">
      <c r="A189" s="177" t="s">
        <v>264</v>
      </c>
      <c r="B189" s="177" t="s">
        <v>264</v>
      </c>
      <c r="C189" s="177" t="s">
        <v>1</v>
      </c>
      <c r="D189" s="177"/>
      <c r="E189" s="216">
        <f t="shared" ref="E189:AN189" si="47">SUM(E190:E195)</f>
        <v>0</v>
      </c>
      <c r="F189" s="194">
        <f t="shared" si="47"/>
        <v>0</v>
      </c>
      <c r="G189" s="194">
        <f t="shared" si="47"/>
        <v>877.93100000000004</v>
      </c>
      <c r="H189" s="194">
        <f t="shared" si="47"/>
        <v>0</v>
      </c>
      <c r="I189" s="194">
        <f t="shared" si="47"/>
        <v>0</v>
      </c>
      <c r="J189" s="194">
        <f t="shared" si="47"/>
        <v>139.5633</v>
      </c>
      <c r="K189" s="194">
        <f t="shared" si="47"/>
        <v>0</v>
      </c>
      <c r="L189" s="194">
        <f t="shared" si="47"/>
        <v>0</v>
      </c>
      <c r="M189" s="194">
        <f t="shared" si="47"/>
        <v>1288.2865000000002</v>
      </c>
      <c r="N189" s="194">
        <f t="shared" si="47"/>
        <v>0</v>
      </c>
      <c r="O189" s="194">
        <f t="shared" si="47"/>
        <v>142.77349999999998</v>
      </c>
      <c r="P189" s="194">
        <f t="shared" si="47"/>
        <v>92.488899999999987</v>
      </c>
      <c r="Q189" s="194">
        <f t="shared" si="47"/>
        <v>0</v>
      </c>
      <c r="R189" s="194">
        <f t="shared" si="47"/>
        <v>0</v>
      </c>
      <c r="S189" s="194">
        <f t="shared" si="47"/>
        <v>0</v>
      </c>
      <c r="T189" s="194">
        <f t="shared" si="47"/>
        <v>0</v>
      </c>
      <c r="U189" s="194">
        <f t="shared" si="47"/>
        <v>0</v>
      </c>
      <c r="V189" s="194">
        <f t="shared" si="47"/>
        <v>0.05</v>
      </c>
      <c r="W189" s="194">
        <f t="shared" si="47"/>
        <v>0</v>
      </c>
      <c r="X189" s="194">
        <f t="shared" si="47"/>
        <v>0</v>
      </c>
      <c r="Y189" s="194">
        <f t="shared" si="47"/>
        <v>46.29</v>
      </c>
      <c r="Z189" s="194">
        <f t="shared" si="47"/>
        <v>0</v>
      </c>
      <c r="AA189" s="194">
        <f t="shared" si="47"/>
        <v>0</v>
      </c>
      <c r="AB189" s="194">
        <f t="shared" si="47"/>
        <v>7.7629999999999999</v>
      </c>
      <c r="AC189" s="194">
        <f t="shared" si="47"/>
        <v>0</v>
      </c>
      <c r="AD189" s="194">
        <f t="shared" si="47"/>
        <v>0</v>
      </c>
      <c r="AE189" s="194">
        <f t="shared" si="47"/>
        <v>0</v>
      </c>
      <c r="AF189" s="194">
        <f t="shared" si="47"/>
        <v>0</v>
      </c>
      <c r="AG189" s="194">
        <f t="shared" si="47"/>
        <v>6.7320000000000002</v>
      </c>
      <c r="AH189" s="194">
        <f t="shared" si="47"/>
        <v>0</v>
      </c>
      <c r="AI189" s="194">
        <f t="shared" si="47"/>
        <v>0</v>
      </c>
      <c r="AJ189" s="194">
        <f t="shared" si="47"/>
        <v>0</v>
      </c>
      <c r="AK189" s="194">
        <f t="shared" si="47"/>
        <v>0</v>
      </c>
      <c r="AL189" s="194">
        <f t="shared" si="47"/>
        <v>0</v>
      </c>
      <c r="AM189" s="194">
        <f t="shared" si="47"/>
        <v>66.61330000000001</v>
      </c>
      <c r="AN189" s="194">
        <f t="shared" si="47"/>
        <v>2668.4915000000005</v>
      </c>
    </row>
    <row r="190" spans="1:40" ht="12" x14ac:dyDescent="0.25">
      <c r="A190" s="201" t="s">
        <v>188</v>
      </c>
      <c r="B190" s="201" t="s">
        <v>1</v>
      </c>
      <c r="C190" s="201" t="s">
        <v>0</v>
      </c>
      <c r="D190" s="201">
        <f t="shared" ref="D190:D195" si="48">AN190</f>
        <v>691.24090000000001</v>
      </c>
      <c r="E190" s="217">
        <v>0</v>
      </c>
      <c r="F190" s="195">
        <v>0</v>
      </c>
      <c r="G190" s="195">
        <v>178.79499999999999</v>
      </c>
      <c r="H190" s="195">
        <v>0</v>
      </c>
      <c r="I190" s="195">
        <v>0</v>
      </c>
      <c r="J190" s="195">
        <v>34.799999999999997</v>
      </c>
      <c r="K190" s="195">
        <v>0</v>
      </c>
      <c r="L190" s="195">
        <v>0</v>
      </c>
      <c r="M190" s="195">
        <v>394.74900000000002</v>
      </c>
      <c r="N190" s="195">
        <v>0</v>
      </c>
      <c r="O190" s="195">
        <v>0</v>
      </c>
      <c r="P190" s="195">
        <v>27.577899999999993</v>
      </c>
      <c r="Q190" s="195">
        <v>0</v>
      </c>
      <c r="R190" s="195">
        <v>0</v>
      </c>
      <c r="S190" s="195">
        <v>0</v>
      </c>
      <c r="T190" s="195">
        <v>0</v>
      </c>
      <c r="U190" s="195">
        <v>0</v>
      </c>
      <c r="V190" s="195">
        <v>0</v>
      </c>
      <c r="W190" s="195">
        <v>0</v>
      </c>
      <c r="X190" s="195">
        <v>0</v>
      </c>
      <c r="Y190" s="195">
        <v>32.189</v>
      </c>
      <c r="Z190" s="195">
        <v>0</v>
      </c>
      <c r="AA190" s="195">
        <v>0</v>
      </c>
      <c r="AB190" s="195">
        <v>2.3979999999999997</v>
      </c>
      <c r="AC190" s="195">
        <v>0</v>
      </c>
      <c r="AD190" s="195">
        <v>0</v>
      </c>
      <c r="AE190" s="195">
        <v>0</v>
      </c>
      <c r="AF190" s="195">
        <v>0</v>
      </c>
      <c r="AG190" s="195">
        <v>0.73199999999999998</v>
      </c>
      <c r="AH190" s="195">
        <v>0</v>
      </c>
      <c r="AI190" s="195">
        <v>0</v>
      </c>
      <c r="AJ190" s="195">
        <v>0</v>
      </c>
      <c r="AK190" s="195">
        <v>0</v>
      </c>
      <c r="AL190" s="195">
        <v>0</v>
      </c>
      <c r="AM190" s="195">
        <v>20</v>
      </c>
      <c r="AN190" s="195">
        <f t="shared" ref="AN190:AN195" si="49">SUM(E190:AM190)</f>
        <v>691.24090000000001</v>
      </c>
    </row>
    <row r="191" spans="1:40" ht="12" x14ac:dyDescent="0.25">
      <c r="A191" s="201" t="s">
        <v>188</v>
      </c>
      <c r="B191" s="201" t="s">
        <v>1</v>
      </c>
      <c r="C191" s="201" t="s">
        <v>18</v>
      </c>
      <c r="D191" s="201">
        <f t="shared" si="48"/>
        <v>218.12650000000002</v>
      </c>
      <c r="E191" s="217">
        <v>0</v>
      </c>
      <c r="F191" s="195">
        <v>0</v>
      </c>
      <c r="G191" s="195">
        <v>0</v>
      </c>
      <c r="H191" s="195">
        <v>0</v>
      </c>
      <c r="I191" s="195">
        <v>0</v>
      </c>
      <c r="J191" s="195">
        <v>0</v>
      </c>
      <c r="K191" s="195">
        <v>0</v>
      </c>
      <c r="L191" s="195">
        <v>0</v>
      </c>
      <c r="M191" s="195">
        <v>115.80319999999999</v>
      </c>
      <c r="N191" s="195">
        <v>0</v>
      </c>
      <c r="O191" s="195">
        <v>30.509500000000003</v>
      </c>
      <c r="P191" s="195">
        <v>37.000999999999998</v>
      </c>
      <c r="Q191" s="195">
        <v>0</v>
      </c>
      <c r="R191" s="195">
        <v>0</v>
      </c>
      <c r="S191" s="195">
        <v>0</v>
      </c>
      <c r="T191" s="195">
        <v>0</v>
      </c>
      <c r="U191" s="195">
        <v>0</v>
      </c>
      <c r="V191" s="195">
        <v>0</v>
      </c>
      <c r="W191" s="195">
        <v>0</v>
      </c>
      <c r="X191" s="195">
        <v>0</v>
      </c>
      <c r="Y191" s="195">
        <v>0</v>
      </c>
      <c r="Z191" s="195">
        <v>0</v>
      </c>
      <c r="AA191" s="195">
        <v>0</v>
      </c>
      <c r="AB191" s="195">
        <v>0</v>
      </c>
      <c r="AC191" s="195">
        <v>0</v>
      </c>
      <c r="AD191" s="195">
        <v>0</v>
      </c>
      <c r="AE191" s="195">
        <v>0</v>
      </c>
      <c r="AF191" s="195">
        <v>0</v>
      </c>
      <c r="AG191" s="195">
        <v>0</v>
      </c>
      <c r="AH191" s="195">
        <v>0</v>
      </c>
      <c r="AI191" s="195">
        <v>0</v>
      </c>
      <c r="AJ191" s="195">
        <v>0</v>
      </c>
      <c r="AK191" s="195">
        <v>0</v>
      </c>
      <c r="AL191" s="195">
        <v>0</v>
      </c>
      <c r="AM191" s="195">
        <v>34.812800000000003</v>
      </c>
      <c r="AN191" s="195">
        <f t="shared" si="49"/>
        <v>218.12650000000002</v>
      </c>
    </row>
    <row r="192" spans="1:40" ht="12" x14ac:dyDescent="0.25">
      <c r="A192" s="201" t="s">
        <v>188</v>
      </c>
      <c r="B192" s="201" t="s">
        <v>1</v>
      </c>
      <c r="C192" s="201" t="s">
        <v>71</v>
      </c>
      <c r="D192" s="201">
        <f t="shared" si="48"/>
        <v>0</v>
      </c>
      <c r="E192" s="217">
        <v>0</v>
      </c>
      <c r="F192" s="195">
        <v>0</v>
      </c>
      <c r="G192" s="195">
        <v>0</v>
      </c>
      <c r="H192" s="195">
        <v>0</v>
      </c>
      <c r="I192" s="195">
        <v>0</v>
      </c>
      <c r="J192" s="195">
        <v>0</v>
      </c>
      <c r="K192" s="195">
        <v>0</v>
      </c>
      <c r="L192" s="195">
        <v>0</v>
      </c>
      <c r="M192" s="195">
        <v>0</v>
      </c>
      <c r="N192" s="195">
        <v>0</v>
      </c>
      <c r="O192" s="195">
        <v>0</v>
      </c>
      <c r="P192" s="195">
        <v>0</v>
      </c>
      <c r="Q192" s="195">
        <v>0</v>
      </c>
      <c r="R192" s="195">
        <v>0</v>
      </c>
      <c r="S192" s="195">
        <v>0</v>
      </c>
      <c r="T192" s="195">
        <v>0</v>
      </c>
      <c r="U192" s="195">
        <v>0</v>
      </c>
      <c r="V192" s="195">
        <v>0</v>
      </c>
      <c r="W192" s="195">
        <v>0</v>
      </c>
      <c r="X192" s="195">
        <v>0</v>
      </c>
      <c r="Y192" s="195">
        <v>0</v>
      </c>
      <c r="Z192" s="195">
        <v>0</v>
      </c>
      <c r="AA192" s="195">
        <v>0</v>
      </c>
      <c r="AB192" s="195">
        <v>0</v>
      </c>
      <c r="AC192" s="195">
        <v>0</v>
      </c>
      <c r="AD192" s="195">
        <v>0</v>
      </c>
      <c r="AE192" s="195">
        <v>0</v>
      </c>
      <c r="AF192" s="195">
        <v>0</v>
      </c>
      <c r="AG192" s="195">
        <v>0</v>
      </c>
      <c r="AH192" s="195">
        <v>0</v>
      </c>
      <c r="AI192" s="195">
        <v>0</v>
      </c>
      <c r="AJ192" s="195">
        <v>0</v>
      </c>
      <c r="AK192" s="195">
        <v>0</v>
      </c>
      <c r="AL192" s="195">
        <v>0</v>
      </c>
      <c r="AM192" s="195">
        <v>0</v>
      </c>
      <c r="AN192" s="195">
        <f t="shared" si="49"/>
        <v>0</v>
      </c>
    </row>
    <row r="193" spans="1:40" ht="12" x14ac:dyDescent="0.25">
      <c r="A193" s="201" t="s">
        <v>188</v>
      </c>
      <c r="B193" s="201" t="s">
        <v>1</v>
      </c>
      <c r="C193" s="201" t="s">
        <v>19</v>
      </c>
      <c r="D193" s="201">
        <f t="shared" si="48"/>
        <v>11.8005</v>
      </c>
      <c r="E193" s="217">
        <v>0</v>
      </c>
      <c r="F193" s="195">
        <v>0</v>
      </c>
      <c r="G193" s="195">
        <v>0</v>
      </c>
      <c r="H193" s="195">
        <v>0</v>
      </c>
      <c r="I193" s="195">
        <v>0</v>
      </c>
      <c r="J193" s="195">
        <v>0</v>
      </c>
      <c r="K193" s="195">
        <v>0</v>
      </c>
      <c r="L193" s="195">
        <v>0</v>
      </c>
      <c r="M193" s="195">
        <v>0</v>
      </c>
      <c r="N193" s="195">
        <v>0</v>
      </c>
      <c r="O193" s="195">
        <v>0</v>
      </c>
      <c r="P193" s="195">
        <v>0</v>
      </c>
      <c r="Q193" s="195">
        <v>0</v>
      </c>
      <c r="R193" s="195">
        <v>0</v>
      </c>
      <c r="S193" s="195">
        <v>0</v>
      </c>
      <c r="T193" s="195">
        <v>0</v>
      </c>
      <c r="U193" s="195">
        <v>0</v>
      </c>
      <c r="V193" s="195">
        <v>0</v>
      </c>
      <c r="W193" s="195">
        <v>0</v>
      </c>
      <c r="X193" s="195">
        <v>0</v>
      </c>
      <c r="Y193" s="195">
        <v>0</v>
      </c>
      <c r="Z193" s="195">
        <v>0</v>
      </c>
      <c r="AA193" s="195">
        <v>0</v>
      </c>
      <c r="AB193" s="195">
        <v>0</v>
      </c>
      <c r="AC193" s="195">
        <v>0</v>
      </c>
      <c r="AD193" s="195">
        <v>0</v>
      </c>
      <c r="AE193" s="195">
        <v>0</v>
      </c>
      <c r="AF193" s="195">
        <v>0</v>
      </c>
      <c r="AG193" s="195">
        <v>0</v>
      </c>
      <c r="AH193" s="195">
        <v>0</v>
      </c>
      <c r="AI193" s="195">
        <v>0</v>
      </c>
      <c r="AJ193" s="195">
        <v>0</v>
      </c>
      <c r="AK193" s="195">
        <v>0</v>
      </c>
      <c r="AL193" s="195">
        <v>0</v>
      </c>
      <c r="AM193" s="195">
        <v>11.8005</v>
      </c>
      <c r="AN193" s="195">
        <f t="shared" si="49"/>
        <v>11.8005</v>
      </c>
    </row>
    <row r="194" spans="1:40" ht="12" x14ac:dyDescent="0.25">
      <c r="A194" s="201" t="s">
        <v>188</v>
      </c>
      <c r="B194" s="201" t="s">
        <v>1</v>
      </c>
      <c r="C194" s="201" t="s">
        <v>6</v>
      </c>
      <c r="D194" s="201">
        <f t="shared" si="48"/>
        <v>1230.5353000000002</v>
      </c>
      <c r="E194" s="217">
        <v>0</v>
      </c>
      <c r="F194" s="195">
        <v>0</v>
      </c>
      <c r="G194" s="195">
        <v>450.28000000000003</v>
      </c>
      <c r="H194" s="195">
        <v>0</v>
      </c>
      <c r="I194" s="195">
        <v>0</v>
      </c>
      <c r="J194" s="195">
        <v>96.264300000000006</v>
      </c>
      <c r="K194" s="195">
        <v>0</v>
      </c>
      <c r="L194" s="195">
        <v>0</v>
      </c>
      <c r="M194" s="195">
        <v>571.53600000000006</v>
      </c>
      <c r="N194" s="195">
        <v>0</v>
      </c>
      <c r="O194" s="195">
        <v>71.078999999999994</v>
      </c>
      <c r="P194" s="195">
        <v>21.91</v>
      </c>
      <c r="Q194" s="195">
        <v>0</v>
      </c>
      <c r="R194" s="195">
        <v>0</v>
      </c>
      <c r="S194" s="195">
        <v>0</v>
      </c>
      <c r="T194" s="195">
        <v>0</v>
      </c>
      <c r="U194" s="195">
        <v>0</v>
      </c>
      <c r="V194" s="195">
        <v>0</v>
      </c>
      <c r="W194" s="195">
        <v>0</v>
      </c>
      <c r="X194" s="195">
        <v>0</v>
      </c>
      <c r="Y194" s="195">
        <v>14.101000000000001</v>
      </c>
      <c r="Z194" s="195">
        <v>0</v>
      </c>
      <c r="AA194" s="195">
        <v>0</v>
      </c>
      <c r="AB194" s="195">
        <v>5.3650000000000002</v>
      </c>
      <c r="AC194" s="195">
        <v>0</v>
      </c>
      <c r="AD194" s="195">
        <v>0</v>
      </c>
      <c r="AE194" s="195">
        <v>0</v>
      </c>
      <c r="AF194" s="195">
        <v>0</v>
      </c>
      <c r="AG194" s="195">
        <v>0</v>
      </c>
      <c r="AH194" s="195">
        <v>0</v>
      </c>
      <c r="AI194" s="195">
        <v>0</v>
      </c>
      <c r="AJ194" s="195">
        <v>0</v>
      </c>
      <c r="AK194" s="195">
        <v>0</v>
      </c>
      <c r="AL194" s="195">
        <v>0</v>
      </c>
      <c r="AM194" s="195">
        <v>0</v>
      </c>
      <c r="AN194" s="195">
        <f t="shared" si="49"/>
        <v>1230.5353000000002</v>
      </c>
    </row>
    <row r="195" spans="1:40" ht="12" x14ac:dyDescent="0.25">
      <c r="A195" s="201" t="s">
        <v>188</v>
      </c>
      <c r="B195" s="201" t="s">
        <v>1</v>
      </c>
      <c r="C195" s="201" t="s">
        <v>276</v>
      </c>
      <c r="D195" s="201">
        <f t="shared" si="48"/>
        <v>516.78830000000005</v>
      </c>
      <c r="E195" s="217">
        <v>0</v>
      </c>
      <c r="F195" s="195">
        <v>0</v>
      </c>
      <c r="G195" s="195">
        <v>248.85599999999999</v>
      </c>
      <c r="H195" s="195">
        <v>0</v>
      </c>
      <c r="I195" s="195">
        <v>0</v>
      </c>
      <c r="J195" s="195">
        <v>8.4990000000000006</v>
      </c>
      <c r="K195" s="195">
        <v>0</v>
      </c>
      <c r="L195" s="195">
        <v>0</v>
      </c>
      <c r="M195" s="195">
        <v>206.19829999999999</v>
      </c>
      <c r="N195" s="195">
        <v>0</v>
      </c>
      <c r="O195" s="195">
        <v>41.184999999999995</v>
      </c>
      <c r="P195" s="195">
        <v>6</v>
      </c>
      <c r="Q195" s="195">
        <v>0</v>
      </c>
      <c r="R195" s="195">
        <v>0</v>
      </c>
      <c r="S195" s="195">
        <v>0</v>
      </c>
      <c r="T195" s="195">
        <v>0</v>
      </c>
      <c r="U195" s="195">
        <v>0</v>
      </c>
      <c r="V195" s="195">
        <v>0.05</v>
      </c>
      <c r="W195" s="195">
        <v>0</v>
      </c>
      <c r="X195" s="195">
        <v>0</v>
      </c>
      <c r="Y195" s="195">
        <v>0</v>
      </c>
      <c r="Z195" s="195">
        <v>0</v>
      </c>
      <c r="AA195" s="195">
        <v>0</v>
      </c>
      <c r="AB195" s="195">
        <v>0</v>
      </c>
      <c r="AC195" s="195">
        <v>0</v>
      </c>
      <c r="AD195" s="195">
        <v>0</v>
      </c>
      <c r="AE195" s="195">
        <v>0</v>
      </c>
      <c r="AF195" s="195">
        <v>0</v>
      </c>
      <c r="AG195" s="195">
        <v>6</v>
      </c>
      <c r="AH195" s="195">
        <v>0</v>
      </c>
      <c r="AI195" s="195">
        <v>0</v>
      </c>
      <c r="AJ195" s="195">
        <v>0</v>
      </c>
      <c r="AK195" s="195">
        <v>0</v>
      </c>
      <c r="AL195" s="195">
        <v>0</v>
      </c>
      <c r="AM195" s="195">
        <v>0</v>
      </c>
      <c r="AN195" s="195">
        <f t="shared" si="49"/>
        <v>516.78830000000005</v>
      </c>
    </row>
    <row r="196" spans="1:40" ht="12" x14ac:dyDescent="0.25">
      <c r="A196" s="175" t="s">
        <v>265</v>
      </c>
      <c r="B196" s="175" t="s">
        <v>265</v>
      </c>
      <c r="C196" s="175" t="s">
        <v>146</v>
      </c>
      <c r="D196" s="175"/>
      <c r="E196" s="215">
        <f t="shared" ref="E196:AN196" si="50">+E197</f>
        <v>0</v>
      </c>
      <c r="F196" s="193">
        <f t="shared" si="50"/>
        <v>0</v>
      </c>
      <c r="G196" s="193">
        <f t="shared" si="50"/>
        <v>0</v>
      </c>
      <c r="H196" s="193">
        <f t="shared" si="50"/>
        <v>0</v>
      </c>
      <c r="I196" s="193">
        <f t="shared" si="50"/>
        <v>0</v>
      </c>
      <c r="J196" s="193">
        <f t="shared" si="50"/>
        <v>0</v>
      </c>
      <c r="K196" s="193">
        <f t="shared" si="50"/>
        <v>0</v>
      </c>
      <c r="L196" s="193">
        <f t="shared" si="50"/>
        <v>0</v>
      </c>
      <c r="M196" s="193">
        <f t="shared" si="50"/>
        <v>126.20070000000001</v>
      </c>
      <c r="N196" s="193">
        <f t="shared" si="50"/>
        <v>0</v>
      </c>
      <c r="O196" s="193">
        <f t="shared" si="50"/>
        <v>0</v>
      </c>
      <c r="P196" s="193">
        <f t="shared" si="50"/>
        <v>33.971000000000004</v>
      </c>
      <c r="Q196" s="193">
        <f t="shared" si="50"/>
        <v>0</v>
      </c>
      <c r="R196" s="193">
        <f t="shared" si="50"/>
        <v>0</v>
      </c>
      <c r="S196" s="193">
        <f t="shared" si="50"/>
        <v>0</v>
      </c>
      <c r="T196" s="193">
        <f t="shared" si="50"/>
        <v>0</v>
      </c>
      <c r="U196" s="193">
        <f t="shared" si="50"/>
        <v>0</v>
      </c>
      <c r="V196" s="193">
        <f t="shared" si="50"/>
        <v>0</v>
      </c>
      <c r="W196" s="193">
        <f t="shared" si="50"/>
        <v>0</v>
      </c>
      <c r="X196" s="193">
        <f t="shared" si="50"/>
        <v>0</v>
      </c>
      <c r="Y196" s="193">
        <f t="shared" si="50"/>
        <v>33.259</v>
      </c>
      <c r="Z196" s="193">
        <f t="shared" si="50"/>
        <v>0</v>
      </c>
      <c r="AA196" s="193">
        <f t="shared" si="50"/>
        <v>0</v>
      </c>
      <c r="AB196" s="193">
        <f t="shared" si="50"/>
        <v>0</v>
      </c>
      <c r="AC196" s="193">
        <f t="shared" si="50"/>
        <v>0</v>
      </c>
      <c r="AD196" s="193">
        <f t="shared" si="50"/>
        <v>0</v>
      </c>
      <c r="AE196" s="193">
        <f t="shared" si="50"/>
        <v>0</v>
      </c>
      <c r="AF196" s="193">
        <f t="shared" si="50"/>
        <v>0</v>
      </c>
      <c r="AG196" s="193">
        <f t="shared" si="50"/>
        <v>0</v>
      </c>
      <c r="AH196" s="193">
        <f t="shared" si="50"/>
        <v>0</v>
      </c>
      <c r="AI196" s="193">
        <f t="shared" si="50"/>
        <v>0</v>
      </c>
      <c r="AJ196" s="193">
        <f t="shared" si="50"/>
        <v>0</v>
      </c>
      <c r="AK196" s="193">
        <f t="shared" si="50"/>
        <v>0</v>
      </c>
      <c r="AL196" s="193">
        <f t="shared" si="50"/>
        <v>0</v>
      </c>
      <c r="AM196" s="193">
        <f t="shared" si="50"/>
        <v>0</v>
      </c>
      <c r="AN196" s="193">
        <f t="shared" si="50"/>
        <v>193.4307</v>
      </c>
    </row>
    <row r="197" spans="1:40" ht="12" x14ac:dyDescent="0.25">
      <c r="A197" s="177" t="s">
        <v>265</v>
      </c>
      <c r="B197" s="177" t="s">
        <v>265</v>
      </c>
      <c r="C197" s="177" t="s">
        <v>146</v>
      </c>
      <c r="D197" s="177"/>
      <c r="E197" s="216">
        <f t="shared" ref="E197:AM197" si="51">SUM(E198:E207)</f>
        <v>0</v>
      </c>
      <c r="F197" s="194">
        <f t="shared" si="51"/>
        <v>0</v>
      </c>
      <c r="G197" s="194">
        <f t="shared" si="51"/>
        <v>0</v>
      </c>
      <c r="H197" s="194">
        <f t="shared" si="51"/>
        <v>0</v>
      </c>
      <c r="I197" s="194">
        <f t="shared" si="51"/>
        <v>0</v>
      </c>
      <c r="J197" s="194">
        <f t="shared" si="51"/>
        <v>0</v>
      </c>
      <c r="K197" s="194">
        <f t="shared" si="51"/>
        <v>0</v>
      </c>
      <c r="L197" s="194">
        <f t="shared" si="51"/>
        <v>0</v>
      </c>
      <c r="M197" s="194">
        <f t="shared" si="51"/>
        <v>126.20070000000001</v>
      </c>
      <c r="N197" s="194">
        <f t="shared" si="51"/>
        <v>0</v>
      </c>
      <c r="O197" s="194">
        <f t="shared" si="51"/>
        <v>0</v>
      </c>
      <c r="P197" s="194">
        <f t="shared" si="51"/>
        <v>33.971000000000004</v>
      </c>
      <c r="Q197" s="194">
        <f t="shared" si="51"/>
        <v>0</v>
      </c>
      <c r="R197" s="194">
        <f t="shared" si="51"/>
        <v>0</v>
      </c>
      <c r="S197" s="194">
        <f t="shared" si="51"/>
        <v>0</v>
      </c>
      <c r="T197" s="194">
        <f t="shared" si="51"/>
        <v>0</v>
      </c>
      <c r="U197" s="194">
        <f t="shared" si="51"/>
        <v>0</v>
      </c>
      <c r="V197" s="194">
        <f t="shared" si="51"/>
        <v>0</v>
      </c>
      <c r="W197" s="194">
        <f t="shared" si="51"/>
        <v>0</v>
      </c>
      <c r="X197" s="194">
        <f t="shared" si="51"/>
        <v>0</v>
      </c>
      <c r="Y197" s="194">
        <f t="shared" si="51"/>
        <v>33.259</v>
      </c>
      <c r="Z197" s="194">
        <f t="shared" si="51"/>
        <v>0</v>
      </c>
      <c r="AA197" s="194">
        <f t="shared" si="51"/>
        <v>0</v>
      </c>
      <c r="AB197" s="194">
        <f t="shared" si="51"/>
        <v>0</v>
      </c>
      <c r="AC197" s="194">
        <f t="shared" si="51"/>
        <v>0</v>
      </c>
      <c r="AD197" s="194">
        <f t="shared" si="51"/>
        <v>0</v>
      </c>
      <c r="AE197" s="194">
        <f t="shared" si="51"/>
        <v>0</v>
      </c>
      <c r="AF197" s="194">
        <f t="shared" si="51"/>
        <v>0</v>
      </c>
      <c r="AG197" s="194">
        <f t="shared" si="51"/>
        <v>0</v>
      </c>
      <c r="AH197" s="194">
        <f t="shared" si="51"/>
        <v>0</v>
      </c>
      <c r="AI197" s="194">
        <f t="shared" si="51"/>
        <v>0</v>
      </c>
      <c r="AJ197" s="194">
        <f t="shared" si="51"/>
        <v>0</v>
      </c>
      <c r="AK197" s="194">
        <f t="shared" si="51"/>
        <v>0</v>
      </c>
      <c r="AL197" s="194">
        <f t="shared" si="51"/>
        <v>0</v>
      </c>
      <c r="AM197" s="194">
        <f t="shared" si="51"/>
        <v>0</v>
      </c>
      <c r="AN197" s="194">
        <f>SUM(AN198:AN207)</f>
        <v>193.4307</v>
      </c>
    </row>
    <row r="198" spans="1:40" ht="12" x14ac:dyDescent="0.25">
      <c r="A198" s="201" t="s">
        <v>146</v>
      </c>
      <c r="B198" s="201" t="s">
        <v>146</v>
      </c>
      <c r="C198" s="201" t="s">
        <v>13</v>
      </c>
      <c r="D198" s="201">
        <f t="shared" ref="D198:D207" si="52">AN198</f>
        <v>193.4307</v>
      </c>
      <c r="E198" s="217">
        <v>0</v>
      </c>
      <c r="F198" s="195">
        <v>0</v>
      </c>
      <c r="G198" s="195">
        <v>0</v>
      </c>
      <c r="H198" s="195">
        <v>0</v>
      </c>
      <c r="I198" s="195">
        <v>0</v>
      </c>
      <c r="J198" s="195">
        <v>0</v>
      </c>
      <c r="K198" s="195">
        <v>0</v>
      </c>
      <c r="L198" s="195">
        <v>0</v>
      </c>
      <c r="M198" s="195">
        <v>126.20070000000001</v>
      </c>
      <c r="N198" s="195">
        <v>0</v>
      </c>
      <c r="O198" s="195">
        <v>0</v>
      </c>
      <c r="P198" s="195">
        <v>33.971000000000004</v>
      </c>
      <c r="Q198" s="195">
        <v>0</v>
      </c>
      <c r="R198" s="195">
        <v>0</v>
      </c>
      <c r="S198" s="195">
        <v>0</v>
      </c>
      <c r="T198" s="195">
        <v>0</v>
      </c>
      <c r="U198" s="195">
        <v>0</v>
      </c>
      <c r="V198" s="195">
        <v>0</v>
      </c>
      <c r="W198" s="195">
        <v>0</v>
      </c>
      <c r="X198" s="195">
        <v>0</v>
      </c>
      <c r="Y198" s="195">
        <v>33.259</v>
      </c>
      <c r="Z198" s="195">
        <v>0</v>
      </c>
      <c r="AA198" s="195">
        <v>0</v>
      </c>
      <c r="AB198" s="195">
        <v>0</v>
      </c>
      <c r="AC198" s="195">
        <v>0</v>
      </c>
      <c r="AD198" s="195">
        <v>0</v>
      </c>
      <c r="AE198" s="195">
        <v>0</v>
      </c>
      <c r="AF198" s="195">
        <v>0</v>
      </c>
      <c r="AG198" s="195">
        <v>0</v>
      </c>
      <c r="AH198" s="195">
        <v>0</v>
      </c>
      <c r="AI198" s="195">
        <v>0</v>
      </c>
      <c r="AJ198" s="195">
        <v>0</v>
      </c>
      <c r="AK198" s="195">
        <v>0</v>
      </c>
      <c r="AL198" s="195">
        <v>0</v>
      </c>
      <c r="AM198" s="195">
        <v>0</v>
      </c>
      <c r="AN198" s="195">
        <f t="shared" ref="AN198:AN207" si="53">SUM(E198:AM198)</f>
        <v>193.4307</v>
      </c>
    </row>
    <row r="199" spans="1:40" ht="12" x14ac:dyDescent="0.25">
      <c r="A199" s="201" t="s">
        <v>146</v>
      </c>
      <c r="B199" s="201" t="s">
        <v>146</v>
      </c>
      <c r="C199" s="201" t="s">
        <v>218</v>
      </c>
      <c r="D199" s="201">
        <f t="shared" si="52"/>
        <v>0</v>
      </c>
      <c r="E199" s="217">
        <v>0</v>
      </c>
      <c r="F199" s="195">
        <v>0</v>
      </c>
      <c r="G199" s="195">
        <v>0</v>
      </c>
      <c r="H199" s="195">
        <v>0</v>
      </c>
      <c r="I199" s="195">
        <v>0</v>
      </c>
      <c r="J199" s="195">
        <v>0</v>
      </c>
      <c r="K199" s="195">
        <v>0</v>
      </c>
      <c r="L199" s="195">
        <v>0</v>
      </c>
      <c r="M199" s="195">
        <v>0</v>
      </c>
      <c r="N199" s="195">
        <v>0</v>
      </c>
      <c r="O199" s="195">
        <v>0</v>
      </c>
      <c r="P199" s="195">
        <v>0</v>
      </c>
      <c r="Q199" s="195">
        <v>0</v>
      </c>
      <c r="R199" s="195">
        <v>0</v>
      </c>
      <c r="S199" s="195">
        <v>0</v>
      </c>
      <c r="T199" s="195">
        <v>0</v>
      </c>
      <c r="U199" s="195">
        <v>0</v>
      </c>
      <c r="V199" s="195">
        <v>0</v>
      </c>
      <c r="W199" s="195">
        <v>0</v>
      </c>
      <c r="X199" s="195">
        <v>0</v>
      </c>
      <c r="Y199" s="195">
        <v>0</v>
      </c>
      <c r="Z199" s="195">
        <v>0</v>
      </c>
      <c r="AA199" s="195">
        <v>0</v>
      </c>
      <c r="AB199" s="195">
        <v>0</v>
      </c>
      <c r="AC199" s="195">
        <v>0</v>
      </c>
      <c r="AD199" s="195">
        <v>0</v>
      </c>
      <c r="AE199" s="195">
        <v>0</v>
      </c>
      <c r="AF199" s="195">
        <v>0</v>
      </c>
      <c r="AG199" s="195">
        <v>0</v>
      </c>
      <c r="AH199" s="195">
        <v>0</v>
      </c>
      <c r="AI199" s="195">
        <v>0</v>
      </c>
      <c r="AJ199" s="195">
        <v>0</v>
      </c>
      <c r="AK199" s="195">
        <v>0</v>
      </c>
      <c r="AL199" s="195">
        <v>0</v>
      </c>
      <c r="AM199" s="195">
        <v>0</v>
      </c>
      <c r="AN199" s="195">
        <f t="shared" si="53"/>
        <v>0</v>
      </c>
    </row>
    <row r="200" spans="1:40" ht="12" x14ac:dyDescent="0.25">
      <c r="A200" s="201" t="s">
        <v>146</v>
      </c>
      <c r="B200" s="201" t="s">
        <v>146</v>
      </c>
      <c r="C200" s="201" t="s">
        <v>170</v>
      </c>
      <c r="D200" s="201">
        <f t="shared" si="52"/>
        <v>0</v>
      </c>
      <c r="E200" s="217">
        <v>0</v>
      </c>
      <c r="F200" s="195">
        <v>0</v>
      </c>
      <c r="G200" s="195">
        <v>0</v>
      </c>
      <c r="H200" s="195">
        <v>0</v>
      </c>
      <c r="I200" s="195">
        <v>0</v>
      </c>
      <c r="J200" s="195">
        <v>0</v>
      </c>
      <c r="K200" s="195">
        <v>0</v>
      </c>
      <c r="L200" s="195">
        <v>0</v>
      </c>
      <c r="M200" s="195">
        <v>0</v>
      </c>
      <c r="N200" s="195">
        <v>0</v>
      </c>
      <c r="O200" s="195">
        <v>0</v>
      </c>
      <c r="P200" s="195">
        <v>0</v>
      </c>
      <c r="Q200" s="195">
        <v>0</v>
      </c>
      <c r="R200" s="195">
        <v>0</v>
      </c>
      <c r="S200" s="195">
        <v>0</v>
      </c>
      <c r="T200" s="195">
        <v>0</v>
      </c>
      <c r="U200" s="195">
        <v>0</v>
      </c>
      <c r="V200" s="195">
        <v>0</v>
      </c>
      <c r="W200" s="195">
        <v>0</v>
      </c>
      <c r="X200" s="195">
        <v>0</v>
      </c>
      <c r="Y200" s="195">
        <v>0</v>
      </c>
      <c r="Z200" s="195">
        <v>0</v>
      </c>
      <c r="AA200" s="195">
        <v>0</v>
      </c>
      <c r="AB200" s="195">
        <v>0</v>
      </c>
      <c r="AC200" s="195">
        <v>0</v>
      </c>
      <c r="AD200" s="195">
        <v>0</v>
      </c>
      <c r="AE200" s="195">
        <v>0</v>
      </c>
      <c r="AF200" s="195">
        <v>0</v>
      </c>
      <c r="AG200" s="195">
        <v>0</v>
      </c>
      <c r="AH200" s="195">
        <v>0</v>
      </c>
      <c r="AI200" s="195">
        <v>0</v>
      </c>
      <c r="AJ200" s="195">
        <v>0</v>
      </c>
      <c r="AK200" s="195">
        <v>0</v>
      </c>
      <c r="AL200" s="195">
        <v>0</v>
      </c>
      <c r="AM200" s="195">
        <v>0</v>
      </c>
      <c r="AN200" s="195">
        <f t="shared" si="53"/>
        <v>0</v>
      </c>
    </row>
    <row r="201" spans="1:40" ht="12" x14ac:dyDescent="0.25">
      <c r="A201" s="201" t="s">
        <v>146</v>
      </c>
      <c r="B201" s="201" t="s">
        <v>146</v>
      </c>
      <c r="C201" s="201" t="s">
        <v>219</v>
      </c>
      <c r="D201" s="201">
        <f t="shared" si="52"/>
        <v>0</v>
      </c>
      <c r="E201" s="217">
        <v>0</v>
      </c>
      <c r="F201" s="195">
        <v>0</v>
      </c>
      <c r="G201" s="195">
        <v>0</v>
      </c>
      <c r="H201" s="195">
        <v>0</v>
      </c>
      <c r="I201" s="195">
        <v>0</v>
      </c>
      <c r="J201" s="195">
        <v>0</v>
      </c>
      <c r="K201" s="195">
        <v>0</v>
      </c>
      <c r="L201" s="195">
        <v>0</v>
      </c>
      <c r="M201" s="195">
        <v>0</v>
      </c>
      <c r="N201" s="195">
        <v>0</v>
      </c>
      <c r="O201" s="195">
        <v>0</v>
      </c>
      <c r="P201" s="195">
        <v>0</v>
      </c>
      <c r="Q201" s="195">
        <v>0</v>
      </c>
      <c r="R201" s="195">
        <v>0</v>
      </c>
      <c r="S201" s="195">
        <v>0</v>
      </c>
      <c r="T201" s="195">
        <v>0</v>
      </c>
      <c r="U201" s="195">
        <v>0</v>
      </c>
      <c r="V201" s="195">
        <v>0</v>
      </c>
      <c r="W201" s="195">
        <v>0</v>
      </c>
      <c r="X201" s="195">
        <v>0</v>
      </c>
      <c r="Y201" s="195">
        <v>0</v>
      </c>
      <c r="Z201" s="195">
        <v>0</v>
      </c>
      <c r="AA201" s="195">
        <v>0</v>
      </c>
      <c r="AB201" s="195">
        <v>0</v>
      </c>
      <c r="AC201" s="195">
        <v>0</v>
      </c>
      <c r="AD201" s="195">
        <v>0</v>
      </c>
      <c r="AE201" s="195">
        <v>0</v>
      </c>
      <c r="AF201" s="195">
        <v>0</v>
      </c>
      <c r="AG201" s="195">
        <v>0</v>
      </c>
      <c r="AH201" s="195">
        <v>0</v>
      </c>
      <c r="AI201" s="195">
        <v>0</v>
      </c>
      <c r="AJ201" s="195">
        <v>0</v>
      </c>
      <c r="AK201" s="195">
        <v>0</v>
      </c>
      <c r="AL201" s="195">
        <v>0</v>
      </c>
      <c r="AM201" s="195">
        <v>0</v>
      </c>
      <c r="AN201" s="195">
        <f t="shared" si="53"/>
        <v>0</v>
      </c>
    </row>
    <row r="202" spans="1:40" ht="12" x14ac:dyDescent="0.25">
      <c r="A202" s="201" t="s">
        <v>146</v>
      </c>
      <c r="B202" s="201" t="s">
        <v>146</v>
      </c>
      <c r="C202" s="201" t="s">
        <v>171</v>
      </c>
      <c r="D202" s="201">
        <f t="shared" si="52"/>
        <v>0</v>
      </c>
      <c r="E202" s="217">
        <v>0</v>
      </c>
      <c r="F202" s="195">
        <v>0</v>
      </c>
      <c r="G202" s="195">
        <v>0</v>
      </c>
      <c r="H202" s="195">
        <v>0</v>
      </c>
      <c r="I202" s="195">
        <v>0</v>
      </c>
      <c r="J202" s="195">
        <v>0</v>
      </c>
      <c r="K202" s="195">
        <v>0</v>
      </c>
      <c r="L202" s="195">
        <v>0</v>
      </c>
      <c r="M202" s="195">
        <v>0</v>
      </c>
      <c r="N202" s="195">
        <v>0</v>
      </c>
      <c r="O202" s="195">
        <v>0</v>
      </c>
      <c r="P202" s="195">
        <v>0</v>
      </c>
      <c r="Q202" s="195">
        <v>0</v>
      </c>
      <c r="R202" s="195">
        <v>0</v>
      </c>
      <c r="S202" s="195">
        <v>0</v>
      </c>
      <c r="T202" s="195">
        <v>0</v>
      </c>
      <c r="U202" s="195">
        <v>0</v>
      </c>
      <c r="V202" s="195">
        <v>0</v>
      </c>
      <c r="W202" s="195">
        <v>0</v>
      </c>
      <c r="X202" s="195">
        <v>0</v>
      </c>
      <c r="Y202" s="195">
        <v>0</v>
      </c>
      <c r="Z202" s="195">
        <v>0</v>
      </c>
      <c r="AA202" s="195">
        <v>0</v>
      </c>
      <c r="AB202" s="195">
        <v>0</v>
      </c>
      <c r="AC202" s="195">
        <v>0</v>
      </c>
      <c r="AD202" s="195">
        <v>0</v>
      </c>
      <c r="AE202" s="195">
        <v>0</v>
      </c>
      <c r="AF202" s="195">
        <v>0</v>
      </c>
      <c r="AG202" s="195">
        <v>0</v>
      </c>
      <c r="AH202" s="195">
        <v>0</v>
      </c>
      <c r="AI202" s="195">
        <v>0</v>
      </c>
      <c r="AJ202" s="195">
        <v>0</v>
      </c>
      <c r="AK202" s="195">
        <v>0</v>
      </c>
      <c r="AL202" s="195">
        <v>0</v>
      </c>
      <c r="AM202" s="195">
        <v>0</v>
      </c>
      <c r="AN202" s="195">
        <f t="shared" si="53"/>
        <v>0</v>
      </c>
    </row>
    <row r="203" spans="1:40" ht="12" x14ac:dyDescent="0.25">
      <c r="A203" s="201" t="s">
        <v>146</v>
      </c>
      <c r="B203" s="201" t="s">
        <v>146</v>
      </c>
      <c r="C203" s="201" t="s">
        <v>15</v>
      </c>
      <c r="D203" s="201">
        <f t="shared" si="52"/>
        <v>0</v>
      </c>
      <c r="E203" s="217">
        <v>0</v>
      </c>
      <c r="F203" s="195">
        <v>0</v>
      </c>
      <c r="G203" s="195">
        <v>0</v>
      </c>
      <c r="H203" s="195">
        <v>0</v>
      </c>
      <c r="I203" s="195">
        <v>0</v>
      </c>
      <c r="J203" s="195">
        <v>0</v>
      </c>
      <c r="K203" s="195">
        <v>0</v>
      </c>
      <c r="L203" s="195">
        <v>0</v>
      </c>
      <c r="M203" s="195">
        <v>0</v>
      </c>
      <c r="N203" s="195">
        <v>0</v>
      </c>
      <c r="O203" s="195">
        <v>0</v>
      </c>
      <c r="P203" s="195">
        <v>0</v>
      </c>
      <c r="Q203" s="195">
        <v>0</v>
      </c>
      <c r="R203" s="195">
        <v>0</v>
      </c>
      <c r="S203" s="195">
        <v>0</v>
      </c>
      <c r="T203" s="195">
        <v>0</v>
      </c>
      <c r="U203" s="195">
        <v>0</v>
      </c>
      <c r="V203" s="195">
        <v>0</v>
      </c>
      <c r="W203" s="195">
        <v>0</v>
      </c>
      <c r="X203" s="195">
        <v>0</v>
      </c>
      <c r="Y203" s="195">
        <v>0</v>
      </c>
      <c r="Z203" s="195">
        <v>0</v>
      </c>
      <c r="AA203" s="195">
        <v>0</v>
      </c>
      <c r="AB203" s="195">
        <v>0</v>
      </c>
      <c r="AC203" s="195">
        <v>0</v>
      </c>
      <c r="AD203" s="195">
        <v>0</v>
      </c>
      <c r="AE203" s="195">
        <v>0</v>
      </c>
      <c r="AF203" s="195">
        <v>0</v>
      </c>
      <c r="AG203" s="195">
        <v>0</v>
      </c>
      <c r="AH203" s="195">
        <v>0</v>
      </c>
      <c r="AI203" s="195">
        <v>0</v>
      </c>
      <c r="AJ203" s="195">
        <v>0</v>
      </c>
      <c r="AK203" s="195">
        <v>0</v>
      </c>
      <c r="AL203" s="195">
        <v>0</v>
      </c>
      <c r="AM203" s="195">
        <v>0</v>
      </c>
      <c r="AN203" s="195">
        <f t="shared" si="53"/>
        <v>0</v>
      </c>
    </row>
    <row r="204" spans="1:40" ht="12" x14ac:dyDescent="0.25">
      <c r="A204" s="201" t="s">
        <v>146</v>
      </c>
      <c r="B204" s="201" t="s">
        <v>146</v>
      </c>
      <c r="C204" s="201" t="s">
        <v>65</v>
      </c>
      <c r="D204" s="201">
        <f t="shared" si="52"/>
        <v>0</v>
      </c>
      <c r="E204" s="217">
        <v>0</v>
      </c>
      <c r="F204" s="195">
        <v>0</v>
      </c>
      <c r="G204" s="195">
        <v>0</v>
      </c>
      <c r="H204" s="195">
        <v>0</v>
      </c>
      <c r="I204" s="195">
        <v>0</v>
      </c>
      <c r="J204" s="195">
        <v>0</v>
      </c>
      <c r="K204" s="195">
        <v>0</v>
      </c>
      <c r="L204" s="195">
        <v>0</v>
      </c>
      <c r="M204" s="195">
        <v>0</v>
      </c>
      <c r="N204" s="195">
        <v>0</v>
      </c>
      <c r="O204" s="195">
        <v>0</v>
      </c>
      <c r="P204" s="195">
        <v>0</v>
      </c>
      <c r="Q204" s="195">
        <v>0</v>
      </c>
      <c r="R204" s="195">
        <v>0</v>
      </c>
      <c r="S204" s="195">
        <v>0</v>
      </c>
      <c r="T204" s="195">
        <v>0</v>
      </c>
      <c r="U204" s="195">
        <v>0</v>
      </c>
      <c r="V204" s="195">
        <v>0</v>
      </c>
      <c r="W204" s="195">
        <v>0</v>
      </c>
      <c r="X204" s="195">
        <v>0</v>
      </c>
      <c r="Y204" s="195">
        <v>0</v>
      </c>
      <c r="Z204" s="195">
        <v>0</v>
      </c>
      <c r="AA204" s="195">
        <v>0</v>
      </c>
      <c r="AB204" s="195">
        <v>0</v>
      </c>
      <c r="AC204" s="195">
        <v>0</v>
      </c>
      <c r="AD204" s="195">
        <v>0</v>
      </c>
      <c r="AE204" s="195">
        <v>0</v>
      </c>
      <c r="AF204" s="195">
        <v>0</v>
      </c>
      <c r="AG204" s="195">
        <v>0</v>
      </c>
      <c r="AH204" s="195">
        <v>0</v>
      </c>
      <c r="AI204" s="195">
        <v>0</v>
      </c>
      <c r="AJ204" s="195">
        <v>0</v>
      </c>
      <c r="AK204" s="195">
        <v>0</v>
      </c>
      <c r="AL204" s="195">
        <v>0</v>
      </c>
      <c r="AM204" s="195">
        <v>0</v>
      </c>
      <c r="AN204" s="195">
        <f t="shared" si="53"/>
        <v>0</v>
      </c>
    </row>
    <row r="205" spans="1:40" ht="12" x14ac:dyDescent="0.25">
      <c r="A205" s="201" t="s">
        <v>146</v>
      </c>
      <c r="B205" s="201" t="s">
        <v>146</v>
      </c>
      <c r="C205" s="201" t="s">
        <v>220</v>
      </c>
      <c r="D205" s="201">
        <f t="shared" si="52"/>
        <v>0</v>
      </c>
      <c r="E205" s="217">
        <v>0</v>
      </c>
      <c r="F205" s="195">
        <v>0</v>
      </c>
      <c r="G205" s="195">
        <v>0</v>
      </c>
      <c r="H205" s="195">
        <v>0</v>
      </c>
      <c r="I205" s="195">
        <v>0</v>
      </c>
      <c r="J205" s="195">
        <v>0</v>
      </c>
      <c r="K205" s="195">
        <v>0</v>
      </c>
      <c r="L205" s="195">
        <v>0</v>
      </c>
      <c r="M205" s="195">
        <v>0</v>
      </c>
      <c r="N205" s="195">
        <v>0</v>
      </c>
      <c r="O205" s="195">
        <v>0</v>
      </c>
      <c r="P205" s="195">
        <v>0</v>
      </c>
      <c r="Q205" s="195">
        <v>0</v>
      </c>
      <c r="R205" s="195">
        <v>0</v>
      </c>
      <c r="S205" s="195">
        <v>0</v>
      </c>
      <c r="T205" s="195">
        <v>0</v>
      </c>
      <c r="U205" s="195">
        <v>0</v>
      </c>
      <c r="V205" s="195">
        <v>0</v>
      </c>
      <c r="W205" s="195">
        <v>0</v>
      </c>
      <c r="X205" s="195">
        <v>0</v>
      </c>
      <c r="Y205" s="195">
        <v>0</v>
      </c>
      <c r="Z205" s="195">
        <v>0</v>
      </c>
      <c r="AA205" s="195">
        <v>0</v>
      </c>
      <c r="AB205" s="195">
        <v>0</v>
      </c>
      <c r="AC205" s="195">
        <v>0</v>
      </c>
      <c r="AD205" s="195">
        <v>0</v>
      </c>
      <c r="AE205" s="195">
        <v>0</v>
      </c>
      <c r="AF205" s="195">
        <v>0</v>
      </c>
      <c r="AG205" s="195">
        <v>0</v>
      </c>
      <c r="AH205" s="195">
        <v>0</v>
      </c>
      <c r="AI205" s="195">
        <v>0</v>
      </c>
      <c r="AJ205" s="195">
        <v>0</v>
      </c>
      <c r="AK205" s="195">
        <v>0</v>
      </c>
      <c r="AL205" s="195">
        <v>0</v>
      </c>
      <c r="AM205" s="195">
        <v>0</v>
      </c>
      <c r="AN205" s="195">
        <f t="shared" si="53"/>
        <v>0</v>
      </c>
    </row>
    <row r="206" spans="1:40" ht="12" x14ac:dyDescent="0.25">
      <c r="A206" s="201" t="s">
        <v>146</v>
      </c>
      <c r="B206" s="201" t="s">
        <v>146</v>
      </c>
      <c r="C206" s="201" t="s">
        <v>221</v>
      </c>
      <c r="D206" s="201">
        <f t="shared" si="52"/>
        <v>0</v>
      </c>
      <c r="E206" s="217">
        <v>0</v>
      </c>
      <c r="F206" s="195">
        <v>0</v>
      </c>
      <c r="G206" s="195">
        <v>0</v>
      </c>
      <c r="H206" s="195">
        <v>0</v>
      </c>
      <c r="I206" s="195">
        <v>0</v>
      </c>
      <c r="J206" s="195">
        <v>0</v>
      </c>
      <c r="K206" s="195">
        <v>0</v>
      </c>
      <c r="L206" s="195">
        <v>0</v>
      </c>
      <c r="M206" s="195">
        <v>0</v>
      </c>
      <c r="N206" s="195">
        <v>0</v>
      </c>
      <c r="O206" s="195">
        <v>0</v>
      </c>
      <c r="P206" s="195">
        <v>0</v>
      </c>
      <c r="Q206" s="195">
        <v>0</v>
      </c>
      <c r="R206" s="195">
        <v>0</v>
      </c>
      <c r="S206" s="195">
        <v>0</v>
      </c>
      <c r="T206" s="195">
        <v>0</v>
      </c>
      <c r="U206" s="195">
        <v>0</v>
      </c>
      <c r="V206" s="195">
        <v>0</v>
      </c>
      <c r="W206" s="195">
        <v>0</v>
      </c>
      <c r="X206" s="195">
        <v>0</v>
      </c>
      <c r="Y206" s="195">
        <v>0</v>
      </c>
      <c r="Z206" s="195">
        <v>0</v>
      </c>
      <c r="AA206" s="195">
        <v>0</v>
      </c>
      <c r="AB206" s="195">
        <v>0</v>
      </c>
      <c r="AC206" s="195">
        <v>0</v>
      </c>
      <c r="AD206" s="195">
        <v>0</v>
      </c>
      <c r="AE206" s="195">
        <v>0</v>
      </c>
      <c r="AF206" s="195">
        <v>0</v>
      </c>
      <c r="AG206" s="195">
        <v>0</v>
      </c>
      <c r="AH206" s="195">
        <v>0</v>
      </c>
      <c r="AI206" s="195">
        <v>0</v>
      </c>
      <c r="AJ206" s="195">
        <v>0</v>
      </c>
      <c r="AK206" s="195">
        <v>0</v>
      </c>
      <c r="AL206" s="195">
        <v>0</v>
      </c>
      <c r="AM206" s="195">
        <v>0</v>
      </c>
      <c r="AN206" s="195">
        <f t="shared" si="53"/>
        <v>0</v>
      </c>
    </row>
    <row r="207" spans="1:40" ht="12" x14ac:dyDescent="0.25">
      <c r="A207" s="201" t="s">
        <v>146</v>
      </c>
      <c r="B207" s="201" t="s">
        <v>146</v>
      </c>
      <c r="C207" s="201" t="s">
        <v>222</v>
      </c>
      <c r="D207" s="201">
        <f t="shared" si="52"/>
        <v>0</v>
      </c>
      <c r="E207" s="217">
        <v>0</v>
      </c>
      <c r="F207" s="195">
        <v>0</v>
      </c>
      <c r="G207" s="195">
        <v>0</v>
      </c>
      <c r="H207" s="195">
        <v>0</v>
      </c>
      <c r="I207" s="195">
        <v>0</v>
      </c>
      <c r="J207" s="195">
        <v>0</v>
      </c>
      <c r="K207" s="195">
        <v>0</v>
      </c>
      <c r="L207" s="195">
        <v>0</v>
      </c>
      <c r="M207" s="195">
        <v>0</v>
      </c>
      <c r="N207" s="195">
        <v>0</v>
      </c>
      <c r="O207" s="195">
        <v>0</v>
      </c>
      <c r="P207" s="195">
        <v>0</v>
      </c>
      <c r="Q207" s="195">
        <v>0</v>
      </c>
      <c r="R207" s="195">
        <v>0</v>
      </c>
      <c r="S207" s="195">
        <v>0</v>
      </c>
      <c r="T207" s="195">
        <v>0</v>
      </c>
      <c r="U207" s="195">
        <v>0</v>
      </c>
      <c r="V207" s="195">
        <v>0</v>
      </c>
      <c r="W207" s="195">
        <v>0</v>
      </c>
      <c r="X207" s="195">
        <v>0</v>
      </c>
      <c r="Y207" s="195">
        <v>0</v>
      </c>
      <c r="Z207" s="195">
        <v>0</v>
      </c>
      <c r="AA207" s="195">
        <v>0</v>
      </c>
      <c r="AB207" s="195">
        <v>0</v>
      </c>
      <c r="AC207" s="195">
        <v>0</v>
      </c>
      <c r="AD207" s="195">
        <v>0</v>
      </c>
      <c r="AE207" s="195">
        <v>0</v>
      </c>
      <c r="AF207" s="195">
        <v>0</v>
      </c>
      <c r="AG207" s="195">
        <v>0</v>
      </c>
      <c r="AH207" s="195">
        <v>0</v>
      </c>
      <c r="AI207" s="195">
        <v>0</v>
      </c>
      <c r="AJ207" s="195">
        <v>0</v>
      </c>
      <c r="AK207" s="195">
        <v>0</v>
      </c>
      <c r="AL207" s="195">
        <v>0</v>
      </c>
      <c r="AM207" s="195">
        <v>0</v>
      </c>
      <c r="AN207" s="195">
        <f t="shared" si="53"/>
        <v>0</v>
      </c>
    </row>
    <row r="208" spans="1:40" ht="12" x14ac:dyDescent="0.25">
      <c r="A208" s="175" t="s">
        <v>266</v>
      </c>
      <c r="B208" s="175" t="s">
        <v>266</v>
      </c>
      <c r="C208" s="175" t="s">
        <v>223</v>
      </c>
      <c r="D208" s="175"/>
      <c r="E208" s="215">
        <f t="shared" ref="E208:AM208" si="54">+E209</f>
        <v>0</v>
      </c>
      <c r="F208" s="193">
        <f t="shared" si="54"/>
        <v>0</v>
      </c>
      <c r="G208" s="193">
        <f t="shared" si="54"/>
        <v>0</v>
      </c>
      <c r="H208" s="193">
        <f t="shared" si="54"/>
        <v>0</v>
      </c>
      <c r="I208" s="193">
        <f t="shared" si="54"/>
        <v>0</v>
      </c>
      <c r="J208" s="193">
        <f t="shared" si="54"/>
        <v>0</v>
      </c>
      <c r="K208" s="193">
        <f t="shared" si="54"/>
        <v>0</v>
      </c>
      <c r="L208" s="193">
        <f t="shared" si="54"/>
        <v>0</v>
      </c>
      <c r="M208" s="193">
        <f t="shared" si="54"/>
        <v>0</v>
      </c>
      <c r="N208" s="193">
        <f t="shared" si="54"/>
        <v>0</v>
      </c>
      <c r="O208" s="193">
        <f t="shared" si="54"/>
        <v>0</v>
      </c>
      <c r="P208" s="193">
        <f t="shared" si="54"/>
        <v>0</v>
      </c>
      <c r="Q208" s="193">
        <f t="shared" si="54"/>
        <v>0</v>
      </c>
      <c r="R208" s="193">
        <f t="shared" si="54"/>
        <v>0</v>
      </c>
      <c r="S208" s="193">
        <f t="shared" si="54"/>
        <v>0</v>
      </c>
      <c r="T208" s="193">
        <f t="shared" si="54"/>
        <v>0</v>
      </c>
      <c r="U208" s="193">
        <f t="shared" si="54"/>
        <v>0</v>
      </c>
      <c r="V208" s="193">
        <f t="shared" si="54"/>
        <v>0</v>
      </c>
      <c r="W208" s="193">
        <f t="shared" si="54"/>
        <v>0</v>
      </c>
      <c r="X208" s="193">
        <f t="shared" si="54"/>
        <v>0</v>
      </c>
      <c r="Y208" s="193">
        <f t="shared" si="54"/>
        <v>0</v>
      </c>
      <c r="Z208" s="193">
        <f t="shared" si="54"/>
        <v>0</v>
      </c>
      <c r="AA208" s="193">
        <f t="shared" si="54"/>
        <v>0</v>
      </c>
      <c r="AB208" s="193">
        <f t="shared" si="54"/>
        <v>0</v>
      </c>
      <c r="AC208" s="193">
        <f t="shared" si="54"/>
        <v>0</v>
      </c>
      <c r="AD208" s="193">
        <f t="shared" si="54"/>
        <v>0</v>
      </c>
      <c r="AE208" s="193">
        <f t="shared" si="54"/>
        <v>0</v>
      </c>
      <c r="AF208" s="193">
        <f t="shared" si="54"/>
        <v>0</v>
      </c>
      <c r="AG208" s="193">
        <f t="shared" si="54"/>
        <v>0</v>
      </c>
      <c r="AH208" s="193">
        <f t="shared" si="54"/>
        <v>0</v>
      </c>
      <c r="AI208" s="193">
        <f t="shared" si="54"/>
        <v>0</v>
      </c>
      <c r="AJ208" s="193">
        <f t="shared" si="54"/>
        <v>0</v>
      </c>
      <c r="AK208" s="193">
        <f t="shared" si="54"/>
        <v>0</v>
      </c>
      <c r="AL208" s="193">
        <f t="shared" si="54"/>
        <v>0</v>
      </c>
      <c r="AM208" s="193">
        <f t="shared" si="54"/>
        <v>1.2164999999999999</v>
      </c>
      <c r="AN208" s="193">
        <f>+AN209</f>
        <v>1.2164999999999999</v>
      </c>
    </row>
    <row r="209" spans="1:41" ht="12" x14ac:dyDescent="0.25">
      <c r="A209" s="177" t="s">
        <v>266</v>
      </c>
      <c r="B209" s="177" t="s">
        <v>266</v>
      </c>
      <c r="C209" s="177" t="s">
        <v>223</v>
      </c>
      <c r="D209" s="177"/>
      <c r="E209" s="216">
        <f t="shared" ref="E209:AM209" si="55">SUM(E210:E219)</f>
        <v>0</v>
      </c>
      <c r="F209" s="194">
        <f t="shared" si="55"/>
        <v>0</v>
      </c>
      <c r="G209" s="194">
        <f t="shared" si="55"/>
        <v>0</v>
      </c>
      <c r="H209" s="194">
        <f t="shared" si="55"/>
        <v>0</v>
      </c>
      <c r="I209" s="194">
        <f t="shared" si="55"/>
        <v>0</v>
      </c>
      <c r="J209" s="194">
        <f t="shared" si="55"/>
        <v>0</v>
      </c>
      <c r="K209" s="194">
        <f t="shared" si="55"/>
        <v>0</v>
      </c>
      <c r="L209" s="194">
        <f t="shared" si="55"/>
        <v>0</v>
      </c>
      <c r="M209" s="194">
        <f t="shared" si="55"/>
        <v>0</v>
      </c>
      <c r="N209" s="194">
        <f t="shared" si="55"/>
        <v>0</v>
      </c>
      <c r="O209" s="194">
        <f t="shared" si="55"/>
        <v>0</v>
      </c>
      <c r="P209" s="194">
        <f t="shared" si="55"/>
        <v>0</v>
      </c>
      <c r="Q209" s="194">
        <f t="shared" si="55"/>
        <v>0</v>
      </c>
      <c r="R209" s="194">
        <f t="shared" si="55"/>
        <v>0</v>
      </c>
      <c r="S209" s="194">
        <f t="shared" si="55"/>
        <v>0</v>
      </c>
      <c r="T209" s="194">
        <f t="shared" si="55"/>
        <v>0</v>
      </c>
      <c r="U209" s="194">
        <f t="shared" si="55"/>
        <v>0</v>
      </c>
      <c r="V209" s="194">
        <f t="shared" si="55"/>
        <v>0</v>
      </c>
      <c r="W209" s="194">
        <f t="shared" si="55"/>
        <v>0</v>
      </c>
      <c r="X209" s="194">
        <f t="shared" si="55"/>
        <v>0</v>
      </c>
      <c r="Y209" s="194">
        <f t="shared" si="55"/>
        <v>0</v>
      </c>
      <c r="Z209" s="194">
        <f t="shared" si="55"/>
        <v>0</v>
      </c>
      <c r="AA209" s="194">
        <f t="shared" si="55"/>
        <v>0</v>
      </c>
      <c r="AB209" s="194">
        <f t="shared" si="55"/>
        <v>0</v>
      </c>
      <c r="AC209" s="194">
        <f t="shared" si="55"/>
        <v>0</v>
      </c>
      <c r="AD209" s="194">
        <f t="shared" si="55"/>
        <v>0</v>
      </c>
      <c r="AE209" s="194">
        <f t="shared" si="55"/>
        <v>0</v>
      </c>
      <c r="AF209" s="194">
        <f t="shared" si="55"/>
        <v>0</v>
      </c>
      <c r="AG209" s="194">
        <f t="shared" si="55"/>
        <v>0</v>
      </c>
      <c r="AH209" s="194">
        <f t="shared" si="55"/>
        <v>0</v>
      </c>
      <c r="AI209" s="194">
        <f t="shared" si="55"/>
        <v>0</v>
      </c>
      <c r="AJ209" s="194">
        <f t="shared" si="55"/>
        <v>0</v>
      </c>
      <c r="AK209" s="194">
        <f t="shared" si="55"/>
        <v>0</v>
      </c>
      <c r="AL209" s="194">
        <f t="shared" si="55"/>
        <v>0</v>
      </c>
      <c r="AM209" s="194">
        <f t="shared" si="55"/>
        <v>1.2164999999999999</v>
      </c>
      <c r="AN209" s="194">
        <f>SUM(AN210:AN219)</f>
        <v>1.2164999999999999</v>
      </c>
    </row>
    <row r="210" spans="1:41" ht="12" x14ac:dyDescent="0.25">
      <c r="A210" s="201" t="s">
        <v>223</v>
      </c>
      <c r="B210" s="201" t="s">
        <v>223</v>
      </c>
      <c r="C210" s="201" t="s">
        <v>173</v>
      </c>
      <c r="D210" s="201"/>
      <c r="E210" s="217">
        <v>0</v>
      </c>
      <c r="F210" s="195">
        <v>0</v>
      </c>
      <c r="G210" s="212">
        <v>0</v>
      </c>
      <c r="H210" s="212">
        <v>0</v>
      </c>
      <c r="I210" s="212">
        <v>0</v>
      </c>
      <c r="J210" s="212">
        <v>0</v>
      </c>
      <c r="K210" s="212">
        <v>0</v>
      </c>
      <c r="L210" s="212">
        <v>0</v>
      </c>
      <c r="M210" s="212">
        <v>0</v>
      </c>
      <c r="N210" s="212">
        <v>0</v>
      </c>
      <c r="O210" s="212">
        <v>0</v>
      </c>
      <c r="P210" s="212">
        <v>0</v>
      </c>
      <c r="Q210" s="212">
        <v>0</v>
      </c>
      <c r="R210" s="212">
        <v>0</v>
      </c>
      <c r="S210" s="212">
        <v>0</v>
      </c>
      <c r="T210" s="212">
        <v>0</v>
      </c>
      <c r="U210" s="212">
        <v>0</v>
      </c>
      <c r="V210" s="212">
        <v>0</v>
      </c>
      <c r="W210" s="212">
        <v>0</v>
      </c>
      <c r="X210" s="212">
        <v>0</v>
      </c>
      <c r="Y210" s="212">
        <v>0</v>
      </c>
      <c r="Z210" s="212">
        <v>0</v>
      </c>
      <c r="AA210" s="212">
        <v>0</v>
      </c>
      <c r="AB210" s="212">
        <v>0</v>
      </c>
      <c r="AC210" s="212">
        <v>0</v>
      </c>
      <c r="AD210" s="212">
        <v>0</v>
      </c>
      <c r="AE210" s="212">
        <v>0</v>
      </c>
      <c r="AF210" s="212">
        <v>0</v>
      </c>
      <c r="AG210" s="212">
        <v>0</v>
      </c>
      <c r="AH210" s="212">
        <v>0</v>
      </c>
      <c r="AI210" s="212">
        <v>0</v>
      </c>
      <c r="AJ210" s="212">
        <v>0</v>
      </c>
      <c r="AK210" s="212">
        <v>0</v>
      </c>
      <c r="AL210" s="212">
        <v>0</v>
      </c>
      <c r="AM210" s="212">
        <v>1.2164999999999999</v>
      </c>
      <c r="AN210" s="195">
        <f>SUM(E210:AM210)</f>
        <v>1.2164999999999999</v>
      </c>
      <c r="AO210" s="195"/>
    </row>
  </sheetData>
  <conditionalFormatting sqref="C3:C5 A3:B55 C25:C26 A57:B115 A117:B119 A121:B152 A154:B196 A198:B200 B201:B205">
    <cfRule type="cellIs" dxfId="229" priority="113" stopIfTrue="1" operator="lessThan">
      <formula>0</formula>
    </cfRule>
  </conditionalFormatting>
  <conditionalFormatting sqref="D3:D4">
    <cfRule type="cellIs" dxfId="228" priority="103" operator="greaterThan">
      <formula>#REF!</formula>
    </cfRule>
    <cfRule type="cellIs" dxfId="227" priority="102" operator="lessThan">
      <formula>#REF!</formula>
    </cfRule>
  </conditionalFormatting>
  <conditionalFormatting sqref="D4:D5">
    <cfRule type="cellIs" dxfId="226" priority="104" operator="lessThan">
      <formula>#REF!</formula>
    </cfRule>
    <cfRule type="cellIs" dxfId="225" priority="105" operator="greaterThan">
      <formula>#REF!</formula>
    </cfRule>
  </conditionalFormatting>
  <conditionalFormatting sqref="D5 I3:I5">
    <cfRule type="cellIs" dxfId="224" priority="112" operator="greaterThan">
      <formula>#REF!</formula>
    </cfRule>
  </conditionalFormatting>
  <conditionalFormatting sqref="D5 P4:AN5 AO6:AO115 AO117:AO207">
    <cfRule type="cellIs" dxfId="223" priority="111" operator="lessThan">
      <formula>#REF!</formula>
    </cfRule>
  </conditionalFormatting>
  <conditionalFormatting sqref="E55:I55 K55:AJ55 I45 K45:S45 U45:X45 Z45:AA45 AC45 AE45 AH45:AJ45">
    <cfRule type="cellIs" dxfId="222" priority="81" operator="lessThan">
      <formula>#REF!</formula>
    </cfRule>
  </conditionalFormatting>
  <conditionalFormatting sqref="E115:I115 K115:AJ115 I109 K109:S109 U109:X109 Z109:AA109 AC109 AE109 AH109:AJ109">
    <cfRule type="cellIs" dxfId="221" priority="59" operator="lessThan">
      <formula>#REF!</formula>
    </cfRule>
  </conditionalFormatting>
  <conditionalFormatting sqref="E119:I119 K119:AJ119">
    <cfRule type="cellIs" dxfId="220" priority="16" operator="greaterThan">
      <formula>#REF!</formula>
    </cfRule>
    <cfRule type="cellIs" dxfId="219" priority="15" operator="lessThan">
      <formula>#REF!</formula>
    </cfRule>
  </conditionalFormatting>
  <conditionalFormatting sqref="E152:I152 K152:AJ152">
    <cfRule type="cellIs" dxfId="218" priority="45" operator="lessThan">
      <formula>#REF!</formula>
    </cfRule>
    <cfRule type="cellIs" dxfId="217" priority="46" operator="greaterThan">
      <formula>#REF!</formula>
    </cfRule>
  </conditionalFormatting>
  <conditionalFormatting sqref="E196:I196 K196:AJ196 I189 K189:S189 U189:X189 Z189:AA189 AC189 AE189 AH189:AJ189">
    <cfRule type="cellIs" dxfId="216" priority="27" operator="lessThan">
      <formula>#REF!</formula>
    </cfRule>
  </conditionalFormatting>
  <conditionalFormatting sqref="E3:N5 AR4:AR37 D25:D26 D45:D46 D55:D57 D63:D64 D82:D83 D99:D100 D109:D110 D115:D117 D119:D121 D129:D130 D138:D139 D152:D154 D168:D169 D177:D178 D189:D190 D196:D198 AO6:AO115 AO117:AO207 P3:AO5">
    <cfRule type="cellIs" dxfId="215" priority="119" operator="greaterThan">
      <formula>#REF!</formula>
    </cfRule>
  </conditionalFormatting>
  <conditionalFormatting sqref="E45:AJ45">
    <cfRule type="cellIs" dxfId="214" priority="86" operator="greaterThan">
      <formula>#REF!</formula>
    </cfRule>
    <cfRule type="cellIs" dxfId="213" priority="85" operator="lessThan">
      <formula>#REF!</formula>
    </cfRule>
  </conditionalFormatting>
  <conditionalFormatting sqref="E63:AJ63">
    <cfRule type="cellIs" dxfId="212" priority="75" operator="lessThan">
      <formula>#REF!</formula>
    </cfRule>
    <cfRule type="cellIs" dxfId="211" priority="76" operator="greaterThan">
      <formula>#REF!</formula>
    </cfRule>
  </conditionalFormatting>
  <conditionalFormatting sqref="E82:AJ82 I63 K63:S63 U63:X63 Z63:AA63 AC63 AE63 AH63:AJ63">
    <cfRule type="cellIs" dxfId="210" priority="71" operator="lessThan">
      <formula>#REF!</formula>
    </cfRule>
  </conditionalFormatting>
  <conditionalFormatting sqref="E99:AJ99 I82 K82:S82 U82:X82 Z82:AA82 AC82 AE82 AH82:AJ82">
    <cfRule type="cellIs" dxfId="209" priority="67" operator="lessThan">
      <formula>#REF!</formula>
    </cfRule>
  </conditionalFormatting>
  <conditionalFormatting sqref="E109:AJ109 I99 K99:S99 U99:X99 Z99:AA99 AC99 AE99 AH99:AJ99">
    <cfRule type="cellIs" dxfId="208" priority="63" operator="lessThan">
      <formula>#REF!</formula>
    </cfRule>
  </conditionalFormatting>
  <conditionalFormatting sqref="E129:AJ129 I119:I120">
    <cfRule type="cellIs" dxfId="207" priority="53" operator="lessThan">
      <formula>#REF!</formula>
    </cfRule>
  </conditionalFormatting>
  <conditionalFormatting sqref="E129:AJ129">
    <cfRule type="cellIs" dxfId="206" priority="54" operator="greaterThan">
      <formula>#REF!</formula>
    </cfRule>
  </conditionalFormatting>
  <conditionalFormatting sqref="E138:AJ138 I129 K129:S129 U129:X129 Z129:AA129 AC129 AE129 AH129:AJ129">
    <cfRule type="cellIs" dxfId="205" priority="49" operator="lessThan">
      <formula>#REF!</formula>
    </cfRule>
  </conditionalFormatting>
  <conditionalFormatting sqref="E168:AJ168">
    <cfRule type="cellIs" dxfId="204" priority="39" operator="lessThan">
      <formula>#REF!</formula>
    </cfRule>
    <cfRule type="cellIs" dxfId="203" priority="40" operator="greaterThan">
      <formula>#REF!</formula>
    </cfRule>
  </conditionalFormatting>
  <conditionalFormatting sqref="E177:AJ177 I168 K168:S168 U168:X168 Z168:AA168 AC168 AE168 AH168:AJ168">
    <cfRule type="cellIs" dxfId="202" priority="35" operator="lessThan">
      <formula>#REF!</formula>
    </cfRule>
  </conditionalFormatting>
  <conditionalFormatting sqref="E189:AJ189 I177 K177:S177 U177:X177 Z177:AA177 AC177 AE177 AH177:AJ177">
    <cfRule type="cellIs" dxfId="201" priority="31" operator="lessThan">
      <formula>#REF!</formula>
    </cfRule>
  </conditionalFormatting>
  <conditionalFormatting sqref="E208:AJ208 E198:AM207">
    <cfRule type="cellIs" dxfId="200" priority="21" operator="lessThan">
      <formula>#REF!</formula>
    </cfRule>
  </conditionalFormatting>
  <conditionalFormatting sqref="E6:AM44 E45:H45 J45 T45 Y45 AB45 AD45 AF45:AG45 AK45:AM45 E46:AM54 E55:H55 J55 T55 Y55 AB55 AD55 AF55:AG55 AK55:AM55 E57:AM62 E63:H63 J63 T63 Y63 AB63 AD63 AF63:AG63 AK63:AM63 E64:AM81 E82:H82 J82 T82 Y82 AB82 AD82 AF82:AG82 AK82:AM82 E83:AM98 E99:H99 J99 T99 Y99 AB99 AD99 AF99:AG99 AK99:AM99 E100:AM108 E109:H109 J109 T109 Y109 AB109 AD109 AF109:AG109 AK109:AM109 E110:AM114 E115:H115 J115 T115 Y115 AB115 AD115 AF115:AG115 AK115:AM115 E117:AM118 E119:H119 J119 T119 Y119 AB119 AD119 AF119:AG119 AK119:AM119 E121:AM128 E129:H129 J129 T129 Y129 AB129 AD129 AF129:AG129 AK129:AM129 E130:AM137 E138:H138 J138 T138 Y138 AB138 AD138 AF138:AG138 AK138:AM138 E139:AM151 E152:H152 J152 T152 Y152 AB152 AD152 AF152:AG152 AK152:AM152 E154:AM167 E168:H168 J168 T168 Y168 AB168 AD168 AF168:AG168 AK168:AM168 E169:AM176 E177:H177 J177 T177 Y177 AB177 AD177 AF177:AG177 AK177:AM177 E178:AM188 E189:H189 J189 T189 Y189 AB189 AD189 AF189:AG189 AK189:AM189 E190:AM195 E196:H196 J196 T196 Y196 AB196 AD196 AF196:AG196 AK196:AM196 E198:AM207 E208:H208 J208 T208 Y208 AB208 AD208 AF208:AG208 AK208:AM208">
    <cfRule type="cellIs" dxfId="199" priority="99" operator="greaterThan">
      <formula>#REF!</formula>
    </cfRule>
    <cfRule type="cellIs" dxfId="198" priority="98" operator="lessThan">
      <formula>#REF!</formula>
    </cfRule>
  </conditionalFormatting>
  <conditionalFormatting sqref="E6:AM54 AN6:AN208 E55:J56 Y55:AM56 E57:AM114 E115:J116 Y115:AM116 E117:AM118 E119:J120 Y119:AM120 E121:AM151 E152:J153 Y152:AM153 E154:AM195 E196:J197 Y196:AM197 AK208:AM208 K197:X197 K56:X56 K116:X116 K120:X120 K153:X153 P55:X55 P115:X115 P152:X152 P196:X196 E208:H208 J208 T208 Y208 AB208 AD208 AF208:AG208 P119:X119">
    <cfRule type="cellIs" dxfId="197" priority="96" operator="lessThan">
      <formula>#REF!</formula>
    </cfRule>
  </conditionalFormatting>
  <conditionalFormatting sqref="E6:AM54 AN6:AN208 P55:X55 E55:J56 Y55:AM56 K56:X56 E57:AM114 P115:X115 E115:J116 Y115:AM116 K116:X116 E117:AM118 P119:X119 E119:J120 Y119:AM120 K120:X120 E121:AM151 P152:X152 E152:J153 Y152:AM153 K153:X153 E154:AM195 P196:X196 E196:J197 Y196:AM197 K197:X197 E208:H208 J208 T208 Y208 AB208 AD208 AF208:AG208 AK208:AM208 K55:N55 K115:N115 K119:N119 K152:N152 K196:N196 E198:AM207 E209:AM209">
    <cfRule type="cellIs" dxfId="196" priority="97" operator="greaterThan">
      <formula>#REF!</formula>
    </cfRule>
  </conditionalFormatting>
  <conditionalFormatting sqref="E198:AM207 E208:AJ208">
    <cfRule type="cellIs" dxfId="195" priority="22" operator="greaterThan">
      <formula>#REF!</formula>
    </cfRule>
  </conditionalFormatting>
  <conditionalFormatting sqref="E198:AM207">
    <cfRule type="cellIs" dxfId="194" priority="7" operator="lessThan">
      <formula>#REF!</formula>
    </cfRule>
    <cfRule type="cellIs" dxfId="193" priority="8" operator="greaterThan">
      <formula>#REF!</formula>
    </cfRule>
  </conditionalFormatting>
  <conditionalFormatting sqref="E209:AM210">
    <cfRule type="cellIs" dxfId="192" priority="5" operator="lessThan">
      <formula>#REF!</formula>
    </cfRule>
  </conditionalFormatting>
  <conditionalFormatting sqref="E210:AM210">
    <cfRule type="cellIs" dxfId="191" priority="3" operator="lessThan">
      <formula>#REF!</formula>
    </cfRule>
    <cfRule type="cellIs" dxfId="190" priority="4" operator="greaterThan">
      <formula>#REF!</formula>
    </cfRule>
    <cfRule type="cellIs" dxfId="189" priority="6" operator="greaterThan">
      <formula>#REF!</formula>
    </cfRule>
    <cfRule type="cellIs" dxfId="188" priority="2" operator="greaterThan">
      <formula>#REF!</formula>
    </cfRule>
    <cfRule type="cellIs" dxfId="187" priority="1" operator="lessThan">
      <formula>#REF!</formula>
    </cfRule>
  </conditionalFormatting>
  <conditionalFormatting sqref="E6:AN44 AK45:AN45 E46:AN54 J55 AK55:AN55 E57:AN62 AK63:AN63 E64:AN81 AK82:AN82 E83:AN98 AK99:AN99 E100:AN108 AK109:AN109 E110:AN114 J115 AK115:AN115 E117:AN118 J119 AK119:AN119 E121:AN128 AK129:AN129 E130:AN137 AK138:AN138 E139:AN151 J152 AK152:AN152 E154:AN167 AK168:AN168 E169:AN176 AK177:AN177 E178:AN188 AK189:AN189 E190:AN195 J196 AK196:AN196 AN198:AN207 AK208:AN208">
    <cfRule type="cellIs" dxfId="186" priority="95" operator="greaterThan">
      <formula>#REF!</formula>
    </cfRule>
  </conditionalFormatting>
  <conditionalFormatting sqref="E6:AN44 AK45:AN45 E46:AN54 AK55:AN55 E57:AN62 AK63:AN63 E64:AN81 AK82:AN82 E83:AN98 AK99:AN99 E100:AN108 AK109:AN109 E110:AN114 AK115:AN115 E117:AN118 AK119:AN119 E121:AN128 AK129:AN129 E130:AN137 AK138:AN138 E139:AN151 AK152:AN152 E154:AN167 AK168:AN168 E169:AN176 AK177:AN177 E178:AN188 AK189:AN189 E190:AN195 AK196:AN196 E198:AN207 AK208:AN208 J196:N196 J55:N55 J115:N115 J152:N152 J119:N119">
    <cfRule type="cellIs" dxfId="185" priority="94" operator="lessThan">
      <formula>#REF!</formula>
    </cfRule>
  </conditionalFormatting>
  <conditionalFormatting sqref="I3:I5">
    <cfRule type="cellIs" dxfId="184" priority="106" operator="lessThan">
      <formula>#REF!</formula>
    </cfRule>
  </conditionalFormatting>
  <conditionalFormatting sqref="I45 K45:S45 U45:X45 Z45:AA45 AC45 AE45 AH45:AJ45 E55:I55 K55:AJ55">
    <cfRule type="cellIs" dxfId="183" priority="82" operator="greaterThan">
      <formula>#REF!</formula>
    </cfRule>
  </conditionalFormatting>
  <conditionalFormatting sqref="I45 K45:S45 U45:X45 Z45:AA45 AC45 AE45 AH45:AJ45">
    <cfRule type="cellIs" dxfId="182" priority="84" operator="greaterThan">
      <formula>#REF!</formula>
    </cfRule>
    <cfRule type="cellIs" dxfId="181" priority="83" operator="lessThan">
      <formula>#REF!</formula>
    </cfRule>
  </conditionalFormatting>
  <conditionalFormatting sqref="I55 K55:S55 U55:X55 Z55:AA55 AC55 AE55 AH55:AJ55">
    <cfRule type="cellIs" dxfId="180" priority="80" operator="greaterThan">
      <formula>#REF!</formula>
    </cfRule>
    <cfRule type="cellIs" dxfId="179" priority="79" operator="lessThan">
      <formula>#REF!</formula>
    </cfRule>
    <cfRule type="cellIs" dxfId="178" priority="78" operator="greaterThan">
      <formula>#REF!</formula>
    </cfRule>
    <cfRule type="cellIs" dxfId="177" priority="77" operator="lessThan">
      <formula>#REF!</formula>
    </cfRule>
  </conditionalFormatting>
  <conditionalFormatting sqref="I55:I56 I115:I116 I152:I153 I196:I197 K196:K197 I119:I120">
    <cfRule type="cellIs" dxfId="176" priority="92" operator="greaterThan">
      <formula>#REF!</formula>
    </cfRule>
  </conditionalFormatting>
  <conditionalFormatting sqref="I55:I56 I115:I116 I152:I153 I196:I197 K196:K197 AN6:AN208">
    <cfRule type="cellIs" dxfId="175" priority="91" operator="lessThan">
      <formula>#REF!</formula>
    </cfRule>
  </conditionalFormatting>
  <conditionalFormatting sqref="I63 K63:S63 U63:X63 Z63:AA63 AC63 AE63 AH63:AJ63 E82:AJ82">
    <cfRule type="cellIs" dxfId="174" priority="72" operator="greaterThan">
      <formula>#REF!</formula>
    </cfRule>
  </conditionalFormatting>
  <conditionalFormatting sqref="I63 K63:S63 U63:X63 Z63:AA63 AC63 AE63 AH63:AJ63">
    <cfRule type="cellIs" dxfId="173" priority="73" operator="lessThan">
      <formula>#REF!</formula>
    </cfRule>
    <cfRule type="cellIs" dxfId="172" priority="74" operator="greaterThan">
      <formula>#REF!</formula>
    </cfRule>
  </conditionalFormatting>
  <conditionalFormatting sqref="I82 K82:S82 U82:X82 Z82:AA82 AC82 AE82 AH82:AJ82 E99:AJ99">
    <cfRule type="cellIs" dxfId="171" priority="68" operator="greaterThan">
      <formula>#REF!</formula>
    </cfRule>
  </conditionalFormatting>
  <conditionalFormatting sqref="I82 K82:S82 U82:X82 Z82:AA82 AC82 AE82 AH82:AJ82">
    <cfRule type="cellIs" dxfId="170" priority="69" operator="lessThan">
      <formula>#REF!</formula>
    </cfRule>
    <cfRule type="cellIs" dxfId="169" priority="70" operator="greaterThan">
      <formula>#REF!</formula>
    </cfRule>
  </conditionalFormatting>
  <conditionalFormatting sqref="I99 K99:S99 U99:X99 Z99:AA99 AC99 AE99 AH99:AJ99 E109:AJ109">
    <cfRule type="cellIs" dxfId="168" priority="64" operator="greaterThan">
      <formula>#REF!</formula>
    </cfRule>
  </conditionalFormatting>
  <conditionalFormatting sqref="I99 K99:S99 U99:X99 Z99:AA99 AC99 AE99 AH99:AJ99">
    <cfRule type="cellIs" dxfId="167" priority="66" operator="greaterThan">
      <formula>#REF!</formula>
    </cfRule>
    <cfRule type="cellIs" dxfId="166" priority="65" operator="lessThan">
      <formula>#REF!</formula>
    </cfRule>
  </conditionalFormatting>
  <conditionalFormatting sqref="I109 K109:S109 U109:X109 Z109:AA109 AC109 AE109 AH109:AJ109 E115:I115 K115:AJ115">
    <cfRule type="cellIs" dxfId="165" priority="60" operator="greaterThan">
      <formula>#REF!</formula>
    </cfRule>
  </conditionalFormatting>
  <conditionalFormatting sqref="I109 K109:S109 U109:X109 Z109:AA109 AC109 AE109 AH109:AJ109">
    <cfRule type="cellIs" dxfId="164" priority="62" operator="greaterThan">
      <formula>#REF!</formula>
    </cfRule>
    <cfRule type="cellIs" dxfId="163" priority="61" operator="lessThan">
      <formula>#REF!</formula>
    </cfRule>
  </conditionalFormatting>
  <conditionalFormatting sqref="I115 K115:S115 U115:X115 Z115:AA115 AC115 AE115 AH115:AJ115">
    <cfRule type="cellIs" dxfId="162" priority="56" operator="greaterThan">
      <formula>#REF!</formula>
    </cfRule>
    <cfRule type="cellIs" dxfId="161" priority="55" operator="lessThan">
      <formula>#REF!</formula>
    </cfRule>
    <cfRule type="cellIs" dxfId="160" priority="58" operator="greaterThan">
      <formula>#REF!</formula>
    </cfRule>
    <cfRule type="cellIs" dxfId="159" priority="57" operator="lessThan">
      <formula>#REF!</formula>
    </cfRule>
  </conditionalFormatting>
  <conditionalFormatting sqref="I119 K119:S119 U119:X119 Z119:AA119 AC119 AE119 AH119:AJ119">
    <cfRule type="cellIs" dxfId="158" priority="11" operator="lessThan">
      <formula>#REF!</formula>
    </cfRule>
    <cfRule type="cellIs" dxfId="157" priority="12" operator="greaterThan">
      <formula>#REF!</formula>
    </cfRule>
    <cfRule type="cellIs" dxfId="156" priority="14" operator="greaterThan">
      <formula>#REF!</formula>
    </cfRule>
    <cfRule type="cellIs" dxfId="155" priority="13" operator="lessThan">
      <formula>#REF!</formula>
    </cfRule>
  </conditionalFormatting>
  <conditionalFormatting sqref="I129 K129:S129 U129:X129 Z129:AA129 AC129 AE129 AH129:AJ129 E138:AJ138">
    <cfRule type="cellIs" dxfId="154" priority="50" operator="greaterThan">
      <formula>#REF!</formula>
    </cfRule>
  </conditionalFormatting>
  <conditionalFormatting sqref="I129 K129:S129 U129:X129 Z129:AA129 AC129 AE129 AH129:AJ129">
    <cfRule type="cellIs" dxfId="153" priority="51" operator="lessThan">
      <formula>#REF!</formula>
    </cfRule>
    <cfRule type="cellIs" dxfId="152" priority="52" operator="greaterThan">
      <formula>#REF!</formula>
    </cfRule>
  </conditionalFormatting>
  <conditionalFormatting sqref="I138 K138:S138 U138:X138 Z138:AA138 AC138 AE138 AH138:AJ138">
    <cfRule type="cellIs" dxfId="151" priority="48" operator="greaterThan">
      <formula>#REF!</formula>
    </cfRule>
    <cfRule type="cellIs" dxfId="150" priority="10" operator="greaterThan">
      <formula>#REF!</formula>
    </cfRule>
    <cfRule type="cellIs" dxfId="149" priority="47" operator="lessThan">
      <formula>#REF!</formula>
    </cfRule>
    <cfRule type="cellIs" dxfId="148" priority="9" operator="lessThan">
      <formula>#REF!</formula>
    </cfRule>
  </conditionalFormatting>
  <conditionalFormatting sqref="I152 K152:S152 U152:X152 Z152:AA152 AC152 AE152 AH152:AJ152">
    <cfRule type="cellIs" dxfId="147" priority="44" operator="greaterThan">
      <formula>#REF!</formula>
    </cfRule>
    <cfRule type="cellIs" dxfId="146" priority="43" operator="lessThan">
      <formula>#REF!</formula>
    </cfRule>
    <cfRule type="cellIs" dxfId="145" priority="42" operator="greaterThan">
      <formula>#REF!</formula>
    </cfRule>
    <cfRule type="cellIs" dxfId="144" priority="41" operator="lessThan">
      <formula>#REF!</formula>
    </cfRule>
  </conditionalFormatting>
  <conditionalFormatting sqref="I168 K168:S168 U168:X168 Z168:AA168 AC168 AE168 AH168:AJ168 E177:AJ177">
    <cfRule type="cellIs" dxfId="143" priority="36" operator="greaterThan">
      <formula>#REF!</formula>
    </cfRule>
  </conditionalFormatting>
  <conditionalFormatting sqref="I168 K168:S168 U168:X168 Z168:AA168 AC168 AE168 AH168:AJ168">
    <cfRule type="cellIs" dxfId="142" priority="37" operator="lessThan">
      <formula>#REF!</formula>
    </cfRule>
    <cfRule type="cellIs" dxfId="141" priority="38" operator="greaterThan">
      <formula>#REF!</formula>
    </cfRule>
  </conditionalFormatting>
  <conditionalFormatting sqref="I177 K177:S177 U177:X177 Z177:AA177 AC177 AE177 AH177:AJ177 E189:AJ189">
    <cfRule type="cellIs" dxfId="140" priority="32" operator="greaterThan">
      <formula>#REF!</formula>
    </cfRule>
  </conditionalFormatting>
  <conditionalFormatting sqref="I177 K177:S177 U177:X177 Z177:AA177 AC177 AE177 AH177:AJ177">
    <cfRule type="cellIs" dxfId="139" priority="34" operator="greaterThan">
      <formula>#REF!</formula>
    </cfRule>
    <cfRule type="cellIs" dxfId="138" priority="33" operator="lessThan">
      <formula>#REF!</formula>
    </cfRule>
  </conditionalFormatting>
  <conditionalFormatting sqref="I189 K189:S189 U189:X189 Z189:AA189 AC189 AE189 AH189:AJ189 E196:I196 K196:AJ196">
    <cfRule type="cellIs" dxfId="137" priority="28" operator="greaterThan">
      <formula>#REF!</formula>
    </cfRule>
  </conditionalFormatting>
  <conditionalFormatting sqref="I189 K189:S189 U189:X189 Z189:AA189 AC189 AE189 AH189:AJ189">
    <cfRule type="cellIs" dxfId="136" priority="29" operator="lessThan">
      <formula>#REF!</formula>
    </cfRule>
    <cfRule type="cellIs" dxfId="135" priority="30" operator="greaterThan">
      <formula>#REF!</formula>
    </cfRule>
  </conditionalFormatting>
  <conditionalFormatting sqref="I196 K196:S196 U196:X196 Z196:AA196 AC196 AE196 AH196:AJ196">
    <cfRule type="cellIs" dxfId="134" priority="26" operator="greaterThan">
      <formula>#REF!</formula>
    </cfRule>
    <cfRule type="cellIs" dxfId="133" priority="25" operator="lessThan">
      <formula>#REF!</formula>
    </cfRule>
    <cfRule type="cellIs" dxfId="132" priority="24" operator="greaterThan">
      <formula>#REF!</formula>
    </cfRule>
    <cfRule type="cellIs" dxfId="131" priority="23" operator="lessThan">
      <formula>#REF!</formula>
    </cfRule>
  </conditionalFormatting>
  <conditionalFormatting sqref="I208 K208:S208 U208:X208 Z208:AA208 AC208 AE208 AH208:AJ208">
    <cfRule type="cellIs" dxfId="130" priority="19" operator="lessThan">
      <formula>#REF!</formula>
    </cfRule>
    <cfRule type="cellIs" dxfId="129" priority="18" operator="greaterThan">
      <formula>#REF!</formula>
    </cfRule>
    <cfRule type="cellIs" dxfId="128" priority="17" operator="lessThan">
      <formula>#REF!</formula>
    </cfRule>
    <cfRule type="cellIs" dxfId="127" priority="20" operator="greaterThan">
      <formula>#REF!</formula>
    </cfRule>
  </conditionalFormatting>
  <conditionalFormatting sqref="O3:O5">
    <cfRule type="cellIs" dxfId="126" priority="107" operator="lessThan">
      <formula>#REF!</formula>
    </cfRule>
    <cfRule type="cellIs" dxfId="125" priority="108" operator="greaterThan">
      <formula>#REF!</formula>
    </cfRule>
    <cfRule type="cellIs" dxfId="124" priority="110" operator="greaterThan">
      <formula>#REF!</formula>
    </cfRule>
  </conditionalFormatting>
  <conditionalFormatting sqref="O55:O56 O115:O116 O119:O120 O152:O153 O196:O197">
    <cfRule type="cellIs" dxfId="123" priority="90" operator="greaterThan">
      <formula>#REF!</formula>
    </cfRule>
    <cfRule type="cellIs" dxfId="122" priority="89" operator="lessThan">
      <formula>#REF!</formula>
    </cfRule>
    <cfRule type="cellIs" dxfId="121" priority="88" operator="greaterThan">
      <formula>#REF!</formula>
    </cfRule>
  </conditionalFormatting>
  <conditionalFormatting sqref="O55:O56 O115:O116 O152:O153 O196:O197 O119:O120">
    <cfRule type="cellIs" dxfId="120" priority="87" operator="lessThan">
      <formula>#REF!</formula>
    </cfRule>
  </conditionalFormatting>
  <conditionalFormatting sqref="O3:AO5">
    <cfRule type="cellIs" dxfId="119" priority="109" operator="lessThan">
      <formula>#REF!</formula>
    </cfRule>
  </conditionalFormatting>
  <conditionalFormatting sqref="AN3">
    <cfRule type="cellIs" dxfId="118" priority="100" operator="lessThan">
      <formula>#REF!</formula>
    </cfRule>
    <cfRule type="cellIs" dxfId="117" priority="101" operator="greaterThan">
      <formula>#REF!</formula>
    </cfRule>
  </conditionalFormatting>
  <conditionalFormatting sqref="AN6:AN55 AN57:AN115 AN117:AN119 AN121:AN152 AN154:AN196 AN198:AN208">
    <cfRule type="cellIs" dxfId="116" priority="93" operator="greaterThan">
      <formula>#REF!</formula>
    </cfRule>
  </conditionalFormatting>
  <conditionalFormatting sqref="AR2">
    <cfRule type="cellIs" dxfId="115" priority="120" stopIfTrue="1" operator="lessThan">
      <formula>0</formula>
    </cfRule>
  </conditionalFormatting>
  <conditionalFormatting sqref="AR4:AR37 E3:N5 D25:D26 D45:D46 D55:D57 D63:D64 D82:D83 D99:D100 D109:D110 D115:D117 D119:D121 D129:D130 D138:D139 D152:D154 D168:D169 D177:D178 D189:D190 D196:D198">
    <cfRule type="cellIs" dxfId="114" priority="118" operator="lessThan">
      <formula>#REF!</formula>
    </cfRule>
  </conditionalFormatting>
  <conditionalFormatting sqref="AR6:AR23 AR25:AR37 AR52:AR54 AR57:AR62 AR64:AR81 AR83:AR98 AR100:AR108 AR110:AR114 AR117:AR118 AR121:AR128 AR130:AR137 AR139:AR151 AR154:AR167 AR169:AR176 AR178:AR188 AR190:AR195 AR198:AR207 AO6:AO24 AO26:AO44 AO46:AO54 AO57:AO62 AO64:AO81 AO83:AO98 AO100:AO108 AO110:AO114 AO117:AO118 AO121:AO128 AO130:AO137 AO139:AO151 AO154:AO167 AO169:AO176 AO178:AO188 AO190:AO195 AO198:AO207">
    <cfRule type="cellIs" dxfId="113" priority="117" operator="greaterThan">
      <formula>#REF!</formula>
    </cfRule>
  </conditionalFormatting>
  <conditionalFormatting sqref="AR52:AR54 AR57:AR62 AR64:AR81 AR83:AR98 AR100:AR108 AR110:AR114 AR117:AR118 AR121:AR128 AR130:AR137 AR139:AR151 AR154:AR167 AR169:AR176 AR178:AR188 AR190:AR195 AR198:AR207 AR6:AR23 AR25:AR37">
    <cfRule type="cellIs" dxfId="112" priority="116" operator="lessThan">
      <formula>#REF!</formula>
    </cfRule>
  </conditionalFormatting>
  <conditionalFormatting sqref="AR52:AR115 AR117:AR207">
    <cfRule type="cellIs" dxfId="111" priority="114" operator="lessThan">
      <formula>#REF!</formula>
    </cfRule>
    <cfRule type="cellIs" dxfId="110" priority="115" operator="greaterThan">
      <formula>#REF!</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2A493-FA28-4930-82DC-66C5DF68097D}">
  <sheetPr>
    <tabColor theme="9" tint="0.89999084444715716"/>
  </sheetPr>
  <dimension ref="A1:AR210"/>
  <sheetViews>
    <sheetView zoomScale="40" zoomScaleNormal="40" workbookViewId="0">
      <pane xSplit="4" ySplit="2" topLeftCell="P22" activePane="bottomRight" state="frozen"/>
      <selection activeCell="F40" sqref="F40"/>
      <selection pane="topRight" activeCell="F40" sqref="F40"/>
      <selection pane="bottomLeft" activeCell="F40" sqref="F40"/>
      <selection pane="bottomRight" activeCell="AC43" sqref="AC43"/>
    </sheetView>
  </sheetViews>
  <sheetFormatPr defaultColWidth="8.75" defaultRowHeight="10.5" x14ac:dyDescent="0.25"/>
  <cols>
    <col min="1" max="3" width="38.625" style="166" bestFit="1" customWidth="1"/>
    <col min="4" max="4" width="9.75" style="166" bestFit="1" customWidth="1"/>
    <col min="5" max="5" width="13.125" style="166" bestFit="1" customWidth="1"/>
    <col min="6" max="6" width="11.375" style="166" bestFit="1" customWidth="1"/>
    <col min="7" max="7" width="19.125" style="166" bestFit="1" customWidth="1"/>
    <col min="8" max="8" width="11.875" style="166" bestFit="1" customWidth="1"/>
    <col min="9" max="9" width="12.625" style="166" bestFit="1" customWidth="1"/>
    <col min="10" max="10" width="10.125" style="166" bestFit="1" customWidth="1"/>
    <col min="11" max="11" width="8.125" style="166" bestFit="1" customWidth="1"/>
    <col min="12" max="12" width="12.5" style="166" bestFit="1" customWidth="1"/>
    <col min="13" max="13" width="15.375" style="166" bestFit="1" customWidth="1"/>
    <col min="14" max="14" width="18.125" style="166" bestFit="1" customWidth="1"/>
    <col min="15" max="15" width="13.875" style="166" bestFit="1" customWidth="1"/>
    <col min="16" max="16" width="13.75" style="166" bestFit="1" customWidth="1"/>
    <col min="17" max="17" width="16.25" style="166" bestFit="1" customWidth="1"/>
    <col min="18" max="18" width="13.875" style="166" bestFit="1" customWidth="1"/>
    <col min="19" max="19" width="22.625" style="166" bestFit="1" customWidth="1"/>
    <col min="20" max="20" width="10.125" style="166" bestFit="1" customWidth="1"/>
    <col min="21" max="21" width="9.875" style="166" bestFit="1" customWidth="1"/>
    <col min="22" max="22" width="19.875" style="166" bestFit="1" customWidth="1"/>
    <col min="23" max="23" width="11.375" style="166" bestFit="1" customWidth="1"/>
    <col min="24" max="25" width="10.25" style="166" bestFit="1" customWidth="1"/>
    <col min="26" max="26" width="11.875" style="166" bestFit="1" customWidth="1"/>
    <col min="27" max="27" width="13" style="166" bestFit="1" customWidth="1"/>
    <col min="28" max="28" width="12.625" style="166" bestFit="1" customWidth="1"/>
    <col min="29" max="29" width="13.75" style="166" bestFit="1" customWidth="1"/>
    <col min="30" max="31" width="11.875" style="166" bestFit="1" customWidth="1"/>
    <col min="32" max="32" width="15.375" style="166" bestFit="1" customWidth="1"/>
    <col min="33" max="33" width="29" style="166" bestFit="1" customWidth="1"/>
    <col min="34" max="34" width="11.875" style="166" bestFit="1" customWidth="1"/>
    <col min="35" max="35" width="13.375" style="166" bestFit="1" customWidth="1"/>
    <col min="36" max="36" width="22.625" style="166" bestFit="1" customWidth="1"/>
    <col min="37" max="37" width="12.5" style="166" bestFit="1" customWidth="1"/>
    <col min="38" max="38" width="16.875" style="166" bestFit="1" customWidth="1"/>
    <col min="39" max="39" width="12.5" style="166" bestFit="1" customWidth="1"/>
    <col min="40" max="40" width="17" style="166" bestFit="1" customWidth="1"/>
    <col min="41" max="16384" width="8.75" style="166"/>
  </cols>
  <sheetData>
    <row r="1" spans="1:44" ht="42" customHeight="1" thickBot="1" x14ac:dyDescent="0.3">
      <c r="A1" s="196" t="s">
        <v>285</v>
      </c>
      <c r="B1" s="198"/>
      <c r="C1" s="199"/>
      <c r="D1" s="199"/>
      <c r="E1" s="199"/>
      <c r="F1" s="199"/>
      <c r="G1" s="199"/>
      <c r="H1" s="199"/>
      <c r="I1" s="199"/>
      <c r="J1" s="199"/>
      <c r="K1" s="199"/>
      <c r="L1" s="199"/>
      <c r="M1" s="199"/>
      <c r="N1" s="199"/>
      <c r="O1" s="199"/>
      <c r="P1" s="199"/>
      <c r="Q1" s="199"/>
      <c r="R1" s="199"/>
      <c r="S1" s="199"/>
      <c r="T1" s="199"/>
      <c r="U1" s="199"/>
      <c r="V1" s="199"/>
      <c r="W1" s="199"/>
      <c r="X1" s="199"/>
      <c r="Y1" s="199"/>
      <c r="Z1" s="199"/>
      <c r="AA1" s="199"/>
      <c r="AB1" s="199"/>
      <c r="AC1" s="199"/>
      <c r="AD1" s="199"/>
      <c r="AE1" s="199"/>
      <c r="AF1" s="199"/>
      <c r="AG1" s="199"/>
      <c r="AH1" s="199"/>
      <c r="AI1" s="199"/>
      <c r="AJ1" s="199"/>
      <c r="AK1" s="199"/>
      <c r="AL1" s="199"/>
      <c r="AM1" s="199"/>
      <c r="AN1" s="199"/>
    </row>
    <row r="2" spans="1:44" ht="12.5" thickBot="1" x14ac:dyDescent="0.3">
      <c r="A2" s="205" t="s">
        <v>284</v>
      </c>
      <c r="B2" s="197"/>
      <c r="C2" s="197" t="s">
        <v>268</v>
      </c>
      <c r="D2" s="197"/>
      <c r="E2" s="184" t="s">
        <v>97</v>
      </c>
      <c r="F2" s="184" t="s">
        <v>72</v>
      </c>
      <c r="G2" s="184" t="s">
        <v>99</v>
      </c>
      <c r="H2" s="184" t="s">
        <v>79</v>
      </c>
      <c r="I2" s="184" t="s">
        <v>47</v>
      </c>
      <c r="J2" s="184" t="s">
        <v>98</v>
      </c>
      <c r="K2" s="184" t="s">
        <v>90</v>
      </c>
      <c r="L2" s="184" t="s">
        <v>73</v>
      </c>
      <c r="M2" s="184" t="s">
        <v>5</v>
      </c>
      <c r="N2" s="184" t="s">
        <v>74</v>
      </c>
      <c r="O2" s="184" t="s">
        <v>13</v>
      </c>
      <c r="P2" s="184" t="s">
        <v>7</v>
      </c>
      <c r="Q2" s="184" t="s">
        <v>95</v>
      </c>
      <c r="R2" s="184" t="s">
        <v>75</v>
      </c>
      <c r="S2" s="184" t="s">
        <v>130</v>
      </c>
      <c r="T2" s="184" t="s">
        <v>101</v>
      </c>
      <c r="U2" s="184" t="s">
        <v>91</v>
      </c>
      <c r="V2" s="184" t="s">
        <v>138</v>
      </c>
      <c r="W2" s="184" t="s">
        <v>64</v>
      </c>
      <c r="X2" s="184" t="s">
        <v>28</v>
      </c>
      <c r="Y2" s="184" t="s">
        <v>66</v>
      </c>
      <c r="Z2" s="184" t="s">
        <v>106</v>
      </c>
      <c r="AA2" s="184" t="s">
        <v>43</v>
      </c>
      <c r="AB2" s="184" t="s">
        <v>102</v>
      </c>
      <c r="AC2" s="184" t="s">
        <v>76</v>
      </c>
      <c r="AD2" s="184" t="s">
        <v>83</v>
      </c>
      <c r="AE2" s="184" t="s">
        <v>86</v>
      </c>
      <c r="AF2" s="184" t="s">
        <v>61</v>
      </c>
      <c r="AG2" s="184" t="s">
        <v>143</v>
      </c>
      <c r="AH2" s="184" t="s">
        <v>50</v>
      </c>
      <c r="AI2" s="184" t="s">
        <v>84</v>
      </c>
      <c r="AJ2" s="184" t="s">
        <v>110</v>
      </c>
      <c r="AK2" s="184" t="s">
        <v>107</v>
      </c>
      <c r="AL2" s="184" t="s">
        <v>105</v>
      </c>
      <c r="AM2" s="184" t="s">
        <v>173</v>
      </c>
      <c r="AN2" s="184" t="s">
        <v>147</v>
      </c>
    </row>
    <row r="3" spans="1:44" ht="12" x14ac:dyDescent="0.25">
      <c r="A3" s="171" t="s">
        <v>147</v>
      </c>
      <c r="B3" s="172" t="s">
        <v>147</v>
      </c>
      <c r="C3" s="172" t="s">
        <v>147</v>
      </c>
      <c r="D3" s="172"/>
      <c r="E3" s="192">
        <f>E4+E55+E115+E119+E152+E196+E208</f>
        <v>3338.0249000000003</v>
      </c>
      <c r="F3" s="192">
        <f>F4+F55+F115+F119+F152+F196+F208</f>
        <v>594.99999999999989</v>
      </c>
      <c r="G3" s="192">
        <f t="shared" ref="G3:AM3" si="0">G4+G55+G115+G119+G152+G196+G208</f>
        <v>2280.0002999999997</v>
      </c>
      <c r="H3" s="192">
        <f>H4+H55+H115+H119+H152+H196+H208</f>
        <v>1018.9997000000001</v>
      </c>
      <c r="I3" s="192">
        <f t="shared" si="0"/>
        <v>1099.0000000000002</v>
      </c>
      <c r="J3" s="192">
        <f t="shared" si="0"/>
        <v>480</v>
      </c>
      <c r="K3" s="192">
        <f t="shared" si="0"/>
        <v>681.99999999999989</v>
      </c>
      <c r="L3" s="192">
        <f t="shared" si="0"/>
        <v>0</v>
      </c>
      <c r="M3" s="192">
        <f t="shared" si="0"/>
        <v>1812.9999</v>
      </c>
      <c r="N3" s="192">
        <f t="shared" si="0"/>
        <v>388.97989999999987</v>
      </c>
      <c r="O3" s="192">
        <f t="shared" si="0"/>
        <v>329</v>
      </c>
      <c r="P3" s="192">
        <f t="shared" si="0"/>
        <v>464.00020000000001</v>
      </c>
      <c r="Q3" s="192">
        <f t="shared" si="0"/>
        <v>0</v>
      </c>
      <c r="R3" s="192">
        <f t="shared" si="0"/>
        <v>442.99970000000008</v>
      </c>
      <c r="S3" s="192">
        <f t="shared" si="0"/>
        <v>228.00000000000003</v>
      </c>
      <c r="T3" s="192">
        <f t="shared" si="0"/>
        <v>618</v>
      </c>
      <c r="U3" s="192">
        <f t="shared" si="0"/>
        <v>274</v>
      </c>
      <c r="V3" s="192">
        <f t="shared" si="0"/>
        <v>1087.0000000000002</v>
      </c>
      <c r="W3" s="192">
        <f t="shared" si="0"/>
        <v>142.00000000000003</v>
      </c>
      <c r="X3" s="192">
        <f t="shared" si="0"/>
        <v>44.999999999999993</v>
      </c>
      <c r="Y3" s="192">
        <f t="shared" si="0"/>
        <v>731</v>
      </c>
      <c r="Z3" s="192">
        <f t="shared" si="0"/>
        <v>18</v>
      </c>
      <c r="AA3" s="192">
        <f t="shared" si="0"/>
        <v>53.999999999999986</v>
      </c>
      <c r="AB3" s="192">
        <f t="shared" si="0"/>
        <v>44</v>
      </c>
      <c r="AC3" s="192">
        <f t="shared" si="0"/>
        <v>1</v>
      </c>
      <c r="AD3" s="192">
        <f t="shared" si="0"/>
        <v>117</v>
      </c>
      <c r="AE3" s="192">
        <f t="shared" si="0"/>
        <v>26</v>
      </c>
      <c r="AF3" s="192">
        <f t="shared" si="0"/>
        <v>31.000299999999999</v>
      </c>
      <c r="AG3" s="192">
        <f t="shared" si="0"/>
        <v>43.195</v>
      </c>
      <c r="AH3" s="192">
        <f t="shared" si="0"/>
        <v>0</v>
      </c>
      <c r="AI3" s="192">
        <f t="shared" si="0"/>
        <v>43.000399999999999</v>
      </c>
      <c r="AJ3" s="192">
        <f t="shared" si="0"/>
        <v>24</v>
      </c>
      <c r="AK3" s="192">
        <f t="shared" si="0"/>
        <v>0</v>
      </c>
      <c r="AL3" s="192">
        <f t="shared" si="0"/>
        <v>0</v>
      </c>
      <c r="AM3" s="192">
        <f t="shared" si="0"/>
        <v>177.80889999999999</v>
      </c>
      <c r="AN3" s="192">
        <f>AN4+AN55+AN115+AN119+AN152+AN196+AN208</f>
        <v>16635.009199999997</v>
      </c>
    </row>
    <row r="4" spans="1:44" ht="12" x14ac:dyDescent="0.25">
      <c r="A4" s="175" t="s">
        <v>243</v>
      </c>
      <c r="B4" s="175" t="s">
        <v>243</v>
      </c>
      <c r="C4" s="175" t="s">
        <v>243</v>
      </c>
      <c r="D4" s="175"/>
      <c r="E4" s="215">
        <f t="shared" ref="E4:AN4" si="1">+E5+E25+E45</f>
        <v>1393.3055000000002</v>
      </c>
      <c r="F4" s="193">
        <f t="shared" si="1"/>
        <v>548.0619999999999</v>
      </c>
      <c r="G4" s="193">
        <f t="shared" si="1"/>
        <v>0</v>
      </c>
      <c r="H4" s="193">
        <f t="shared" si="1"/>
        <v>611.32270000000005</v>
      </c>
      <c r="I4" s="193">
        <f t="shared" si="1"/>
        <v>0</v>
      </c>
      <c r="J4" s="193">
        <f t="shared" si="1"/>
        <v>0</v>
      </c>
      <c r="K4" s="193">
        <f t="shared" si="1"/>
        <v>0</v>
      </c>
      <c r="L4" s="193">
        <f t="shared" si="1"/>
        <v>0</v>
      </c>
      <c r="M4" s="193">
        <f t="shared" si="1"/>
        <v>0</v>
      </c>
      <c r="N4" s="193">
        <f t="shared" si="1"/>
        <v>388.97989999999987</v>
      </c>
      <c r="O4" s="193">
        <f t="shared" si="1"/>
        <v>0</v>
      </c>
      <c r="P4" s="193">
        <f t="shared" si="1"/>
        <v>9.0000000000000011E-3</v>
      </c>
      <c r="Q4" s="193">
        <f t="shared" si="1"/>
        <v>0</v>
      </c>
      <c r="R4" s="193">
        <f t="shared" si="1"/>
        <v>442.96270000000004</v>
      </c>
      <c r="S4" s="193">
        <f t="shared" si="1"/>
        <v>227.98700000000002</v>
      </c>
      <c r="T4" s="193">
        <f t="shared" si="1"/>
        <v>405.90199999999999</v>
      </c>
      <c r="U4" s="193">
        <f t="shared" si="1"/>
        <v>64.046999999999997</v>
      </c>
      <c r="V4" s="193">
        <f t="shared" si="1"/>
        <v>502.82600000000008</v>
      </c>
      <c r="W4" s="193">
        <f t="shared" si="1"/>
        <v>106.54600000000001</v>
      </c>
      <c r="X4" s="193">
        <f t="shared" si="1"/>
        <v>40.654999999999994</v>
      </c>
      <c r="Y4" s="193">
        <f t="shared" si="1"/>
        <v>0</v>
      </c>
      <c r="Z4" s="193">
        <f t="shared" si="1"/>
        <v>18</v>
      </c>
      <c r="AA4" s="193">
        <f t="shared" si="1"/>
        <v>53.637999999999991</v>
      </c>
      <c r="AB4" s="193">
        <f t="shared" si="1"/>
        <v>0</v>
      </c>
      <c r="AC4" s="193">
        <f t="shared" si="1"/>
        <v>1</v>
      </c>
      <c r="AD4" s="193">
        <f t="shared" si="1"/>
        <v>114.985</v>
      </c>
      <c r="AE4" s="193">
        <f t="shared" si="1"/>
        <v>26</v>
      </c>
      <c r="AF4" s="193">
        <f t="shared" si="1"/>
        <v>0</v>
      </c>
      <c r="AG4" s="193">
        <f t="shared" si="1"/>
        <v>0.46900000000000003</v>
      </c>
      <c r="AH4" s="193">
        <f t="shared" si="1"/>
        <v>0</v>
      </c>
      <c r="AI4" s="193">
        <f t="shared" si="1"/>
        <v>40.375</v>
      </c>
      <c r="AJ4" s="193">
        <f t="shared" si="1"/>
        <v>24</v>
      </c>
      <c r="AK4" s="193">
        <f t="shared" si="1"/>
        <v>0</v>
      </c>
      <c r="AL4" s="193">
        <f t="shared" si="1"/>
        <v>0</v>
      </c>
      <c r="AM4" s="193">
        <f t="shared" si="1"/>
        <v>163.31399999999999</v>
      </c>
      <c r="AN4" s="193">
        <f t="shared" si="1"/>
        <v>5174.3857999999982</v>
      </c>
    </row>
    <row r="5" spans="1:44" ht="12" x14ac:dyDescent="0.25">
      <c r="A5" s="177" t="s">
        <v>244</v>
      </c>
      <c r="B5" s="177" t="s">
        <v>244</v>
      </c>
      <c r="C5" s="177" t="s">
        <v>244</v>
      </c>
      <c r="D5" s="177"/>
      <c r="E5" s="216">
        <f>SUM(E6:E24)</f>
        <v>1145.0885000000001</v>
      </c>
      <c r="F5" s="194">
        <f t="shared" ref="F5:AN5" si="2">SUM(F6:F24)</f>
        <v>354.06299999999993</v>
      </c>
      <c r="G5" s="194">
        <f t="shared" si="2"/>
        <v>0</v>
      </c>
      <c r="H5" s="194">
        <f t="shared" si="2"/>
        <v>541.11770000000001</v>
      </c>
      <c r="I5" s="194">
        <f t="shared" si="2"/>
        <v>0</v>
      </c>
      <c r="J5" s="194">
        <f t="shared" si="2"/>
        <v>0</v>
      </c>
      <c r="K5" s="194">
        <f t="shared" si="2"/>
        <v>0</v>
      </c>
      <c r="L5" s="194">
        <f t="shared" si="2"/>
        <v>0</v>
      </c>
      <c r="M5" s="194">
        <f t="shared" si="2"/>
        <v>0</v>
      </c>
      <c r="N5" s="194">
        <f t="shared" si="2"/>
        <v>388.88589999999988</v>
      </c>
      <c r="O5" s="194">
        <f t="shared" si="2"/>
        <v>0</v>
      </c>
      <c r="P5" s="194">
        <f t="shared" si="2"/>
        <v>9.0000000000000011E-3</v>
      </c>
      <c r="Q5" s="194">
        <f t="shared" si="2"/>
        <v>0</v>
      </c>
      <c r="R5" s="194">
        <f t="shared" si="2"/>
        <v>248.48750000000004</v>
      </c>
      <c r="S5" s="194">
        <f t="shared" si="2"/>
        <v>227.98700000000002</v>
      </c>
      <c r="T5" s="194">
        <f t="shared" si="2"/>
        <v>363.08799999999997</v>
      </c>
      <c r="U5" s="194">
        <f t="shared" si="2"/>
        <v>64.046999999999997</v>
      </c>
      <c r="V5" s="194">
        <f t="shared" si="2"/>
        <v>502.82600000000008</v>
      </c>
      <c r="W5" s="194">
        <f t="shared" si="2"/>
        <v>103.364</v>
      </c>
      <c r="X5" s="194">
        <f t="shared" si="2"/>
        <v>40.654999999999994</v>
      </c>
      <c r="Y5" s="194">
        <f t="shared" si="2"/>
        <v>0</v>
      </c>
      <c r="Z5" s="194">
        <f t="shared" si="2"/>
        <v>6.8050000000000006</v>
      </c>
      <c r="AA5" s="194">
        <f t="shared" si="2"/>
        <v>53.464999999999989</v>
      </c>
      <c r="AB5" s="194">
        <f t="shared" si="2"/>
        <v>0</v>
      </c>
      <c r="AC5" s="194">
        <f t="shared" si="2"/>
        <v>0</v>
      </c>
      <c r="AD5" s="194">
        <f>SUM(AD6:AD24)</f>
        <v>114.979</v>
      </c>
      <c r="AE5" s="194">
        <f t="shared" si="2"/>
        <v>26</v>
      </c>
      <c r="AF5" s="194">
        <f t="shared" si="2"/>
        <v>0</v>
      </c>
      <c r="AG5" s="194">
        <f t="shared" si="2"/>
        <v>0</v>
      </c>
      <c r="AH5" s="194">
        <f t="shared" si="2"/>
        <v>0</v>
      </c>
      <c r="AI5" s="194">
        <f t="shared" si="2"/>
        <v>2.7029999999999994</v>
      </c>
      <c r="AJ5" s="194">
        <f t="shared" si="2"/>
        <v>18.972999999999999</v>
      </c>
      <c r="AK5" s="194">
        <f t="shared" si="2"/>
        <v>0</v>
      </c>
      <c r="AL5" s="194">
        <f t="shared" si="2"/>
        <v>0</v>
      </c>
      <c r="AM5" s="194">
        <f t="shared" si="2"/>
        <v>68.313999999999993</v>
      </c>
      <c r="AN5" s="194">
        <f t="shared" si="2"/>
        <v>4270.8575999999985</v>
      </c>
    </row>
    <row r="6" spans="1:44" ht="12" x14ac:dyDescent="0.25">
      <c r="A6" s="201" t="s">
        <v>245</v>
      </c>
      <c r="B6" s="201" t="s">
        <v>128</v>
      </c>
      <c r="C6" s="201" t="s">
        <v>86</v>
      </c>
      <c r="D6" s="201">
        <f>AN6</f>
        <v>29</v>
      </c>
      <c r="E6" s="217">
        <v>0</v>
      </c>
      <c r="F6" s="195">
        <v>0</v>
      </c>
      <c r="G6" s="195">
        <v>0</v>
      </c>
      <c r="H6" s="195">
        <v>0</v>
      </c>
      <c r="I6" s="195">
        <v>0</v>
      </c>
      <c r="J6" s="195">
        <v>0</v>
      </c>
      <c r="K6" s="195">
        <v>0</v>
      </c>
      <c r="L6" s="195">
        <v>0</v>
      </c>
      <c r="M6" s="195">
        <v>0</v>
      </c>
      <c r="N6" s="221">
        <v>0</v>
      </c>
      <c r="O6" s="195">
        <v>0</v>
      </c>
      <c r="P6" s="195">
        <v>0</v>
      </c>
      <c r="Q6" s="195">
        <v>0</v>
      </c>
      <c r="R6" s="221">
        <v>0</v>
      </c>
      <c r="S6" s="195">
        <v>0</v>
      </c>
      <c r="T6" s="195">
        <v>0</v>
      </c>
      <c r="U6" s="195">
        <v>0</v>
      </c>
      <c r="V6" s="221">
        <v>0</v>
      </c>
      <c r="W6" s="221">
        <v>0</v>
      </c>
      <c r="X6" s="221">
        <v>0</v>
      </c>
      <c r="Y6" s="195">
        <v>0</v>
      </c>
      <c r="Z6" s="221">
        <v>0</v>
      </c>
      <c r="AA6" s="221">
        <v>0</v>
      </c>
      <c r="AB6" s="195">
        <v>0</v>
      </c>
      <c r="AC6" s="221">
        <v>0</v>
      </c>
      <c r="AD6" s="195">
        <v>29</v>
      </c>
      <c r="AE6" s="221">
        <v>0</v>
      </c>
      <c r="AF6" s="195">
        <v>0</v>
      </c>
      <c r="AG6" s="195">
        <v>0</v>
      </c>
      <c r="AH6" s="195">
        <v>0</v>
      </c>
      <c r="AI6" s="195">
        <v>0</v>
      </c>
      <c r="AJ6" s="195">
        <v>0</v>
      </c>
      <c r="AK6" s="195">
        <v>0</v>
      </c>
      <c r="AL6" s="195">
        <v>0</v>
      </c>
      <c r="AM6" s="195">
        <v>0</v>
      </c>
      <c r="AN6" s="195">
        <f t="shared" ref="AN6:AN24" si="3">SUM(E6:AM6)</f>
        <v>29</v>
      </c>
    </row>
    <row r="7" spans="1:44" ht="12" x14ac:dyDescent="0.25">
      <c r="A7" s="201" t="s">
        <v>245</v>
      </c>
      <c r="B7" s="201" t="s">
        <v>128</v>
      </c>
      <c r="C7" s="201" t="s">
        <v>43</v>
      </c>
      <c r="D7" s="201">
        <f t="shared" ref="D7:D54" si="4">AN7</f>
        <v>717.99999999999989</v>
      </c>
      <c r="E7" s="217">
        <v>210.827</v>
      </c>
      <c r="F7" s="195">
        <v>260.08699999999993</v>
      </c>
      <c r="G7" s="195">
        <v>0</v>
      </c>
      <c r="H7" s="195">
        <v>28.305</v>
      </c>
      <c r="I7" s="195">
        <v>0</v>
      </c>
      <c r="J7" s="195">
        <v>0</v>
      </c>
      <c r="K7" s="195">
        <v>0</v>
      </c>
      <c r="L7" s="195">
        <v>0</v>
      </c>
      <c r="M7" s="195">
        <v>0</v>
      </c>
      <c r="N7" s="195">
        <v>30.753999999999991</v>
      </c>
      <c r="O7" s="195">
        <v>0</v>
      </c>
      <c r="P7" s="195">
        <v>0</v>
      </c>
      <c r="Q7" s="195">
        <v>0</v>
      </c>
      <c r="R7" s="195">
        <v>20.664000000000001</v>
      </c>
      <c r="S7" s="195">
        <v>0</v>
      </c>
      <c r="T7" s="195">
        <v>0</v>
      </c>
      <c r="U7" s="195">
        <v>0</v>
      </c>
      <c r="V7" s="195">
        <v>109.935</v>
      </c>
      <c r="W7" s="195">
        <v>0</v>
      </c>
      <c r="X7" s="195">
        <v>0</v>
      </c>
      <c r="Y7" s="195">
        <v>0</v>
      </c>
      <c r="Z7" s="195">
        <v>0</v>
      </c>
      <c r="AA7" s="221">
        <v>0</v>
      </c>
      <c r="AB7" s="195">
        <v>0</v>
      </c>
      <c r="AC7" s="195">
        <v>0</v>
      </c>
      <c r="AD7" s="195">
        <v>34.542999999999999</v>
      </c>
      <c r="AE7" s="195">
        <v>22.885000000000002</v>
      </c>
      <c r="AF7" s="195">
        <v>0</v>
      </c>
      <c r="AG7" s="195">
        <v>0</v>
      </c>
      <c r="AH7" s="195">
        <v>0</v>
      </c>
      <c r="AI7" s="195">
        <v>0</v>
      </c>
      <c r="AJ7" s="195">
        <v>0</v>
      </c>
      <c r="AK7" s="195">
        <v>0</v>
      </c>
      <c r="AL7" s="195">
        <v>0</v>
      </c>
      <c r="AM7" s="195">
        <v>0</v>
      </c>
      <c r="AN7" s="195">
        <f t="shared" si="3"/>
        <v>717.99999999999989</v>
      </c>
      <c r="AR7" s="220"/>
    </row>
    <row r="8" spans="1:44" ht="12" x14ac:dyDescent="0.25">
      <c r="A8" s="201" t="s">
        <v>245</v>
      </c>
      <c r="B8" s="201" t="s">
        <v>128</v>
      </c>
      <c r="C8" s="201" t="s">
        <v>122</v>
      </c>
      <c r="D8" s="201">
        <f t="shared" si="4"/>
        <v>0</v>
      </c>
      <c r="E8" s="217">
        <v>0</v>
      </c>
      <c r="F8" s="195">
        <v>0</v>
      </c>
      <c r="G8" s="195">
        <v>0</v>
      </c>
      <c r="H8" s="195">
        <v>0</v>
      </c>
      <c r="I8" s="195">
        <v>0</v>
      </c>
      <c r="J8" s="195">
        <v>0</v>
      </c>
      <c r="K8" s="195">
        <v>0</v>
      </c>
      <c r="L8" s="195">
        <v>0</v>
      </c>
      <c r="M8" s="195">
        <v>0</v>
      </c>
      <c r="N8" s="221">
        <v>0</v>
      </c>
      <c r="O8" s="195">
        <v>0</v>
      </c>
      <c r="P8" s="195">
        <v>0</v>
      </c>
      <c r="Q8" s="195">
        <v>0</v>
      </c>
      <c r="R8" s="195">
        <v>0</v>
      </c>
      <c r="S8" s="195">
        <v>0</v>
      </c>
      <c r="T8" s="195">
        <v>0</v>
      </c>
      <c r="U8" s="195">
        <v>0</v>
      </c>
      <c r="V8" s="195">
        <v>0</v>
      </c>
      <c r="W8" s="195">
        <v>0</v>
      </c>
      <c r="X8" s="195">
        <v>0</v>
      </c>
      <c r="Y8" s="195">
        <v>0</v>
      </c>
      <c r="Z8" s="195">
        <v>0</v>
      </c>
      <c r="AA8" s="195">
        <v>0</v>
      </c>
      <c r="AB8" s="195">
        <v>0</v>
      </c>
      <c r="AC8" s="195">
        <v>0</v>
      </c>
      <c r="AD8" s="195">
        <v>0</v>
      </c>
      <c r="AE8" s="195">
        <v>0</v>
      </c>
      <c r="AF8" s="195">
        <v>0</v>
      </c>
      <c r="AG8" s="195">
        <v>0</v>
      </c>
      <c r="AH8" s="195">
        <v>0</v>
      </c>
      <c r="AI8" s="195">
        <v>0</v>
      </c>
      <c r="AJ8" s="195">
        <v>0</v>
      </c>
      <c r="AK8" s="195">
        <v>0</v>
      </c>
      <c r="AL8" s="195">
        <v>0</v>
      </c>
      <c r="AM8" s="195">
        <v>0</v>
      </c>
      <c r="AN8" s="195">
        <f t="shared" si="3"/>
        <v>0</v>
      </c>
    </row>
    <row r="9" spans="1:44" ht="12" x14ac:dyDescent="0.25">
      <c r="A9" s="201" t="s">
        <v>245</v>
      </c>
      <c r="B9" s="201" t="s">
        <v>128</v>
      </c>
      <c r="C9" s="201" t="s">
        <v>113</v>
      </c>
      <c r="D9" s="201">
        <f t="shared" si="4"/>
        <v>22.675500000000003</v>
      </c>
      <c r="E9" s="217">
        <v>0</v>
      </c>
      <c r="F9" s="195">
        <v>0</v>
      </c>
      <c r="G9" s="195">
        <v>0</v>
      </c>
      <c r="H9" s="195">
        <v>0</v>
      </c>
      <c r="I9" s="195">
        <v>0</v>
      </c>
      <c r="J9" s="195">
        <v>0</v>
      </c>
      <c r="K9" s="195">
        <v>0</v>
      </c>
      <c r="L9" s="195">
        <v>0</v>
      </c>
      <c r="M9" s="195">
        <v>0</v>
      </c>
      <c r="N9" s="195">
        <v>1.2180000000000002</v>
      </c>
      <c r="O9" s="195">
        <v>0</v>
      </c>
      <c r="P9" s="195">
        <v>0</v>
      </c>
      <c r="Q9" s="195">
        <v>0</v>
      </c>
      <c r="R9" s="195">
        <v>16.141500000000001</v>
      </c>
      <c r="S9" s="195">
        <v>0</v>
      </c>
      <c r="T9" s="195">
        <v>0</v>
      </c>
      <c r="U9" s="195">
        <v>0</v>
      </c>
      <c r="V9" s="195">
        <v>0</v>
      </c>
      <c r="W9" s="195">
        <v>0</v>
      </c>
      <c r="X9" s="195">
        <v>0</v>
      </c>
      <c r="Y9" s="195">
        <v>0</v>
      </c>
      <c r="Z9" s="195">
        <v>5.2280000000000006</v>
      </c>
      <c r="AA9" s="195">
        <v>8.8000000000000009E-2</v>
      </c>
      <c r="AB9" s="195">
        <v>0</v>
      </c>
      <c r="AC9" s="195">
        <v>0</v>
      </c>
      <c r="AD9" s="195">
        <v>0</v>
      </c>
      <c r="AE9" s="195">
        <v>0</v>
      </c>
      <c r="AF9" s="195">
        <v>0</v>
      </c>
      <c r="AG9" s="195">
        <v>0</v>
      </c>
      <c r="AH9" s="195">
        <v>0</v>
      </c>
      <c r="AI9" s="195">
        <v>0</v>
      </c>
      <c r="AJ9" s="195">
        <v>0</v>
      </c>
      <c r="AK9" s="195">
        <v>0</v>
      </c>
      <c r="AL9" s="195">
        <v>0</v>
      </c>
      <c r="AM9" s="195">
        <v>0</v>
      </c>
      <c r="AN9" s="195">
        <f t="shared" si="3"/>
        <v>22.675500000000003</v>
      </c>
    </row>
    <row r="10" spans="1:44" ht="12" x14ac:dyDescent="0.25">
      <c r="A10" s="201" t="s">
        <v>245</v>
      </c>
      <c r="B10" s="201" t="s">
        <v>128</v>
      </c>
      <c r="C10" s="201" t="s">
        <v>114</v>
      </c>
      <c r="D10" s="201">
        <f t="shared" si="4"/>
        <v>217.91409999999996</v>
      </c>
      <c r="E10" s="217">
        <v>90.763099999999994</v>
      </c>
      <c r="F10" s="195">
        <v>0</v>
      </c>
      <c r="G10" s="195">
        <v>0</v>
      </c>
      <c r="H10" s="195">
        <v>0</v>
      </c>
      <c r="I10" s="195">
        <v>0</v>
      </c>
      <c r="J10" s="195">
        <v>0</v>
      </c>
      <c r="K10" s="195">
        <v>0</v>
      </c>
      <c r="L10" s="195">
        <v>0</v>
      </c>
      <c r="M10" s="195">
        <v>0</v>
      </c>
      <c r="N10" s="195">
        <v>6.5139999999999993</v>
      </c>
      <c r="O10" s="195">
        <v>0</v>
      </c>
      <c r="P10" s="195">
        <v>0</v>
      </c>
      <c r="Q10" s="195">
        <v>0</v>
      </c>
      <c r="R10" s="195">
        <v>7.259999999999998</v>
      </c>
      <c r="S10" s="195">
        <v>113.319</v>
      </c>
      <c r="T10" s="195">
        <v>0</v>
      </c>
      <c r="U10" s="195">
        <v>0</v>
      </c>
      <c r="V10" s="195">
        <v>0</v>
      </c>
      <c r="W10" s="195">
        <v>0</v>
      </c>
      <c r="X10" s="195">
        <v>0</v>
      </c>
      <c r="Y10" s="195">
        <v>0</v>
      </c>
      <c r="Z10" s="195">
        <v>0</v>
      </c>
      <c r="AA10" s="195">
        <v>5.7999999999999989E-2</v>
      </c>
      <c r="AB10" s="195">
        <v>0</v>
      </c>
      <c r="AC10" s="195">
        <v>0</v>
      </c>
      <c r="AD10" s="195">
        <v>0</v>
      </c>
      <c r="AE10" s="195">
        <v>0</v>
      </c>
      <c r="AF10" s="195">
        <v>0</v>
      </c>
      <c r="AG10" s="195">
        <v>0</v>
      </c>
      <c r="AH10" s="195">
        <v>0</v>
      </c>
      <c r="AI10" s="195">
        <v>0</v>
      </c>
      <c r="AJ10" s="195">
        <v>0</v>
      </c>
      <c r="AK10" s="195">
        <v>0</v>
      </c>
      <c r="AL10" s="195">
        <v>0</v>
      </c>
      <c r="AM10" s="195">
        <v>0</v>
      </c>
      <c r="AN10" s="195">
        <f t="shared" si="3"/>
        <v>217.91409999999996</v>
      </c>
    </row>
    <row r="11" spans="1:44" ht="12" x14ac:dyDescent="0.25">
      <c r="A11" s="201" t="s">
        <v>245</v>
      </c>
      <c r="B11" s="201" t="s">
        <v>128</v>
      </c>
      <c r="C11" s="201" t="s">
        <v>83</v>
      </c>
      <c r="D11" s="201">
        <f t="shared" si="4"/>
        <v>517.99999999999989</v>
      </c>
      <c r="E11" s="217">
        <v>171.28699999999998</v>
      </c>
      <c r="F11" s="195">
        <v>93.236999999999995</v>
      </c>
      <c r="G11" s="195">
        <v>0</v>
      </c>
      <c r="H11" s="195">
        <v>66.587999999999994</v>
      </c>
      <c r="I11" s="195">
        <v>0</v>
      </c>
      <c r="J11" s="195">
        <v>0</v>
      </c>
      <c r="K11" s="195">
        <v>0</v>
      </c>
      <c r="L11" s="195">
        <v>0</v>
      </c>
      <c r="M11" s="195">
        <v>0</v>
      </c>
      <c r="N11" s="195">
        <v>59.062999999999988</v>
      </c>
      <c r="O11" s="195">
        <v>0</v>
      </c>
      <c r="P11" s="195">
        <v>0</v>
      </c>
      <c r="Q11" s="195">
        <v>0</v>
      </c>
      <c r="R11" s="195">
        <v>48.995999999999995</v>
      </c>
      <c r="S11" s="195">
        <v>27.606000000000002</v>
      </c>
      <c r="T11" s="195">
        <v>0</v>
      </c>
      <c r="U11" s="195">
        <v>0</v>
      </c>
      <c r="V11" s="195">
        <v>1E-3</v>
      </c>
      <c r="W11" s="195">
        <v>9</v>
      </c>
      <c r="X11" s="195">
        <v>1.8</v>
      </c>
      <c r="Y11" s="195">
        <v>0</v>
      </c>
      <c r="Z11" s="195">
        <v>0.53200000000000003</v>
      </c>
      <c r="AA11" s="195">
        <v>36.774999999999999</v>
      </c>
      <c r="AB11" s="195">
        <v>0</v>
      </c>
      <c r="AC11" s="195">
        <v>0</v>
      </c>
      <c r="AD11" s="221">
        <v>0</v>
      </c>
      <c r="AE11" s="195">
        <v>3.1149999999999998</v>
      </c>
      <c r="AF11" s="195">
        <v>0</v>
      </c>
      <c r="AG11" s="195">
        <v>0</v>
      </c>
      <c r="AH11" s="195">
        <v>0</v>
      </c>
      <c r="AI11" s="195">
        <v>0</v>
      </c>
      <c r="AJ11" s="195">
        <v>0</v>
      </c>
      <c r="AK11" s="195">
        <v>0</v>
      </c>
      <c r="AL11" s="195">
        <v>0</v>
      </c>
      <c r="AM11" s="195">
        <v>0</v>
      </c>
      <c r="AN11" s="195">
        <f t="shared" si="3"/>
        <v>517.99999999999989</v>
      </c>
    </row>
    <row r="12" spans="1:44" ht="12" x14ac:dyDescent="0.25">
      <c r="A12" s="201" t="s">
        <v>245</v>
      </c>
      <c r="B12" s="201" t="s">
        <v>128</v>
      </c>
      <c r="C12" s="201" t="s">
        <v>75</v>
      </c>
      <c r="D12" s="201">
        <f t="shared" si="4"/>
        <v>657.99999999999977</v>
      </c>
      <c r="E12" s="217">
        <v>264.72199999999998</v>
      </c>
      <c r="F12" s="195">
        <v>0</v>
      </c>
      <c r="G12" s="195">
        <v>0</v>
      </c>
      <c r="H12" s="195">
        <v>0</v>
      </c>
      <c r="I12" s="195">
        <v>0</v>
      </c>
      <c r="J12" s="195">
        <v>0</v>
      </c>
      <c r="K12" s="195">
        <v>0</v>
      </c>
      <c r="L12" s="195">
        <v>0</v>
      </c>
      <c r="M12" s="195">
        <v>0</v>
      </c>
      <c r="N12" s="195">
        <v>228.73699999999999</v>
      </c>
      <c r="O12" s="195">
        <v>0</v>
      </c>
      <c r="P12" s="195">
        <v>0</v>
      </c>
      <c r="Q12" s="195">
        <v>0</v>
      </c>
      <c r="R12" s="195">
        <v>0</v>
      </c>
      <c r="S12" s="195">
        <v>17.213999999999999</v>
      </c>
      <c r="T12" s="195">
        <v>0</v>
      </c>
      <c r="U12" s="195">
        <v>0</v>
      </c>
      <c r="V12" s="195">
        <v>17.04</v>
      </c>
      <c r="W12" s="195">
        <v>0</v>
      </c>
      <c r="X12" s="195">
        <v>0.01</v>
      </c>
      <c r="Y12" s="195">
        <v>0</v>
      </c>
      <c r="Z12" s="195">
        <v>1.0449999999999999</v>
      </c>
      <c r="AA12" s="195">
        <v>15.227</v>
      </c>
      <c r="AB12" s="195">
        <v>0</v>
      </c>
      <c r="AC12" s="195">
        <v>0</v>
      </c>
      <c r="AD12" s="195">
        <v>26.718</v>
      </c>
      <c r="AE12" s="195">
        <v>0</v>
      </c>
      <c r="AF12" s="195">
        <v>0</v>
      </c>
      <c r="AG12" s="195">
        <v>0</v>
      </c>
      <c r="AH12" s="195">
        <v>0</v>
      </c>
      <c r="AI12" s="195">
        <v>0</v>
      </c>
      <c r="AJ12" s="195">
        <v>18.972999999999999</v>
      </c>
      <c r="AK12" s="195">
        <v>0</v>
      </c>
      <c r="AL12" s="195">
        <v>0</v>
      </c>
      <c r="AM12" s="195">
        <v>68.313999999999993</v>
      </c>
      <c r="AN12" s="195">
        <f t="shared" si="3"/>
        <v>657.99999999999977</v>
      </c>
    </row>
    <row r="13" spans="1:44" ht="12" x14ac:dyDescent="0.25">
      <c r="A13" s="201" t="s">
        <v>245</v>
      </c>
      <c r="B13" s="201" t="s">
        <v>128</v>
      </c>
      <c r="C13" s="201" t="s">
        <v>87</v>
      </c>
      <c r="D13" s="201">
        <f t="shared" si="4"/>
        <v>31.3462</v>
      </c>
      <c r="E13" s="217">
        <v>0</v>
      </c>
      <c r="F13" s="195">
        <v>0</v>
      </c>
      <c r="G13" s="195">
        <v>0</v>
      </c>
      <c r="H13" s="195">
        <v>9.4112000000000009</v>
      </c>
      <c r="I13" s="195">
        <v>0</v>
      </c>
      <c r="J13" s="195">
        <v>0</v>
      </c>
      <c r="K13" s="195">
        <v>0</v>
      </c>
      <c r="L13" s="195">
        <v>0</v>
      </c>
      <c r="M13" s="195">
        <v>0</v>
      </c>
      <c r="N13" s="195">
        <v>3.0000000000000001E-3</v>
      </c>
      <c r="O13" s="195">
        <v>0</v>
      </c>
      <c r="P13" s="195">
        <v>0</v>
      </c>
      <c r="Q13" s="195">
        <v>0</v>
      </c>
      <c r="R13" s="195">
        <v>0</v>
      </c>
      <c r="S13" s="195">
        <v>0</v>
      </c>
      <c r="T13" s="195">
        <v>12</v>
      </c>
      <c r="U13" s="195">
        <v>0</v>
      </c>
      <c r="V13" s="195">
        <v>0</v>
      </c>
      <c r="W13" s="195">
        <v>8.4</v>
      </c>
      <c r="X13" s="195">
        <v>0</v>
      </c>
      <c r="Y13" s="195">
        <v>0</v>
      </c>
      <c r="Z13" s="195">
        <v>0</v>
      </c>
      <c r="AA13" s="195">
        <v>0</v>
      </c>
      <c r="AB13" s="195">
        <v>0</v>
      </c>
      <c r="AC13" s="195">
        <v>0</v>
      </c>
      <c r="AD13" s="195">
        <v>0</v>
      </c>
      <c r="AE13" s="195">
        <v>0</v>
      </c>
      <c r="AF13" s="195">
        <v>0</v>
      </c>
      <c r="AG13" s="195">
        <v>0</v>
      </c>
      <c r="AH13" s="195">
        <v>0</v>
      </c>
      <c r="AI13" s="195">
        <v>1.5319999999999998</v>
      </c>
      <c r="AJ13" s="195">
        <v>0</v>
      </c>
      <c r="AK13" s="195">
        <v>0</v>
      </c>
      <c r="AL13" s="195">
        <v>0</v>
      </c>
      <c r="AM13" s="195">
        <v>0</v>
      </c>
      <c r="AN13" s="195">
        <f t="shared" si="3"/>
        <v>31.3462</v>
      </c>
    </row>
    <row r="14" spans="1:44" ht="12" x14ac:dyDescent="0.25">
      <c r="A14" s="201" t="s">
        <v>245</v>
      </c>
      <c r="B14" s="201" t="s">
        <v>128</v>
      </c>
      <c r="C14" s="201" t="s">
        <v>129</v>
      </c>
      <c r="D14" s="201">
        <f t="shared" si="4"/>
        <v>0</v>
      </c>
      <c r="E14" s="217">
        <v>0</v>
      </c>
      <c r="F14" s="195">
        <v>0</v>
      </c>
      <c r="G14" s="195">
        <v>0</v>
      </c>
      <c r="H14" s="195">
        <v>0</v>
      </c>
      <c r="I14" s="195">
        <v>0</v>
      </c>
      <c r="J14" s="195">
        <v>0</v>
      </c>
      <c r="K14" s="195">
        <v>0</v>
      </c>
      <c r="L14" s="195">
        <v>0</v>
      </c>
      <c r="M14" s="195">
        <v>0</v>
      </c>
      <c r="N14" s="221">
        <v>0</v>
      </c>
      <c r="O14" s="195">
        <v>0</v>
      </c>
      <c r="P14" s="195">
        <v>0</v>
      </c>
      <c r="Q14" s="195">
        <v>0</v>
      </c>
      <c r="R14" s="195">
        <v>0</v>
      </c>
      <c r="S14" s="195">
        <v>0</v>
      </c>
      <c r="T14" s="195">
        <v>0</v>
      </c>
      <c r="U14" s="195">
        <v>0</v>
      </c>
      <c r="V14" s="195">
        <v>0</v>
      </c>
      <c r="W14" s="195">
        <v>0</v>
      </c>
      <c r="X14" s="195">
        <v>0</v>
      </c>
      <c r="Y14" s="195">
        <v>0</v>
      </c>
      <c r="Z14" s="195">
        <v>0</v>
      </c>
      <c r="AA14" s="195">
        <v>0</v>
      </c>
      <c r="AB14" s="195">
        <v>0</v>
      </c>
      <c r="AC14" s="195">
        <v>0</v>
      </c>
      <c r="AD14" s="195">
        <v>0</v>
      </c>
      <c r="AE14" s="195">
        <v>0</v>
      </c>
      <c r="AF14" s="195">
        <v>0</v>
      </c>
      <c r="AG14" s="195">
        <v>0</v>
      </c>
      <c r="AH14" s="195">
        <v>0</v>
      </c>
      <c r="AI14" s="195">
        <v>0</v>
      </c>
      <c r="AJ14" s="195">
        <v>0</v>
      </c>
      <c r="AK14" s="195">
        <v>0</v>
      </c>
      <c r="AL14" s="195">
        <v>0</v>
      </c>
      <c r="AM14" s="195">
        <v>0</v>
      </c>
      <c r="AN14" s="195">
        <f t="shared" si="3"/>
        <v>0</v>
      </c>
    </row>
    <row r="15" spans="1:44" ht="12" x14ac:dyDescent="0.25">
      <c r="A15" s="179" t="s">
        <v>245</v>
      </c>
      <c r="B15" s="179" t="s">
        <v>128</v>
      </c>
      <c r="C15" s="179" t="s">
        <v>63</v>
      </c>
      <c r="D15" s="179">
        <f t="shared" si="4"/>
        <v>1.4599</v>
      </c>
      <c r="E15" s="217">
        <v>0</v>
      </c>
      <c r="F15" s="195">
        <v>0</v>
      </c>
      <c r="G15" s="195">
        <v>0</v>
      </c>
      <c r="H15" s="195">
        <v>0</v>
      </c>
      <c r="I15" s="195">
        <v>0</v>
      </c>
      <c r="J15" s="195">
        <v>0</v>
      </c>
      <c r="K15" s="195">
        <v>0</v>
      </c>
      <c r="L15" s="195">
        <v>0</v>
      </c>
      <c r="M15" s="195">
        <v>0</v>
      </c>
      <c r="N15" s="195">
        <v>1.3069</v>
      </c>
      <c r="O15" s="195">
        <v>0</v>
      </c>
      <c r="P15" s="195">
        <v>0</v>
      </c>
      <c r="Q15" s="195">
        <v>0</v>
      </c>
      <c r="R15" s="195">
        <v>0</v>
      </c>
      <c r="S15" s="195">
        <v>8.7999999999999995E-2</v>
      </c>
      <c r="T15" s="195">
        <v>0</v>
      </c>
      <c r="U15" s="195">
        <v>0</v>
      </c>
      <c r="V15" s="195">
        <v>4.9000000000000002E-2</v>
      </c>
      <c r="W15" s="195">
        <v>0</v>
      </c>
      <c r="X15" s="195">
        <v>0</v>
      </c>
      <c r="Y15" s="195">
        <v>0</v>
      </c>
      <c r="Z15" s="195">
        <v>0</v>
      </c>
      <c r="AA15" s="195">
        <v>0</v>
      </c>
      <c r="AB15" s="195">
        <v>0</v>
      </c>
      <c r="AC15" s="195">
        <v>0</v>
      </c>
      <c r="AD15" s="195">
        <v>1.6E-2</v>
      </c>
      <c r="AE15" s="195">
        <v>0</v>
      </c>
      <c r="AF15" s="195">
        <v>0</v>
      </c>
      <c r="AG15" s="195">
        <v>0</v>
      </c>
      <c r="AH15" s="195">
        <v>0</v>
      </c>
      <c r="AI15" s="195">
        <v>0</v>
      </c>
      <c r="AJ15" s="195">
        <v>0</v>
      </c>
      <c r="AK15" s="195">
        <v>0</v>
      </c>
      <c r="AL15" s="195">
        <v>0</v>
      </c>
      <c r="AM15" s="195">
        <v>0</v>
      </c>
      <c r="AN15" s="195">
        <f t="shared" si="3"/>
        <v>1.4599</v>
      </c>
    </row>
    <row r="16" spans="1:44" ht="12" x14ac:dyDescent="0.25">
      <c r="A16" s="201" t="s">
        <v>245</v>
      </c>
      <c r="B16" s="201" t="s">
        <v>128</v>
      </c>
      <c r="C16" s="201" t="s">
        <v>33</v>
      </c>
      <c r="D16" s="201">
        <f t="shared" si="4"/>
        <v>67.000000000000014</v>
      </c>
      <c r="E16" s="217">
        <v>10.003</v>
      </c>
      <c r="F16" s="195">
        <v>0</v>
      </c>
      <c r="G16" s="195">
        <v>0</v>
      </c>
      <c r="H16" s="195">
        <v>29.886000000000003</v>
      </c>
      <c r="I16" s="195">
        <v>0</v>
      </c>
      <c r="J16" s="195">
        <v>0</v>
      </c>
      <c r="K16" s="195">
        <v>0</v>
      </c>
      <c r="L16" s="195">
        <v>0</v>
      </c>
      <c r="M16" s="195">
        <v>0</v>
      </c>
      <c r="N16" s="195">
        <v>1.9529999999999996</v>
      </c>
      <c r="O16" s="195">
        <v>0</v>
      </c>
      <c r="P16" s="195">
        <v>0</v>
      </c>
      <c r="Q16" s="195">
        <v>0</v>
      </c>
      <c r="R16" s="195">
        <v>3.0670000000000002</v>
      </c>
      <c r="S16" s="195">
        <v>2E-3</v>
      </c>
      <c r="T16" s="195">
        <v>19.731000000000002</v>
      </c>
      <c r="U16" s="195">
        <v>0</v>
      </c>
      <c r="V16" s="195">
        <v>0</v>
      </c>
      <c r="W16" s="195">
        <v>0</v>
      </c>
      <c r="X16" s="195">
        <v>0.89500000000000002</v>
      </c>
      <c r="Y16" s="195">
        <v>0</v>
      </c>
      <c r="Z16" s="195">
        <v>0</v>
      </c>
      <c r="AA16" s="195">
        <v>0.19</v>
      </c>
      <c r="AB16" s="195">
        <v>0</v>
      </c>
      <c r="AC16" s="195">
        <v>0</v>
      </c>
      <c r="AD16" s="195">
        <v>0.10200000000000001</v>
      </c>
      <c r="AE16" s="195">
        <v>0</v>
      </c>
      <c r="AF16" s="195">
        <v>0</v>
      </c>
      <c r="AG16" s="195">
        <v>0</v>
      </c>
      <c r="AH16" s="195">
        <v>0</v>
      </c>
      <c r="AI16" s="195">
        <v>1.1709999999999998</v>
      </c>
      <c r="AJ16" s="195">
        <v>0</v>
      </c>
      <c r="AK16" s="195">
        <v>0</v>
      </c>
      <c r="AL16" s="195">
        <v>0</v>
      </c>
      <c r="AM16" s="195">
        <v>0</v>
      </c>
      <c r="AN16" s="195">
        <f t="shared" si="3"/>
        <v>67.000000000000014</v>
      </c>
    </row>
    <row r="17" spans="1:40" ht="12" x14ac:dyDescent="0.25">
      <c r="A17" s="201" t="s">
        <v>245</v>
      </c>
      <c r="B17" s="201" t="s">
        <v>128</v>
      </c>
      <c r="C17" s="201" t="s">
        <v>55</v>
      </c>
      <c r="D17" s="201">
        <f t="shared" si="4"/>
        <v>0</v>
      </c>
      <c r="E17" s="217">
        <v>0</v>
      </c>
      <c r="F17" s="195">
        <v>0</v>
      </c>
      <c r="G17" s="195">
        <v>0</v>
      </c>
      <c r="H17" s="195">
        <v>0</v>
      </c>
      <c r="I17" s="195">
        <v>0</v>
      </c>
      <c r="J17" s="195">
        <v>0</v>
      </c>
      <c r="K17" s="195">
        <v>0</v>
      </c>
      <c r="L17" s="195">
        <v>0</v>
      </c>
      <c r="M17" s="195">
        <v>0</v>
      </c>
      <c r="N17" s="221">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f t="shared" si="3"/>
        <v>0</v>
      </c>
    </row>
    <row r="18" spans="1:40" ht="12" x14ac:dyDescent="0.25">
      <c r="A18" s="201" t="s">
        <v>245</v>
      </c>
      <c r="B18" s="201" t="s">
        <v>128</v>
      </c>
      <c r="C18" s="201" t="s">
        <v>74</v>
      </c>
      <c r="D18" s="201">
        <f t="shared" si="4"/>
        <v>205.00000000000003</v>
      </c>
      <c r="E18" s="217">
        <v>84.61</v>
      </c>
      <c r="F18" s="195">
        <v>0.73899999999999999</v>
      </c>
      <c r="G18" s="195">
        <v>0</v>
      </c>
      <c r="H18" s="195">
        <v>41.78</v>
      </c>
      <c r="I18" s="195">
        <v>0</v>
      </c>
      <c r="J18" s="195">
        <v>0</v>
      </c>
      <c r="K18" s="195">
        <v>0</v>
      </c>
      <c r="L18" s="195">
        <v>0</v>
      </c>
      <c r="M18" s="195">
        <v>0</v>
      </c>
      <c r="N18" s="195">
        <v>0</v>
      </c>
      <c r="O18" s="195">
        <v>0</v>
      </c>
      <c r="P18" s="195">
        <v>9.0000000000000011E-3</v>
      </c>
      <c r="Q18" s="195">
        <v>0</v>
      </c>
      <c r="R18" s="195">
        <v>1.4999999999999999E-2</v>
      </c>
      <c r="S18" s="195">
        <v>0</v>
      </c>
      <c r="T18" s="195">
        <v>63.730000000000004</v>
      </c>
      <c r="U18" s="195">
        <v>0</v>
      </c>
      <c r="V18" s="195">
        <v>13.662000000000001</v>
      </c>
      <c r="W18" s="195">
        <v>0</v>
      </c>
      <c r="X18" s="195">
        <v>0</v>
      </c>
      <c r="Y18" s="195">
        <v>0</v>
      </c>
      <c r="Z18" s="195">
        <v>0</v>
      </c>
      <c r="AA18" s="195">
        <v>0.45500000000000002</v>
      </c>
      <c r="AB18" s="195">
        <v>0</v>
      </c>
      <c r="AC18" s="195">
        <v>0</v>
      </c>
      <c r="AD18" s="195">
        <v>0</v>
      </c>
      <c r="AE18" s="195">
        <v>0</v>
      </c>
      <c r="AF18" s="195">
        <v>0</v>
      </c>
      <c r="AG18" s="195">
        <v>0</v>
      </c>
      <c r="AH18" s="195">
        <v>0</v>
      </c>
      <c r="AI18" s="195">
        <v>0</v>
      </c>
      <c r="AJ18" s="195">
        <v>0</v>
      </c>
      <c r="AK18" s="195">
        <v>0</v>
      </c>
      <c r="AL18" s="195">
        <v>0</v>
      </c>
      <c r="AM18" s="195">
        <v>0</v>
      </c>
      <c r="AN18" s="195">
        <f t="shared" si="3"/>
        <v>205.00000000000003</v>
      </c>
    </row>
    <row r="19" spans="1:40" ht="12" x14ac:dyDescent="0.25">
      <c r="A19" s="201" t="s">
        <v>245</v>
      </c>
      <c r="B19" s="201" t="s">
        <v>128</v>
      </c>
      <c r="C19" s="201" t="s">
        <v>56</v>
      </c>
      <c r="D19" s="201">
        <f t="shared" si="4"/>
        <v>603.00000000000011</v>
      </c>
      <c r="E19" s="217">
        <v>176.29599999999999</v>
      </c>
      <c r="F19" s="195">
        <v>0</v>
      </c>
      <c r="G19" s="195">
        <v>0</v>
      </c>
      <c r="H19" s="195">
        <v>45.739999999999995</v>
      </c>
      <c r="I19" s="195">
        <v>0</v>
      </c>
      <c r="J19" s="195">
        <v>0</v>
      </c>
      <c r="K19" s="195">
        <v>0</v>
      </c>
      <c r="L19" s="195">
        <v>0</v>
      </c>
      <c r="M19" s="195">
        <v>0</v>
      </c>
      <c r="N19" s="195">
        <v>27.225999999999999</v>
      </c>
      <c r="O19" s="195">
        <v>0</v>
      </c>
      <c r="P19" s="195">
        <v>0</v>
      </c>
      <c r="Q19" s="195">
        <v>0</v>
      </c>
      <c r="R19" s="195">
        <v>32.523000000000003</v>
      </c>
      <c r="S19" s="195">
        <v>61.757000000000005</v>
      </c>
      <c r="T19" s="195">
        <v>0</v>
      </c>
      <c r="U19" s="195">
        <v>0</v>
      </c>
      <c r="V19" s="195">
        <v>234.89200000000002</v>
      </c>
      <c r="W19" s="195">
        <v>0</v>
      </c>
      <c r="X19" s="195">
        <v>0</v>
      </c>
      <c r="Y19" s="195">
        <v>0</v>
      </c>
      <c r="Z19" s="195">
        <v>0</v>
      </c>
      <c r="AA19" s="195">
        <v>0</v>
      </c>
      <c r="AB19" s="195">
        <v>0</v>
      </c>
      <c r="AC19" s="195">
        <v>0</v>
      </c>
      <c r="AD19" s="195">
        <v>24.566000000000003</v>
      </c>
      <c r="AE19" s="195">
        <v>0</v>
      </c>
      <c r="AF19" s="195">
        <v>0</v>
      </c>
      <c r="AG19" s="195">
        <v>0</v>
      </c>
      <c r="AH19" s="195">
        <v>0</v>
      </c>
      <c r="AI19" s="195">
        <v>0</v>
      </c>
      <c r="AJ19" s="195">
        <v>0</v>
      </c>
      <c r="AK19" s="195">
        <v>0</v>
      </c>
      <c r="AL19" s="195">
        <v>0</v>
      </c>
      <c r="AM19" s="195">
        <v>0</v>
      </c>
      <c r="AN19" s="195">
        <f t="shared" si="3"/>
        <v>603.00000000000011</v>
      </c>
    </row>
    <row r="20" spans="1:40" ht="12" x14ac:dyDescent="0.25">
      <c r="A20" s="201" t="s">
        <v>245</v>
      </c>
      <c r="B20" s="201" t="s">
        <v>128</v>
      </c>
      <c r="C20" s="201" t="s">
        <v>54</v>
      </c>
      <c r="D20" s="201">
        <f t="shared" si="4"/>
        <v>218.54349999999999</v>
      </c>
      <c r="E20" s="217">
        <v>0</v>
      </c>
      <c r="F20" s="195">
        <v>0</v>
      </c>
      <c r="G20" s="195">
        <v>0</v>
      </c>
      <c r="H20" s="195">
        <v>129.87450000000001</v>
      </c>
      <c r="I20" s="195">
        <v>0</v>
      </c>
      <c r="J20" s="195">
        <v>0</v>
      </c>
      <c r="K20" s="195">
        <v>0</v>
      </c>
      <c r="L20" s="195">
        <v>0</v>
      </c>
      <c r="M20" s="195">
        <v>0</v>
      </c>
      <c r="N20" s="195">
        <v>3.0000000000000001E-3</v>
      </c>
      <c r="O20" s="195">
        <v>0</v>
      </c>
      <c r="P20" s="195">
        <v>0</v>
      </c>
      <c r="Q20" s="195">
        <v>0</v>
      </c>
      <c r="R20" s="195">
        <v>0</v>
      </c>
      <c r="S20" s="195">
        <v>0</v>
      </c>
      <c r="T20" s="195">
        <v>50.683</v>
      </c>
      <c r="U20" s="195">
        <v>0</v>
      </c>
      <c r="V20" s="195">
        <v>0</v>
      </c>
      <c r="W20" s="195">
        <v>0</v>
      </c>
      <c r="X20" s="195">
        <v>37.949999999999996</v>
      </c>
      <c r="Y20" s="195">
        <v>0</v>
      </c>
      <c r="Z20" s="195">
        <v>0</v>
      </c>
      <c r="AA20" s="195">
        <v>1.3000000000000001E-2</v>
      </c>
      <c r="AB20" s="195">
        <v>0</v>
      </c>
      <c r="AC20" s="195">
        <v>0</v>
      </c>
      <c r="AD20" s="195">
        <v>0.02</v>
      </c>
      <c r="AE20" s="195">
        <v>0</v>
      </c>
      <c r="AF20" s="195">
        <v>0</v>
      </c>
      <c r="AG20" s="195">
        <v>0</v>
      </c>
      <c r="AH20" s="195">
        <v>0</v>
      </c>
      <c r="AI20" s="195">
        <v>0</v>
      </c>
      <c r="AJ20" s="195">
        <v>0</v>
      </c>
      <c r="AK20" s="195">
        <v>0</v>
      </c>
      <c r="AL20" s="195">
        <v>0</v>
      </c>
      <c r="AM20" s="195">
        <v>0</v>
      </c>
      <c r="AN20" s="195">
        <f t="shared" si="3"/>
        <v>218.54349999999999</v>
      </c>
    </row>
    <row r="21" spans="1:40" ht="14.25" customHeight="1" x14ac:dyDescent="0.25">
      <c r="A21" s="201" t="s">
        <v>245</v>
      </c>
      <c r="B21" s="201" t="s">
        <v>128</v>
      </c>
      <c r="C21" s="201" t="s">
        <v>28</v>
      </c>
      <c r="D21" s="201">
        <f t="shared" si="4"/>
        <v>422.00000000000006</v>
      </c>
      <c r="E21" s="217">
        <v>49.097999999999999</v>
      </c>
      <c r="F21" s="195">
        <v>0</v>
      </c>
      <c r="G21" s="195">
        <v>0</v>
      </c>
      <c r="H21" s="195">
        <v>0</v>
      </c>
      <c r="I21" s="195">
        <v>0</v>
      </c>
      <c r="J21" s="195">
        <v>0</v>
      </c>
      <c r="K21" s="195">
        <v>0</v>
      </c>
      <c r="L21" s="195">
        <v>0</v>
      </c>
      <c r="M21" s="195">
        <v>0</v>
      </c>
      <c r="N21" s="195">
        <v>1.6E-2</v>
      </c>
      <c r="O21" s="195">
        <v>0</v>
      </c>
      <c r="P21" s="195">
        <v>0</v>
      </c>
      <c r="Q21" s="195">
        <v>0</v>
      </c>
      <c r="R21" s="195">
        <v>6.6000000000000003E-2</v>
      </c>
      <c r="S21" s="195">
        <v>1E-3</v>
      </c>
      <c r="T21" s="195">
        <v>175.506</v>
      </c>
      <c r="U21" s="195">
        <v>64.046999999999997</v>
      </c>
      <c r="V21" s="195">
        <v>70.451999999999998</v>
      </c>
      <c r="W21" s="195">
        <v>62.617000000000004</v>
      </c>
      <c r="X21" s="195">
        <v>0</v>
      </c>
      <c r="Y21" s="195">
        <v>0</v>
      </c>
      <c r="Z21" s="195">
        <v>0</v>
      </c>
      <c r="AA21" s="195">
        <v>0.186</v>
      </c>
      <c r="AB21" s="195">
        <v>0</v>
      </c>
      <c r="AC21" s="195">
        <v>0</v>
      </c>
      <c r="AD21" s="195">
        <v>1.0999999999999999E-2</v>
      </c>
      <c r="AE21" s="195">
        <v>0</v>
      </c>
      <c r="AF21" s="195">
        <v>0</v>
      </c>
      <c r="AG21" s="195">
        <v>0</v>
      </c>
      <c r="AH21" s="195">
        <v>0</v>
      </c>
      <c r="AI21" s="195">
        <v>0</v>
      </c>
      <c r="AJ21" s="195">
        <v>0</v>
      </c>
      <c r="AK21" s="195">
        <v>0</v>
      </c>
      <c r="AL21" s="195">
        <v>0</v>
      </c>
      <c r="AM21" s="195">
        <v>0</v>
      </c>
      <c r="AN21" s="195">
        <f t="shared" si="3"/>
        <v>422.00000000000006</v>
      </c>
    </row>
    <row r="22" spans="1:40" ht="12" x14ac:dyDescent="0.25">
      <c r="A22" s="201" t="s">
        <v>245</v>
      </c>
      <c r="B22" s="201" t="s">
        <v>128</v>
      </c>
      <c r="C22" s="201" t="s">
        <v>112</v>
      </c>
      <c r="D22" s="201">
        <f t="shared" si="4"/>
        <v>221.91839999999999</v>
      </c>
      <c r="E22" s="217">
        <v>57.502400000000002</v>
      </c>
      <c r="F22" s="195">
        <v>0</v>
      </c>
      <c r="G22" s="195">
        <v>0</v>
      </c>
      <c r="H22" s="195">
        <v>16.149999999999999</v>
      </c>
      <c r="I22" s="195">
        <v>0</v>
      </c>
      <c r="J22" s="195">
        <v>0</v>
      </c>
      <c r="K22" s="195">
        <v>0</v>
      </c>
      <c r="L22" s="195">
        <v>0</v>
      </c>
      <c r="M22" s="195">
        <v>0</v>
      </c>
      <c r="N22" s="195">
        <v>2.5749999999999997</v>
      </c>
      <c r="O22" s="195">
        <v>0</v>
      </c>
      <c r="P22" s="195">
        <v>0</v>
      </c>
      <c r="Q22" s="195">
        <v>0</v>
      </c>
      <c r="R22" s="195">
        <v>113.711</v>
      </c>
      <c r="S22" s="195">
        <v>8</v>
      </c>
      <c r="T22" s="195">
        <v>23.98</v>
      </c>
      <c r="U22" s="195">
        <v>0</v>
      </c>
      <c r="V22" s="195">
        <v>0</v>
      </c>
      <c r="W22" s="195">
        <v>0</v>
      </c>
      <c r="X22" s="195">
        <v>0</v>
      </c>
      <c r="Y22" s="195">
        <v>0</v>
      </c>
      <c r="Z22" s="195">
        <v>0</v>
      </c>
      <c r="AA22" s="195">
        <v>0</v>
      </c>
      <c r="AB22" s="195">
        <v>0</v>
      </c>
      <c r="AC22" s="195">
        <v>0</v>
      </c>
      <c r="AD22" s="195">
        <v>0</v>
      </c>
      <c r="AE22" s="195">
        <v>0</v>
      </c>
      <c r="AF22" s="195">
        <v>0</v>
      </c>
      <c r="AG22" s="195">
        <v>0</v>
      </c>
      <c r="AH22" s="195">
        <v>0</v>
      </c>
      <c r="AI22" s="195">
        <v>0</v>
      </c>
      <c r="AJ22" s="195">
        <v>0</v>
      </c>
      <c r="AK22" s="195">
        <v>0</v>
      </c>
      <c r="AL22" s="195">
        <v>0</v>
      </c>
      <c r="AM22" s="195">
        <v>0</v>
      </c>
      <c r="AN22" s="195">
        <f t="shared" si="3"/>
        <v>221.91839999999999</v>
      </c>
    </row>
    <row r="23" spans="1:40" ht="12" x14ac:dyDescent="0.25">
      <c r="A23" s="201" t="s">
        <v>245</v>
      </c>
      <c r="B23" s="201" t="s">
        <v>128</v>
      </c>
      <c r="C23" s="201" t="s">
        <v>119</v>
      </c>
      <c r="D23" s="201">
        <f t="shared" si="4"/>
        <v>35</v>
      </c>
      <c r="E23" s="217">
        <v>0</v>
      </c>
      <c r="F23" s="195">
        <v>0</v>
      </c>
      <c r="G23" s="195">
        <v>0</v>
      </c>
      <c r="H23" s="195">
        <v>0</v>
      </c>
      <c r="I23" s="195">
        <v>0</v>
      </c>
      <c r="J23" s="195">
        <v>0</v>
      </c>
      <c r="K23" s="195">
        <v>0</v>
      </c>
      <c r="L23" s="195">
        <v>0</v>
      </c>
      <c r="M23" s="195">
        <v>0</v>
      </c>
      <c r="N23" s="195">
        <v>29.490000000000002</v>
      </c>
      <c r="O23" s="195">
        <v>0</v>
      </c>
      <c r="P23" s="195">
        <v>0</v>
      </c>
      <c r="Q23" s="195">
        <v>0</v>
      </c>
      <c r="R23" s="195">
        <v>5.5090000000000003</v>
      </c>
      <c r="S23" s="195">
        <v>0</v>
      </c>
      <c r="T23" s="195">
        <v>0</v>
      </c>
      <c r="U23" s="195">
        <v>0</v>
      </c>
      <c r="V23" s="195">
        <v>0</v>
      </c>
      <c r="W23" s="195">
        <v>0</v>
      </c>
      <c r="X23" s="195">
        <v>0</v>
      </c>
      <c r="Y23" s="195">
        <v>0</v>
      </c>
      <c r="Z23" s="195">
        <v>0</v>
      </c>
      <c r="AA23" s="195">
        <v>1E-3</v>
      </c>
      <c r="AB23" s="195">
        <v>0</v>
      </c>
      <c r="AC23" s="195">
        <v>0</v>
      </c>
      <c r="AD23" s="195">
        <v>0</v>
      </c>
      <c r="AE23" s="195">
        <v>0</v>
      </c>
      <c r="AF23" s="195">
        <v>0</v>
      </c>
      <c r="AG23" s="195">
        <v>0</v>
      </c>
      <c r="AH23" s="195">
        <v>0</v>
      </c>
      <c r="AI23" s="195">
        <v>0</v>
      </c>
      <c r="AJ23" s="195">
        <v>0</v>
      </c>
      <c r="AK23" s="195">
        <v>0</v>
      </c>
      <c r="AL23" s="195">
        <v>0</v>
      </c>
      <c r="AM23" s="195">
        <v>0</v>
      </c>
      <c r="AN23" s="195">
        <f t="shared" si="3"/>
        <v>35</v>
      </c>
    </row>
    <row r="24" spans="1:40" ht="12" x14ac:dyDescent="0.25">
      <c r="A24" s="201" t="s">
        <v>245</v>
      </c>
      <c r="B24" s="201" t="s">
        <v>128</v>
      </c>
      <c r="C24" s="201" t="s">
        <v>130</v>
      </c>
      <c r="D24" s="201">
        <f t="shared" si="4"/>
        <v>301.99999999999994</v>
      </c>
      <c r="E24" s="217">
        <v>29.98</v>
      </c>
      <c r="F24" s="195">
        <v>0</v>
      </c>
      <c r="G24" s="195">
        <v>0</v>
      </c>
      <c r="H24" s="195">
        <v>173.38300000000001</v>
      </c>
      <c r="I24" s="195">
        <v>0</v>
      </c>
      <c r="J24" s="195">
        <v>0</v>
      </c>
      <c r="K24" s="195">
        <v>0</v>
      </c>
      <c r="L24" s="195">
        <v>0</v>
      </c>
      <c r="M24" s="195">
        <v>0</v>
      </c>
      <c r="N24" s="195">
        <v>2.7E-2</v>
      </c>
      <c r="O24" s="195">
        <v>0</v>
      </c>
      <c r="P24" s="195">
        <v>0</v>
      </c>
      <c r="Q24" s="195">
        <v>0</v>
      </c>
      <c r="R24" s="195">
        <v>0.53499999999999992</v>
      </c>
      <c r="S24" s="195">
        <v>0</v>
      </c>
      <c r="T24" s="195">
        <v>17.457999999999998</v>
      </c>
      <c r="U24" s="195">
        <v>0</v>
      </c>
      <c r="V24" s="195">
        <v>56.795000000000002</v>
      </c>
      <c r="W24" s="195">
        <v>23.347000000000001</v>
      </c>
      <c r="X24" s="195">
        <v>0</v>
      </c>
      <c r="Y24" s="195">
        <v>0</v>
      </c>
      <c r="Z24" s="195">
        <v>0</v>
      </c>
      <c r="AA24" s="195">
        <v>0.47199999999999998</v>
      </c>
      <c r="AB24" s="195">
        <v>0</v>
      </c>
      <c r="AC24" s="195">
        <v>0</v>
      </c>
      <c r="AD24" s="195">
        <v>3.0000000000000001E-3</v>
      </c>
      <c r="AE24" s="195">
        <v>0</v>
      </c>
      <c r="AF24" s="195">
        <v>0</v>
      </c>
      <c r="AG24" s="195">
        <v>0</v>
      </c>
      <c r="AH24" s="195">
        <v>0</v>
      </c>
      <c r="AI24" s="195">
        <v>0</v>
      </c>
      <c r="AJ24" s="195">
        <v>0</v>
      </c>
      <c r="AK24" s="195">
        <v>0</v>
      </c>
      <c r="AL24" s="195">
        <v>0</v>
      </c>
      <c r="AM24" s="195">
        <v>0</v>
      </c>
      <c r="AN24" s="195">
        <f t="shared" si="3"/>
        <v>301.99999999999994</v>
      </c>
    </row>
    <row r="25" spans="1:40" ht="12" x14ac:dyDescent="0.25">
      <c r="A25" s="177" t="s">
        <v>246</v>
      </c>
      <c r="B25" s="177" t="s">
        <v>246</v>
      </c>
      <c r="C25" s="177" t="s">
        <v>132</v>
      </c>
      <c r="D25" s="177"/>
      <c r="E25" s="216">
        <v>248.21700000000001</v>
      </c>
      <c r="F25" s="194">
        <v>83.998999999999995</v>
      </c>
      <c r="G25" s="194">
        <v>0</v>
      </c>
      <c r="H25" s="194">
        <v>70.204999999999998</v>
      </c>
      <c r="I25" s="194">
        <v>0</v>
      </c>
      <c r="J25" s="194">
        <v>0</v>
      </c>
      <c r="K25" s="194">
        <v>0</v>
      </c>
      <c r="L25" s="194">
        <v>0</v>
      </c>
      <c r="M25" s="194">
        <v>0</v>
      </c>
      <c r="N25" s="194">
        <v>9.4000000000000014E-2</v>
      </c>
      <c r="O25" s="194">
        <v>0</v>
      </c>
      <c r="P25" s="194">
        <v>0</v>
      </c>
      <c r="Q25" s="194">
        <v>0</v>
      </c>
      <c r="R25" s="194">
        <v>194.4752</v>
      </c>
      <c r="S25" s="194">
        <v>0</v>
      </c>
      <c r="T25" s="194">
        <v>42.814</v>
      </c>
      <c r="U25" s="194">
        <v>0</v>
      </c>
      <c r="V25" s="194">
        <v>0</v>
      </c>
      <c r="W25" s="194">
        <v>3.1819999999999995</v>
      </c>
      <c r="X25" s="194">
        <v>0</v>
      </c>
      <c r="Y25" s="194">
        <v>0</v>
      </c>
      <c r="Z25" s="194">
        <v>11.195</v>
      </c>
      <c r="AA25" s="194">
        <v>0.17300000000000004</v>
      </c>
      <c r="AB25" s="194">
        <v>0</v>
      </c>
      <c r="AC25" s="194">
        <v>1</v>
      </c>
      <c r="AD25" s="194">
        <v>6.0000000000000001E-3</v>
      </c>
      <c r="AE25" s="194">
        <v>0</v>
      </c>
      <c r="AF25" s="194">
        <v>0</v>
      </c>
      <c r="AG25" s="194">
        <v>0.46900000000000003</v>
      </c>
      <c r="AH25" s="194">
        <v>0</v>
      </c>
      <c r="AI25" s="194">
        <v>37.671999999999997</v>
      </c>
      <c r="AJ25" s="194">
        <v>5.027000000000001</v>
      </c>
      <c r="AK25" s="194">
        <v>0</v>
      </c>
      <c r="AL25" s="194">
        <v>0</v>
      </c>
      <c r="AM25" s="194">
        <v>95</v>
      </c>
      <c r="AN25" s="194">
        <f t="shared" ref="AN25" si="5">SUM(AN26:AN44)</f>
        <v>793.52820000000008</v>
      </c>
    </row>
    <row r="26" spans="1:40" ht="12" x14ac:dyDescent="0.25">
      <c r="A26" s="201" t="s">
        <v>245</v>
      </c>
      <c r="B26" s="201" t="s">
        <v>132</v>
      </c>
      <c r="C26" s="201" t="s">
        <v>77</v>
      </c>
      <c r="D26" s="201">
        <f t="shared" si="4"/>
        <v>0</v>
      </c>
      <c r="E26" s="217">
        <v>0</v>
      </c>
      <c r="F26" s="195">
        <v>0</v>
      </c>
      <c r="G26" s="195">
        <v>0</v>
      </c>
      <c r="H26" s="195">
        <v>0</v>
      </c>
      <c r="I26" s="195">
        <v>0</v>
      </c>
      <c r="J26" s="195">
        <v>0</v>
      </c>
      <c r="K26" s="195">
        <v>0</v>
      </c>
      <c r="L26" s="195">
        <v>0</v>
      </c>
      <c r="M26" s="195">
        <v>0</v>
      </c>
      <c r="N26" s="195">
        <v>0</v>
      </c>
      <c r="O26" s="195">
        <v>0</v>
      </c>
      <c r="P26" s="195">
        <v>0</v>
      </c>
      <c r="Q26" s="195">
        <v>0</v>
      </c>
      <c r="R26" s="195">
        <v>0</v>
      </c>
      <c r="S26" s="195">
        <v>0</v>
      </c>
      <c r="T26" s="195">
        <v>0</v>
      </c>
      <c r="U26" s="195">
        <v>0</v>
      </c>
      <c r="V26" s="195">
        <v>0</v>
      </c>
      <c r="W26" s="195">
        <v>0</v>
      </c>
      <c r="X26" s="195">
        <v>0</v>
      </c>
      <c r="Y26" s="195">
        <v>0</v>
      </c>
      <c r="Z26" s="195">
        <v>0</v>
      </c>
      <c r="AA26" s="195">
        <v>0</v>
      </c>
      <c r="AB26" s="195">
        <v>0</v>
      </c>
      <c r="AC26" s="195">
        <v>0</v>
      </c>
      <c r="AD26" s="195">
        <v>0</v>
      </c>
      <c r="AE26" s="195">
        <v>0</v>
      </c>
      <c r="AF26" s="195">
        <v>0</v>
      </c>
      <c r="AG26" s="195">
        <v>0</v>
      </c>
      <c r="AH26" s="195">
        <v>0</v>
      </c>
      <c r="AI26" s="195">
        <v>0</v>
      </c>
      <c r="AJ26" s="195">
        <v>0</v>
      </c>
      <c r="AK26" s="195">
        <v>0</v>
      </c>
      <c r="AL26" s="195">
        <v>0</v>
      </c>
      <c r="AM26" s="195">
        <v>0</v>
      </c>
      <c r="AN26" s="195">
        <f t="shared" ref="AN26:AN44" si="6">SUM(E26:AM26)</f>
        <v>0</v>
      </c>
    </row>
    <row r="27" spans="1:40" ht="12" x14ac:dyDescent="0.25">
      <c r="A27" s="201" t="s">
        <v>245</v>
      </c>
      <c r="B27" s="201" t="s">
        <v>132</v>
      </c>
      <c r="C27" s="201" t="s">
        <v>118</v>
      </c>
      <c r="D27" s="201">
        <f t="shared" si="4"/>
        <v>2.9699999999999998</v>
      </c>
      <c r="E27" s="217">
        <v>0</v>
      </c>
      <c r="F27" s="195">
        <v>0</v>
      </c>
      <c r="G27" s="195">
        <v>0</v>
      </c>
      <c r="H27" s="195">
        <v>0</v>
      </c>
      <c r="I27" s="195">
        <v>0</v>
      </c>
      <c r="J27" s="195">
        <v>0</v>
      </c>
      <c r="K27" s="195">
        <v>0</v>
      </c>
      <c r="L27" s="195">
        <v>0</v>
      </c>
      <c r="M27" s="195">
        <v>0</v>
      </c>
      <c r="N27" s="195">
        <v>0</v>
      </c>
      <c r="O27" s="195">
        <v>0</v>
      </c>
      <c r="P27" s="195">
        <v>0</v>
      </c>
      <c r="Q27" s="195">
        <v>0</v>
      </c>
      <c r="R27" s="195">
        <v>0</v>
      </c>
      <c r="S27" s="195">
        <v>0</v>
      </c>
      <c r="T27" s="195">
        <v>0</v>
      </c>
      <c r="U27" s="195">
        <v>0</v>
      </c>
      <c r="V27" s="195">
        <v>0</v>
      </c>
      <c r="W27" s="195">
        <v>2.2079999999999997</v>
      </c>
      <c r="X27" s="195">
        <v>0</v>
      </c>
      <c r="Y27" s="195">
        <v>0</v>
      </c>
      <c r="Z27" s="195">
        <v>0</v>
      </c>
      <c r="AA27" s="195">
        <v>0</v>
      </c>
      <c r="AB27" s="195">
        <v>0</v>
      </c>
      <c r="AC27" s="195">
        <v>0</v>
      </c>
      <c r="AD27" s="195">
        <v>0</v>
      </c>
      <c r="AE27" s="195">
        <v>0</v>
      </c>
      <c r="AF27" s="195">
        <v>0</v>
      </c>
      <c r="AG27" s="195">
        <v>0.46900000000000003</v>
      </c>
      <c r="AH27" s="195">
        <v>0</v>
      </c>
      <c r="AI27" s="195">
        <v>0.29300000000000004</v>
      </c>
      <c r="AJ27" s="195">
        <v>0</v>
      </c>
      <c r="AK27" s="195">
        <v>0</v>
      </c>
      <c r="AL27" s="195">
        <v>0</v>
      </c>
      <c r="AM27" s="195">
        <v>0</v>
      </c>
      <c r="AN27" s="195">
        <f t="shared" si="6"/>
        <v>2.9699999999999998</v>
      </c>
    </row>
    <row r="28" spans="1:40" ht="12" x14ac:dyDescent="0.25">
      <c r="A28" s="201" t="s">
        <v>245</v>
      </c>
      <c r="B28" s="201" t="s">
        <v>132</v>
      </c>
      <c r="C28" s="201" t="s">
        <v>84</v>
      </c>
      <c r="D28" s="201">
        <f t="shared" si="4"/>
        <v>336</v>
      </c>
      <c r="E28" s="217">
        <v>223.24</v>
      </c>
      <c r="F28" s="195">
        <v>0</v>
      </c>
      <c r="G28" s="195">
        <v>0</v>
      </c>
      <c r="H28" s="195">
        <v>69.715999999999994</v>
      </c>
      <c r="I28" s="195">
        <v>0</v>
      </c>
      <c r="J28" s="195">
        <v>0</v>
      </c>
      <c r="K28" s="195">
        <v>0</v>
      </c>
      <c r="L28" s="195">
        <v>0</v>
      </c>
      <c r="M28" s="195">
        <v>0</v>
      </c>
      <c r="N28" s="195">
        <v>0</v>
      </c>
      <c r="O28" s="195">
        <v>0</v>
      </c>
      <c r="P28" s="195">
        <v>0</v>
      </c>
      <c r="Q28" s="195">
        <v>0</v>
      </c>
      <c r="R28" s="195">
        <v>0</v>
      </c>
      <c r="S28" s="195">
        <v>0</v>
      </c>
      <c r="T28" s="195">
        <v>42.3</v>
      </c>
      <c r="U28" s="195">
        <v>0</v>
      </c>
      <c r="V28" s="195">
        <v>0</v>
      </c>
      <c r="W28" s="195">
        <v>0.74299999999999999</v>
      </c>
      <c r="X28" s="195">
        <v>0</v>
      </c>
      <c r="Y28" s="195">
        <v>0</v>
      </c>
      <c r="Z28" s="195">
        <v>0</v>
      </c>
      <c r="AA28" s="195">
        <v>0</v>
      </c>
      <c r="AB28" s="195">
        <v>0</v>
      </c>
      <c r="AC28" s="221">
        <v>0</v>
      </c>
      <c r="AD28" s="195">
        <v>0</v>
      </c>
      <c r="AE28" s="195">
        <v>0</v>
      </c>
      <c r="AF28" s="195">
        <v>0</v>
      </c>
      <c r="AG28" s="195">
        <v>0</v>
      </c>
      <c r="AH28" s="195">
        <v>0</v>
      </c>
      <c r="AI28" s="195">
        <v>0</v>
      </c>
      <c r="AJ28" s="195">
        <v>1E-3</v>
      </c>
      <c r="AK28" s="195">
        <v>0</v>
      </c>
      <c r="AL28" s="195">
        <v>0</v>
      </c>
      <c r="AM28" s="195">
        <v>0</v>
      </c>
      <c r="AN28" s="195">
        <f t="shared" si="6"/>
        <v>336</v>
      </c>
    </row>
    <row r="29" spans="1:40" ht="12" x14ac:dyDescent="0.25">
      <c r="A29" s="201" t="s">
        <v>245</v>
      </c>
      <c r="B29" s="201" t="s">
        <v>132</v>
      </c>
      <c r="C29" s="201" t="s">
        <v>104</v>
      </c>
      <c r="D29" s="201">
        <f t="shared" si="4"/>
        <v>0</v>
      </c>
      <c r="E29" s="217">
        <v>0</v>
      </c>
      <c r="F29" s="195">
        <v>0</v>
      </c>
      <c r="G29" s="195">
        <v>0</v>
      </c>
      <c r="H29" s="195">
        <v>0</v>
      </c>
      <c r="I29" s="195">
        <v>0</v>
      </c>
      <c r="J29" s="195">
        <v>0</v>
      </c>
      <c r="K29" s="195">
        <v>0</v>
      </c>
      <c r="L29" s="195">
        <v>0</v>
      </c>
      <c r="M29" s="195">
        <v>0</v>
      </c>
      <c r="N29" s="195">
        <v>0</v>
      </c>
      <c r="O29" s="195">
        <v>0</v>
      </c>
      <c r="P29" s="195">
        <v>0</v>
      </c>
      <c r="Q29" s="195">
        <v>0</v>
      </c>
      <c r="R29" s="221">
        <v>0</v>
      </c>
      <c r="S29" s="195">
        <v>0</v>
      </c>
      <c r="T29" s="195">
        <v>0</v>
      </c>
      <c r="U29" s="195">
        <v>0</v>
      </c>
      <c r="V29" s="195">
        <v>0</v>
      </c>
      <c r="W29" s="195">
        <v>0</v>
      </c>
      <c r="X29" s="195">
        <v>0</v>
      </c>
      <c r="Y29" s="195">
        <v>0</v>
      </c>
      <c r="Z29" s="221">
        <v>0</v>
      </c>
      <c r="AA29" s="195">
        <v>0</v>
      </c>
      <c r="AB29" s="195">
        <v>0</v>
      </c>
      <c r="AC29" s="195">
        <v>0</v>
      </c>
      <c r="AD29" s="195">
        <v>0</v>
      </c>
      <c r="AE29" s="195">
        <v>0</v>
      </c>
      <c r="AF29" s="195">
        <v>0</v>
      </c>
      <c r="AG29" s="195">
        <v>0</v>
      </c>
      <c r="AH29" s="195">
        <v>0</v>
      </c>
      <c r="AI29" s="195">
        <v>0</v>
      </c>
      <c r="AJ29" s="195">
        <v>0</v>
      </c>
      <c r="AK29" s="195">
        <v>0</v>
      </c>
      <c r="AL29" s="195">
        <v>0</v>
      </c>
      <c r="AM29" s="195">
        <v>0</v>
      </c>
      <c r="AN29" s="195">
        <f t="shared" si="6"/>
        <v>0</v>
      </c>
    </row>
    <row r="30" spans="1:40" ht="12" x14ac:dyDescent="0.25">
      <c r="A30" s="201" t="s">
        <v>245</v>
      </c>
      <c r="B30" s="201" t="s">
        <v>132</v>
      </c>
      <c r="C30" s="201" t="s">
        <v>110</v>
      </c>
      <c r="D30" s="201">
        <f t="shared" si="4"/>
        <v>175</v>
      </c>
      <c r="E30" s="217">
        <v>0</v>
      </c>
      <c r="F30" s="195">
        <v>0</v>
      </c>
      <c r="G30" s="195">
        <v>0</v>
      </c>
      <c r="H30" s="195">
        <v>0</v>
      </c>
      <c r="I30" s="195">
        <v>0</v>
      </c>
      <c r="J30" s="195">
        <v>0</v>
      </c>
      <c r="K30" s="195">
        <v>0</v>
      </c>
      <c r="L30" s="195">
        <v>0</v>
      </c>
      <c r="M30" s="195">
        <v>0</v>
      </c>
      <c r="N30" s="195">
        <v>1.2000000000000004E-2</v>
      </c>
      <c r="O30" s="195">
        <v>0</v>
      </c>
      <c r="P30" s="195">
        <v>0</v>
      </c>
      <c r="Q30" s="195">
        <v>0</v>
      </c>
      <c r="R30" s="195">
        <v>173.40299999999999</v>
      </c>
      <c r="S30" s="195">
        <v>0</v>
      </c>
      <c r="T30" s="195">
        <v>0</v>
      </c>
      <c r="U30" s="195">
        <v>0</v>
      </c>
      <c r="V30" s="195">
        <v>0</v>
      </c>
      <c r="W30" s="195">
        <v>0</v>
      </c>
      <c r="X30" s="195">
        <v>0</v>
      </c>
      <c r="Y30" s="195">
        <v>0</v>
      </c>
      <c r="Z30" s="195">
        <v>1.4469999999999992</v>
      </c>
      <c r="AA30" s="195">
        <v>0.13800000000000001</v>
      </c>
      <c r="AB30" s="195">
        <v>0</v>
      </c>
      <c r="AC30" s="195">
        <v>0</v>
      </c>
      <c r="AD30" s="195">
        <v>0</v>
      </c>
      <c r="AE30" s="195">
        <v>0</v>
      </c>
      <c r="AF30" s="195">
        <v>0</v>
      </c>
      <c r="AG30" s="195">
        <v>0</v>
      </c>
      <c r="AH30" s="195">
        <v>0</v>
      </c>
      <c r="AI30" s="195">
        <v>0</v>
      </c>
      <c r="AJ30" s="195">
        <v>0</v>
      </c>
      <c r="AK30" s="195">
        <v>0</v>
      </c>
      <c r="AL30" s="195">
        <v>0</v>
      </c>
      <c r="AM30" s="195">
        <v>0</v>
      </c>
      <c r="AN30" s="195">
        <f t="shared" si="6"/>
        <v>175</v>
      </c>
    </row>
    <row r="31" spans="1:40" ht="12" x14ac:dyDescent="0.25">
      <c r="A31" s="201" t="s">
        <v>245</v>
      </c>
      <c r="B31" s="201" t="s">
        <v>132</v>
      </c>
      <c r="C31" s="201" t="s">
        <v>109</v>
      </c>
      <c r="D31" s="201">
        <f t="shared" si="4"/>
        <v>0</v>
      </c>
      <c r="E31" s="217">
        <v>0</v>
      </c>
      <c r="F31" s="195">
        <v>0</v>
      </c>
      <c r="G31" s="195">
        <v>0</v>
      </c>
      <c r="H31" s="195">
        <v>0</v>
      </c>
      <c r="I31" s="195">
        <v>0</v>
      </c>
      <c r="J31" s="195">
        <v>0</v>
      </c>
      <c r="K31" s="195">
        <v>0</v>
      </c>
      <c r="L31" s="195">
        <v>0</v>
      </c>
      <c r="M31" s="195">
        <v>0</v>
      </c>
      <c r="N31" s="195">
        <v>0</v>
      </c>
      <c r="O31" s="195">
        <v>0</v>
      </c>
      <c r="P31" s="195">
        <v>0</v>
      </c>
      <c r="Q31" s="195">
        <v>0</v>
      </c>
      <c r="R31" s="195">
        <v>0</v>
      </c>
      <c r="S31" s="195">
        <v>0</v>
      </c>
      <c r="T31" s="195">
        <v>0</v>
      </c>
      <c r="U31" s="195">
        <v>0</v>
      </c>
      <c r="V31" s="195">
        <v>0</v>
      </c>
      <c r="W31" s="195">
        <v>0</v>
      </c>
      <c r="X31" s="195">
        <v>0</v>
      </c>
      <c r="Y31" s="195">
        <v>0</v>
      </c>
      <c r="Z31" s="195">
        <v>0</v>
      </c>
      <c r="AA31" s="195">
        <v>0</v>
      </c>
      <c r="AB31" s="195">
        <v>0</v>
      </c>
      <c r="AC31" s="195">
        <v>0</v>
      </c>
      <c r="AD31" s="195">
        <v>0</v>
      </c>
      <c r="AE31" s="195">
        <v>0</v>
      </c>
      <c r="AF31" s="195">
        <v>0</v>
      </c>
      <c r="AG31" s="195">
        <v>0</v>
      </c>
      <c r="AH31" s="195">
        <v>0</v>
      </c>
      <c r="AI31" s="195">
        <v>0</v>
      </c>
      <c r="AJ31" s="195">
        <v>0</v>
      </c>
      <c r="AK31" s="195">
        <v>0</v>
      </c>
      <c r="AL31" s="195">
        <v>0</v>
      </c>
      <c r="AM31" s="195">
        <v>0</v>
      </c>
      <c r="AN31" s="195">
        <f t="shared" si="6"/>
        <v>0</v>
      </c>
    </row>
    <row r="32" spans="1:40" ht="12" x14ac:dyDescent="0.25">
      <c r="A32" s="201" t="s">
        <v>245</v>
      </c>
      <c r="B32" s="201" t="s">
        <v>132</v>
      </c>
      <c r="C32" s="201" t="s">
        <v>149</v>
      </c>
      <c r="D32" s="201">
        <f t="shared" si="4"/>
        <v>0</v>
      </c>
      <c r="E32" s="217">
        <v>0</v>
      </c>
      <c r="F32" s="195">
        <v>0</v>
      </c>
      <c r="G32" s="195">
        <v>0</v>
      </c>
      <c r="H32" s="195">
        <v>0</v>
      </c>
      <c r="I32" s="195">
        <v>0</v>
      </c>
      <c r="J32" s="195">
        <v>0</v>
      </c>
      <c r="K32" s="195">
        <v>0</v>
      </c>
      <c r="L32" s="195">
        <v>0</v>
      </c>
      <c r="M32" s="195">
        <v>0</v>
      </c>
      <c r="N32" s="195">
        <v>0</v>
      </c>
      <c r="O32" s="195">
        <v>0</v>
      </c>
      <c r="P32" s="195">
        <v>0</v>
      </c>
      <c r="Q32" s="195">
        <v>0</v>
      </c>
      <c r="R32" s="195">
        <v>0</v>
      </c>
      <c r="S32" s="195">
        <v>0</v>
      </c>
      <c r="T32" s="195">
        <v>0</v>
      </c>
      <c r="U32" s="195">
        <v>0</v>
      </c>
      <c r="V32" s="195">
        <v>0</v>
      </c>
      <c r="W32" s="195">
        <v>0</v>
      </c>
      <c r="X32" s="195">
        <v>0</v>
      </c>
      <c r="Y32" s="195">
        <v>0</v>
      </c>
      <c r="Z32" s="195">
        <v>0</v>
      </c>
      <c r="AA32" s="195">
        <v>0</v>
      </c>
      <c r="AB32" s="195">
        <v>0</v>
      </c>
      <c r="AC32" s="195">
        <v>0</v>
      </c>
      <c r="AD32" s="195">
        <v>0</v>
      </c>
      <c r="AE32" s="195">
        <v>0</v>
      </c>
      <c r="AF32" s="195">
        <v>0</v>
      </c>
      <c r="AG32" s="195">
        <v>0</v>
      </c>
      <c r="AH32" s="195">
        <v>0</v>
      </c>
      <c r="AI32" s="195">
        <v>0</v>
      </c>
      <c r="AJ32" s="195">
        <v>0</v>
      </c>
      <c r="AK32" s="195">
        <v>0</v>
      </c>
      <c r="AL32" s="195">
        <v>0</v>
      </c>
      <c r="AM32" s="195">
        <v>0</v>
      </c>
      <c r="AN32" s="195">
        <f t="shared" si="6"/>
        <v>0</v>
      </c>
    </row>
    <row r="33" spans="1:40" ht="12" x14ac:dyDescent="0.25">
      <c r="A33" s="201" t="s">
        <v>245</v>
      </c>
      <c r="B33" s="201" t="s">
        <v>132</v>
      </c>
      <c r="C33" s="201" t="s">
        <v>89</v>
      </c>
      <c r="D33" s="201">
        <f t="shared" si="4"/>
        <v>19</v>
      </c>
      <c r="E33" s="217">
        <v>0</v>
      </c>
      <c r="F33" s="195">
        <v>0</v>
      </c>
      <c r="G33" s="195">
        <v>0</v>
      </c>
      <c r="H33" s="195">
        <v>0</v>
      </c>
      <c r="I33" s="195">
        <v>0</v>
      </c>
      <c r="J33" s="195">
        <v>0</v>
      </c>
      <c r="K33" s="195">
        <v>0</v>
      </c>
      <c r="L33" s="195">
        <v>0</v>
      </c>
      <c r="M33" s="195">
        <v>0</v>
      </c>
      <c r="N33" s="195">
        <v>4.0000000000000001E-3</v>
      </c>
      <c r="O33" s="195">
        <v>0</v>
      </c>
      <c r="P33" s="195">
        <v>0</v>
      </c>
      <c r="Q33" s="195">
        <v>0</v>
      </c>
      <c r="R33" s="195">
        <v>9.245000000000001</v>
      </c>
      <c r="S33" s="195">
        <v>0</v>
      </c>
      <c r="T33" s="195">
        <v>0</v>
      </c>
      <c r="U33" s="195">
        <v>0</v>
      </c>
      <c r="V33" s="195">
        <v>0</v>
      </c>
      <c r="W33" s="195">
        <v>0</v>
      </c>
      <c r="X33" s="195">
        <v>0</v>
      </c>
      <c r="Y33" s="195">
        <v>0</v>
      </c>
      <c r="Z33" s="195">
        <v>9.7480000000000011</v>
      </c>
      <c r="AA33" s="195">
        <v>3.0000000000000001E-3</v>
      </c>
      <c r="AB33" s="195">
        <v>0</v>
      </c>
      <c r="AC33" s="195">
        <v>0</v>
      </c>
      <c r="AD33" s="195">
        <v>0</v>
      </c>
      <c r="AE33" s="195">
        <v>0</v>
      </c>
      <c r="AF33" s="195">
        <v>0</v>
      </c>
      <c r="AG33" s="195">
        <v>0</v>
      </c>
      <c r="AH33" s="195">
        <v>0</v>
      </c>
      <c r="AI33" s="195">
        <v>0</v>
      </c>
      <c r="AJ33" s="195">
        <v>0</v>
      </c>
      <c r="AK33" s="195">
        <v>0</v>
      </c>
      <c r="AL33" s="195">
        <v>0</v>
      </c>
      <c r="AM33" s="195">
        <v>0</v>
      </c>
      <c r="AN33" s="195">
        <f t="shared" si="6"/>
        <v>19</v>
      </c>
    </row>
    <row r="34" spans="1:40" ht="12" x14ac:dyDescent="0.25">
      <c r="A34" s="201" t="s">
        <v>245</v>
      </c>
      <c r="B34" s="201" t="s">
        <v>132</v>
      </c>
      <c r="C34" s="201" t="s">
        <v>108</v>
      </c>
      <c r="D34" s="201">
        <f t="shared" si="4"/>
        <v>0</v>
      </c>
      <c r="E34" s="217">
        <v>0</v>
      </c>
      <c r="F34" s="221">
        <v>0</v>
      </c>
      <c r="G34" s="195">
        <v>0</v>
      </c>
      <c r="H34" s="195">
        <v>0</v>
      </c>
      <c r="I34" s="195">
        <v>0</v>
      </c>
      <c r="J34" s="195">
        <v>0</v>
      </c>
      <c r="K34" s="195">
        <v>0</v>
      </c>
      <c r="L34" s="195">
        <v>0</v>
      </c>
      <c r="M34" s="195">
        <v>0</v>
      </c>
      <c r="N34" s="195">
        <v>0</v>
      </c>
      <c r="O34" s="195">
        <v>0</v>
      </c>
      <c r="P34" s="195">
        <v>0</v>
      </c>
      <c r="Q34" s="195">
        <v>0</v>
      </c>
      <c r="R34" s="221">
        <v>0</v>
      </c>
      <c r="S34" s="195">
        <v>0</v>
      </c>
      <c r="T34" s="195">
        <v>0</v>
      </c>
      <c r="U34" s="195">
        <v>0</v>
      </c>
      <c r="V34" s="195">
        <v>0</v>
      </c>
      <c r="W34" s="195">
        <v>0</v>
      </c>
      <c r="X34" s="195">
        <v>0</v>
      </c>
      <c r="Y34" s="195">
        <v>0</v>
      </c>
      <c r="Z34" s="195">
        <v>0</v>
      </c>
      <c r="AA34" s="221">
        <v>0</v>
      </c>
      <c r="AB34" s="195">
        <v>0</v>
      </c>
      <c r="AC34" s="195">
        <v>0</v>
      </c>
      <c r="AD34" s="195">
        <v>0</v>
      </c>
      <c r="AE34" s="195">
        <v>0</v>
      </c>
      <c r="AF34" s="195">
        <v>0</v>
      </c>
      <c r="AG34" s="195">
        <v>0</v>
      </c>
      <c r="AH34" s="195">
        <v>0</v>
      </c>
      <c r="AI34" s="195">
        <v>0</v>
      </c>
      <c r="AJ34" s="195">
        <v>0</v>
      </c>
      <c r="AK34" s="195">
        <v>0</v>
      </c>
      <c r="AL34" s="195">
        <v>0</v>
      </c>
      <c r="AM34" s="195">
        <v>0</v>
      </c>
      <c r="AN34" s="195">
        <f t="shared" si="6"/>
        <v>0</v>
      </c>
    </row>
    <row r="35" spans="1:40" ht="12" x14ac:dyDescent="0.25">
      <c r="A35" s="201" t="s">
        <v>245</v>
      </c>
      <c r="B35" s="201" t="s">
        <v>132</v>
      </c>
      <c r="C35" s="201" t="s">
        <v>103</v>
      </c>
      <c r="D35" s="201">
        <f t="shared" si="4"/>
        <v>84</v>
      </c>
      <c r="E35" s="217">
        <v>0</v>
      </c>
      <c r="F35" s="195">
        <v>83.998999999999995</v>
      </c>
      <c r="G35" s="195">
        <v>0</v>
      </c>
      <c r="H35" s="195">
        <v>0</v>
      </c>
      <c r="I35" s="195">
        <v>0</v>
      </c>
      <c r="J35" s="195">
        <v>0</v>
      </c>
      <c r="K35" s="195">
        <v>0</v>
      </c>
      <c r="L35" s="195">
        <v>0</v>
      </c>
      <c r="M35" s="195">
        <v>0</v>
      </c>
      <c r="N35" s="195">
        <v>0</v>
      </c>
      <c r="O35" s="195">
        <v>0</v>
      </c>
      <c r="P35" s="195">
        <v>0</v>
      </c>
      <c r="Q35" s="195">
        <v>0</v>
      </c>
      <c r="R35" s="195">
        <v>0</v>
      </c>
      <c r="S35" s="195">
        <v>0</v>
      </c>
      <c r="T35" s="195">
        <v>0</v>
      </c>
      <c r="U35" s="195">
        <v>0</v>
      </c>
      <c r="V35" s="195">
        <v>0</v>
      </c>
      <c r="W35" s="195">
        <v>0</v>
      </c>
      <c r="X35" s="195">
        <v>0</v>
      </c>
      <c r="Y35" s="195">
        <v>0</v>
      </c>
      <c r="Z35" s="195">
        <v>0</v>
      </c>
      <c r="AA35" s="195">
        <v>1E-3</v>
      </c>
      <c r="AB35" s="195">
        <v>0</v>
      </c>
      <c r="AC35" s="195">
        <v>0</v>
      </c>
      <c r="AD35" s="195">
        <v>0</v>
      </c>
      <c r="AE35" s="195">
        <v>0</v>
      </c>
      <c r="AF35" s="195">
        <v>0</v>
      </c>
      <c r="AG35" s="195">
        <v>0</v>
      </c>
      <c r="AH35" s="195">
        <v>0</v>
      </c>
      <c r="AI35" s="195">
        <v>0</v>
      </c>
      <c r="AJ35" s="195">
        <v>0</v>
      </c>
      <c r="AK35" s="195">
        <v>0</v>
      </c>
      <c r="AL35" s="195">
        <v>0</v>
      </c>
      <c r="AM35" s="195">
        <v>0</v>
      </c>
      <c r="AN35" s="195">
        <f t="shared" si="6"/>
        <v>84</v>
      </c>
    </row>
    <row r="36" spans="1:40" ht="12" x14ac:dyDescent="0.25">
      <c r="A36" s="201" t="s">
        <v>245</v>
      </c>
      <c r="B36" s="201" t="s">
        <v>132</v>
      </c>
      <c r="C36" s="201" t="s">
        <v>150</v>
      </c>
      <c r="D36" s="201">
        <f t="shared" si="4"/>
        <v>0</v>
      </c>
      <c r="E36" s="217">
        <v>0</v>
      </c>
      <c r="F36" s="195">
        <v>0</v>
      </c>
      <c r="G36" s="195">
        <v>0</v>
      </c>
      <c r="H36" s="195">
        <v>0</v>
      </c>
      <c r="I36" s="195">
        <v>0</v>
      </c>
      <c r="J36" s="195">
        <v>0</v>
      </c>
      <c r="K36" s="195">
        <v>0</v>
      </c>
      <c r="L36" s="195">
        <v>0</v>
      </c>
      <c r="M36" s="195">
        <v>0</v>
      </c>
      <c r="N36" s="195">
        <v>0</v>
      </c>
      <c r="O36" s="195">
        <v>0</v>
      </c>
      <c r="P36" s="195">
        <v>0</v>
      </c>
      <c r="Q36" s="195">
        <v>0</v>
      </c>
      <c r="R36" s="195">
        <v>0</v>
      </c>
      <c r="S36" s="195">
        <v>0</v>
      </c>
      <c r="T36" s="195">
        <v>0</v>
      </c>
      <c r="U36" s="195">
        <v>0</v>
      </c>
      <c r="V36" s="195">
        <v>0</v>
      </c>
      <c r="W36" s="195">
        <v>0</v>
      </c>
      <c r="X36" s="195">
        <v>0</v>
      </c>
      <c r="Y36" s="195">
        <v>0</v>
      </c>
      <c r="Z36" s="195">
        <v>0</v>
      </c>
      <c r="AA36" s="195">
        <v>0</v>
      </c>
      <c r="AB36" s="195">
        <v>0</v>
      </c>
      <c r="AC36" s="195">
        <v>0</v>
      </c>
      <c r="AD36" s="195">
        <v>0</v>
      </c>
      <c r="AE36" s="195">
        <v>0</v>
      </c>
      <c r="AF36" s="195">
        <v>0</v>
      </c>
      <c r="AG36" s="195">
        <v>0</v>
      </c>
      <c r="AH36" s="195">
        <v>0</v>
      </c>
      <c r="AI36" s="221">
        <v>0</v>
      </c>
      <c r="AJ36" s="195">
        <v>0</v>
      </c>
      <c r="AK36" s="195">
        <v>0</v>
      </c>
      <c r="AL36" s="195">
        <v>0</v>
      </c>
      <c r="AM36" s="195">
        <v>0</v>
      </c>
      <c r="AN36" s="195">
        <f t="shared" si="6"/>
        <v>0</v>
      </c>
    </row>
    <row r="37" spans="1:40" ht="12" x14ac:dyDescent="0.25">
      <c r="A37" s="201" t="s">
        <v>245</v>
      </c>
      <c r="B37" s="201" t="s">
        <v>132</v>
      </c>
      <c r="C37" s="201" t="s">
        <v>85</v>
      </c>
      <c r="D37" s="201">
        <f t="shared" si="4"/>
        <v>0.36499999999999999</v>
      </c>
      <c r="E37" s="217">
        <v>0</v>
      </c>
      <c r="F37" s="195">
        <v>0</v>
      </c>
      <c r="G37" s="195">
        <v>0</v>
      </c>
      <c r="H37" s="195">
        <v>0</v>
      </c>
      <c r="I37" s="195">
        <v>0</v>
      </c>
      <c r="J37" s="195">
        <v>0</v>
      </c>
      <c r="K37" s="195">
        <v>0</v>
      </c>
      <c r="L37" s="195">
        <v>0</v>
      </c>
      <c r="M37" s="195">
        <v>0</v>
      </c>
      <c r="N37" s="195">
        <v>0</v>
      </c>
      <c r="O37" s="195">
        <v>0</v>
      </c>
      <c r="P37" s="195">
        <v>0</v>
      </c>
      <c r="Q37" s="195">
        <v>0</v>
      </c>
      <c r="R37" s="195">
        <v>0</v>
      </c>
      <c r="S37" s="195">
        <v>0</v>
      </c>
      <c r="T37" s="195">
        <v>0</v>
      </c>
      <c r="U37" s="195">
        <v>0</v>
      </c>
      <c r="V37" s="195">
        <v>0</v>
      </c>
      <c r="W37" s="195">
        <v>0</v>
      </c>
      <c r="X37" s="195">
        <v>0</v>
      </c>
      <c r="Y37" s="195">
        <v>0</v>
      </c>
      <c r="Z37" s="195">
        <v>0</v>
      </c>
      <c r="AA37" s="195">
        <v>0</v>
      </c>
      <c r="AB37" s="195">
        <v>0</v>
      </c>
      <c r="AC37" s="195">
        <v>0.36499999999999999</v>
      </c>
      <c r="AD37" s="195">
        <v>0</v>
      </c>
      <c r="AE37" s="195">
        <v>0</v>
      </c>
      <c r="AF37" s="195">
        <v>0</v>
      </c>
      <c r="AG37" s="195">
        <v>0</v>
      </c>
      <c r="AH37" s="195">
        <v>0</v>
      </c>
      <c r="AI37" s="195">
        <v>0</v>
      </c>
      <c r="AJ37" s="195">
        <v>0</v>
      </c>
      <c r="AK37" s="195">
        <v>0</v>
      </c>
      <c r="AL37" s="195">
        <v>0</v>
      </c>
      <c r="AM37" s="195">
        <v>0</v>
      </c>
      <c r="AN37" s="195">
        <f t="shared" si="6"/>
        <v>0.36499999999999999</v>
      </c>
    </row>
    <row r="38" spans="1:40" ht="12" x14ac:dyDescent="0.25">
      <c r="A38" s="201" t="s">
        <v>245</v>
      </c>
      <c r="B38" s="201" t="s">
        <v>132</v>
      </c>
      <c r="C38" s="201" t="s">
        <v>186</v>
      </c>
      <c r="D38" s="201">
        <f t="shared" si="4"/>
        <v>0</v>
      </c>
      <c r="E38" s="217">
        <v>0</v>
      </c>
      <c r="F38" s="195">
        <v>0</v>
      </c>
      <c r="G38" s="195">
        <v>0</v>
      </c>
      <c r="H38" s="195">
        <v>0</v>
      </c>
      <c r="I38" s="195">
        <v>0</v>
      </c>
      <c r="J38" s="195">
        <v>0</v>
      </c>
      <c r="K38" s="195">
        <v>0</v>
      </c>
      <c r="L38" s="195">
        <v>0</v>
      </c>
      <c r="M38" s="195">
        <v>0</v>
      </c>
      <c r="N38" s="195">
        <v>0</v>
      </c>
      <c r="O38" s="195">
        <v>0</v>
      </c>
      <c r="P38" s="195">
        <v>0</v>
      </c>
      <c r="Q38" s="195">
        <v>0</v>
      </c>
      <c r="R38" s="195">
        <v>0</v>
      </c>
      <c r="S38" s="195">
        <v>0</v>
      </c>
      <c r="T38" s="195">
        <v>0</v>
      </c>
      <c r="U38" s="195">
        <v>0</v>
      </c>
      <c r="V38" s="195">
        <v>0</v>
      </c>
      <c r="W38" s="195">
        <v>0</v>
      </c>
      <c r="X38" s="195">
        <v>0</v>
      </c>
      <c r="Y38" s="195">
        <v>0</v>
      </c>
      <c r="Z38" s="195">
        <v>0</v>
      </c>
      <c r="AA38" s="195">
        <v>0</v>
      </c>
      <c r="AB38" s="195">
        <v>0</v>
      </c>
      <c r="AC38" s="195">
        <v>0</v>
      </c>
      <c r="AD38" s="195">
        <v>0</v>
      </c>
      <c r="AE38" s="195">
        <v>0</v>
      </c>
      <c r="AF38" s="195">
        <v>0</v>
      </c>
      <c r="AG38" s="195">
        <v>0</v>
      </c>
      <c r="AH38" s="195">
        <v>0</v>
      </c>
      <c r="AI38" s="195">
        <v>0</v>
      </c>
      <c r="AJ38" s="195">
        <v>0</v>
      </c>
      <c r="AK38" s="195">
        <v>0</v>
      </c>
      <c r="AL38" s="195">
        <v>0</v>
      </c>
      <c r="AM38" s="195">
        <v>0</v>
      </c>
      <c r="AN38" s="195">
        <f t="shared" si="6"/>
        <v>0</v>
      </c>
    </row>
    <row r="39" spans="1:40" ht="12" x14ac:dyDescent="0.25">
      <c r="A39" s="201" t="s">
        <v>245</v>
      </c>
      <c r="B39" s="201" t="s">
        <v>132</v>
      </c>
      <c r="C39" s="201" t="s">
        <v>106</v>
      </c>
      <c r="D39" s="201">
        <f t="shared" si="4"/>
        <v>12</v>
      </c>
      <c r="E39" s="217">
        <v>0</v>
      </c>
      <c r="F39" s="195">
        <v>0</v>
      </c>
      <c r="G39" s="195">
        <v>0</v>
      </c>
      <c r="H39" s="195">
        <v>0</v>
      </c>
      <c r="I39" s="195">
        <v>0</v>
      </c>
      <c r="J39" s="195">
        <v>0</v>
      </c>
      <c r="K39" s="195">
        <v>0</v>
      </c>
      <c r="L39" s="195">
        <v>0</v>
      </c>
      <c r="M39" s="195">
        <v>0</v>
      </c>
      <c r="N39" s="195">
        <v>2.3E-2</v>
      </c>
      <c r="O39" s="195">
        <v>0</v>
      </c>
      <c r="P39" s="195">
        <v>0</v>
      </c>
      <c r="Q39" s="195">
        <v>0</v>
      </c>
      <c r="R39" s="195">
        <v>7.0830000000000002</v>
      </c>
      <c r="S39" s="195">
        <v>0</v>
      </c>
      <c r="T39" s="195">
        <v>0</v>
      </c>
      <c r="U39" s="195">
        <v>0</v>
      </c>
      <c r="V39" s="195">
        <v>0</v>
      </c>
      <c r="W39" s="195">
        <v>0</v>
      </c>
      <c r="X39" s="195">
        <v>0</v>
      </c>
      <c r="Y39" s="195">
        <v>0</v>
      </c>
      <c r="Z39" s="195">
        <v>0</v>
      </c>
      <c r="AA39" s="195">
        <v>1.4E-2</v>
      </c>
      <c r="AB39" s="195">
        <v>0</v>
      </c>
      <c r="AC39" s="195">
        <v>0</v>
      </c>
      <c r="AD39" s="195">
        <v>0</v>
      </c>
      <c r="AE39" s="195">
        <v>0</v>
      </c>
      <c r="AF39" s="195">
        <v>0</v>
      </c>
      <c r="AG39" s="195">
        <v>0</v>
      </c>
      <c r="AH39" s="195">
        <v>0</v>
      </c>
      <c r="AI39" s="195">
        <v>0</v>
      </c>
      <c r="AJ39" s="195">
        <v>4.88</v>
      </c>
      <c r="AK39" s="195">
        <v>0</v>
      </c>
      <c r="AL39" s="195">
        <v>0</v>
      </c>
      <c r="AM39" s="195">
        <v>0</v>
      </c>
      <c r="AN39" s="195">
        <f t="shared" si="6"/>
        <v>12</v>
      </c>
    </row>
    <row r="40" spans="1:40" ht="12" x14ac:dyDescent="0.25">
      <c r="A40" s="201" t="s">
        <v>245</v>
      </c>
      <c r="B40" s="201" t="s">
        <v>132</v>
      </c>
      <c r="C40" s="201" t="s">
        <v>76</v>
      </c>
      <c r="D40" s="201">
        <f t="shared" si="4"/>
        <v>118</v>
      </c>
      <c r="E40" s="217">
        <v>0</v>
      </c>
      <c r="F40" s="195">
        <v>0</v>
      </c>
      <c r="G40" s="195">
        <v>0</v>
      </c>
      <c r="H40" s="195">
        <v>0</v>
      </c>
      <c r="I40" s="195">
        <v>0</v>
      </c>
      <c r="J40" s="195">
        <v>0</v>
      </c>
      <c r="K40" s="195">
        <v>0</v>
      </c>
      <c r="L40" s="221">
        <v>0</v>
      </c>
      <c r="M40" s="195">
        <v>0</v>
      </c>
      <c r="N40" s="195">
        <v>5.5000000000000007E-2</v>
      </c>
      <c r="O40" s="195">
        <v>0</v>
      </c>
      <c r="P40" s="195">
        <v>0</v>
      </c>
      <c r="Q40" s="195">
        <v>0</v>
      </c>
      <c r="R40" s="195">
        <v>1.6970000000000001</v>
      </c>
      <c r="S40" s="195">
        <v>0</v>
      </c>
      <c r="T40" s="195">
        <v>0</v>
      </c>
      <c r="U40" s="195">
        <v>0</v>
      </c>
      <c r="V40" s="195">
        <v>0</v>
      </c>
      <c r="W40" s="195">
        <v>9.6000000000000002E-2</v>
      </c>
      <c r="X40" s="195">
        <v>0</v>
      </c>
      <c r="Y40" s="195">
        <v>0</v>
      </c>
      <c r="Z40" s="195">
        <v>0</v>
      </c>
      <c r="AA40" s="195">
        <v>1.2E-2</v>
      </c>
      <c r="AB40" s="195">
        <v>0</v>
      </c>
      <c r="AC40" s="195">
        <v>0</v>
      </c>
      <c r="AD40" s="195">
        <v>6.0000000000000001E-3</v>
      </c>
      <c r="AE40" s="195">
        <v>0</v>
      </c>
      <c r="AF40" s="195">
        <v>0</v>
      </c>
      <c r="AG40" s="195">
        <v>0</v>
      </c>
      <c r="AH40" s="195">
        <v>0</v>
      </c>
      <c r="AI40" s="195">
        <v>21.134</v>
      </c>
      <c r="AJ40" s="195">
        <v>0</v>
      </c>
      <c r="AK40" s="195">
        <v>0</v>
      </c>
      <c r="AL40" s="195">
        <v>0</v>
      </c>
      <c r="AM40" s="195">
        <v>95</v>
      </c>
      <c r="AN40" s="195">
        <f t="shared" si="6"/>
        <v>118</v>
      </c>
    </row>
    <row r="41" spans="1:40" ht="12" x14ac:dyDescent="0.25">
      <c r="A41" s="201" t="s">
        <v>245</v>
      </c>
      <c r="B41" s="201" t="s">
        <v>132</v>
      </c>
      <c r="C41" s="201" t="s">
        <v>111</v>
      </c>
      <c r="D41" s="201">
        <f t="shared" si="4"/>
        <v>40</v>
      </c>
      <c r="E41" s="217">
        <v>23.615000000000002</v>
      </c>
      <c r="F41" s="195">
        <v>0</v>
      </c>
      <c r="G41" s="195">
        <v>0</v>
      </c>
      <c r="H41" s="195">
        <v>0</v>
      </c>
      <c r="I41" s="195">
        <v>0</v>
      </c>
      <c r="J41" s="195">
        <v>0</v>
      </c>
      <c r="K41" s="195">
        <v>0</v>
      </c>
      <c r="L41" s="221">
        <v>0</v>
      </c>
      <c r="M41" s="195">
        <v>0</v>
      </c>
      <c r="N41" s="195">
        <v>0</v>
      </c>
      <c r="O41" s="195">
        <v>0</v>
      </c>
      <c r="P41" s="195">
        <v>0</v>
      </c>
      <c r="Q41" s="195">
        <v>0</v>
      </c>
      <c r="R41" s="195">
        <v>0</v>
      </c>
      <c r="S41" s="195">
        <v>0</v>
      </c>
      <c r="T41" s="195">
        <v>0</v>
      </c>
      <c r="U41" s="195">
        <v>0</v>
      </c>
      <c r="V41" s="195">
        <v>0</v>
      </c>
      <c r="W41" s="195">
        <v>0.13500000000000001</v>
      </c>
      <c r="X41" s="195">
        <v>0</v>
      </c>
      <c r="Y41" s="195">
        <v>0</v>
      </c>
      <c r="Z41" s="195">
        <v>0</v>
      </c>
      <c r="AA41" s="195">
        <v>5.0000000000000001E-3</v>
      </c>
      <c r="AB41" s="195">
        <v>0</v>
      </c>
      <c r="AC41" s="195">
        <v>0</v>
      </c>
      <c r="AD41" s="195">
        <v>0</v>
      </c>
      <c r="AE41" s="195">
        <v>0</v>
      </c>
      <c r="AF41" s="195">
        <v>0</v>
      </c>
      <c r="AG41" s="195">
        <v>0</v>
      </c>
      <c r="AH41" s="195">
        <v>0</v>
      </c>
      <c r="AI41" s="195">
        <v>16.244999999999997</v>
      </c>
      <c r="AJ41" s="195">
        <v>0</v>
      </c>
      <c r="AK41" s="195">
        <v>0</v>
      </c>
      <c r="AL41" s="195">
        <v>0</v>
      </c>
      <c r="AM41" s="195">
        <v>0</v>
      </c>
      <c r="AN41" s="195">
        <f t="shared" si="6"/>
        <v>40</v>
      </c>
    </row>
    <row r="42" spans="1:40" ht="12" x14ac:dyDescent="0.25">
      <c r="A42" s="201" t="s">
        <v>245</v>
      </c>
      <c r="B42" s="201" t="s">
        <v>132</v>
      </c>
      <c r="C42" s="201" t="s">
        <v>81</v>
      </c>
      <c r="D42" s="201">
        <f t="shared" si="4"/>
        <v>1</v>
      </c>
      <c r="E42" s="217">
        <v>0</v>
      </c>
      <c r="F42" s="195">
        <v>0</v>
      </c>
      <c r="G42" s="195">
        <v>0</v>
      </c>
      <c r="H42" s="195">
        <v>0</v>
      </c>
      <c r="I42" s="195">
        <v>0</v>
      </c>
      <c r="J42" s="195">
        <v>0</v>
      </c>
      <c r="K42" s="195">
        <v>0</v>
      </c>
      <c r="L42" s="195">
        <v>0</v>
      </c>
      <c r="M42" s="195">
        <v>0</v>
      </c>
      <c r="N42" s="195">
        <v>0</v>
      </c>
      <c r="O42" s="195">
        <v>0</v>
      </c>
      <c r="P42" s="195">
        <v>0</v>
      </c>
      <c r="Q42" s="195">
        <v>0</v>
      </c>
      <c r="R42" s="195">
        <v>0.89500000000000002</v>
      </c>
      <c r="S42" s="195">
        <v>0</v>
      </c>
      <c r="T42" s="195">
        <v>0</v>
      </c>
      <c r="U42" s="195">
        <v>0</v>
      </c>
      <c r="V42" s="195">
        <v>0</v>
      </c>
      <c r="W42" s="195">
        <v>0</v>
      </c>
      <c r="X42" s="195">
        <v>0</v>
      </c>
      <c r="Y42" s="195">
        <v>0</v>
      </c>
      <c r="Z42" s="195">
        <v>0</v>
      </c>
      <c r="AA42" s="195">
        <v>0</v>
      </c>
      <c r="AB42" s="195">
        <v>0</v>
      </c>
      <c r="AC42" s="195">
        <v>0</v>
      </c>
      <c r="AD42" s="195">
        <v>0</v>
      </c>
      <c r="AE42" s="195">
        <v>0</v>
      </c>
      <c r="AF42" s="195">
        <v>0</v>
      </c>
      <c r="AG42" s="195">
        <v>0</v>
      </c>
      <c r="AH42" s="195">
        <v>0</v>
      </c>
      <c r="AI42" s="195">
        <v>0</v>
      </c>
      <c r="AJ42" s="195">
        <v>0.10500000000000001</v>
      </c>
      <c r="AK42" s="195">
        <v>0</v>
      </c>
      <c r="AL42" s="195">
        <v>0</v>
      </c>
      <c r="AM42" s="195">
        <v>0</v>
      </c>
      <c r="AN42" s="195">
        <f t="shared" si="6"/>
        <v>1</v>
      </c>
    </row>
    <row r="43" spans="1:40" ht="12" x14ac:dyDescent="0.25">
      <c r="A43" s="201" t="s">
        <v>245</v>
      </c>
      <c r="B43" s="201" t="s">
        <v>132</v>
      </c>
      <c r="C43" s="201" t="s">
        <v>115</v>
      </c>
      <c r="D43" s="201">
        <f t="shared" si="4"/>
        <v>2.1932</v>
      </c>
      <c r="E43" s="217">
        <v>0</v>
      </c>
      <c r="F43" s="195">
        <v>0</v>
      </c>
      <c r="G43" s="195">
        <v>0</v>
      </c>
      <c r="H43" s="195">
        <v>0</v>
      </c>
      <c r="I43" s="195">
        <v>0</v>
      </c>
      <c r="J43" s="195">
        <v>0</v>
      </c>
      <c r="K43" s="195">
        <v>0</v>
      </c>
      <c r="L43" s="195">
        <v>0</v>
      </c>
      <c r="M43" s="195">
        <v>0</v>
      </c>
      <c r="N43" s="195">
        <v>0</v>
      </c>
      <c r="O43" s="195">
        <v>0</v>
      </c>
      <c r="P43" s="195">
        <v>0</v>
      </c>
      <c r="Q43" s="195">
        <v>0</v>
      </c>
      <c r="R43" s="195">
        <v>2.1522000000000001</v>
      </c>
      <c r="S43" s="195">
        <v>0</v>
      </c>
      <c r="T43" s="195">
        <v>0</v>
      </c>
      <c r="U43" s="195">
        <v>0</v>
      </c>
      <c r="V43" s="195">
        <v>0</v>
      </c>
      <c r="W43" s="195">
        <v>0</v>
      </c>
      <c r="X43" s="195">
        <v>0</v>
      </c>
      <c r="Y43" s="195">
        <v>0</v>
      </c>
      <c r="Z43" s="195">
        <v>0</v>
      </c>
      <c r="AA43" s="195">
        <v>0</v>
      </c>
      <c r="AB43" s="195">
        <v>0</v>
      </c>
      <c r="AC43" s="195">
        <v>0</v>
      </c>
      <c r="AD43" s="195">
        <v>0</v>
      </c>
      <c r="AE43" s="195">
        <v>0</v>
      </c>
      <c r="AF43" s="195">
        <v>0</v>
      </c>
      <c r="AG43" s="195">
        <v>0</v>
      </c>
      <c r="AH43" s="195">
        <v>0</v>
      </c>
      <c r="AI43" s="195">
        <v>0</v>
      </c>
      <c r="AJ43" s="195">
        <v>4.1000000000000002E-2</v>
      </c>
      <c r="AK43" s="195">
        <v>0</v>
      </c>
      <c r="AL43" s="195">
        <v>0</v>
      </c>
      <c r="AM43" s="195">
        <v>0</v>
      </c>
      <c r="AN43" s="195">
        <f t="shared" si="6"/>
        <v>2.1932</v>
      </c>
    </row>
    <row r="44" spans="1:40" ht="12" x14ac:dyDescent="0.25">
      <c r="A44" s="201" t="s">
        <v>245</v>
      </c>
      <c r="B44" s="201" t="s">
        <v>132</v>
      </c>
      <c r="C44" s="201" t="s">
        <v>73</v>
      </c>
      <c r="D44" s="201">
        <f t="shared" si="4"/>
        <v>3</v>
      </c>
      <c r="E44" s="217">
        <v>1.3620000000000001</v>
      </c>
      <c r="F44" s="195">
        <v>0</v>
      </c>
      <c r="G44" s="195">
        <v>0</v>
      </c>
      <c r="H44" s="195">
        <v>0.48899999999999999</v>
      </c>
      <c r="I44" s="195">
        <v>0</v>
      </c>
      <c r="J44" s="195">
        <v>0</v>
      </c>
      <c r="K44" s="195">
        <v>0</v>
      </c>
      <c r="L44" s="195">
        <v>0</v>
      </c>
      <c r="M44" s="195">
        <v>0</v>
      </c>
      <c r="N44" s="195">
        <v>0</v>
      </c>
      <c r="O44" s="195">
        <v>0</v>
      </c>
      <c r="P44" s="195">
        <v>0</v>
      </c>
      <c r="Q44" s="195">
        <v>0</v>
      </c>
      <c r="R44" s="195">
        <v>0</v>
      </c>
      <c r="S44" s="195">
        <v>0</v>
      </c>
      <c r="T44" s="195">
        <v>0.51400000000000001</v>
      </c>
      <c r="U44" s="195">
        <v>0</v>
      </c>
      <c r="V44" s="195">
        <v>0</v>
      </c>
      <c r="W44" s="195">
        <v>0</v>
      </c>
      <c r="X44" s="195">
        <v>0</v>
      </c>
      <c r="Y44" s="195">
        <v>0</v>
      </c>
      <c r="Z44" s="221">
        <v>0</v>
      </c>
      <c r="AA44" s="221">
        <v>0</v>
      </c>
      <c r="AB44" s="195">
        <v>0</v>
      </c>
      <c r="AC44" s="195">
        <v>0.63500000000000001</v>
      </c>
      <c r="AD44" s="195">
        <v>0</v>
      </c>
      <c r="AE44" s="195">
        <v>0</v>
      </c>
      <c r="AF44" s="195">
        <v>0</v>
      </c>
      <c r="AG44" s="195">
        <v>0</v>
      </c>
      <c r="AH44" s="195">
        <v>0</v>
      </c>
      <c r="AI44" s="221">
        <v>0</v>
      </c>
      <c r="AJ44" s="195">
        <v>0</v>
      </c>
      <c r="AK44" s="195">
        <v>0</v>
      </c>
      <c r="AL44" s="195">
        <v>0</v>
      </c>
      <c r="AM44" s="195">
        <v>0</v>
      </c>
      <c r="AN44" s="195">
        <f t="shared" si="6"/>
        <v>3</v>
      </c>
    </row>
    <row r="45" spans="1:40" ht="12" x14ac:dyDescent="0.25">
      <c r="A45" s="177" t="s">
        <v>247</v>
      </c>
      <c r="B45" s="177" t="s">
        <v>247</v>
      </c>
      <c r="C45" s="177" t="s">
        <v>133</v>
      </c>
      <c r="D45" s="177"/>
      <c r="E45" s="216">
        <v>0</v>
      </c>
      <c r="F45" s="194">
        <v>110</v>
      </c>
      <c r="G45" s="194">
        <v>0</v>
      </c>
      <c r="H45" s="194">
        <v>0</v>
      </c>
      <c r="I45" s="194">
        <v>0</v>
      </c>
      <c r="J45" s="194">
        <v>0</v>
      </c>
      <c r="K45" s="194">
        <v>0</v>
      </c>
      <c r="L45" s="194">
        <v>0</v>
      </c>
      <c r="M45" s="194">
        <v>0</v>
      </c>
      <c r="N45" s="194">
        <v>0</v>
      </c>
      <c r="O45" s="194">
        <v>0</v>
      </c>
      <c r="P45" s="194">
        <v>0</v>
      </c>
      <c r="Q45" s="194">
        <v>0</v>
      </c>
      <c r="R45" s="194">
        <v>0</v>
      </c>
      <c r="S45" s="194">
        <v>0</v>
      </c>
      <c r="T45" s="194">
        <v>0</v>
      </c>
      <c r="U45" s="194">
        <v>0</v>
      </c>
      <c r="V45" s="194">
        <v>0</v>
      </c>
      <c r="W45" s="194">
        <v>0</v>
      </c>
      <c r="X45" s="194">
        <v>0</v>
      </c>
      <c r="Y45" s="194">
        <v>0</v>
      </c>
      <c r="Z45" s="194">
        <v>0</v>
      </c>
      <c r="AA45" s="194">
        <v>0</v>
      </c>
      <c r="AB45" s="194">
        <v>0</v>
      </c>
      <c r="AC45" s="194">
        <v>0</v>
      </c>
      <c r="AD45" s="194">
        <v>0</v>
      </c>
      <c r="AE45" s="194">
        <v>0</v>
      </c>
      <c r="AF45" s="194">
        <v>0</v>
      </c>
      <c r="AG45" s="194">
        <v>0</v>
      </c>
      <c r="AH45" s="194">
        <v>0</v>
      </c>
      <c r="AI45" s="194">
        <v>0</v>
      </c>
      <c r="AJ45" s="194">
        <v>0</v>
      </c>
      <c r="AK45" s="194">
        <v>0</v>
      </c>
      <c r="AL45" s="194">
        <v>0</v>
      </c>
      <c r="AM45" s="194">
        <v>0</v>
      </c>
      <c r="AN45" s="194">
        <f t="shared" ref="AN45" si="7">SUM(AN46:AN54)</f>
        <v>110</v>
      </c>
    </row>
    <row r="46" spans="1:40" ht="12" x14ac:dyDescent="0.25">
      <c r="A46" s="201" t="s">
        <v>245</v>
      </c>
      <c r="B46" s="201" t="s">
        <v>133</v>
      </c>
      <c r="C46" s="201" t="s">
        <v>191</v>
      </c>
      <c r="D46" s="201">
        <f t="shared" si="4"/>
        <v>0</v>
      </c>
      <c r="E46" s="217">
        <v>0</v>
      </c>
      <c r="F46" s="195">
        <v>0</v>
      </c>
      <c r="G46" s="195">
        <v>0</v>
      </c>
      <c r="H46" s="195">
        <v>0</v>
      </c>
      <c r="I46" s="195">
        <v>0</v>
      </c>
      <c r="J46" s="195">
        <v>0</v>
      </c>
      <c r="K46" s="195">
        <v>0</v>
      </c>
      <c r="L46" s="195">
        <v>0</v>
      </c>
      <c r="M46" s="195">
        <v>0</v>
      </c>
      <c r="N46" s="195">
        <v>0</v>
      </c>
      <c r="O46" s="195">
        <v>0</v>
      </c>
      <c r="P46" s="195">
        <v>0</v>
      </c>
      <c r="Q46" s="195">
        <v>0</v>
      </c>
      <c r="R46" s="195">
        <v>0</v>
      </c>
      <c r="S46" s="195">
        <v>0</v>
      </c>
      <c r="T46" s="195">
        <v>0</v>
      </c>
      <c r="U46" s="195">
        <v>0</v>
      </c>
      <c r="V46" s="195">
        <v>0</v>
      </c>
      <c r="W46" s="195">
        <v>0</v>
      </c>
      <c r="X46" s="195">
        <v>0</v>
      </c>
      <c r="Y46" s="195">
        <v>0</v>
      </c>
      <c r="Z46" s="195">
        <v>0</v>
      </c>
      <c r="AA46" s="195">
        <v>0</v>
      </c>
      <c r="AB46" s="195">
        <v>0</v>
      </c>
      <c r="AC46" s="195">
        <v>0</v>
      </c>
      <c r="AD46" s="195">
        <v>0</v>
      </c>
      <c r="AE46" s="195">
        <v>0</v>
      </c>
      <c r="AF46" s="195">
        <v>0</v>
      </c>
      <c r="AG46" s="195">
        <v>0</v>
      </c>
      <c r="AH46" s="195">
        <v>0</v>
      </c>
      <c r="AI46" s="195">
        <v>0</v>
      </c>
      <c r="AJ46" s="195">
        <v>0</v>
      </c>
      <c r="AK46" s="195">
        <v>0</v>
      </c>
      <c r="AL46" s="195">
        <v>0</v>
      </c>
      <c r="AM46" s="195">
        <v>0</v>
      </c>
      <c r="AN46" s="195">
        <f t="shared" ref="AN46:AN54" si="8">SUM(E46:AM46)</f>
        <v>0</v>
      </c>
    </row>
    <row r="47" spans="1:40" ht="12" x14ac:dyDescent="0.25">
      <c r="A47" s="201" t="s">
        <v>245</v>
      </c>
      <c r="B47" s="201" t="s">
        <v>133</v>
      </c>
      <c r="C47" s="201" t="s">
        <v>94</v>
      </c>
      <c r="D47" s="201">
        <f t="shared" si="4"/>
        <v>0</v>
      </c>
      <c r="E47" s="217">
        <v>0</v>
      </c>
      <c r="F47" s="195">
        <v>0</v>
      </c>
      <c r="G47" s="195">
        <v>0</v>
      </c>
      <c r="H47" s="195">
        <v>0</v>
      </c>
      <c r="I47" s="195">
        <v>0</v>
      </c>
      <c r="J47" s="195">
        <v>0</v>
      </c>
      <c r="K47" s="195">
        <v>0</v>
      </c>
      <c r="L47" s="195">
        <v>0</v>
      </c>
      <c r="M47" s="195">
        <v>0</v>
      </c>
      <c r="N47" s="195">
        <v>0</v>
      </c>
      <c r="O47" s="195">
        <v>0</v>
      </c>
      <c r="P47" s="195">
        <v>0</v>
      </c>
      <c r="Q47" s="195">
        <v>0</v>
      </c>
      <c r="R47" s="195">
        <v>0</v>
      </c>
      <c r="S47" s="195">
        <v>0</v>
      </c>
      <c r="T47" s="195">
        <v>0</v>
      </c>
      <c r="U47" s="195">
        <v>0</v>
      </c>
      <c r="V47" s="195">
        <v>0</v>
      </c>
      <c r="W47" s="195">
        <v>0</v>
      </c>
      <c r="X47" s="195">
        <v>0</v>
      </c>
      <c r="Y47" s="195">
        <v>0</v>
      </c>
      <c r="Z47" s="195">
        <v>0</v>
      </c>
      <c r="AA47" s="195">
        <v>0</v>
      </c>
      <c r="AB47" s="195">
        <v>0</v>
      </c>
      <c r="AC47" s="195">
        <v>0</v>
      </c>
      <c r="AD47" s="195">
        <v>0</v>
      </c>
      <c r="AE47" s="195">
        <v>0</v>
      </c>
      <c r="AF47" s="195">
        <v>0</v>
      </c>
      <c r="AG47" s="195">
        <v>0</v>
      </c>
      <c r="AH47" s="195">
        <v>0</v>
      </c>
      <c r="AI47" s="195">
        <v>0</v>
      </c>
      <c r="AJ47" s="195">
        <v>0</v>
      </c>
      <c r="AK47" s="195">
        <v>0</v>
      </c>
      <c r="AL47" s="195">
        <v>0</v>
      </c>
      <c r="AM47" s="195">
        <v>0</v>
      </c>
      <c r="AN47" s="195">
        <f t="shared" si="8"/>
        <v>0</v>
      </c>
    </row>
    <row r="48" spans="1:40" ht="12" x14ac:dyDescent="0.25">
      <c r="A48" s="201" t="s">
        <v>245</v>
      </c>
      <c r="B48" s="201" t="s">
        <v>133</v>
      </c>
      <c r="C48" s="201" t="s">
        <v>107</v>
      </c>
      <c r="D48" s="201">
        <f t="shared" si="4"/>
        <v>70</v>
      </c>
      <c r="E48" s="217">
        <v>0</v>
      </c>
      <c r="F48" s="195">
        <v>70</v>
      </c>
      <c r="G48" s="195">
        <v>0</v>
      </c>
      <c r="H48" s="195">
        <v>0</v>
      </c>
      <c r="I48" s="195">
        <v>0</v>
      </c>
      <c r="J48" s="195">
        <v>0</v>
      </c>
      <c r="K48" s="195">
        <v>0</v>
      </c>
      <c r="L48" s="195">
        <v>0</v>
      </c>
      <c r="M48" s="195">
        <v>0</v>
      </c>
      <c r="N48" s="195">
        <v>0</v>
      </c>
      <c r="O48" s="195">
        <v>0</v>
      </c>
      <c r="P48" s="195">
        <v>0</v>
      </c>
      <c r="Q48" s="195">
        <v>0</v>
      </c>
      <c r="R48" s="195">
        <v>0</v>
      </c>
      <c r="S48" s="195">
        <v>0</v>
      </c>
      <c r="T48" s="195">
        <v>0</v>
      </c>
      <c r="U48" s="195">
        <v>0</v>
      </c>
      <c r="V48" s="195">
        <v>0</v>
      </c>
      <c r="W48" s="195">
        <v>0</v>
      </c>
      <c r="X48" s="195">
        <v>0</v>
      </c>
      <c r="Y48" s="195">
        <v>0</v>
      </c>
      <c r="Z48" s="195">
        <v>0</v>
      </c>
      <c r="AA48" s="195">
        <v>0</v>
      </c>
      <c r="AB48" s="195">
        <v>0</v>
      </c>
      <c r="AC48" s="195">
        <v>0</v>
      </c>
      <c r="AD48" s="195">
        <v>0</v>
      </c>
      <c r="AE48" s="195">
        <v>0</v>
      </c>
      <c r="AF48" s="195">
        <v>0</v>
      </c>
      <c r="AG48" s="195">
        <v>0</v>
      </c>
      <c r="AH48" s="195">
        <v>0</v>
      </c>
      <c r="AI48" s="195">
        <v>0</v>
      </c>
      <c r="AJ48" s="195">
        <v>0</v>
      </c>
      <c r="AK48" s="195">
        <v>0</v>
      </c>
      <c r="AL48" s="195">
        <v>0</v>
      </c>
      <c r="AM48" s="195">
        <v>0</v>
      </c>
      <c r="AN48" s="195">
        <f t="shared" si="8"/>
        <v>70</v>
      </c>
    </row>
    <row r="49" spans="1:40" ht="12" x14ac:dyDescent="0.25">
      <c r="A49" s="201" t="s">
        <v>245</v>
      </c>
      <c r="B49" s="201" t="s">
        <v>133</v>
      </c>
      <c r="C49" s="201" t="s">
        <v>116</v>
      </c>
      <c r="D49" s="201">
        <f t="shared" si="4"/>
        <v>40</v>
      </c>
      <c r="E49" s="217">
        <v>0</v>
      </c>
      <c r="F49" s="195">
        <v>40</v>
      </c>
      <c r="G49" s="195">
        <v>0</v>
      </c>
      <c r="H49" s="195">
        <v>0</v>
      </c>
      <c r="I49" s="195">
        <v>0</v>
      </c>
      <c r="J49" s="195">
        <v>0</v>
      </c>
      <c r="K49" s="195">
        <v>0</v>
      </c>
      <c r="L49" s="195">
        <v>0</v>
      </c>
      <c r="M49" s="195">
        <v>0</v>
      </c>
      <c r="N49" s="195">
        <v>0</v>
      </c>
      <c r="O49" s="195">
        <v>0</v>
      </c>
      <c r="P49" s="195">
        <v>0</v>
      </c>
      <c r="Q49" s="195">
        <v>0</v>
      </c>
      <c r="R49" s="195">
        <v>0</v>
      </c>
      <c r="S49" s="195">
        <v>0</v>
      </c>
      <c r="T49" s="195">
        <v>0</v>
      </c>
      <c r="U49" s="195">
        <v>0</v>
      </c>
      <c r="V49" s="195">
        <v>0</v>
      </c>
      <c r="W49" s="195">
        <v>0</v>
      </c>
      <c r="X49" s="195">
        <v>0</v>
      </c>
      <c r="Y49" s="195">
        <v>0</v>
      </c>
      <c r="Z49" s="195">
        <v>0</v>
      </c>
      <c r="AA49" s="195">
        <v>0</v>
      </c>
      <c r="AB49" s="195">
        <v>0</v>
      </c>
      <c r="AC49" s="195">
        <v>0</v>
      </c>
      <c r="AD49" s="195">
        <v>0</v>
      </c>
      <c r="AE49" s="195">
        <v>0</v>
      </c>
      <c r="AF49" s="195">
        <v>0</v>
      </c>
      <c r="AG49" s="195">
        <v>0</v>
      </c>
      <c r="AH49" s="195">
        <v>0</v>
      </c>
      <c r="AI49" s="195">
        <v>0</v>
      </c>
      <c r="AJ49" s="195">
        <v>0</v>
      </c>
      <c r="AK49" s="195">
        <v>0</v>
      </c>
      <c r="AL49" s="221">
        <v>0</v>
      </c>
      <c r="AM49" s="195">
        <v>0</v>
      </c>
      <c r="AN49" s="195">
        <f t="shared" si="8"/>
        <v>40</v>
      </c>
    </row>
    <row r="50" spans="1:40" ht="12" x14ac:dyDescent="0.25">
      <c r="A50" s="201" t="s">
        <v>245</v>
      </c>
      <c r="B50" s="201" t="s">
        <v>133</v>
      </c>
      <c r="C50" s="201" t="s">
        <v>151</v>
      </c>
      <c r="D50" s="201">
        <f t="shared" si="4"/>
        <v>0</v>
      </c>
      <c r="E50" s="217">
        <v>0</v>
      </c>
      <c r="F50" s="195">
        <v>0</v>
      </c>
      <c r="G50" s="195">
        <v>0</v>
      </c>
      <c r="H50" s="195">
        <v>0</v>
      </c>
      <c r="I50" s="195">
        <v>0</v>
      </c>
      <c r="J50" s="195">
        <v>0</v>
      </c>
      <c r="K50" s="195">
        <v>0</v>
      </c>
      <c r="L50" s="195">
        <v>0</v>
      </c>
      <c r="M50" s="195">
        <v>0</v>
      </c>
      <c r="N50" s="195">
        <v>0</v>
      </c>
      <c r="O50" s="195">
        <v>0</v>
      </c>
      <c r="P50" s="195">
        <v>0</v>
      </c>
      <c r="Q50" s="195">
        <v>0</v>
      </c>
      <c r="R50" s="195">
        <v>0</v>
      </c>
      <c r="S50" s="195">
        <v>0</v>
      </c>
      <c r="T50" s="195">
        <v>0</v>
      </c>
      <c r="U50" s="195">
        <v>0</v>
      </c>
      <c r="V50" s="195">
        <v>0</v>
      </c>
      <c r="W50" s="195">
        <v>0</v>
      </c>
      <c r="X50" s="195">
        <v>0</v>
      </c>
      <c r="Y50" s="195">
        <v>0</v>
      </c>
      <c r="Z50" s="195">
        <v>0</v>
      </c>
      <c r="AA50" s="195">
        <v>0</v>
      </c>
      <c r="AB50" s="195">
        <v>0</v>
      </c>
      <c r="AC50" s="195">
        <v>0</v>
      </c>
      <c r="AD50" s="195">
        <v>0</v>
      </c>
      <c r="AE50" s="195">
        <v>0</v>
      </c>
      <c r="AF50" s="195">
        <v>0</v>
      </c>
      <c r="AG50" s="195">
        <v>0</v>
      </c>
      <c r="AH50" s="195">
        <v>0</v>
      </c>
      <c r="AI50" s="195">
        <v>0</v>
      </c>
      <c r="AJ50" s="195">
        <v>0</v>
      </c>
      <c r="AK50" s="195">
        <v>0</v>
      </c>
      <c r="AL50" s="195">
        <v>0</v>
      </c>
      <c r="AM50" s="195">
        <v>0</v>
      </c>
      <c r="AN50" s="195">
        <f t="shared" si="8"/>
        <v>0</v>
      </c>
    </row>
    <row r="51" spans="1:40" ht="12" x14ac:dyDescent="0.25">
      <c r="A51" s="201" t="s">
        <v>245</v>
      </c>
      <c r="B51" s="201" t="s">
        <v>133</v>
      </c>
      <c r="C51" s="201" t="s">
        <v>72</v>
      </c>
      <c r="D51" s="201">
        <f t="shared" si="4"/>
        <v>0</v>
      </c>
      <c r="E51" s="217">
        <v>0</v>
      </c>
      <c r="F51" s="195">
        <v>0</v>
      </c>
      <c r="G51" s="195">
        <v>0</v>
      </c>
      <c r="H51" s="195">
        <v>0</v>
      </c>
      <c r="I51" s="195">
        <v>0</v>
      </c>
      <c r="J51" s="195">
        <v>0</v>
      </c>
      <c r="K51" s="195">
        <v>0</v>
      </c>
      <c r="L51" s="195">
        <v>0</v>
      </c>
      <c r="M51" s="195">
        <v>0</v>
      </c>
      <c r="N51" s="195">
        <v>0</v>
      </c>
      <c r="O51" s="195">
        <v>0</v>
      </c>
      <c r="P51" s="195">
        <v>0</v>
      </c>
      <c r="Q51" s="195">
        <v>0</v>
      </c>
      <c r="R51" s="195">
        <v>0</v>
      </c>
      <c r="S51" s="195">
        <v>0</v>
      </c>
      <c r="T51" s="195">
        <v>0</v>
      </c>
      <c r="U51" s="195">
        <v>0</v>
      </c>
      <c r="V51" s="195">
        <v>0</v>
      </c>
      <c r="W51" s="195">
        <v>0</v>
      </c>
      <c r="X51" s="195">
        <v>0</v>
      </c>
      <c r="Y51" s="195">
        <v>0</v>
      </c>
      <c r="Z51" s="195">
        <v>0</v>
      </c>
      <c r="AA51" s="195">
        <v>0</v>
      </c>
      <c r="AB51" s="195">
        <v>0</v>
      </c>
      <c r="AC51" s="195">
        <v>0</v>
      </c>
      <c r="AD51" s="195">
        <v>0</v>
      </c>
      <c r="AE51" s="195">
        <v>0</v>
      </c>
      <c r="AF51" s="195">
        <v>0</v>
      </c>
      <c r="AG51" s="195">
        <v>0</v>
      </c>
      <c r="AH51" s="195">
        <v>0</v>
      </c>
      <c r="AI51" s="195">
        <v>0</v>
      </c>
      <c r="AJ51" s="195">
        <v>0</v>
      </c>
      <c r="AK51" s="195">
        <v>0</v>
      </c>
      <c r="AL51" s="195">
        <v>0</v>
      </c>
      <c r="AM51" s="195">
        <v>0</v>
      </c>
      <c r="AN51" s="195">
        <f t="shared" si="8"/>
        <v>0</v>
      </c>
    </row>
    <row r="52" spans="1:40" ht="12" x14ac:dyDescent="0.25">
      <c r="A52" s="201" t="s">
        <v>245</v>
      </c>
      <c r="B52" s="201" t="s">
        <v>133</v>
      </c>
      <c r="C52" s="201" t="s">
        <v>152</v>
      </c>
      <c r="D52" s="201">
        <f t="shared" si="4"/>
        <v>0</v>
      </c>
      <c r="E52" s="222">
        <v>0</v>
      </c>
      <c r="F52" s="221">
        <v>0</v>
      </c>
      <c r="G52" s="221">
        <v>0</v>
      </c>
      <c r="H52" s="221">
        <v>0</v>
      </c>
      <c r="I52" s="221">
        <v>0</v>
      </c>
      <c r="J52" s="221">
        <v>0</v>
      </c>
      <c r="K52" s="221">
        <v>0</v>
      </c>
      <c r="L52" s="221">
        <v>0</v>
      </c>
      <c r="M52" s="221">
        <v>0</v>
      </c>
      <c r="N52" s="221">
        <v>0</v>
      </c>
      <c r="O52" s="221">
        <v>0</v>
      </c>
      <c r="P52" s="221">
        <v>0</v>
      </c>
      <c r="Q52" s="221">
        <v>0</v>
      </c>
      <c r="R52" s="221">
        <v>0</v>
      </c>
      <c r="S52" s="221">
        <v>0</v>
      </c>
      <c r="T52" s="221">
        <v>0</v>
      </c>
      <c r="U52" s="221">
        <v>0</v>
      </c>
      <c r="V52" s="221">
        <v>0</v>
      </c>
      <c r="W52" s="221">
        <v>0</v>
      </c>
      <c r="X52" s="221">
        <v>0</v>
      </c>
      <c r="Y52" s="221">
        <v>0</v>
      </c>
      <c r="Z52" s="221">
        <v>0</v>
      </c>
      <c r="AA52" s="221">
        <v>0</v>
      </c>
      <c r="AB52" s="221">
        <v>0</v>
      </c>
      <c r="AC52" s="221">
        <v>0</v>
      </c>
      <c r="AD52" s="221">
        <v>0</v>
      </c>
      <c r="AE52" s="221">
        <v>0</v>
      </c>
      <c r="AF52" s="221">
        <v>0</v>
      </c>
      <c r="AG52" s="221">
        <v>0</v>
      </c>
      <c r="AH52" s="221">
        <v>0</v>
      </c>
      <c r="AI52" s="221">
        <v>0</v>
      </c>
      <c r="AJ52" s="221">
        <v>0</v>
      </c>
      <c r="AK52" s="221">
        <v>0</v>
      </c>
      <c r="AL52" s="221">
        <v>0</v>
      </c>
      <c r="AM52" s="221">
        <v>0</v>
      </c>
      <c r="AN52" s="195">
        <f t="shared" si="8"/>
        <v>0</v>
      </c>
    </row>
    <row r="53" spans="1:40" ht="12" x14ac:dyDescent="0.25">
      <c r="A53" s="201" t="s">
        <v>245</v>
      </c>
      <c r="B53" s="201" t="s">
        <v>133</v>
      </c>
      <c r="C53" s="201" t="s">
        <v>190</v>
      </c>
      <c r="D53" s="201">
        <f t="shared" si="4"/>
        <v>0</v>
      </c>
      <c r="E53" s="217">
        <v>0</v>
      </c>
      <c r="F53" s="195">
        <v>0</v>
      </c>
      <c r="G53" s="195">
        <v>0</v>
      </c>
      <c r="H53" s="195">
        <v>0</v>
      </c>
      <c r="I53" s="195">
        <v>0</v>
      </c>
      <c r="J53" s="195">
        <v>0</v>
      </c>
      <c r="K53" s="195">
        <v>0</v>
      </c>
      <c r="L53" s="195">
        <v>0</v>
      </c>
      <c r="M53" s="195">
        <v>0</v>
      </c>
      <c r="N53" s="195">
        <v>0</v>
      </c>
      <c r="O53" s="195">
        <v>0</v>
      </c>
      <c r="P53" s="195">
        <v>0</v>
      </c>
      <c r="Q53" s="195">
        <v>0</v>
      </c>
      <c r="R53" s="195">
        <v>0</v>
      </c>
      <c r="S53" s="195">
        <v>0</v>
      </c>
      <c r="T53" s="195">
        <v>0</v>
      </c>
      <c r="U53" s="195">
        <v>0</v>
      </c>
      <c r="V53" s="195">
        <v>0</v>
      </c>
      <c r="W53" s="195">
        <v>0</v>
      </c>
      <c r="X53" s="195">
        <v>0</v>
      </c>
      <c r="Y53" s="195">
        <v>0</v>
      </c>
      <c r="Z53" s="195">
        <v>0</v>
      </c>
      <c r="AA53" s="195">
        <v>0</v>
      </c>
      <c r="AB53" s="195">
        <v>0</v>
      </c>
      <c r="AC53" s="195">
        <v>0</v>
      </c>
      <c r="AD53" s="195">
        <v>0</v>
      </c>
      <c r="AE53" s="195">
        <v>0</v>
      </c>
      <c r="AF53" s="195">
        <v>0</v>
      </c>
      <c r="AG53" s="195">
        <v>0</v>
      </c>
      <c r="AH53" s="195">
        <v>0</v>
      </c>
      <c r="AI53" s="195">
        <v>0</v>
      </c>
      <c r="AJ53" s="195">
        <v>0</v>
      </c>
      <c r="AK53" s="195">
        <v>0</v>
      </c>
      <c r="AL53" s="195">
        <v>0</v>
      </c>
      <c r="AM53" s="195">
        <v>0</v>
      </c>
      <c r="AN53" s="195">
        <f t="shared" si="8"/>
        <v>0</v>
      </c>
    </row>
    <row r="54" spans="1:40" ht="12" x14ac:dyDescent="0.25">
      <c r="A54" s="201" t="s">
        <v>245</v>
      </c>
      <c r="B54" s="201" t="s">
        <v>133</v>
      </c>
      <c r="C54" s="201" t="s">
        <v>105</v>
      </c>
      <c r="D54" s="201">
        <f t="shared" si="4"/>
        <v>0</v>
      </c>
      <c r="E54" s="217">
        <v>0</v>
      </c>
      <c r="F54" s="195">
        <v>0</v>
      </c>
      <c r="G54" s="195">
        <v>0</v>
      </c>
      <c r="H54" s="195">
        <v>0</v>
      </c>
      <c r="I54" s="195">
        <v>0</v>
      </c>
      <c r="J54" s="195">
        <v>0</v>
      </c>
      <c r="K54" s="195">
        <v>0</v>
      </c>
      <c r="L54" s="195">
        <v>0</v>
      </c>
      <c r="M54" s="195">
        <v>0</v>
      </c>
      <c r="N54" s="195">
        <v>0</v>
      </c>
      <c r="O54" s="195">
        <v>0</v>
      </c>
      <c r="P54" s="195">
        <v>0</v>
      </c>
      <c r="Q54" s="195">
        <v>0</v>
      </c>
      <c r="R54" s="195">
        <v>0</v>
      </c>
      <c r="S54" s="195">
        <v>0</v>
      </c>
      <c r="T54" s="195">
        <v>0</v>
      </c>
      <c r="U54" s="195">
        <v>0</v>
      </c>
      <c r="V54" s="195">
        <v>0</v>
      </c>
      <c r="W54" s="195">
        <v>0</v>
      </c>
      <c r="X54" s="195">
        <v>0</v>
      </c>
      <c r="Y54" s="195">
        <v>0</v>
      </c>
      <c r="Z54" s="195">
        <v>0</v>
      </c>
      <c r="AA54" s="195">
        <v>0</v>
      </c>
      <c r="AB54" s="195">
        <v>0</v>
      </c>
      <c r="AC54" s="195">
        <v>0</v>
      </c>
      <c r="AD54" s="195">
        <v>0</v>
      </c>
      <c r="AE54" s="195">
        <v>0</v>
      </c>
      <c r="AF54" s="195">
        <v>0</v>
      </c>
      <c r="AG54" s="195">
        <v>0</v>
      </c>
      <c r="AH54" s="195">
        <v>0</v>
      </c>
      <c r="AI54" s="195">
        <v>0</v>
      </c>
      <c r="AJ54" s="195">
        <v>0</v>
      </c>
      <c r="AK54" s="195">
        <v>0</v>
      </c>
      <c r="AL54" s="195">
        <v>0</v>
      </c>
      <c r="AM54" s="195">
        <v>0</v>
      </c>
      <c r="AN54" s="195">
        <f t="shared" si="8"/>
        <v>0</v>
      </c>
    </row>
    <row r="55" spans="1:40" ht="12" x14ac:dyDescent="0.25">
      <c r="A55" s="175" t="s">
        <v>248</v>
      </c>
      <c r="B55" s="175" t="s">
        <v>248</v>
      </c>
      <c r="C55" s="175" t="s">
        <v>125</v>
      </c>
      <c r="D55" s="175"/>
      <c r="E55" s="215">
        <v>331.50200000000001</v>
      </c>
      <c r="F55" s="193">
        <v>0</v>
      </c>
      <c r="G55" s="193">
        <v>672.7165</v>
      </c>
      <c r="H55" s="193">
        <v>25</v>
      </c>
      <c r="I55" s="193">
        <v>0</v>
      </c>
      <c r="J55" s="193">
        <v>161.27000000000001</v>
      </c>
      <c r="K55" s="193">
        <v>0</v>
      </c>
      <c r="L55" s="193">
        <v>0</v>
      </c>
      <c r="M55" s="193">
        <v>26.588999999999999</v>
      </c>
      <c r="N55" s="193">
        <v>0</v>
      </c>
      <c r="O55" s="193">
        <v>0</v>
      </c>
      <c r="P55" s="193">
        <v>0</v>
      </c>
      <c r="Q55" s="193">
        <v>0</v>
      </c>
      <c r="R55" s="193">
        <v>0</v>
      </c>
      <c r="S55" s="193">
        <v>0</v>
      </c>
      <c r="T55" s="193">
        <v>95.738000000000014</v>
      </c>
      <c r="U55" s="193">
        <v>134.19399999999999</v>
      </c>
      <c r="V55" s="193">
        <v>276.209</v>
      </c>
      <c r="W55" s="193">
        <v>0.27899999999999991</v>
      </c>
      <c r="X55" s="193">
        <v>4.3449999999999998</v>
      </c>
      <c r="Y55" s="193">
        <v>134.864</v>
      </c>
      <c r="Z55" s="193">
        <v>0</v>
      </c>
      <c r="AA55" s="193">
        <v>0</v>
      </c>
      <c r="AB55" s="193">
        <v>0</v>
      </c>
      <c r="AC55" s="193">
        <v>0</v>
      </c>
      <c r="AD55" s="193">
        <v>2.012</v>
      </c>
      <c r="AE55" s="193">
        <v>0</v>
      </c>
      <c r="AF55" s="193">
        <v>15.813000000000001</v>
      </c>
      <c r="AG55" s="193">
        <v>0</v>
      </c>
      <c r="AH55" s="193">
        <v>0</v>
      </c>
      <c r="AI55" s="193">
        <v>0</v>
      </c>
      <c r="AJ55" s="193">
        <v>0</v>
      </c>
      <c r="AK55" s="193">
        <v>0</v>
      </c>
      <c r="AL55" s="193">
        <v>0</v>
      </c>
      <c r="AM55" s="193">
        <v>1.4779</v>
      </c>
      <c r="AN55" s="193">
        <f t="shared" ref="AN55" si="9">+AN56+AN63+AN82+AN99+AN109</f>
        <v>1882.0093999999999</v>
      </c>
    </row>
    <row r="56" spans="1:40" ht="12" x14ac:dyDescent="0.25">
      <c r="A56" s="177" t="s">
        <v>249</v>
      </c>
      <c r="B56" s="177" t="s">
        <v>249</v>
      </c>
      <c r="C56" s="177" t="s">
        <v>134</v>
      </c>
      <c r="D56" s="177"/>
      <c r="E56" s="216">
        <v>311.52699999999999</v>
      </c>
      <c r="F56" s="194">
        <v>0</v>
      </c>
      <c r="G56" s="194">
        <v>564.42750000000001</v>
      </c>
      <c r="H56" s="194">
        <v>25</v>
      </c>
      <c r="I56" s="194">
        <v>0</v>
      </c>
      <c r="J56" s="194">
        <v>147.465</v>
      </c>
      <c r="K56" s="194">
        <v>0</v>
      </c>
      <c r="L56" s="194">
        <v>0</v>
      </c>
      <c r="M56" s="194">
        <v>26.588999999999999</v>
      </c>
      <c r="N56" s="194">
        <v>0</v>
      </c>
      <c r="O56" s="194">
        <v>0</v>
      </c>
      <c r="P56" s="194">
        <v>0</v>
      </c>
      <c r="Q56" s="194">
        <v>0</v>
      </c>
      <c r="R56" s="194">
        <v>0</v>
      </c>
      <c r="S56" s="194">
        <v>0</v>
      </c>
      <c r="T56" s="194">
        <v>77.933500000000009</v>
      </c>
      <c r="U56" s="194">
        <v>134.19399999999999</v>
      </c>
      <c r="V56" s="194">
        <v>276.209</v>
      </c>
      <c r="W56" s="194">
        <v>0.27899999999999991</v>
      </c>
      <c r="X56" s="194">
        <v>4.34</v>
      </c>
      <c r="Y56" s="194">
        <v>117.128</v>
      </c>
      <c r="Z56" s="194">
        <v>0</v>
      </c>
      <c r="AA56" s="194">
        <v>0</v>
      </c>
      <c r="AB56" s="194">
        <v>0</v>
      </c>
      <c r="AC56" s="194">
        <v>0</v>
      </c>
      <c r="AD56" s="194">
        <v>0</v>
      </c>
      <c r="AE56" s="194">
        <v>0</v>
      </c>
      <c r="AF56" s="194">
        <v>15.813000000000001</v>
      </c>
      <c r="AG56" s="194">
        <v>0</v>
      </c>
      <c r="AH56" s="194">
        <v>0</v>
      </c>
      <c r="AI56" s="194">
        <v>0</v>
      </c>
      <c r="AJ56" s="194">
        <v>0</v>
      </c>
      <c r="AK56" s="194">
        <v>0</v>
      </c>
      <c r="AL56" s="194">
        <v>0</v>
      </c>
      <c r="AM56" s="194">
        <v>0</v>
      </c>
      <c r="AN56" s="194">
        <f t="shared" ref="AN56" si="10">SUM(AN57:AN62)</f>
        <v>1700.905</v>
      </c>
    </row>
    <row r="57" spans="1:40" ht="12" x14ac:dyDescent="0.25">
      <c r="A57" s="201" t="s">
        <v>125</v>
      </c>
      <c r="B57" s="201" t="s">
        <v>134</v>
      </c>
      <c r="C57" s="201" t="s">
        <v>79</v>
      </c>
      <c r="D57" s="201">
        <f t="shared" ref="D57:D62" si="11">AN57</f>
        <v>0</v>
      </c>
      <c r="E57" s="217">
        <v>0</v>
      </c>
      <c r="F57" s="195">
        <v>0</v>
      </c>
      <c r="G57" s="195">
        <v>0</v>
      </c>
      <c r="H57" s="195">
        <v>0</v>
      </c>
      <c r="I57" s="195">
        <v>0</v>
      </c>
      <c r="J57" s="195">
        <v>0</v>
      </c>
      <c r="K57" s="195">
        <v>0</v>
      </c>
      <c r="L57" s="195">
        <v>0</v>
      </c>
      <c r="M57" s="195">
        <v>0</v>
      </c>
      <c r="N57" s="195">
        <v>0</v>
      </c>
      <c r="O57" s="195">
        <v>0</v>
      </c>
      <c r="P57" s="195">
        <v>0</v>
      </c>
      <c r="Q57" s="195">
        <v>0</v>
      </c>
      <c r="R57" s="195">
        <v>0</v>
      </c>
      <c r="S57" s="195">
        <v>0</v>
      </c>
      <c r="T57" s="195">
        <v>0</v>
      </c>
      <c r="U57" s="195">
        <v>0</v>
      </c>
      <c r="V57" s="195">
        <v>0</v>
      </c>
      <c r="W57" s="195">
        <v>0</v>
      </c>
      <c r="X57" s="195">
        <v>0</v>
      </c>
      <c r="Y57" s="195">
        <v>0</v>
      </c>
      <c r="Z57" s="195">
        <v>0</v>
      </c>
      <c r="AA57" s="195">
        <v>0</v>
      </c>
      <c r="AB57" s="195">
        <v>0</v>
      </c>
      <c r="AC57" s="195">
        <v>0</v>
      </c>
      <c r="AD57" s="195">
        <v>0</v>
      </c>
      <c r="AE57" s="195">
        <v>0</v>
      </c>
      <c r="AF57" s="195">
        <v>0</v>
      </c>
      <c r="AG57" s="195">
        <v>0</v>
      </c>
      <c r="AH57" s="195">
        <v>0</v>
      </c>
      <c r="AI57" s="195">
        <v>0</v>
      </c>
      <c r="AJ57" s="195">
        <v>0</v>
      </c>
      <c r="AK57" s="195">
        <v>0</v>
      </c>
      <c r="AL57" s="195">
        <v>0</v>
      </c>
      <c r="AM57" s="195">
        <v>0</v>
      </c>
      <c r="AN57" s="195">
        <f t="shared" ref="AN57:AN62" si="12">SUM(E57:AM57)</f>
        <v>0</v>
      </c>
    </row>
    <row r="58" spans="1:40" ht="12" x14ac:dyDescent="0.25">
      <c r="A58" s="201" t="s">
        <v>125</v>
      </c>
      <c r="B58" s="201" t="s">
        <v>134</v>
      </c>
      <c r="C58" s="201" t="s">
        <v>101</v>
      </c>
      <c r="D58" s="201">
        <f t="shared" si="11"/>
        <v>0</v>
      </c>
      <c r="E58" s="217">
        <v>0</v>
      </c>
      <c r="F58" s="195">
        <v>0</v>
      </c>
      <c r="G58" s="195">
        <v>0</v>
      </c>
      <c r="H58" s="195">
        <v>0</v>
      </c>
      <c r="I58" s="195">
        <v>0</v>
      </c>
      <c r="J58" s="195">
        <v>0</v>
      </c>
      <c r="K58" s="195">
        <v>0</v>
      </c>
      <c r="L58" s="195">
        <v>0</v>
      </c>
      <c r="M58" s="195">
        <v>0</v>
      </c>
      <c r="N58" s="195">
        <v>0</v>
      </c>
      <c r="O58" s="195">
        <v>0</v>
      </c>
      <c r="P58" s="195">
        <v>0</v>
      </c>
      <c r="Q58" s="195">
        <v>0</v>
      </c>
      <c r="R58" s="195">
        <v>0</v>
      </c>
      <c r="S58" s="195">
        <v>0</v>
      </c>
      <c r="T58" s="195">
        <v>0</v>
      </c>
      <c r="U58" s="195">
        <v>0</v>
      </c>
      <c r="V58" s="195">
        <v>0</v>
      </c>
      <c r="W58" s="195">
        <v>0</v>
      </c>
      <c r="X58" s="195">
        <v>0</v>
      </c>
      <c r="Y58" s="195">
        <v>0</v>
      </c>
      <c r="Z58" s="195">
        <v>0</v>
      </c>
      <c r="AA58" s="195">
        <v>0</v>
      </c>
      <c r="AB58" s="195">
        <v>0</v>
      </c>
      <c r="AC58" s="195">
        <v>0</v>
      </c>
      <c r="AD58" s="195">
        <v>0</v>
      </c>
      <c r="AE58" s="195">
        <v>0</v>
      </c>
      <c r="AF58" s="195">
        <v>0</v>
      </c>
      <c r="AG58" s="195">
        <v>0</v>
      </c>
      <c r="AH58" s="195">
        <v>0</v>
      </c>
      <c r="AI58" s="195">
        <v>0</v>
      </c>
      <c r="AJ58" s="195">
        <v>0</v>
      </c>
      <c r="AK58" s="195">
        <v>0</v>
      </c>
      <c r="AL58" s="195">
        <v>0</v>
      </c>
      <c r="AM58" s="195">
        <v>0</v>
      </c>
      <c r="AN58" s="195">
        <f t="shared" si="12"/>
        <v>0</v>
      </c>
    </row>
    <row r="59" spans="1:40" ht="12" x14ac:dyDescent="0.25">
      <c r="A59" s="201" t="s">
        <v>125</v>
      </c>
      <c r="B59" s="201" t="s">
        <v>134</v>
      </c>
      <c r="C59" s="201" t="s">
        <v>91</v>
      </c>
      <c r="D59" s="201">
        <f t="shared" si="11"/>
        <v>0</v>
      </c>
      <c r="E59" s="217">
        <v>0</v>
      </c>
      <c r="F59" s="195">
        <v>0</v>
      </c>
      <c r="G59" s="195">
        <v>0</v>
      </c>
      <c r="H59" s="195">
        <v>0</v>
      </c>
      <c r="I59" s="195">
        <v>0</v>
      </c>
      <c r="J59" s="195">
        <v>0</v>
      </c>
      <c r="K59" s="195">
        <v>0</v>
      </c>
      <c r="L59" s="195">
        <v>0</v>
      </c>
      <c r="M59" s="195">
        <v>0</v>
      </c>
      <c r="N59" s="195">
        <v>0</v>
      </c>
      <c r="O59" s="195">
        <v>0</v>
      </c>
      <c r="P59" s="195">
        <v>0</v>
      </c>
      <c r="Q59" s="195">
        <v>0</v>
      </c>
      <c r="R59" s="195">
        <v>0</v>
      </c>
      <c r="S59" s="195">
        <v>0</v>
      </c>
      <c r="T59" s="195">
        <v>0</v>
      </c>
      <c r="U59" s="195">
        <v>0</v>
      </c>
      <c r="V59" s="195">
        <v>0</v>
      </c>
      <c r="W59" s="195">
        <v>0</v>
      </c>
      <c r="X59" s="195">
        <v>0</v>
      </c>
      <c r="Y59" s="195">
        <v>0</v>
      </c>
      <c r="Z59" s="195">
        <v>0</v>
      </c>
      <c r="AA59" s="221">
        <v>0</v>
      </c>
      <c r="AB59" s="195">
        <v>0</v>
      </c>
      <c r="AC59" s="195">
        <v>0</v>
      </c>
      <c r="AD59" s="195">
        <v>0</v>
      </c>
      <c r="AE59" s="195">
        <v>0</v>
      </c>
      <c r="AF59" s="195">
        <v>0</v>
      </c>
      <c r="AG59" s="195">
        <v>0</v>
      </c>
      <c r="AH59" s="195">
        <v>0</v>
      </c>
      <c r="AI59" s="195">
        <v>0</v>
      </c>
      <c r="AJ59" s="195">
        <v>0</v>
      </c>
      <c r="AK59" s="195">
        <v>0</v>
      </c>
      <c r="AL59" s="195">
        <v>0</v>
      </c>
      <c r="AM59" s="195">
        <v>0</v>
      </c>
      <c r="AN59" s="195">
        <f t="shared" si="12"/>
        <v>0</v>
      </c>
    </row>
    <row r="60" spans="1:40" ht="12" x14ac:dyDescent="0.25">
      <c r="A60" s="201" t="s">
        <v>125</v>
      </c>
      <c r="B60" s="201" t="s">
        <v>134</v>
      </c>
      <c r="C60" s="179" t="s">
        <v>82</v>
      </c>
      <c r="D60" s="179">
        <f t="shared" si="11"/>
        <v>1625.4475</v>
      </c>
      <c r="E60" s="217">
        <v>311.52699999999999</v>
      </c>
      <c r="F60" s="195">
        <v>0</v>
      </c>
      <c r="G60" s="195">
        <v>564.42750000000001</v>
      </c>
      <c r="H60" s="195">
        <v>0</v>
      </c>
      <c r="I60" s="195">
        <v>0</v>
      </c>
      <c r="J60" s="195">
        <v>142.465</v>
      </c>
      <c r="K60" s="195">
        <v>0</v>
      </c>
      <c r="L60" s="195">
        <v>0</v>
      </c>
      <c r="M60" s="195">
        <v>26.588999999999999</v>
      </c>
      <c r="N60" s="195">
        <v>0</v>
      </c>
      <c r="O60" s="195">
        <v>0</v>
      </c>
      <c r="P60" s="195">
        <v>0</v>
      </c>
      <c r="Q60" s="195">
        <v>0</v>
      </c>
      <c r="R60" s="195">
        <v>0</v>
      </c>
      <c r="S60" s="195">
        <v>0</v>
      </c>
      <c r="T60" s="195">
        <v>32.475999999999999</v>
      </c>
      <c r="U60" s="195">
        <v>134.19399999999999</v>
      </c>
      <c r="V60" s="195">
        <v>276.209</v>
      </c>
      <c r="W60" s="195">
        <v>0.27899999999999991</v>
      </c>
      <c r="X60" s="195">
        <v>4.34</v>
      </c>
      <c r="Y60" s="195">
        <v>117.128</v>
      </c>
      <c r="Z60" s="195">
        <v>0</v>
      </c>
      <c r="AA60" s="195">
        <v>0</v>
      </c>
      <c r="AB60" s="195">
        <v>0</v>
      </c>
      <c r="AC60" s="195">
        <v>0</v>
      </c>
      <c r="AD60" s="195">
        <v>0</v>
      </c>
      <c r="AE60" s="195">
        <v>0</v>
      </c>
      <c r="AF60" s="195">
        <v>15.813000000000001</v>
      </c>
      <c r="AG60" s="195">
        <v>0</v>
      </c>
      <c r="AH60" s="195">
        <v>0</v>
      </c>
      <c r="AI60" s="195">
        <v>0</v>
      </c>
      <c r="AJ60" s="195">
        <v>0</v>
      </c>
      <c r="AK60" s="195">
        <v>0</v>
      </c>
      <c r="AL60" s="195">
        <v>0</v>
      </c>
      <c r="AM60" s="195">
        <v>0</v>
      </c>
      <c r="AN60" s="195">
        <f t="shared" si="12"/>
        <v>1625.4475</v>
      </c>
    </row>
    <row r="61" spans="1:40" ht="12" x14ac:dyDescent="0.25">
      <c r="A61" s="201" t="s">
        <v>125</v>
      </c>
      <c r="B61" s="201" t="s">
        <v>134</v>
      </c>
      <c r="C61" s="201" t="s">
        <v>25</v>
      </c>
      <c r="D61" s="201">
        <f t="shared" si="11"/>
        <v>0</v>
      </c>
      <c r="E61" s="217">
        <v>0</v>
      </c>
      <c r="F61" s="195">
        <v>0</v>
      </c>
      <c r="G61" s="195">
        <v>0</v>
      </c>
      <c r="H61" s="195">
        <v>0</v>
      </c>
      <c r="I61" s="195">
        <v>0</v>
      </c>
      <c r="J61" s="195">
        <v>0</v>
      </c>
      <c r="K61" s="195">
        <v>0</v>
      </c>
      <c r="L61" s="195">
        <v>0</v>
      </c>
      <c r="M61" s="195">
        <v>0</v>
      </c>
      <c r="N61" s="195">
        <v>0</v>
      </c>
      <c r="O61" s="195">
        <v>0</v>
      </c>
      <c r="P61" s="195">
        <v>0</v>
      </c>
      <c r="Q61" s="195">
        <v>0</v>
      </c>
      <c r="R61" s="221">
        <v>0</v>
      </c>
      <c r="S61" s="195">
        <v>0</v>
      </c>
      <c r="T61" s="195">
        <v>0</v>
      </c>
      <c r="U61" s="195">
        <v>0</v>
      </c>
      <c r="V61" s="195">
        <v>0</v>
      </c>
      <c r="W61" s="195">
        <v>0</v>
      </c>
      <c r="X61" s="195">
        <v>0</v>
      </c>
      <c r="Y61" s="195">
        <v>0</v>
      </c>
      <c r="Z61" s="195">
        <v>0</v>
      </c>
      <c r="AA61" s="195">
        <v>0</v>
      </c>
      <c r="AB61" s="195">
        <v>0</v>
      </c>
      <c r="AC61" s="195">
        <v>0</v>
      </c>
      <c r="AD61" s="195">
        <v>0</v>
      </c>
      <c r="AE61" s="195">
        <v>0</v>
      </c>
      <c r="AF61" s="195">
        <v>0</v>
      </c>
      <c r="AG61" s="195">
        <v>0</v>
      </c>
      <c r="AH61" s="195">
        <v>0</v>
      </c>
      <c r="AI61" s="195">
        <v>0</v>
      </c>
      <c r="AJ61" s="195">
        <v>0</v>
      </c>
      <c r="AK61" s="195">
        <v>0</v>
      </c>
      <c r="AL61" s="195">
        <v>0</v>
      </c>
      <c r="AM61" s="195">
        <v>0</v>
      </c>
      <c r="AN61" s="195">
        <f t="shared" si="12"/>
        <v>0</v>
      </c>
    </row>
    <row r="62" spans="1:40" ht="12" x14ac:dyDescent="0.25">
      <c r="A62" s="201" t="s">
        <v>125</v>
      </c>
      <c r="B62" s="201" t="s">
        <v>134</v>
      </c>
      <c r="C62" s="201" t="s">
        <v>153</v>
      </c>
      <c r="D62" s="201">
        <f t="shared" si="11"/>
        <v>75.45750000000001</v>
      </c>
      <c r="E62" s="217">
        <v>0</v>
      </c>
      <c r="F62" s="195">
        <v>0</v>
      </c>
      <c r="G62" s="195">
        <v>0</v>
      </c>
      <c r="H62" s="195">
        <v>25</v>
      </c>
      <c r="I62" s="195">
        <v>0</v>
      </c>
      <c r="J62" s="195">
        <v>5</v>
      </c>
      <c r="K62" s="195">
        <v>0</v>
      </c>
      <c r="L62" s="195">
        <v>0</v>
      </c>
      <c r="M62" s="195">
        <v>0</v>
      </c>
      <c r="N62" s="195">
        <v>0</v>
      </c>
      <c r="O62" s="195">
        <v>0</v>
      </c>
      <c r="P62" s="195">
        <v>0</v>
      </c>
      <c r="Q62" s="195">
        <v>0</v>
      </c>
      <c r="R62" s="195">
        <v>0</v>
      </c>
      <c r="S62" s="195">
        <v>0</v>
      </c>
      <c r="T62" s="195">
        <v>45.457500000000003</v>
      </c>
      <c r="U62" s="195">
        <v>0</v>
      </c>
      <c r="V62" s="195">
        <v>0</v>
      </c>
      <c r="W62" s="195">
        <v>0</v>
      </c>
      <c r="X62" s="195">
        <v>0</v>
      </c>
      <c r="Y62" s="195">
        <v>0</v>
      </c>
      <c r="Z62" s="195">
        <v>0</v>
      </c>
      <c r="AA62" s="195">
        <v>0</v>
      </c>
      <c r="AB62" s="195">
        <v>0</v>
      </c>
      <c r="AC62" s="195">
        <v>0</v>
      </c>
      <c r="AD62" s="195">
        <v>0</v>
      </c>
      <c r="AE62" s="195">
        <v>0</v>
      </c>
      <c r="AF62" s="195">
        <v>0</v>
      </c>
      <c r="AG62" s="195">
        <v>0</v>
      </c>
      <c r="AH62" s="195">
        <v>0</v>
      </c>
      <c r="AI62" s="195">
        <v>0</v>
      </c>
      <c r="AJ62" s="195">
        <v>0</v>
      </c>
      <c r="AK62" s="195">
        <v>0</v>
      </c>
      <c r="AL62" s="195">
        <v>0</v>
      </c>
      <c r="AM62" s="195">
        <v>0</v>
      </c>
      <c r="AN62" s="195">
        <f t="shared" si="12"/>
        <v>75.45750000000001</v>
      </c>
    </row>
    <row r="63" spans="1:40" ht="12" x14ac:dyDescent="0.25">
      <c r="A63" s="177" t="s">
        <v>250</v>
      </c>
      <c r="B63" s="177" t="s">
        <v>250</v>
      </c>
      <c r="C63" s="177" t="s">
        <v>160</v>
      </c>
      <c r="D63" s="177"/>
      <c r="E63" s="216">
        <v>0</v>
      </c>
      <c r="F63" s="194">
        <v>0</v>
      </c>
      <c r="G63" s="194">
        <v>0</v>
      </c>
      <c r="H63" s="194">
        <v>0</v>
      </c>
      <c r="I63" s="194">
        <v>0</v>
      </c>
      <c r="J63" s="194">
        <v>0</v>
      </c>
      <c r="K63" s="194">
        <v>0</v>
      </c>
      <c r="L63" s="194">
        <v>0</v>
      </c>
      <c r="M63" s="194">
        <v>0</v>
      </c>
      <c r="N63" s="194">
        <v>0</v>
      </c>
      <c r="O63" s="194">
        <v>0</v>
      </c>
      <c r="P63" s="194">
        <v>0</v>
      </c>
      <c r="Q63" s="194">
        <v>0</v>
      </c>
      <c r="R63" s="194">
        <v>0</v>
      </c>
      <c r="S63" s="194">
        <v>0</v>
      </c>
      <c r="T63" s="194">
        <v>17.804500000000001</v>
      </c>
      <c r="U63" s="194">
        <v>0</v>
      </c>
      <c r="V63" s="194">
        <v>0</v>
      </c>
      <c r="W63" s="194">
        <v>0</v>
      </c>
      <c r="X63" s="194">
        <v>0</v>
      </c>
      <c r="Y63" s="194">
        <v>0</v>
      </c>
      <c r="Z63" s="194">
        <v>0</v>
      </c>
      <c r="AA63" s="194">
        <v>0</v>
      </c>
      <c r="AB63" s="194">
        <v>0</v>
      </c>
      <c r="AC63" s="194">
        <v>0</v>
      </c>
      <c r="AD63" s="194">
        <v>0</v>
      </c>
      <c r="AE63" s="194">
        <v>0</v>
      </c>
      <c r="AF63" s="194">
        <v>0</v>
      </c>
      <c r="AG63" s="194">
        <v>0</v>
      </c>
      <c r="AH63" s="194">
        <v>0</v>
      </c>
      <c r="AI63" s="194">
        <v>0</v>
      </c>
      <c r="AJ63" s="194">
        <v>0</v>
      </c>
      <c r="AK63" s="194">
        <v>0</v>
      </c>
      <c r="AL63" s="194">
        <v>0</v>
      </c>
      <c r="AM63" s="194">
        <v>1.4779</v>
      </c>
      <c r="AN63" s="194">
        <f t="shared" ref="AN63" si="13">SUM(AN64:AN81)</f>
        <v>19.282400000000003</v>
      </c>
    </row>
    <row r="64" spans="1:40" ht="12" x14ac:dyDescent="0.25">
      <c r="A64" s="201" t="s">
        <v>125</v>
      </c>
      <c r="B64" s="201" t="s">
        <v>160</v>
      </c>
      <c r="C64" s="201" t="s">
        <v>192</v>
      </c>
      <c r="D64" s="201">
        <f t="shared" ref="D64:D81" si="14">AN64</f>
        <v>0</v>
      </c>
      <c r="E64" s="217">
        <v>0</v>
      </c>
      <c r="F64" s="195">
        <v>0</v>
      </c>
      <c r="G64" s="195">
        <v>0</v>
      </c>
      <c r="H64" s="195">
        <v>0</v>
      </c>
      <c r="I64" s="195">
        <v>0</v>
      </c>
      <c r="J64" s="195">
        <v>0</v>
      </c>
      <c r="K64" s="195">
        <v>0</v>
      </c>
      <c r="L64" s="195">
        <v>0</v>
      </c>
      <c r="M64" s="195">
        <v>0</v>
      </c>
      <c r="N64" s="195">
        <v>0</v>
      </c>
      <c r="O64" s="195">
        <v>0</v>
      </c>
      <c r="P64" s="195">
        <v>0</v>
      </c>
      <c r="Q64" s="195">
        <v>0</v>
      </c>
      <c r="R64" s="195">
        <v>0</v>
      </c>
      <c r="S64" s="195">
        <v>0</v>
      </c>
      <c r="T64" s="195">
        <v>0</v>
      </c>
      <c r="U64" s="195">
        <v>0</v>
      </c>
      <c r="V64" s="195">
        <v>0</v>
      </c>
      <c r="W64" s="195">
        <v>0</v>
      </c>
      <c r="X64" s="195">
        <v>0</v>
      </c>
      <c r="Y64" s="195">
        <v>0</v>
      </c>
      <c r="Z64" s="195">
        <v>0</v>
      </c>
      <c r="AA64" s="195">
        <v>0</v>
      </c>
      <c r="AB64" s="195">
        <v>0</v>
      </c>
      <c r="AC64" s="195">
        <v>0</v>
      </c>
      <c r="AD64" s="195">
        <v>0</v>
      </c>
      <c r="AE64" s="195">
        <v>0</v>
      </c>
      <c r="AF64" s="195">
        <v>0</v>
      </c>
      <c r="AG64" s="195">
        <v>0</v>
      </c>
      <c r="AH64" s="195">
        <v>0</v>
      </c>
      <c r="AI64" s="195">
        <v>0</v>
      </c>
      <c r="AJ64" s="195">
        <v>0</v>
      </c>
      <c r="AK64" s="195">
        <v>0</v>
      </c>
      <c r="AL64" s="195">
        <v>0</v>
      </c>
      <c r="AM64" s="195">
        <v>0</v>
      </c>
      <c r="AN64" s="195">
        <f t="shared" ref="AN64:AN81" si="15">SUM(E64:AM64)</f>
        <v>0</v>
      </c>
    </row>
    <row r="65" spans="1:40" ht="12" x14ac:dyDescent="0.25">
      <c r="A65" s="201" t="s">
        <v>125</v>
      </c>
      <c r="B65" s="201" t="s">
        <v>160</v>
      </c>
      <c r="C65" s="201" t="s">
        <v>193</v>
      </c>
      <c r="D65" s="201">
        <f t="shared" si="14"/>
        <v>0</v>
      </c>
      <c r="E65" s="217">
        <v>0</v>
      </c>
      <c r="F65" s="195">
        <v>0</v>
      </c>
      <c r="G65" s="195">
        <v>0</v>
      </c>
      <c r="H65" s="195">
        <v>0</v>
      </c>
      <c r="I65" s="195">
        <v>0</v>
      </c>
      <c r="J65" s="195">
        <v>0</v>
      </c>
      <c r="K65" s="195">
        <v>0</v>
      </c>
      <c r="L65" s="195">
        <v>0</v>
      </c>
      <c r="M65" s="195">
        <v>0</v>
      </c>
      <c r="N65" s="195">
        <v>0</v>
      </c>
      <c r="O65" s="195">
        <v>0</v>
      </c>
      <c r="P65" s="195">
        <v>0</v>
      </c>
      <c r="Q65" s="195">
        <v>0</v>
      </c>
      <c r="R65" s="195">
        <v>0</v>
      </c>
      <c r="S65" s="195">
        <v>0</v>
      </c>
      <c r="T65" s="195">
        <v>0</v>
      </c>
      <c r="U65" s="195">
        <v>0</v>
      </c>
      <c r="V65" s="195">
        <v>0</v>
      </c>
      <c r="W65" s="195">
        <v>0</v>
      </c>
      <c r="X65" s="195">
        <v>0</v>
      </c>
      <c r="Y65" s="195">
        <v>0</v>
      </c>
      <c r="Z65" s="195">
        <v>0</v>
      </c>
      <c r="AA65" s="195">
        <v>0</v>
      </c>
      <c r="AB65" s="195">
        <v>0</v>
      </c>
      <c r="AC65" s="195">
        <v>0</v>
      </c>
      <c r="AD65" s="195">
        <v>0</v>
      </c>
      <c r="AE65" s="195">
        <v>0</v>
      </c>
      <c r="AF65" s="195">
        <v>0</v>
      </c>
      <c r="AG65" s="195">
        <v>0</v>
      </c>
      <c r="AH65" s="195">
        <v>0</v>
      </c>
      <c r="AI65" s="195">
        <v>0</v>
      </c>
      <c r="AJ65" s="195">
        <v>0</v>
      </c>
      <c r="AK65" s="195">
        <v>0</v>
      </c>
      <c r="AL65" s="195">
        <v>0</v>
      </c>
      <c r="AM65" s="195">
        <v>0</v>
      </c>
      <c r="AN65" s="195">
        <f t="shared" si="15"/>
        <v>0</v>
      </c>
    </row>
    <row r="66" spans="1:40" ht="12" x14ac:dyDescent="0.25">
      <c r="A66" s="201" t="s">
        <v>125</v>
      </c>
      <c r="B66" s="201" t="s">
        <v>160</v>
      </c>
      <c r="C66" s="201" t="s">
        <v>26</v>
      </c>
      <c r="D66" s="201">
        <f t="shared" si="14"/>
        <v>0</v>
      </c>
      <c r="E66" s="217">
        <v>0</v>
      </c>
      <c r="F66" s="195">
        <v>0</v>
      </c>
      <c r="G66" s="195">
        <v>0</v>
      </c>
      <c r="H66" s="195">
        <v>0</v>
      </c>
      <c r="I66" s="195">
        <v>0</v>
      </c>
      <c r="J66" s="195">
        <v>0</v>
      </c>
      <c r="K66" s="195">
        <v>0</v>
      </c>
      <c r="L66" s="195">
        <v>0</v>
      </c>
      <c r="M66" s="195">
        <v>0</v>
      </c>
      <c r="N66" s="195">
        <v>0</v>
      </c>
      <c r="O66" s="195">
        <v>0</v>
      </c>
      <c r="P66" s="195">
        <v>0</v>
      </c>
      <c r="Q66" s="195">
        <v>0</v>
      </c>
      <c r="R66" s="195">
        <v>0</v>
      </c>
      <c r="S66" s="195">
        <v>0</v>
      </c>
      <c r="T66" s="195">
        <v>0</v>
      </c>
      <c r="U66" s="195">
        <v>0</v>
      </c>
      <c r="V66" s="195">
        <v>0</v>
      </c>
      <c r="W66" s="195">
        <v>0</v>
      </c>
      <c r="X66" s="195">
        <v>0</v>
      </c>
      <c r="Y66" s="195">
        <v>0</v>
      </c>
      <c r="Z66" s="195">
        <v>0</v>
      </c>
      <c r="AA66" s="195">
        <v>0</v>
      </c>
      <c r="AB66" s="195">
        <v>0</v>
      </c>
      <c r="AC66" s="195">
        <v>0</v>
      </c>
      <c r="AD66" s="195">
        <v>0</v>
      </c>
      <c r="AE66" s="195">
        <v>0</v>
      </c>
      <c r="AF66" s="195">
        <v>0</v>
      </c>
      <c r="AG66" s="195">
        <v>0</v>
      </c>
      <c r="AH66" s="195">
        <v>0</v>
      </c>
      <c r="AI66" s="195">
        <v>0</v>
      </c>
      <c r="AJ66" s="195">
        <v>0</v>
      </c>
      <c r="AK66" s="195">
        <v>0</v>
      </c>
      <c r="AL66" s="195">
        <v>0</v>
      </c>
      <c r="AM66" s="195">
        <v>0</v>
      </c>
      <c r="AN66" s="195">
        <f t="shared" si="15"/>
        <v>0</v>
      </c>
    </row>
    <row r="67" spans="1:40" ht="12" x14ac:dyDescent="0.25">
      <c r="A67" s="201" t="s">
        <v>125</v>
      </c>
      <c r="B67" s="201" t="s">
        <v>160</v>
      </c>
      <c r="C67" s="201" t="s">
        <v>194</v>
      </c>
      <c r="D67" s="201">
        <f t="shared" si="14"/>
        <v>0</v>
      </c>
      <c r="E67" s="217">
        <v>0</v>
      </c>
      <c r="F67" s="195">
        <v>0</v>
      </c>
      <c r="G67" s="195">
        <v>0</v>
      </c>
      <c r="H67" s="195">
        <v>0</v>
      </c>
      <c r="I67" s="195">
        <v>0</v>
      </c>
      <c r="J67" s="195">
        <v>0</v>
      </c>
      <c r="K67" s="195">
        <v>0</v>
      </c>
      <c r="L67" s="195">
        <v>0</v>
      </c>
      <c r="M67" s="195">
        <v>0</v>
      </c>
      <c r="N67" s="195">
        <v>0</v>
      </c>
      <c r="O67" s="195">
        <v>0</v>
      </c>
      <c r="P67" s="195">
        <v>0</v>
      </c>
      <c r="Q67" s="195">
        <v>0</v>
      </c>
      <c r="R67" s="195">
        <v>0</v>
      </c>
      <c r="S67" s="195">
        <v>0</v>
      </c>
      <c r="T67" s="195">
        <v>0</v>
      </c>
      <c r="U67" s="195">
        <v>0</v>
      </c>
      <c r="V67" s="195">
        <v>0</v>
      </c>
      <c r="W67" s="195">
        <v>0</v>
      </c>
      <c r="X67" s="195">
        <v>0</v>
      </c>
      <c r="Y67" s="195">
        <v>0</v>
      </c>
      <c r="Z67" s="195">
        <v>0</v>
      </c>
      <c r="AA67" s="195">
        <v>0</v>
      </c>
      <c r="AB67" s="195">
        <v>0</v>
      </c>
      <c r="AC67" s="195">
        <v>0</v>
      </c>
      <c r="AD67" s="195">
        <v>0</v>
      </c>
      <c r="AE67" s="195">
        <v>0</v>
      </c>
      <c r="AF67" s="195">
        <v>0</v>
      </c>
      <c r="AG67" s="195">
        <v>0</v>
      </c>
      <c r="AH67" s="195">
        <v>0</v>
      </c>
      <c r="AI67" s="195">
        <v>0</v>
      </c>
      <c r="AJ67" s="195">
        <v>0</v>
      </c>
      <c r="AK67" s="195">
        <v>0</v>
      </c>
      <c r="AL67" s="195">
        <v>0</v>
      </c>
      <c r="AM67" s="195">
        <v>0</v>
      </c>
      <c r="AN67" s="195">
        <f t="shared" si="15"/>
        <v>0</v>
      </c>
    </row>
    <row r="68" spans="1:40" ht="12" x14ac:dyDescent="0.25">
      <c r="A68" s="201" t="s">
        <v>125</v>
      </c>
      <c r="B68" s="201" t="s">
        <v>160</v>
      </c>
      <c r="C68" s="201" t="s">
        <v>21</v>
      </c>
      <c r="D68" s="201">
        <f t="shared" si="14"/>
        <v>0</v>
      </c>
      <c r="E68" s="217">
        <v>0</v>
      </c>
      <c r="F68" s="195">
        <v>0</v>
      </c>
      <c r="G68" s="195">
        <v>0</v>
      </c>
      <c r="H68" s="195">
        <v>0</v>
      </c>
      <c r="I68" s="195">
        <v>0</v>
      </c>
      <c r="J68" s="195">
        <v>0</v>
      </c>
      <c r="K68" s="195">
        <v>0</v>
      </c>
      <c r="L68" s="195">
        <v>0</v>
      </c>
      <c r="M68" s="195">
        <v>0</v>
      </c>
      <c r="N68" s="195">
        <v>0</v>
      </c>
      <c r="O68" s="195">
        <v>0</v>
      </c>
      <c r="P68" s="195">
        <v>0</v>
      </c>
      <c r="Q68" s="195">
        <v>0</v>
      </c>
      <c r="R68" s="195">
        <v>0</v>
      </c>
      <c r="S68" s="195">
        <v>0</v>
      </c>
      <c r="T68" s="195">
        <v>0</v>
      </c>
      <c r="U68" s="195">
        <v>0</v>
      </c>
      <c r="V68" s="195">
        <v>0</v>
      </c>
      <c r="W68" s="195">
        <v>0</v>
      </c>
      <c r="X68" s="195">
        <v>0</v>
      </c>
      <c r="Y68" s="195">
        <v>0</v>
      </c>
      <c r="Z68" s="195">
        <v>0</v>
      </c>
      <c r="AA68" s="221">
        <v>0</v>
      </c>
      <c r="AB68" s="195">
        <v>0</v>
      </c>
      <c r="AC68" s="195">
        <v>0</v>
      </c>
      <c r="AD68" s="195">
        <v>0</v>
      </c>
      <c r="AE68" s="195">
        <v>0</v>
      </c>
      <c r="AF68" s="195">
        <v>0</v>
      </c>
      <c r="AG68" s="195">
        <v>0</v>
      </c>
      <c r="AH68" s="195">
        <v>0</v>
      </c>
      <c r="AI68" s="195">
        <v>0</v>
      </c>
      <c r="AJ68" s="195">
        <v>0</v>
      </c>
      <c r="AK68" s="195">
        <v>0</v>
      </c>
      <c r="AL68" s="195">
        <v>0</v>
      </c>
      <c r="AM68" s="195">
        <v>0</v>
      </c>
      <c r="AN68" s="195">
        <f t="shared" si="15"/>
        <v>0</v>
      </c>
    </row>
    <row r="69" spans="1:40" ht="12" x14ac:dyDescent="0.25">
      <c r="A69" s="201" t="s">
        <v>125</v>
      </c>
      <c r="B69" s="201" t="s">
        <v>160</v>
      </c>
      <c r="C69" s="201" t="s">
        <v>44</v>
      </c>
      <c r="D69" s="201">
        <f t="shared" si="14"/>
        <v>0</v>
      </c>
      <c r="E69" s="217">
        <v>0</v>
      </c>
      <c r="F69" s="195">
        <v>0</v>
      </c>
      <c r="G69" s="195">
        <v>0</v>
      </c>
      <c r="H69" s="195">
        <v>0</v>
      </c>
      <c r="I69" s="195">
        <v>0</v>
      </c>
      <c r="J69" s="195">
        <v>0</v>
      </c>
      <c r="K69" s="195">
        <v>0</v>
      </c>
      <c r="L69" s="195">
        <v>0</v>
      </c>
      <c r="M69" s="195">
        <v>0</v>
      </c>
      <c r="N69" s="195">
        <v>0</v>
      </c>
      <c r="O69" s="195">
        <v>0</v>
      </c>
      <c r="P69" s="195">
        <v>0</v>
      </c>
      <c r="Q69" s="195">
        <v>0</v>
      </c>
      <c r="R69" s="195">
        <v>0</v>
      </c>
      <c r="S69" s="221">
        <v>0</v>
      </c>
      <c r="T69" s="195">
        <v>0</v>
      </c>
      <c r="U69" s="195">
        <v>0</v>
      </c>
      <c r="V69" s="195">
        <v>0</v>
      </c>
      <c r="W69" s="195">
        <v>0</v>
      </c>
      <c r="X69" s="195">
        <v>0</v>
      </c>
      <c r="Y69" s="195">
        <v>0</v>
      </c>
      <c r="Z69" s="195">
        <v>0</v>
      </c>
      <c r="AA69" s="195">
        <v>0</v>
      </c>
      <c r="AB69" s="195">
        <v>0</v>
      </c>
      <c r="AC69" s="195">
        <v>0</v>
      </c>
      <c r="AD69" s="195">
        <v>0</v>
      </c>
      <c r="AE69" s="195">
        <v>0</v>
      </c>
      <c r="AF69" s="195">
        <v>0</v>
      </c>
      <c r="AG69" s="195">
        <v>0</v>
      </c>
      <c r="AH69" s="195">
        <v>0</v>
      </c>
      <c r="AI69" s="195">
        <v>0</v>
      </c>
      <c r="AJ69" s="195">
        <v>0</v>
      </c>
      <c r="AK69" s="195">
        <v>0</v>
      </c>
      <c r="AL69" s="195">
        <v>0</v>
      </c>
      <c r="AM69" s="195">
        <v>0</v>
      </c>
      <c r="AN69" s="195">
        <f t="shared" si="15"/>
        <v>0</v>
      </c>
    </row>
    <row r="70" spans="1:40" ht="12" x14ac:dyDescent="0.25">
      <c r="A70" s="201" t="s">
        <v>125</v>
      </c>
      <c r="B70" s="201" t="s">
        <v>160</v>
      </c>
      <c r="C70" s="201" t="s">
        <v>40</v>
      </c>
      <c r="D70" s="201">
        <f t="shared" si="14"/>
        <v>17.804500000000001</v>
      </c>
      <c r="E70" s="217">
        <v>0</v>
      </c>
      <c r="F70" s="195">
        <v>0</v>
      </c>
      <c r="G70" s="195">
        <v>0</v>
      </c>
      <c r="H70" s="195">
        <v>0</v>
      </c>
      <c r="I70" s="195">
        <v>0</v>
      </c>
      <c r="J70" s="195">
        <v>0</v>
      </c>
      <c r="K70" s="195">
        <v>0</v>
      </c>
      <c r="L70" s="195">
        <v>0</v>
      </c>
      <c r="M70" s="221">
        <v>0</v>
      </c>
      <c r="N70" s="195">
        <v>0</v>
      </c>
      <c r="O70" s="195">
        <v>0</v>
      </c>
      <c r="P70" s="195">
        <v>0</v>
      </c>
      <c r="Q70" s="195">
        <v>0</v>
      </c>
      <c r="R70" s="195">
        <v>0</v>
      </c>
      <c r="S70" s="195">
        <v>0</v>
      </c>
      <c r="T70" s="195">
        <v>17.804500000000001</v>
      </c>
      <c r="U70" s="195">
        <v>0</v>
      </c>
      <c r="V70" s="195">
        <v>0</v>
      </c>
      <c r="W70" s="195">
        <v>0</v>
      </c>
      <c r="X70" s="195">
        <v>0</v>
      </c>
      <c r="Y70" s="195">
        <v>0</v>
      </c>
      <c r="Z70" s="195">
        <v>0</v>
      </c>
      <c r="AA70" s="195">
        <v>0</v>
      </c>
      <c r="AB70" s="195">
        <v>0</v>
      </c>
      <c r="AC70" s="195">
        <v>0</v>
      </c>
      <c r="AD70" s="195">
        <v>0</v>
      </c>
      <c r="AE70" s="195">
        <v>0</v>
      </c>
      <c r="AF70" s="195">
        <v>0</v>
      </c>
      <c r="AG70" s="195">
        <v>0</v>
      </c>
      <c r="AH70" s="195">
        <v>0</v>
      </c>
      <c r="AI70" s="195">
        <v>0</v>
      </c>
      <c r="AJ70" s="195">
        <v>0</v>
      </c>
      <c r="AK70" s="195">
        <v>0</v>
      </c>
      <c r="AL70" s="195">
        <v>0</v>
      </c>
      <c r="AM70" s="195">
        <v>0</v>
      </c>
      <c r="AN70" s="195">
        <f t="shared" si="15"/>
        <v>17.804500000000001</v>
      </c>
    </row>
    <row r="71" spans="1:40" ht="12" x14ac:dyDescent="0.25">
      <c r="A71" s="201" t="s">
        <v>125</v>
      </c>
      <c r="B71" s="201" t="s">
        <v>160</v>
      </c>
      <c r="C71" s="201" t="s">
        <v>195</v>
      </c>
      <c r="D71" s="201">
        <f t="shared" si="14"/>
        <v>0</v>
      </c>
      <c r="E71" s="217">
        <v>0</v>
      </c>
      <c r="F71" s="195">
        <v>0</v>
      </c>
      <c r="G71" s="195">
        <v>0</v>
      </c>
      <c r="H71" s="195">
        <v>0</v>
      </c>
      <c r="I71" s="195">
        <v>0</v>
      </c>
      <c r="J71" s="195">
        <v>0</v>
      </c>
      <c r="K71" s="195">
        <v>0</v>
      </c>
      <c r="L71" s="195">
        <v>0</v>
      </c>
      <c r="M71" s="195">
        <v>0</v>
      </c>
      <c r="N71" s="195">
        <v>0</v>
      </c>
      <c r="O71" s="195">
        <v>0</v>
      </c>
      <c r="P71" s="195">
        <v>0</v>
      </c>
      <c r="Q71" s="195">
        <v>0</v>
      </c>
      <c r="R71" s="195">
        <v>0</v>
      </c>
      <c r="S71" s="195">
        <v>0</v>
      </c>
      <c r="T71" s="195">
        <v>0</v>
      </c>
      <c r="U71" s="195">
        <v>0</v>
      </c>
      <c r="V71" s="195">
        <v>0</v>
      </c>
      <c r="W71" s="195">
        <v>0</v>
      </c>
      <c r="X71" s="195">
        <v>0</v>
      </c>
      <c r="Y71" s="195">
        <v>0</v>
      </c>
      <c r="Z71" s="195">
        <v>0</v>
      </c>
      <c r="AA71" s="195">
        <v>0</v>
      </c>
      <c r="AB71" s="195">
        <v>0</v>
      </c>
      <c r="AC71" s="195">
        <v>0</v>
      </c>
      <c r="AD71" s="195">
        <v>0</v>
      </c>
      <c r="AE71" s="195">
        <v>0</v>
      </c>
      <c r="AF71" s="195">
        <v>0</v>
      </c>
      <c r="AG71" s="195">
        <v>0</v>
      </c>
      <c r="AH71" s="195">
        <v>0</v>
      </c>
      <c r="AI71" s="195">
        <v>0</v>
      </c>
      <c r="AJ71" s="195">
        <v>0</v>
      </c>
      <c r="AK71" s="195">
        <v>0</v>
      </c>
      <c r="AL71" s="195">
        <v>0</v>
      </c>
      <c r="AM71" s="195">
        <v>0</v>
      </c>
      <c r="AN71" s="195">
        <f t="shared" si="15"/>
        <v>0</v>
      </c>
    </row>
    <row r="72" spans="1:40" ht="12" x14ac:dyDescent="0.25">
      <c r="A72" s="201" t="s">
        <v>125</v>
      </c>
      <c r="B72" s="201" t="s">
        <v>160</v>
      </c>
      <c r="C72" s="201" t="s">
        <v>59</v>
      </c>
      <c r="D72" s="201">
        <f t="shared" si="14"/>
        <v>0</v>
      </c>
      <c r="E72" s="217">
        <v>0</v>
      </c>
      <c r="F72" s="195">
        <v>0</v>
      </c>
      <c r="G72" s="195">
        <v>0</v>
      </c>
      <c r="H72" s="195">
        <v>0</v>
      </c>
      <c r="I72" s="195">
        <v>0</v>
      </c>
      <c r="J72" s="195">
        <v>0</v>
      </c>
      <c r="K72" s="195">
        <v>0</v>
      </c>
      <c r="L72" s="195">
        <v>0</v>
      </c>
      <c r="M72" s="195">
        <v>0</v>
      </c>
      <c r="N72" s="195">
        <v>0</v>
      </c>
      <c r="O72" s="195">
        <v>0</v>
      </c>
      <c r="P72" s="221">
        <v>0</v>
      </c>
      <c r="Q72" s="195">
        <v>0</v>
      </c>
      <c r="R72" s="195">
        <v>0</v>
      </c>
      <c r="S72" s="195">
        <v>0</v>
      </c>
      <c r="T72" s="195">
        <v>0</v>
      </c>
      <c r="U72" s="195">
        <v>0</v>
      </c>
      <c r="V72" s="195">
        <v>0</v>
      </c>
      <c r="W72" s="195">
        <v>0</v>
      </c>
      <c r="X72" s="195">
        <v>0</v>
      </c>
      <c r="Y72" s="195">
        <v>0</v>
      </c>
      <c r="Z72" s="195">
        <v>0</v>
      </c>
      <c r="AA72" s="195">
        <v>0</v>
      </c>
      <c r="AB72" s="195">
        <v>0</v>
      </c>
      <c r="AC72" s="195">
        <v>0</v>
      </c>
      <c r="AD72" s="195">
        <v>0</v>
      </c>
      <c r="AE72" s="195">
        <v>0</v>
      </c>
      <c r="AF72" s="195">
        <v>0</v>
      </c>
      <c r="AG72" s="195">
        <v>0</v>
      </c>
      <c r="AH72" s="195">
        <v>0</v>
      </c>
      <c r="AI72" s="195">
        <v>0</v>
      </c>
      <c r="AJ72" s="195">
        <v>0</v>
      </c>
      <c r="AK72" s="195">
        <v>0</v>
      </c>
      <c r="AL72" s="195">
        <v>0</v>
      </c>
      <c r="AM72" s="195">
        <v>0</v>
      </c>
      <c r="AN72" s="195">
        <f t="shared" si="15"/>
        <v>0</v>
      </c>
    </row>
    <row r="73" spans="1:40" ht="12" x14ac:dyDescent="0.25">
      <c r="A73" s="201" t="s">
        <v>125</v>
      </c>
      <c r="B73" s="201" t="s">
        <v>160</v>
      </c>
      <c r="C73" s="201" t="s">
        <v>70</v>
      </c>
      <c r="D73" s="201">
        <f t="shared" si="14"/>
        <v>0</v>
      </c>
      <c r="E73" s="217">
        <v>0</v>
      </c>
      <c r="F73" s="195">
        <v>0</v>
      </c>
      <c r="G73" s="195">
        <v>0</v>
      </c>
      <c r="H73" s="195">
        <v>0</v>
      </c>
      <c r="I73" s="195">
        <v>0</v>
      </c>
      <c r="J73" s="195">
        <v>0</v>
      </c>
      <c r="K73" s="195">
        <v>0</v>
      </c>
      <c r="L73" s="195">
        <v>0</v>
      </c>
      <c r="M73" s="195">
        <v>0</v>
      </c>
      <c r="N73" s="195">
        <v>0</v>
      </c>
      <c r="O73" s="195">
        <v>0</v>
      </c>
      <c r="P73" s="195">
        <v>0</v>
      </c>
      <c r="Q73" s="195">
        <v>0</v>
      </c>
      <c r="R73" s="195">
        <v>0</v>
      </c>
      <c r="S73" s="195">
        <v>0</v>
      </c>
      <c r="T73" s="195">
        <v>0</v>
      </c>
      <c r="U73" s="195">
        <v>0</v>
      </c>
      <c r="V73" s="195">
        <v>0</v>
      </c>
      <c r="W73" s="195">
        <v>0</v>
      </c>
      <c r="X73" s="195">
        <v>0</v>
      </c>
      <c r="Y73" s="195">
        <v>0</v>
      </c>
      <c r="Z73" s="195">
        <v>0</v>
      </c>
      <c r="AA73" s="195">
        <v>0</v>
      </c>
      <c r="AB73" s="195">
        <v>0</v>
      </c>
      <c r="AC73" s="195">
        <v>0</v>
      </c>
      <c r="AD73" s="195">
        <v>0</v>
      </c>
      <c r="AE73" s="195">
        <v>0</v>
      </c>
      <c r="AF73" s="195">
        <v>0</v>
      </c>
      <c r="AG73" s="195">
        <v>0</v>
      </c>
      <c r="AH73" s="195">
        <v>0</v>
      </c>
      <c r="AI73" s="195">
        <v>0</v>
      </c>
      <c r="AJ73" s="195">
        <v>0</v>
      </c>
      <c r="AK73" s="195">
        <v>0</v>
      </c>
      <c r="AL73" s="195">
        <v>0</v>
      </c>
      <c r="AM73" s="195">
        <v>0</v>
      </c>
      <c r="AN73" s="195">
        <f t="shared" si="15"/>
        <v>0</v>
      </c>
    </row>
    <row r="74" spans="1:40" ht="12" x14ac:dyDescent="0.25">
      <c r="A74" s="201" t="s">
        <v>125</v>
      </c>
      <c r="B74" s="201" t="s">
        <v>160</v>
      </c>
      <c r="C74" s="201" t="s">
        <v>196</v>
      </c>
      <c r="D74" s="201">
        <f t="shared" si="14"/>
        <v>0</v>
      </c>
      <c r="E74" s="217">
        <v>0</v>
      </c>
      <c r="F74" s="195">
        <v>0</v>
      </c>
      <c r="G74" s="195">
        <v>0</v>
      </c>
      <c r="H74" s="195">
        <v>0</v>
      </c>
      <c r="I74" s="195">
        <v>0</v>
      </c>
      <c r="J74" s="195">
        <v>0</v>
      </c>
      <c r="K74" s="195">
        <v>0</v>
      </c>
      <c r="L74" s="195">
        <v>0</v>
      </c>
      <c r="M74" s="195">
        <v>0</v>
      </c>
      <c r="N74" s="195">
        <v>0</v>
      </c>
      <c r="O74" s="195">
        <v>0</v>
      </c>
      <c r="P74" s="195">
        <v>0</v>
      </c>
      <c r="Q74" s="195">
        <v>0</v>
      </c>
      <c r="R74" s="195">
        <v>0</v>
      </c>
      <c r="S74" s="195">
        <v>0</v>
      </c>
      <c r="T74" s="195">
        <v>0</v>
      </c>
      <c r="U74" s="195">
        <v>0</v>
      </c>
      <c r="V74" s="195">
        <v>0</v>
      </c>
      <c r="W74" s="195">
        <v>0</v>
      </c>
      <c r="X74" s="195">
        <v>0</v>
      </c>
      <c r="Y74" s="195">
        <v>0</v>
      </c>
      <c r="Z74" s="195">
        <v>0</v>
      </c>
      <c r="AA74" s="195">
        <v>0</v>
      </c>
      <c r="AB74" s="195">
        <v>0</v>
      </c>
      <c r="AC74" s="195">
        <v>0</v>
      </c>
      <c r="AD74" s="195">
        <v>0</v>
      </c>
      <c r="AE74" s="195">
        <v>0</v>
      </c>
      <c r="AF74" s="195">
        <v>0</v>
      </c>
      <c r="AG74" s="195">
        <v>0</v>
      </c>
      <c r="AH74" s="195">
        <v>0</v>
      </c>
      <c r="AI74" s="195">
        <v>0</v>
      </c>
      <c r="AJ74" s="195">
        <v>0</v>
      </c>
      <c r="AK74" s="195">
        <v>0</v>
      </c>
      <c r="AL74" s="195">
        <v>0</v>
      </c>
      <c r="AM74" s="195">
        <v>0</v>
      </c>
      <c r="AN74" s="195">
        <f t="shared" si="15"/>
        <v>0</v>
      </c>
    </row>
    <row r="75" spans="1:40" ht="12" x14ac:dyDescent="0.25">
      <c r="A75" s="201" t="s">
        <v>125</v>
      </c>
      <c r="B75" s="201" t="s">
        <v>160</v>
      </c>
      <c r="C75" s="201" t="s">
        <v>161</v>
      </c>
      <c r="D75" s="201">
        <f t="shared" si="14"/>
        <v>0</v>
      </c>
      <c r="E75" s="217">
        <v>0</v>
      </c>
      <c r="F75" s="195">
        <v>0</v>
      </c>
      <c r="G75" s="195">
        <v>0</v>
      </c>
      <c r="H75" s="195">
        <v>0</v>
      </c>
      <c r="I75" s="195">
        <v>0</v>
      </c>
      <c r="J75" s="195">
        <v>0</v>
      </c>
      <c r="K75" s="195">
        <v>0</v>
      </c>
      <c r="L75" s="195">
        <v>0</v>
      </c>
      <c r="M75" s="195">
        <v>0</v>
      </c>
      <c r="N75" s="195">
        <v>0</v>
      </c>
      <c r="O75" s="195">
        <v>0</v>
      </c>
      <c r="P75" s="195">
        <v>0</v>
      </c>
      <c r="Q75" s="195">
        <v>0</v>
      </c>
      <c r="R75" s="195">
        <v>0</v>
      </c>
      <c r="S75" s="195">
        <v>0</v>
      </c>
      <c r="T75" s="195">
        <v>0</v>
      </c>
      <c r="U75" s="195">
        <v>0</v>
      </c>
      <c r="V75" s="195">
        <v>0</v>
      </c>
      <c r="W75" s="195">
        <v>0</v>
      </c>
      <c r="X75" s="195">
        <v>0</v>
      </c>
      <c r="Y75" s="195">
        <v>0</v>
      </c>
      <c r="Z75" s="195">
        <v>0</v>
      </c>
      <c r="AA75" s="195">
        <v>0</v>
      </c>
      <c r="AB75" s="195">
        <v>0</v>
      </c>
      <c r="AC75" s="195">
        <v>0</v>
      </c>
      <c r="AD75" s="195">
        <v>0</v>
      </c>
      <c r="AE75" s="195">
        <v>0</v>
      </c>
      <c r="AF75" s="195">
        <v>0</v>
      </c>
      <c r="AG75" s="195">
        <v>0</v>
      </c>
      <c r="AH75" s="195">
        <v>0</v>
      </c>
      <c r="AI75" s="195">
        <v>0</v>
      </c>
      <c r="AJ75" s="195">
        <v>0</v>
      </c>
      <c r="AK75" s="195">
        <v>0</v>
      </c>
      <c r="AL75" s="195">
        <v>0</v>
      </c>
      <c r="AM75" s="195">
        <v>0</v>
      </c>
      <c r="AN75" s="195">
        <f t="shared" si="15"/>
        <v>0</v>
      </c>
    </row>
    <row r="76" spans="1:40" ht="12" x14ac:dyDescent="0.25">
      <c r="A76" s="201" t="s">
        <v>125</v>
      </c>
      <c r="B76" s="201" t="s">
        <v>160</v>
      </c>
      <c r="C76" s="201" t="s">
        <v>197</v>
      </c>
      <c r="D76" s="201">
        <f t="shared" si="14"/>
        <v>0</v>
      </c>
      <c r="E76" s="217">
        <v>0</v>
      </c>
      <c r="F76" s="195">
        <v>0</v>
      </c>
      <c r="G76" s="195">
        <v>0</v>
      </c>
      <c r="H76" s="195">
        <v>0</v>
      </c>
      <c r="I76" s="195">
        <v>0</v>
      </c>
      <c r="J76" s="195">
        <v>0</v>
      </c>
      <c r="K76" s="195">
        <v>0</v>
      </c>
      <c r="L76" s="195">
        <v>0</v>
      </c>
      <c r="M76" s="195">
        <v>0</v>
      </c>
      <c r="N76" s="195">
        <v>0</v>
      </c>
      <c r="O76" s="195">
        <v>0</v>
      </c>
      <c r="P76" s="195">
        <v>0</v>
      </c>
      <c r="Q76" s="195">
        <v>0</v>
      </c>
      <c r="R76" s="195">
        <v>0</v>
      </c>
      <c r="S76" s="195">
        <v>0</v>
      </c>
      <c r="T76" s="195">
        <v>0</v>
      </c>
      <c r="U76" s="195">
        <v>0</v>
      </c>
      <c r="V76" s="195">
        <v>0</v>
      </c>
      <c r="W76" s="195">
        <v>0</v>
      </c>
      <c r="X76" s="195">
        <v>0</v>
      </c>
      <c r="Y76" s="195">
        <v>0</v>
      </c>
      <c r="Z76" s="195">
        <v>0</v>
      </c>
      <c r="AA76" s="195">
        <v>0</v>
      </c>
      <c r="AB76" s="195">
        <v>0</v>
      </c>
      <c r="AC76" s="195">
        <v>0</v>
      </c>
      <c r="AD76" s="195">
        <v>0</v>
      </c>
      <c r="AE76" s="195">
        <v>0</v>
      </c>
      <c r="AF76" s="195">
        <v>0</v>
      </c>
      <c r="AG76" s="195">
        <v>0</v>
      </c>
      <c r="AH76" s="195">
        <v>0</v>
      </c>
      <c r="AI76" s="195">
        <v>0</v>
      </c>
      <c r="AJ76" s="195">
        <v>0</v>
      </c>
      <c r="AK76" s="195">
        <v>0</v>
      </c>
      <c r="AL76" s="195">
        <v>0</v>
      </c>
      <c r="AM76" s="195">
        <v>0</v>
      </c>
      <c r="AN76" s="195">
        <f t="shared" si="15"/>
        <v>0</v>
      </c>
    </row>
    <row r="77" spans="1:40" ht="12" x14ac:dyDescent="0.25">
      <c r="A77" s="201" t="s">
        <v>125</v>
      </c>
      <c r="B77" s="201" t="s">
        <v>160</v>
      </c>
      <c r="C77" s="201" t="s">
        <v>198</v>
      </c>
      <c r="D77" s="201">
        <f t="shared" si="14"/>
        <v>0</v>
      </c>
      <c r="E77" s="217">
        <v>0</v>
      </c>
      <c r="F77" s="195">
        <v>0</v>
      </c>
      <c r="G77" s="195">
        <v>0</v>
      </c>
      <c r="H77" s="195">
        <v>0</v>
      </c>
      <c r="I77" s="195">
        <v>0</v>
      </c>
      <c r="J77" s="195">
        <v>0</v>
      </c>
      <c r="K77" s="195">
        <v>0</v>
      </c>
      <c r="L77" s="195">
        <v>0</v>
      </c>
      <c r="M77" s="195">
        <v>0</v>
      </c>
      <c r="N77" s="195">
        <v>0</v>
      </c>
      <c r="O77" s="195">
        <v>0</v>
      </c>
      <c r="P77" s="195">
        <v>0</v>
      </c>
      <c r="Q77" s="195">
        <v>0</v>
      </c>
      <c r="R77" s="195">
        <v>0</v>
      </c>
      <c r="S77" s="195">
        <v>0</v>
      </c>
      <c r="T77" s="195">
        <v>0</v>
      </c>
      <c r="U77" s="195">
        <v>0</v>
      </c>
      <c r="V77" s="195">
        <v>0</v>
      </c>
      <c r="W77" s="195">
        <v>0</v>
      </c>
      <c r="X77" s="195">
        <v>0</v>
      </c>
      <c r="Y77" s="195">
        <v>0</v>
      </c>
      <c r="Z77" s="195">
        <v>0</v>
      </c>
      <c r="AA77" s="195">
        <v>0</v>
      </c>
      <c r="AB77" s="195">
        <v>0</v>
      </c>
      <c r="AC77" s="195">
        <v>0</v>
      </c>
      <c r="AD77" s="195">
        <v>0</v>
      </c>
      <c r="AE77" s="195">
        <v>0</v>
      </c>
      <c r="AF77" s="195">
        <v>0</v>
      </c>
      <c r="AG77" s="195">
        <v>0</v>
      </c>
      <c r="AH77" s="195">
        <v>0</v>
      </c>
      <c r="AI77" s="195">
        <v>0</v>
      </c>
      <c r="AJ77" s="195">
        <v>0</v>
      </c>
      <c r="AK77" s="195">
        <v>0</v>
      </c>
      <c r="AL77" s="195">
        <v>0</v>
      </c>
      <c r="AM77" s="195">
        <v>0</v>
      </c>
      <c r="AN77" s="195">
        <f t="shared" si="15"/>
        <v>0</v>
      </c>
    </row>
    <row r="78" spans="1:40" ht="12" x14ac:dyDescent="0.25">
      <c r="A78" s="201" t="s">
        <v>125</v>
      </c>
      <c r="B78" s="201" t="s">
        <v>160</v>
      </c>
      <c r="C78" s="201" t="s">
        <v>27</v>
      </c>
      <c r="D78" s="201">
        <f t="shared" si="14"/>
        <v>0</v>
      </c>
      <c r="E78" s="217">
        <v>0</v>
      </c>
      <c r="F78" s="195">
        <v>0</v>
      </c>
      <c r="G78" s="195">
        <v>0</v>
      </c>
      <c r="H78" s="195">
        <v>0</v>
      </c>
      <c r="I78" s="195">
        <v>0</v>
      </c>
      <c r="J78" s="195">
        <v>0</v>
      </c>
      <c r="K78" s="195">
        <v>0</v>
      </c>
      <c r="L78" s="195">
        <v>0</v>
      </c>
      <c r="M78" s="195">
        <v>0</v>
      </c>
      <c r="N78" s="195">
        <v>0</v>
      </c>
      <c r="O78" s="195">
        <v>0</v>
      </c>
      <c r="P78" s="195">
        <v>0</v>
      </c>
      <c r="Q78" s="195">
        <v>0</v>
      </c>
      <c r="R78" s="195">
        <v>0</v>
      </c>
      <c r="S78" s="195">
        <v>0</v>
      </c>
      <c r="T78" s="195">
        <v>0</v>
      </c>
      <c r="U78" s="195">
        <v>0</v>
      </c>
      <c r="V78" s="195">
        <v>0</v>
      </c>
      <c r="W78" s="195">
        <v>0</v>
      </c>
      <c r="X78" s="195">
        <v>0</v>
      </c>
      <c r="Y78" s="195">
        <v>0</v>
      </c>
      <c r="Z78" s="195">
        <v>0</v>
      </c>
      <c r="AA78" s="195">
        <v>0</v>
      </c>
      <c r="AB78" s="195">
        <v>0</v>
      </c>
      <c r="AC78" s="195">
        <v>0</v>
      </c>
      <c r="AD78" s="195">
        <v>0</v>
      </c>
      <c r="AE78" s="195">
        <v>0</v>
      </c>
      <c r="AF78" s="195">
        <v>0</v>
      </c>
      <c r="AG78" s="195">
        <v>0</v>
      </c>
      <c r="AH78" s="195">
        <v>0</v>
      </c>
      <c r="AI78" s="195">
        <v>0</v>
      </c>
      <c r="AJ78" s="195">
        <v>0</v>
      </c>
      <c r="AK78" s="195">
        <v>0</v>
      </c>
      <c r="AL78" s="195">
        <v>0</v>
      </c>
      <c r="AM78" s="195">
        <v>0</v>
      </c>
      <c r="AN78" s="195">
        <f t="shared" si="15"/>
        <v>0</v>
      </c>
    </row>
    <row r="79" spans="1:40" ht="12" x14ac:dyDescent="0.25">
      <c r="A79" s="201" t="s">
        <v>125</v>
      </c>
      <c r="B79" s="201" t="s">
        <v>160</v>
      </c>
      <c r="C79" s="201" t="s">
        <v>162</v>
      </c>
      <c r="D79" s="201">
        <f t="shared" si="14"/>
        <v>0</v>
      </c>
      <c r="E79" s="217">
        <v>0</v>
      </c>
      <c r="F79" s="195">
        <v>0</v>
      </c>
      <c r="G79" s="195">
        <v>0</v>
      </c>
      <c r="H79" s="195">
        <v>0</v>
      </c>
      <c r="I79" s="195">
        <v>0</v>
      </c>
      <c r="J79" s="195">
        <v>0</v>
      </c>
      <c r="K79" s="195">
        <v>0</v>
      </c>
      <c r="L79" s="195">
        <v>0</v>
      </c>
      <c r="M79" s="195">
        <v>0</v>
      </c>
      <c r="N79" s="195">
        <v>0</v>
      </c>
      <c r="O79" s="195">
        <v>0</v>
      </c>
      <c r="P79" s="195">
        <v>0</v>
      </c>
      <c r="Q79" s="195">
        <v>0</v>
      </c>
      <c r="R79" s="195">
        <v>0</v>
      </c>
      <c r="S79" s="195">
        <v>0</v>
      </c>
      <c r="T79" s="195">
        <v>0</v>
      </c>
      <c r="U79" s="195">
        <v>0</v>
      </c>
      <c r="V79" s="195">
        <v>0</v>
      </c>
      <c r="W79" s="195">
        <v>0</v>
      </c>
      <c r="X79" s="195">
        <v>0</v>
      </c>
      <c r="Y79" s="195">
        <v>0</v>
      </c>
      <c r="Z79" s="195">
        <v>0</v>
      </c>
      <c r="AA79" s="195">
        <v>0</v>
      </c>
      <c r="AB79" s="195">
        <v>0</v>
      </c>
      <c r="AC79" s="195">
        <v>0</v>
      </c>
      <c r="AD79" s="195">
        <v>0</v>
      </c>
      <c r="AE79" s="195">
        <v>0</v>
      </c>
      <c r="AF79" s="195">
        <v>0</v>
      </c>
      <c r="AG79" s="195">
        <v>0</v>
      </c>
      <c r="AH79" s="195">
        <v>0</v>
      </c>
      <c r="AI79" s="195">
        <v>0</v>
      </c>
      <c r="AJ79" s="195">
        <v>0</v>
      </c>
      <c r="AK79" s="195">
        <v>0</v>
      </c>
      <c r="AL79" s="195">
        <v>0</v>
      </c>
      <c r="AM79" s="195">
        <v>0</v>
      </c>
      <c r="AN79" s="195">
        <f t="shared" si="15"/>
        <v>0</v>
      </c>
    </row>
    <row r="80" spans="1:40" ht="12" x14ac:dyDescent="0.25">
      <c r="A80" s="201" t="s">
        <v>125</v>
      </c>
      <c r="B80" s="201" t="s">
        <v>160</v>
      </c>
      <c r="C80" s="201" t="s">
        <v>124</v>
      </c>
      <c r="D80" s="201">
        <f t="shared" si="14"/>
        <v>1.4779</v>
      </c>
      <c r="E80" s="217">
        <v>0</v>
      </c>
      <c r="F80" s="195">
        <v>0</v>
      </c>
      <c r="G80" s="195">
        <v>0</v>
      </c>
      <c r="H80" s="195">
        <v>0</v>
      </c>
      <c r="I80" s="195">
        <v>0</v>
      </c>
      <c r="J80" s="195">
        <v>0</v>
      </c>
      <c r="K80" s="195">
        <v>0</v>
      </c>
      <c r="L80" s="195">
        <v>0</v>
      </c>
      <c r="M80" s="195">
        <v>0</v>
      </c>
      <c r="N80" s="195">
        <v>0</v>
      </c>
      <c r="O80" s="195">
        <v>0</v>
      </c>
      <c r="P80" s="195">
        <v>0</v>
      </c>
      <c r="Q80" s="195">
        <v>0</v>
      </c>
      <c r="R80" s="195">
        <v>0</v>
      </c>
      <c r="S80" s="195">
        <v>0</v>
      </c>
      <c r="T80" s="195">
        <v>0</v>
      </c>
      <c r="U80" s="195">
        <v>0</v>
      </c>
      <c r="V80" s="195">
        <v>0</v>
      </c>
      <c r="W80" s="195">
        <v>0</v>
      </c>
      <c r="X80" s="195">
        <v>0</v>
      </c>
      <c r="Y80" s="195">
        <v>0</v>
      </c>
      <c r="Z80" s="195">
        <v>0</v>
      </c>
      <c r="AA80" s="195">
        <v>0</v>
      </c>
      <c r="AB80" s="195">
        <v>0</v>
      </c>
      <c r="AC80" s="195">
        <v>0</v>
      </c>
      <c r="AD80" s="195">
        <v>0</v>
      </c>
      <c r="AE80" s="195">
        <v>0</v>
      </c>
      <c r="AF80" s="195">
        <v>0</v>
      </c>
      <c r="AG80" s="195">
        <v>0</v>
      </c>
      <c r="AH80" s="195">
        <v>0</v>
      </c>
      <c r="AI80" s="195">
        <v>0</v>
      </c>
      <c r="AJ80" s="195">
        <v>0</v>
      </c>
      <c r="AK80" s="195">
        <v>0</v>
      </c>
      <c r="AL80" s="195">
        <v>0</v>
      </c>
      <c r="AM80" s="195">
        <v>1.4779</v>
      </c>
      <c r="AN80" s="195">
        <f t="shared" si="15"/>
        <v>1.4779</v>
      </c>
    </row>
    <row r="81" spans="1:40" ht="12" x14ac:dyDescent="0.25">
      <c r="A81" s="201" t="s">
        <v>125</v>
      </c>
      <c r="B81" s="201" t="s">
        <v>160</v>
      </c>
      <c r="C81" s="201" t="s">
        <v>41</v>
      </c>
      <c r="D81" s="201">
        <f t="shared" si="14"/>
        <v>0</v>
      </c>
      <c r="E81" s="217">
        <v>0</v>
      </c>
      <c r="F81" s="195">
        <v>0</v>
      </c>
      <c r="G81" s="195">
        <v>0</v>
      </c>
      <c r="H81" s="195">
        <v>0</v>
      </c>
      <c r="I81" s="195">
        <v>0</v>
      </c>
      <c r="J81" s="195">
        <v>0</v>
      </c>
      <c r="K81" s="195">
        <v>0</v>
      </c>
      <c r="L81" s="195">
        <v>0</v>
      </c>
      <c r="M81" s="195">
        <v>0</v>
      </c>
      <c r="N81" s="195">
        <v>0</v>
      </c>
      <c r="O81" s="195">
        <v>0</v>
      </c>
      <c r="P81" s="195">
        <v>0</v>
      </c>
      <c r="Q81" s="195">
        <v>0</v>
      </c>
      <c r="R81" s="195">
        <v>0</v>
      </c>
      <c r="S81" s="195">
        <v>0</v>
      </c>
      <c r="T81" s="195">
        <v>0</v>
      </c>
      <c r="U81" s="195">
        <v>0</v>
      </c>
      <c r="V81" s="195">
        <v>0</v>
      </c>
      <c r="W81" s="195">
        <v>0</v>
      </c>
      <c r="X81" s="195">
        <v>0</v>
      </c>
      <c r="Y81" s="195">
        <v>0</v>
      </c>
      <c r="Z81" s="195">
        <v>0</v>
      </c>
      <c r="AA81" s="195">
        <v>0</v>
      </c>
      <c r="AB81" s="195">
        <v>0</v>
      </c>
      <c r="AC81" s="195">
        <v>0</v>
      </c>
      <c r="AD81" s="195">
        <v>0</v>
      </c>
      <c r="AE81" s="195">
        <v>0</v>
      </c>
      <c r="AF81" s="195">
        <v>0</v>
      </c>
      <c r="AG81" s="195">
        <v>0</v>
      </c>
      <c r="AH81" s="195">
        <v>0</v>
      </c>
      <c r="AI81" s="195">
        <v>0</v>
      </c>
      <c r="AJ81" s="195">
        <v>0</v>
      </c>
      <c r="AK81" s="195">
        <v>0</v>
      </c>
      <c r="AL81" s="195">
        <v>0</v>
      </c>
      <c r="AM81" s="195">
        <v>0</v>
      </c>
      <c r="AN81" s="195">
        <f t="shared" si="15"/>
        <v>0</v>
      </c>
    </row>
    <row r="82" spans="1:40" ht="12" x14ac:dyDescent="0.25">
      <c r="A82" s="177" t="s">
        <v>251</v>
      </c>
      <c r="B82" s="177" t="s">
        <v>251</v>
      </c>
      <c r="C82" s="177" t="s">
        <v>135</v>
      </c>
      <c r="D82" s="177"/>
      <c r="E82" s="216">
        <v>0</v>
      </c>
      <c r="F82" s="194">
        <v>0</v>
      </c>
      <c r="G82" s="194">
        <v>0</v>
      </c>
      <c r="H82" s="194">
        <v>0</v>
      </c>
      <c r="I82" s="194">
        <v>0</v>
      </c>
      <c r="J82" s="194">
        <v>13.805</v>
      </c>
      <c r="K82" s="194">
        <v>0</v>
      </c>
      <c r="L82" s="194">
        <v>0</v>
      </c>
      <c r="M82" s="194">
        <v>0</v>
      </c>
      <c r="N82" s="194">
        <v>0</v>
      </c>
      <c r="O82" s="194">
        <v>0</v>
      </c>
      <c r="P82" s="194">
        <v>0</v>
      </c>
      <c r="Q82" s="194">
        <v>0</v>
      </c>
      <c r="R82" s="194">
        <v>0</v>
      </c>
      <c r="S82" s="194">
        <v>0</v>
      </c>
      <c r="T82" s="194">
        <v>0</v>
      </c>
      <c r="U82" s="194">
        <v>0</v>
      </c>
      <c r="V82" s="194">
        <v>0</v>
      </c>
      <c r="W82" s="194">
        <v>0</v>
      </c>
      <c r="X82" s="194">
        <v>5.0000000000000001E-3</v>
      </c>
      <c r="Y82" s="194">
        <v>0</v>
      </c>
      <c r="Z82" s="194">
        <v>0</v>
      </c>
      <c r="AA82" s="194">
        <v>0</v>
      </c>
      <c r="AB82" s="194">
        <v>0</v>
      </c>
      <c r="AC82" s="194">
        <v>0</v>
      </c>
      <c r="AD82" s="194">
        <v>2.012</v>
      </c>
      <c r="AE82" s="194">
        <v>0</v>
      </c>
      <c r="AF82" s="194">
        <v>0</v>
      </c>
      <c r="AG82" s="194">
        <v>0</v>
      </c>
      <c r="AH82" s="194">
        <v>0</v>
      </c>
      <c r="AI82" s="194">
        <v>0</v>
      </c>
      <c r="AJ82" s="194">
        <v>0</v>
      </c>
      <c r="AK82" s="194">
        <v>0</v>
      </c>
      <c r="AL82" s="194">
        <v>0</v>
      </c>
      <c r="AM82" s="194">
        <v>0</v>
      </c>
      <c r="AN82" s="194">
        <f t="shared" ref="AN82" si="16">SUM(AN83:AN98)</f>
        <v>15.822000000000001</v>
      </c>
    </row>
    <row r="83" spans="1:40" ht="12" x14ac:dyDescent="0.25">
      <c r="A83" s="201" t="s">
        <v>125</v>
      </c>
      <c r="B83" s="201" t="s">
        <v>135</v>
      </c>
      <c r="C83" s="201" t="s">
        <v>67</v>
      </c>
      <c r="D83" s="201">
        <f t="shared" ref="D83:D98" si="17">AN83</f>
        <v>0</v>
      </c>
      <c r="E83" s="217">
        <v>0</v>
      </c>
      <c r="F83" s="195">
        <v>0</v>
      </c>
      <c r="G83" s="195">
        <v>0</v>
      </c>
      <c r="H83" s="195">
        <v>0</v>
      </c>
      <c r="I83" s="195">
        <v>0</v>
      </c>
      <c r="J83" s="195">
        <v>0</v>
      </c>
      <c r="K83" s="195">
        <v>0</v>
      </c>
      <c r="L83" s="195">
        <v>0</v>
      </c>
      <c r="M83" s="195">
        <v>0</v>
      </c>
      <c r="N83" s="195">
        <v>0</v>
      </c>
      <c r="O83" s="195">
        <v>0</v>
      </c>
      <c r="P83" s="195">
        <v>0</v>
      </c>
      <c r="Q83" s="195">
        <v>0</v>
      </c>
      <c r="R83" s="195">
        <v>0</v>
      </c>
      <c r="S83" s="195">
        <v>0</v>
      </c>
      <c r="T83" s="195">
        <v>0</v>
      </c>
      <c r="U83" s="195">
        <v>0</v>
      </c>
      <c r="V83" s="195">
        <v>0</v>
      </c>
      <c r="W83" s="195">
        <v>0</v>
      </c>
      <c r="X83" s="195">
        <v>0</v>
      </c>
      <c r="Y83" s="195">
        <v>0</v>
      </c>
      <c r="Z83" s="195">
        <v>0</v>
      </c>
      <c r="AA83" s="195">
        <v>0</v>
      </c>
      <c r="AB83" s="195">
        <v>0</v>
      </c>
      <c r="AC83" s="195">
        <v>0</v>
      </c>
      <c r="AD83" s="195">
        <v>0</v>
      </c>
      <c r="AE83" s="195">
        <v>0</v>
      </c>
      <c r="AF83" s="195">
        <v>0</v>
      </c>
      <c r="AG83" s="195">
        <v>0</v>
      </c>
      <c r="AH83" s="195">
        <v>0</v>
      </c>
      <c r="AI83" s="195">
        <v>0</v>
      </c>
      <c r="AJ83" s="195">
        <v>0</v>
      </c>
      <c r="AK83" s="195">
        <v>0</v>
      </c>
      <c r="AL83" s="195">
        <v>0</v>
      </c>
      <c r="AM83" s="195">
        <v>0</v>
      </c>
      <c r="AN83" s="195">
        <f t="shared" ref="AN83:AN98" si="18">SUM(E83:AM83)</f>
        <v>0</v>
      </c>
    </row>
    <row r="84" spans="1:40" ht="12" x14ac:dyDescent="0.25">
      <c r="A84" s="201" t="s">
        <v>125</v>
      </c>
      <c r="B84" s="201" t="s">
        <v>135</v>
      </c>
      <c r="C84" s="201" t="s">
        <v>154</v>
      </c>
      <c r="D84" s="201">
        <f t="shared" si="17"/>
        <v>0</v>
      </c>
      <c r="E84" s="217">
        <v>0</v>
      </c>
      <c r="F84" s="195">
        <v>0</v>
      </c>
      <c r="G84" s="195">
        <v>0</v>
      </c>
      <c r="H84" s="195">
        <v>0</v>
      </c>
      <c r="I84" s="195">
        <v>0</v>
      </c>
      <c r="J84" s="195">
        <v>0</v>
      </c>
      <c r="K84" s="195">
        <v>0</v>
      </c>
      <c r="L84" s="195">
        <v>0</v>
      </c>
      <c r="M84" s="195">
        <v>0</v>
      </c>
      <c r="N84" s="195">
        <v>0</v>
      </c>
      <c r="O84" s="195">
        <v>0</v>
      </c>
      <c r="P84" s="195">
        <v>0</v>
      </c>
      <c r="Q84" s="195">
        <v>0</v>
      </c>
      <c r="R84" s="195">
        <v>0</v>
      </c>
      <c r="S84" s="195">
        <v>0</v>
      </c>
      <c r="T84" s="195">
        <v>0</v>
      </c>
      <c r="U84" s="195">
        <v>0</v>
      </c>
      <c r="V84" s="195">
        <v>0</v>
      </c>
      <c r="W84" s="195">
        <v>0</v>
      </c>
      <c r="X84" s="195">
        <v>0</v>
      </c>
      <c r="Y84" s="195">
        <v>0</v>
      </c>
      <c r="Z84" s="195">
        <v>0</v>
      </c>
      <c r="AA84" s="195">
        <v>0</v>
      </c>
      <c r="AB84" s="195">
        <v>0</v>
      </c>
      <c r="AC84" s="195">
        <v>0</v>
      </c>
      <c r="AD84" s="195">
        <v>0</v>
      </c>
      <c r="AE84" s="195">
        <v>0</v>
      </c>
      <c r="AF84" s="195">
        <v>0</v>
      </c>
      <c r="AG84" s="195">
        <v>0</v>
      </c>
      <c r="AH84" s="195">
        <v>0</v>
      </c>
      <c r="AI84" s="195">
        <v>0</v>
      </c>
      <c r="AJ84" s="195">
        <v>0</v>
      </c>
      <c r="AK84" s="195">
        <v>0</v>
      </c>
      <c r="AL84" s="195">
        <v>0</v>
      </c>
      <c r="AM84" s="195">
        <v>0</v>
      </c>
      <c r="AN84" s="195">
        <f t="shared" si="18"/>
        <v>0</v>
      </c>
    </row>
    <row r="85" spans="1:40" ht="12" x14ac:dyDescent="0.25">
      <c r="A85" s="201" t="s">
        <v>125</v>
      </c>
      <c r="B85" s="201" t="s">
        <v>135</v>
      </c>
      <c r="C85" s="201" t="s">
        <v>199</v>
      </c>
      <c r="D85" s="201">
        <f t="shared" si="17"/>
        <v>0</v>
      </c>
      <c r="E85" s="217">
        <v>0</v>
      </c>
      <c r="F85" s="195">
        <v>0</v>
      </c>
      <c r="G85" s="195">
        <v>0</v>
      </c>
      <c r="H85" s="195">
        <v>0</v>
      </c>
      <c r="I85" s="195">
        <v>0</v>
      </c>
      <c r="J85" s="195">
        <v>0</v>
      </c>
      <c r="K85" s="195">
        <v>0</v>
      </c>
      <c r="L85" s="195">
        <v>0</v>
      </c>
      <c r="M85" s="195">
        <v>0</v>
      </c>
      <c r="N85" s="195">
        <v>0</v>
      </c>
      <c r="O85" s="195">
        <v>0</v>
      </c>
      <c r="P85" s="195">
        <v>0</v>
      </c>
      <c r="Q85" s="195">
        <v>0</v>
      </c>
      <c r="R85" s="195">
        <v>0</v>
      </c>
      <c r="S85" s="195">
        <v>0</v>
      </c>
      <c r="T85" s="195">
        <v>0</v>
      </c>
      <c r="U85" s="195">
        <v>0</v>
      </c>
      <c r="V85" s="195">
        <v>0</v>
      </c>
      <c r="W85" s="195">
        <v>0</v>
      </c>
      <c r="X85" s="195">
        <v>0</v>
      </c>
      <c r="Y85" s="195">
        <v>0</v>
      </c>
      <c r="Z85" s="195">
        <v>0</v>
      </c>
      <c r="AA85" s="195">
        <v>0</v>
      </c>
      <c r="AB85" s="195">
        <v>0</v>
      </c>
      <c r="AC85" s="195">
        <v>0</v>
      </c>
      <c r="AD85" s="195">
        <v>0</v>
      </c>
      <c r="AE85" s="195">
        <v>0</v>
      </c>
      <c r="AF85" s="195">
        <v>0</v>
      </c>
      <c r="AG85" s="195">
        <v>0</v>
      </c>
      <c r="AH85" s="195">
        <v>0</v>
      </c>
      <c r="AI85" s="195">
        <v>0</v>
      </c>
      <c r="AJ85" s="195">
        <v>0</v>
      </c>
      <c r="AK85" s="195">
        <v>0</v>
      </c>
      <c r="AL85" s="195">
        <v>0</v>
      </c>
      <c r="AM85" s="195">
        <v>0</v>
      </c>
      <c r="AN85" s="195">
        <f t="shared" si="18"/>
        <v>0</v>
      </c>
    </row>
    <row r="86" spans="1:40" ht="12" x14ac:dyDescent="0.25">
      <c r="A86" s="201" t="s">
        <v>125</v>
      </c>
      <c r="B86" s="201" t="s">
        <v>135</v>
      </c>
      <c r="C86" s="201" t="s">
        <v>68</v>
      </c>
      <c r="D86" s="201">
        <f t="shared" si="17"/>
        <v>0</v>
      </c>
      <c r="E86" s="217">
        <v>0</v>
      </c>
      <c r="F86" s="195">
        <v>0</v>
      </c>
      <c r="G86" s="195">
        <v>0</v>
      </c>
      <c r="H86" s="195">
        <v>0</v>
      </c>
      <c r="I86" s="195">
        <v>0</v>
      </c>
      <c r="J86" s="195">
        <v>0</v>
      </c>
      <c r="K86" s="195">
        <v>0</v>
      </c>
      <c r="L86" s="195">
        <v>0</v>
      </c>
      <c r="M86" s="195">
        <v>0</v>
      </c>
      <c r="N86" s="195">
        <v>0</v>
      </c>
      <c r="O86" s="195">
        <v>0</v>
      </c>
      <c r="P86" s="195">
        <v>0</v>
      </c>
      <c r="Q86" s="195">
        <v>0</v>
      </c>
      <c r="R86" s="195">
        <v>0</v>
      </c>
      <c r="S86" s="195">
        <v>0</v>
      </c>
      <c r="T86" s="195">
        <v>0</v>
      </c>
      <c r="U86" s="195">
        <v>0</v>
      </c>
      <c r="V86" s="195">
        <v>0</v>
      </c>
      <c r="W86" s="195">
        <v>0</v>
      </c>
      <c r="X86" s="195">
        <v>0</v>
      </c>
      <c r="Y86" s="195">
        <v>0</v>
      </c>
      <c r="Z86" s="195">
        <v>0</v>
      </c>
      <c r="AA86" s="195">
        <v>0</v>
      </c>
      <c r="AB86" s="195">
        <v>0</v>
      </c>
      <c r="AC86" s="195">
        <v>0</v>
      </c>
      <c r="AD86" s="221">
        <v>0</v>
      </c>
      <c r="AE86" s="195">
        <v>0</v>
      </c>
      <c r="AF86" s="195">
        <v>0</v>
      </c>
      <c r="AG86" s="195">
        <v>0</v>
      </c>
      <c r="AH86" s="195">
        <v>0</v>
      </c>
      <c r="AI86" s="195">
        <v>0</v>
      </c>
      <c r="AJ86" s="195">
        <v>0</v>
      </c>
      <c r="AK86" s="195">
        <v>0</v>
      </c>
      <c r="AL86" s="195">
        <v>0</v>
      </c>
      <c r="AM86" s="195">
        <v>0</v>
      </c>
      <c r="AN86" s="195">
        <f t="shared" si="18"/>
        <v>0</v>
      </c>
    </row>
    <row r="87" spans="1:40" ht="12" x14ac:dyDescent="0.25">
      <c r="A87" s="201" t="s">
        <v>125</v>
      </c>
      <c r="B87" s="201" t="s">
        <v>135</v>
      </c>
      <c r="C87" s="201" t="s">
        <v>200</v>
      </c>
      <c r="D87" s="201">
        <f t="shared" si="17"/>
        <v>0</v>
      </c>
      <c r="E87" s="217">
        <v>0</v>
      </c>
      <c r="F87" s="195">
        <v>0</v>
      </c>
      <c r="G87" s="195">
        <v>0</v>
      </c>
      <c r="H87" s="195">
        <v>0</v>
      </c>
      <c r="I87" s="195">
        <v>0</v>
      </c>
      <c r="J87" s="195">
        <v>0</v>
      </c>
      <c r="K87" s="195">
        <v>0</v>
      </c>
      <c r="L87" s="195">
        <v>0</v>
      </c>
      <c r="M87" s="195">
        <v>0</v>
      </c>
      <c r="N87" s="195">
        <v>0</v>
      </c>
      <c r="O87" s="195">
        <v>0</v>
      </c>
      <c r="P87" s="195">
        <v>0</v>
      </c>
      <c r="Q87" s="195">
        <v>0</v>
      </c>
      <c r="R87" s="195">
        <v>0</v>
      </c>
      <c r="S87" s="195">
        <v>0</v>
      </c>
      <c r="T87" s="195">
        <v>0</v>
      </c>
      <c r="U87" s="195">
        <v>0</v>
      </c>
      <c r="V87" s="195">
        <v>0</v>
      </c>
      <c r="W87" s="195">
        <v>0</v>
      </c>
      <c r="X87" s="195">
        <v>0</v>
      </c>
      <c r="Y87" s="195">
        <v>0</v>
      </c>
      <c r="Z87" s="195">
        <v>0</v>
      </c>
      <c r="AA87" s="195">
        <v>0</v>
      </c>
      <c r="AB87" s="195">
        <v>0</v>
      </c>
      <c r="AC87" s="195">
        <v>0</v>
      </c>
      <c r="AD87" s="195">
        <v>0</v>
      </c>
      <c r="AE87" s="195">
        <v>0</v>
      </c>
      <c r="AF87" s="195">
        <v>0</v>
      </c>
      <c r="AG87" s="195">
        <v>0</v>
      </c>
      <c r="AH87" s="195">
        <v>0</v>
      </c>
      <c r="AI87" s="195">
        <v>0</v>
      </c>
      <c r="AJ87" s="195">
        <v>0</v>
      </c>
      <c r="AK87" s="195">
        <v>0</v>
      </c>
      <c r="AL87" s="195">
        <v>0</v>
      </c>
      <c r="AM87" s="195">
        <v>0</v>
      </c>
      <c r="AN87" s="195">
        <f t="shared" si="18"/>
        <v>0</v>
      </c>
    </row>
    <row r="88" spans="1:40" ht="12" x14ac:dyDescent="0.25">
      <c r="A88" s="201" t="s">
        <v>125</v>
      </c>
      <c r="B88" s="201" t="s">
        <v>135</v>
      </c>
      <c r="C88" s="201" t="s">
        <v>57</v>
      </c>
      <c r="D88" s="201">
        <f t="shared" si="17"/>
        <v>0</v>
      </c>
      <c r="E88" s="217">
        <v>0</v>
      </c>
      <c r="F88" s="195">
        <v>0</v>
      </c>
      <c r="G88" s="195">
        <v>0</v>
      </c>
      <c r="H88" s="195">
        <v>0</v>
      </c>
      <c r="I88" s="195">
        <v>0</v>
      </c>
      <c r="J88" s="195">
        <v>0</v>
      </c>
      <c r="K88" s="195">
        <v>0</v>
      </c>
      <c r="L88" s="195">
        <v>0</v>
      </c>
      <c r="M88" s="195">
        <v>0</v>
      </c>
      <c r="N88" s="195">
        <v>0</v>
      </c>
      <c r="O88" s="195">
        <v>0</v>
      </c>
      <c r="P88" s="195">
        <v>0</v>
      </c>
      <c r="Q88" s="195">
        <v>0</v>
      </c>
      <c r="R88" s="195">
        <v>0</v>
      </c>
      <c r="S88" s="195">
        <v>0</v>
      </c>
      <c r="T88" s="195">
        <v>0</v>
      </c>
      <c r="U88" s="195">
        <v>0</v>
      </c>
      <c r="V88" s="195">
        <v>0</v>
      </c>
      <c r="W88" s="195">
        <v>0</v>
      </c>
      <c r="X88" s="195">
        <v>0</v>
      </c>
      <c r="Y88" s="195">
        <v>0</v>
      </c>
      <c r="Z88" s="195">
        <v>0</v>
      </c>
      <c r="AA88" s="195">
        <v>0</v>
      </c>
      <c r="AB88" s="195">
        <v>0</v>
      </c>
      <c r="AC88" s="195">
        <v>0</v>
      </c>
      <c r="AD88" s="221">
        <v>0</v>
      </c>
      <c r="AE88" s="195">
        <v>0</v>
      </c>
      <c r="AF88" s="195">
        <v>0</v>
      </c>
      <c r="AG88" s="195">
        <v>0</v>
      </c>
      <c r="AH88" s="195">
        <v>0</v>
      </c>
      <c r="AI88" s="195">
        <v>0</v>
      </c>
      <c r="AJ88" s="195">
        <v>0</v>
      </c>
      <c r="AK88" s="195">
        <v>0</v>
      </c>
      <c r="AL88" s="195">
        <v>0</v>
      </c>
      <c r="AM88" s="195">
        <v>0</v>
      </c>
      <c r="AN88" s="195">
        <f t="shared" si="18"/>
        <v>0</v>
      </c>
    </row>
    <row r="89" spans="1:40" ht="12" x14ac:dyDescent="0.25">
      <c r="A89" s="201" t="s">
        <v>125</v>
      </c>
      <c r="B89" s="201" t="s">
        <v>135</v>
      </c>
      <c r="C89" s="201" t="s">
        <v>201</v>
      </c>
      <c r="D89" s="201">
        <f t="shared" si="17"/>
        <v>0</v>
      </c>
      <c r="E89" s="217">
        <v>0</v>
      </c>
      <c r="F89" s="195">
        <v>0</v>
      </c>
      <c r="G89" s="195">
        <v>0</v>
      </c>
      <c r="H89" s="195">
        <v>0</v>
      </c>
      <c r="I89" s="195">
        <v>0</v>
      </c>
      <c r="J89" s="195">
        <v>0</v>
      </c>
      <c r="K89" s="195">
        <v>0</v>
      </c>
      <c r="L89" s="195">
        <v>0</v>
      </c>
      <c r="M89" s="195">
        <v>0</v>
      </c>
      <c r="N89" s="195">
        <v>0</v>
      </c>
      <c r="O89" s="195">
        <v>0</v>
      </c>
      <c r="P89" s="195">
        <v>0</v>
      </c>
      <c r="Q89" s="195">
        <v>0</v>
      </c>
      <c r="R89" s="195">
        <v>0</v>
      </c>
      <c r="S89" s="195">
        <v>0</v>
      </c>
      <c r="T89" s="195">
        <v>0</v>
      </c>
      <c r="U89" s="195">
        <v>0</v>
      </c>
      <c r="V89" s="195">
        <v>0</v>
      </c>
      <c r="W89" s="195">
        <v>0</v>
      </c>
      <c r="X89" s="195">
        <v>0</v>
      </c>
      <c r="Y89" s="195">
        <v>0</v>
      </c>
      <c r="Z89" s="195">
        <v>0</v>
      </c>
      <c r="AA89" s="195">
        <v>0</v>
      </c>
      <c r="AB89" s="195">
        <v>0</v>
      </c>
      <c r="AC89" s="195">
        <v>0</v>
      </c>
      <c r="AD89" s="195">
        <v>0</v>
      </c>
      <c r="AE89" s="195">
        <v>0</v>
      </c>
      <c r="AF89" s="195">
        <v>0</v>
      </c>
      <c r="AG89" s="195">
        <v>0</v>
      </c>
      <c r="AH89" s="195">
        <v>0</v>
      </c>
      <c r="AI89" s="195">
        <v>0</v>
      </c>
      <c r="AJ89" s="195">
        <v>0</v>
      </c>
      <c r="AK89" s="195">
        <v>0</v>
      </c>
      <c r="AL89" s="195">
        <v>0</v>
      </c>
      <c r="AM89" s="195">
        <v>0</v>
      </c>
      <c r="AN89" s="195">
        <f t="shared" si="18"/>
        <v>0</v>
      </c>
    </row>
    <row r="90" spans="1:40" ht="12" x14ac:dyDescent="0.25">
      <c r="A90" s="201" t="s">
        <v>125</v>
      </c>
      <c r="B90" s="201" t="s">
        <v>135</v>
      </c>
      <c r="C90" s="201" t="s">
        <v>202</v>
      </c>
      <c r="D90" s="201">
        <f t="shared" si="17"/>
        <v>0</v>
      </c>
      <c r="E90" s="217">
        <v>0</v>
      </c>
      <c r="F90" s="195">
        <v>0</v>
      </c>
      <c r="G90" s="195">
        <v>0</v>
      </c>
      <c r="H90" s="195">
        <v>0</v>
      </c>
      <c r="I90" s="195">
        <v>0</v>
      </c>
      <c r="J90" s="195">
        <v>0</v>
      </c>
      <c r="K90" s="195">
        <v>0</v>
      </c>
      <c r="L90" s="195">
        <v>0</v>
      </c>
      <c r="M90" s="195">
        <v>0</v>
      </c>
      <c r="N90" s="195">
        <v>0</v>
      </c>
      <c r="O90" s="195">
        <v>0</v>
      </c>
      <c r="P90" s="195">
        <v>0</v>
      </c>
      <c r="Q90" s="195">
        <v>0</v>
      </c>
      <c r="R90" s="195">
        <v>0</v>
      </c>
      <c r="S90" s="195">
        <v>0</v>
      </c>
      <c r="T90" s="195">
        <v>0</v>
      </c>
      <c r="U90" s="195">
        <v>0</v>
      </c>
      <c r="V90" s="195">
        <v>0</v>
      </c>
      <c r="W90" s="195">
        <v>0</v>
      </c>
      <c r="X90" s="195">
        <v>0</v>
      </c>
      <c r="Y90" s="195">
        <v>0</v>
      </c>
      <c r="Z90" s="195">
        <v>0</v>
      </c>
      <c r="AA90" s="195">
        <v>0</v>
      </c>
      <c r="AB90" s="195">
        <v>0</v>
      </c>
      <c r="AC90" s="195">
        <v>0</v>
      </c>
      <c r="AD90" s="195">
        <v>0</v>
      </c>
      <c r="AE90" s="195">
        <v>0</v>
      </c>
      <c r="AF90" s="195">
        <v>0</v>
      </c>
      <c r="AG90" s="195">
        <v>0</v>
      </c>
      <c r="AH90" s="195">
        <v>0</v>
      </c>
      <c r="AI90" s="195">
        <v>0</v>
      </c>
      <c r="AJ90" s="195">
        <v>0</v>
      </c>
      <c r="AK90" s="195">
        <v>0</v>
      </c>
      <c r="AL90" s="195">
        <v>0</v>
      </c>
      <c r="AM90" s="195">
        <v>0</v>
      </c>
      <c r="AN90" s="195">
        <f t="shared" si="18"/>
        <v>0</v>
      </c>
    </row>
    <row r="91" spans="1:40" ht="12" x14ac:dyDescent="0.25">
      <c r="A91" s="201" t="s">
        <v>125</v>
      </c>
      <c r="B91" s="201" t="s">
        <v>135</v>
      </c>
      <c r="C91" s="201" t="s">
        <v>117</v>
      </c>
      <c r="D91" s="201">
        <f t="shared" si="17"/>
        <v>0</v>
      </c>
      <c r="E91" s="217">
        <v>0</v>
      </c>
      <c r="F91" s="195">
        <v>0</v>
      </c>
      <c r="G91" s="195">
        <v>0</v>
      </c>
      <c r="H91" s="195">
        <v>0</v>
      </c>
      <c r="I91" s="195">
        <v>0</v>
      </c>
      <c r="J91" s="195">
        <v>0</v>
      </c>
      <c r="K91" s="195">
        <v>0</v>
      </c>
      <c r="L91" s="195">
        <v>0</v>
      </c>
      <c r="M91" s="195">
        <v>0</v>
      </c>
      <c r="N91" s="195">
        <v>0</v>
      </c>
      <c r="O91" s="195">
        <v>0</v>
      </c>
      <c r="P91" s="195">
        <v>0</v>
      </c>
      <c r="Q91" s="195">
        <v>0</v>
      </c>
      <c r="R91" s="195">
        <v>0</v>
      </c>
      <c r="S91" s="195">
        <v>0</v>
      </c>
      <c r="T91" s="195">
        <v>0</v>
      </c>
      <c r="U91" s="195">
        <v>0</v>
      </c>
      <c r="V91" s="195">
        <v>0</v>
      </c>
      <c r="W91" s="195">
        <v>0</v>
      </c>
      <c r="X91" s="195">
        <v>0</v>
      </c>
      <c r="Y91" s="195">
        <v>0</v>
      </c>
      <c r="Z91" s="195">
        <v>0</v>
      </c>
      <c r="AA91" s="195">
        <v>0</v>
      </c>
      <c r="AB91" s="195">
        <v>0</v>
      </c>
      <c r="AC91" s="195">
        <v>0</v>
      </c>
      <c r="AD91" s="195">
        <v>0</v>
      </c>
      <c r="AE91" s="195">
        <v>0</v>
      </c>
      <c r="AF91" s="195">
        <v>0</v>
      </c>
      <c r="AG91" s="195">
        <v>0</v>
      </c>
      <c r="AH91" s="195">
        <v>0</v>
      </c>
      <c r="AI91" s="195">
        <v>0</v>
      </c>
      <c r="AJ91" s="195">
        <v>0</v>
      </c>
      <c r="AK91" s="195">
        <v>0</v>
      </c>
      <c r="AL91" s="195">
        <v>0</v>
      </c>
      <c r="AM91" s="195">
        <v>0</v>
      </c>
      <c r="AN91" s="195">
        <f t="shared" si="18"/>
        <v>0</v>
      </c>
    </row>
    <row r="92" spans="1:40" ht="12" x14ac:dyDescent="0.25">
      <c r="A92" s="201" t="s">
        <v>125</v>
      </c>
      <c r="B92" s="201" t="s">
        <v>135</v>
      </c>
      <c r="C92" s="201" t="s">
        <v>80</v>
      </c>
      <c r="D92" s="201">
        <f t="shared" si="17"/>
        <v>0</v>
      </c>
      <c r="E92" s="217">
        <v>0</v>
      </c>
      <c r="F92" s="195">
        <v>0</v>
      </c>
      <c r="G92" s="195">
        <v>0</v>
      </c>
      <c r="H92" s="195">
        <v>0</v>
      </c>
      <c r="I92" s="195">
        <v>0</v>
      </c>
      <c r="J92" s="195">
        <v>0</v>
      </c>
      <c r="K92" s="195">
        <v>0</v>
      </c>
      <c r="L92" s="195">
        <v>0</v>
      </c>
      <c r="M92" s="195">
        <v>0</v>
      </c>
      <c r="N92" s="195">
        <v>0</v>
      </c>
      <c r="O92" s="195">
        <v>0</v>
      </c>
      <c r="P92" s="195">
        <v>0</v>
      </c>
      <c r="Q92" s="195">
        <v>0</v>
      </c>
      <c r="R92" s="195">
        <v>0</v>
      </c>
      <c r="S92" s="195">
        <v>0</v>
      </c>
      <c r="T92" s="195">
        <v>0</v>
      </c>
      <c r="U92" s="195">
        <v>0</v>
      </c>
      <c r="V92" s="195">
        <v>0</v>
      </c>
      <c r="W92" s="195">
        <v>0</v>
      </c>
      <c r="X92" s="195">
        <v>0</v>
      </c>
      <c r="Y92" s="195">
        <v>0</v>
      </c>
      <c r="Z92" s="195">
        <v>0</v>
      </c>
      <c r="AA92" s="195">
        <v>0</v>
      </c>
      <c r="AB92" s="195">
        <v>0</v>
      </c>
      <c r="AC92" s="195">
        <v>0</v>
      </c>
      <c r="AD92" s="195">
        <v>0</v>
      </c>
      <c r="AE92" s="195">
        <v>0</v>
      </c>
      <c r="AF92" s="195">
        <v>0</v>
      </c>
      <c r="AG92" s="195">
        <v>0</v>
      </c>
      <c r="AH92" s="195">
        <v>0</v>
      </c>
      <c r="AI92" s="195">
        <v>0</v>
      </c>
      <c r="AJ92" s="195">
        <v>0</v>
      </c>
      <c r="AK92" s="195">
        <v>0</v>
      </c>
      <c r="AL92" s="195">
        <v>0</v>
      </c>
      <c r="AM92" s="195">
        <v>0</v>
      </c>
      <c r="AN92" s="195">
        <f t="shared" si="18"/>
        <v>0</v>
      </c>
    </row>
    <row r="93" spans="1:40" ht="12" x14ac:dyDescent="0.25">
      <c r="A93" s="201" t="s">
        <v>125</v>
      </c>
      <c r="B93" s="201" t="s">
        <v>135</v>
      </c>
      <c r="C93" s="201" t="s">
        <v>155</v>
      </c>
      <c r="D93" s="201">
        <f t="shared" si="17"/>
        <v>0</v>
      </c>
      <c r="E93" s="217">
        <v>0</v>
      </c>
      <c r="F93" s="195">
        <v>0</v>
      </c>
      <c r="G93" s="195">
        <v>0</v>
      </c>
      <c r="H93" s="195">
        <v>0</v>
      </c>
      <c r="I93" s="195">
        <v>0</v>
      </c>
      <c r="J93" s="195">
        <v>0</v>
      </c>
      <c r="K93" s="195">
        <v>0</v>
      </c>
      <c r="L93" s="195">
        <v>0</v>
      </c>
      <c r="M93" s="195">
        <v>0</v>
      </c>
      <c r="N93" s="195">
        <v>0</v>
      </c>
      <c r="O93" s="195">
        <v>0</v>
      </c>
      <c r="P93" s="195">
        <v>0</v>
      </c>
      <c r="Q93" s="195">
        <v>0</v>
      </c>
      <c r="R93" s="195">
        <v>0</v>
      </c>
      <c r="S93" s="195">
        <v>0</v>
      </c>
      <c r="T93" s="195">
        <v>0</v>
      </c>
      <c r="U93" s="195">
        <v>0</v>
      </c>
      <c r="V93" s="195">
        <v>0</v>
      </c>
      <c r="W93" s="195">
        <v>0</v>
      </c>
      <c r="X93" s="221">
        <v>0</v>
      </c>
      <c r="Y93" s="195">
        <v>0</v>
      </c>
      <c r="Z93" s="195">
        <v>0</v>
      </c>
      <c r="AA93" s="195">
        <v>0</v>
      </c>
      <c r="AB93" s="195">
        <v>0</v>
      </c>
      <c r="AC93" s="195">
        <v>0</v>
      </c>
      <c r="AD93" s="195">
        <v>0</v>
      </c>
      <c r="AE93" s="195">
        <v>0</v>
      </c>
      <c r="AF93" s="195">
        <v>0</v>
      </c>
      <c r="AG93" s="195">
        <v>0</v>
      </c>
      <c r="AH93" s="195">
        <v>0</v>
      </c>
      <c r="AI93" s="195">
        <v>0</v>
      </c>
      <c r="AJ93" s="195">
        <v>0</v>
      </c>
      <c r="AK93" s="195">
        <v>0</v>
      </c>
      <c r="AL93" s="195">
        <v>0</v>
      </c>
      <c r="AM93" s="195">
        <v>0</v>
      </c>
      <c r="AN93" s="195">
        <f t="shared" si="18"/>
        <v>0</v>
      </c>
    </row>
    <row r="94" spans="1:40" ht="12" x14ac:dyDescent="0.25">
      <c r="A94" s="201" t="s">
        <v>125</v>
      </c>
      <c r="B94" s="201" t="s">
        <v>135</v>
      </c>
      <c r="C94" s="201" t="s">
        <v>203</v>
      </c>
      <c r="D94" s="201">
        <f t="shared" si="17"/>
        <v>0</v>
      </c>
      <c r="E94" s="217">
        <v>0</v>
      </c>
      <c r="F94" s="195">
        <v>0</v>
      </c>
      <c r="G94" s="195">
        <v>0</v>
      </c>
      <c r="H94" s="195">
        <v>0</v>
      </c>
      <c r="I94" s="195">
        <v>0</v>
      </c>
      <c r="J94" s="195">
        <v>0</v>
      </c>
      <c r="K94" s="195">
        <v>0</v>
      </c>
      <c r="L94" s="195">
        <v>0</v>
      </c>
      <c r="M94" s="195">
        <v>0</v>
      </c>
      <c r="N94" s="195">
        <v>0</v>
      </c>
      <c r="O94" s="195">
        <v>0</v>
      </c>
      <c r="P94" s="195">
        <v>0</v>
      </c>
      <c r="Q94" s="195">
        <v>0</v>
      </c>
      <c r="R94" s="195">
        <v>0</v>
      </c>
      <c r="S94" s="195">
        <v>0</v>
      </c>
      <c r="T94" s="195">
        <v>0</v>
      </c>
      <c r="U94" s="195">
        <v>0</v>
      </c>
      <c r="V94" s="195">
        <v>0</v>
      </c>
      <c r="W94" s="195">
        <v>0</v>
      </c>
      <c r="X94" s="195">
        <v>0</v>
      </c>
      <c r="Y94" s="195">
        <v>0</v>
      </c>
      <c r="Z94" s="195">
        <v>0</v>
      </c>
      <c r="AA94" s="195">
        <v>0</v>
      </c>
      <c r="AB94" s="195">
        <v>0</v>
      </c>
      <c r="AC94" s="195">
        <v>0</v>
      </c>
      <c r="AD94" s="195">
        <v>0</v>
      </c>
      <c r="AE94" s="195">
        <v>0</v>
      </c>
      <c r="AF94" s="195">
        <v>0</v>
      </c>
      <c r="AG94" s="195">
        <v>0</v>
      </c>
      <c r="AH94" s="195">
        <v>0</v>
      </c>
      <c r="AI94" s="195">
        <v>0</v>
      </c>
      <c r="AJ94" s="195">
        <v>0</v>
      </c>
      <c r="AK94" s="195">
        <v>0</v>
      </c>
      <c r="AL94" s="195">
        <v>0</v>
      </c>
      <c r="AM94" s="195">
        <v>0</v>
      </c>
      <c r="AN94" s="195">
        <f t="shared" si="18"/>
        <v>0</v>
      </c>
    </row>
    <row r="95" spans="1:40" ht="12" x14ac:dyDescent="0.25">
      <c r="A95" s="201" t="s">
        <v>125</v>
      </c>
      <c r="B95" s="201" t="s">
        <v>135</v>
      </c>
      <c r="C95" s="201" t="s">
        <v>50</v>
      </c>
      <c r="D95" s="201">
        <f t="shared" si="17"/>
        <v>0</v>
      </c>
      <c r="E95" s="217">
        <v>0</v>
      </c>
      <c r="F95" s="195">
        <v>0</v>
      </c>
      <c r="G95" s="195">
        <v>0</v>
      </c>
      <c r="H95" s="195">
        <v>0</v>
      </c>
      <c r="I95" s="195">
        <v>0</v>
      </c>
      <c r="J95" s="195">
        <v>0</v>
      </c>
      <c r="K95" s="195">
        <v>0</v>
      </c>
      <c r="L95" s="195">
        <v>0</v>
      </c>
      <c r="M95" s="195">
        <v>0</v>
      </c>
      <c r="N95" s="195">
        <v>0</v>
      </c>
      <c r="O95" s="195">
        <v>0</v>
      </c>
      <c r="P95" s="195">
        <v>0</v>
      </c>
      <c r="Q95" s="195">
        <v>0</v>
      </c>
      <c r="R95" s="195">
        <v>0</v>
      </c>
      <c r="S95" s="195">
        <v>0</v>
      </c>
      <c r="T95" s="195">
        <v>0</v>
      </c>
      <c r="U95" s="195">
        <v>0</v>
      </c>
      <c r="V95" s="195">
        <v>0</v>
      </c>
      <c r="W95" s="195">
        <v>0</v>
      </c>
      <c r="X95" s="195">
        <v>0</v>
      </c>
      <c r="Y95" s="195">
        <v>0</v>
      </c>
      <c r="Z95" s="195">
        <v>0</v>
      </c>
      <c r="AA95" s="195">
        <v>0</v>
      </c>
      <c r="AB95" s="195">
        <v>0</v>
      </c>
      <c r="AC95" s="195">
        <v>0</v>
      </c>
      <c r="AD95" s="195">
        <v>0</v>
      </c>
      <c r="AE95" s="195">
        <v>0</v>
      </c>
      <c r="AF95" s="195">
        <v>0</v>
      </c>
      <c r="AG95" s="195">
        <v>0</v>
      </c>
      <c r="AH95" s="195">
        <v>0</v>
      </c>
      <c r="AI95" s="195">
        <v>0</v>
      </c>
      <c r="AJ95" s="195">
        <v>0</v>
      </c>
      <c r="AK95" s="195">
        <v>0</v>
      </c>
      <c r="AL95" s="195">
        <v>0</v>
      </c>
      <c r="AM95" s="195">
        <v>0</v>
      </c>
      <c r="AN95" s="195">
        <f t="shared" si="18"/>
        <v>0</v>
      </c>
    </row>
    <row r="96" spans="1:40" ht="12" x14ac:dyDescent="0.25">
      <c r="A96" s="201" t="s">
        <v>125</v>
      </c>
      <c r="B96" s="201" t="s">
        <v>135</v>
      </c>
      <c r="C96" s="201" t="s">
        <v>78</v>
      </c>
      <c r="D96" s="201">
        <f t="shared" si="17"/>
        <v>15.822000000000001</v>
      </c>
      <c r="E96" s="217">
        <v>0</v>
      </c>
      <c r="F96" s="195">
        <v>0</v>
      </c>
      <c r="G96" s="195">
        <v>0</v>
      </c>
      <c r="H96" s="195">
        <v>0</v>
      </c>
      <c r="I96" s="195">
        <v>0</v>
      </c>
      <c r="J96" s="195">
        <v>13.805</v>
      </c>
      <c r="K96" s="195">
        <v>0</v>
      </c>
      <c r="L96" s="195">
        <v>0</v>
      </c>
      <c r="M96" s="195">
        <v>0</v>
      </c>
      <c r="N96" s="195">
        <v>0</v>
      </c>
      <c r="O96" s="195">
        <v>0</v>
      </c>
      <c r="P96" s="195">
        <v>0</v>
      </c>
      <c r="Q96" s="195">
        <v>0</v>
      </c>
      <c r="R96" s="195">
        <v>0</v>
      </c>
      <c r="S96" s="195">
        <v>0</v>
      </c>
      <c r="T96" s="195">
        <v>0</v>
      </c>
      <c r="U96" s="195">
        <v>0</v>
      </c>
      <c r="V96" s="195">
        <v>0</v>
      </c>
      <c r="W96" s="195">
        <v>0</v>
      </c>
      <c r="X96" s="195">
        <v>5.0000000000000001E-3</v>
      </c>
      <c r="Y96" s="195">
        <v>0</v>
      </c>
      <c r="Z96" s="195">
        <v>0</v>
      </c>
      <c r="AA96" s="195">
        <v>0</v>
      </c>
      <c r="AB96" s="195">
        <v>0</v>
      </c>
      <c r="AC96" s="195">
        <v>0</v>
      </c>
      <c r="AD96" s="195">
        <v>2.012</v>
      </c>
      <c r="AE96" s="195">
        <v>0</v>
      </c>
      <c r="AF96" s="195">
        <v>0</v>
      </c>
      <c r="AG96" s="221">
        <v>0</v>
      </c>
      <c r="AH96" s="195">
        <v>0</v>
      </c>
      <c r="AI96" s="195">
        <v>0</v>
      </c>
      <c r="AJ96" s="195">
        <v>0</v>
      </c>
      <c r="AK96" s="195">
        <v>0</v>
      </c>
      <c r="AL96" s="195">
        <v>0</v>
      </c>
      <c r="AM96" s="195">
        <v>0</v>
      </c>
      <c r="AN96" s="195">
        <f t="shared" si="18"/>
        <v>15.822000000000001</v>
      </c>
    </row>
    <row r="97" spans="1:40" ht="12" x14ac:dyDescent="0.25">
      <c r="A97" s="201" t="s">
        <v>125</v>
      </c>
      <c r="B97" s="201" t="s">
        <v>135</v>
      </c>
      <c r="C97" s="201" t="s">
        <v>156</v>
      </c>
      <c r="D97" s="201">
        <f t="shared" si="17"/>
        <v>0</v>
      </c>
      <c r="E97" s="217">
        <v>0</v>
      </c>
      <c r="F97" s="195">
        <v>0</v>
      </c>
      <c r="G97" s="195">
        <v>0</v>
      </c>
      <c r="H97" s="195">
        <v>0</v>
      </c>
      <c r="I97" s="195">
        <v>0</v>
      </c>
      <c r="J97" s="195">
        <v>0</v>
      </c>
      <c r="K97" s="195">
        <v>0</v>
      </c>
      <c r="L97" s="195">
        <v>0</v>
      </c>
      <c r="M97" s="195">
        <v>0</v>
      </c>
      <c r="N97" s="195">
        <v>0</v>
      </c>
      <c r="O97" s="195">
        <v>0</v>
      </c>
      <c r="P97" s="195">
        <v>0</v>
      </c>
      <c r="Q97" s="195">
        <v>0</v>
      </c>
      <c r="R97" s="195">
        <v>0</v>
      </c>
      <c r="S97" s="195">
        <v>0</v>
      </c>
      <c r="T97" s="195">
        <v>0</v>
      </c>
      <c r="U97" s="195">
        <v>0</v>
      </c>
      <c r="V97" s="195">
        <v>0</v>
      </c>
      <c r="W97" s="195">
        <v>0</v>
      </c>
      <c r="X97" s="195">
        <v>0</v>
      </c>
      <c r="Y97" s="195">
        <v>0</v>
      </c>
      <c r="Z97" s="195">
        <v>0</v>
      </c>
      <c r="AA97" s="195">
        <v>0</v>
      </c>
      <c r="AB97" s="195">
        <v>0</v>
      </c>
      <c r="AC97" s="195">
        <v>0</v>
      </c>
      <c r="AD97" s="195">
        <v>0</v>
      </c>
      <c r="AE97" s="195">
        <v>0</v>
      </c>
      <c r="AF97" s="195">
        <v>0</v>
      </c>
      <c r="AG97" s="195">
        <v>0</v>
      </c>
      <c r="AH97" s="195">
        <v>0</v>
      </c>
      <c r="AI97" s="195">
        <v>0</v>
      </c>
      <c r="AJ97" s="195">
        <v>0</v>
      </c>
      <c r="AK97" s="195">
        <v>0</v>
      </c>
      <c r="AL97" s="195">
        <v>0</v>
      </c>
      <c r="AM97" s="195">
        <v>0</v>
      </c>
      <c r="AN97" s="195">
        <f t="shared" si="18"/>
        <v>0</v>
      </c>
    </row>
    <row r="98" spans="1:40" ht="12" x14ac:dyDescent="0.25">
      <c r="A98" s="201" t="s">
        <v>125</v>
      </c>
      <c r="B98" s="201" t="s">
        <v>135</v>
      </c>
      <c r="C98" s="201" t="s">
        <v>120</v>
      </c>
      <c r="D98" s="201">
        <f t="shared" si="17"/>
        <v>0</v>
      </c>
      <c r="E98" s="217">
        <v>0</v>
      </c>
      <c r="F98" s="195">
        <v>0</v>
      </c>
      <c r="G98" s="195">
        <v>0</v>
      </c>
      <c r="H98" s="195">
        <v>0</v>
      </c>
      <c r="I98" s="195">
        <v>0</v>
      </c>
      <c r="J98" s="195">
        <v>0</v>
      </c>
      <c r="K98" s="195">
        <v>0</v>
      </c>
      <c r="L98" s="195">
        <v>0</v>
      </c>
      <c r="M98" s="195">
        <v>0</v>
      </c>
      <c r="N98" s="195">
        <v>0</v>
      </c>
      <c r="O98" s="195">
        <v>0</v>
      </c>
      <c r="P98" s="195">
        <v>0</v>
      </c>
      <c r="Q98" s="195">
        <v>0</v>
      </c>
      <c r="R98" s="195">
        <v>0</v>
      </c>
      <c r="S98" s="195">
        <v>0</v>
      </c>
      <c r="T98" s="195">
        <v>0</v>
      </c>
      <c r="U98" s="195">
        <v>0</v>
      </c>
      <c r="V98" s="195">
        <v>0</v>
      </c>
      <c r="W98" s="195">
        <v>0</v>
      </c>
      <c r="X98" s="195">
        <v>0</v>
      </c>
      <c r="Y98" s="195">
        <v>0</v>
      </c>
      <c r="Z98" s="195">
        <v>0</v>
      </c>
      <c r="AA98" s="195">
        <v>0</v>
      </c>
      <c r="AB98" s="195">
        <v>0</v>
      </c>
      <c r="AC98" s="195">
        <v>0</v>
      </c>
      <c r="AD98" s="195">
        <v>0</v>
      </c>
      <c r="AE98" s="195">
        <v>0</v>
      </c>
      <c r="AF98" s="195">
        <v>0</v>
      </c>
      <c r="AG98" s="195">
        <v>0</v>
      </c>
      <c r="AH98" s="195">
        <v>0</v>
      </c>
      <c r="AI98" s="195">
        <v>0</v>
      </c>
      <c r="AJ98" s="195">
        <v>0</v>
      </c>
      <c r="AK98" s="195">
        <v>0</v>
      </c>
      <c r="AL98" s="195">
        <v>0</v>
      </c>
      <c r="AM98" s="195">
        <v>0</v>
      </c>
      <c r="AN98" s="195">
        <f t="shared" si="18"/>
        <v>0</v>
      </c>
    </row>
    <row r="99" spans="1:40" ht="12" x14ac:dyDescent="0.25">
      <c r="A99" s="177" t="s">
        <v>252</v>
      </c>
      <c r="B99" s="177" t="s">
        <v>252</v>
      </c>
      <c r="C99" s="177" t="s">
        <v>157</v>
      </c>
      <c r="D99" s="177"/>
      <c r="E99" s="216">
        <v>0</v>
      </c>
      <c r="F99" s="194">
        <v>0</v>
      </c>
      <c r="G99" s="194">
        <v>0</v>
      </c>
      <c r="H99" s="194">
        <v>0</v>
      </c>
      <c r="I99" s="194">
        <v>0</v>
      </c>
      <c r="J99" s="194">
        <v>0</v>
      </c>
      <c r="K99" s="194">
        <v>0</v>
      </c>
      <c r="L99" s="194">
        <v>0</v>
      </c>
      <c r="M99" s="194">
        <v>0</v>
      </c>
      <c r="N99" s="194">
        <v>0</v>
      </c>
      <c r="O99" s="194">
        <v>0</v>
      </c>
      <c r="P99" s="194">
        <v>0</v>
      </c>
      <c r="Q99" s="194">
        <v>0</v>
      </c>
      <c r="R99" s="194">
        <v>0</v>
      </c>
      <c r="S99" s="194">
        <v>0</v>
      </c>
      <c r="T99" s="194">
        <v>0</v>
      </c>
      <c r="U99" s="194">
        <v>0</v>
      </c>
      <c r="V99" s="194">
        <v>0</v>
      </c>
      <c r="W99" s="194">
        <v>0</v>
      </c>
      <c r="X99" s="194">
        <v>0</v>
      </c>
      <c r="Y99" s="194">
        <v>0</v>
      </c>
      <c r="Z99" s="194">
        <v>0</v>
      </c>
      <c r="AA99" s="194">
        <v>0</v>
      </c>
      <c r="AB99" s="194">
        <v>0</v>
      </c>
      <c r="AC99" s="194">
        <v>0</v>
      </c>
      <c r="AD99" s="194">
        <v>0</v>
      </c>
      <c r="AE99" s="194">
        <v>0</v>
      </c>
      <c r="AF99" s="194">
        <v>0</v>
      </c>
      <c r="AG99" s="194">
        <v>0</v>
      </c>
      <c r="AH99" s="194">
        <v>0</v>
      </c>
      <c r="AI99" s="194">
        <v>0</v>
      </c>
      <c r="AJ99" s="194">
        <v>0</v>
      </c>
      <c r="AK99" s="194">
        <v>0</v>
      </c>
      <c r="AL99" s="194">
        <v>0</v>
      </c>
      <c r="AM99" s="194">
        <v>0</v>
      </c>
      <c r="AN99" s="194">
        <f t="shared" ref="AN99" si="19">SUM(AN100:AN108)</f>
        <v>0</v>
      </c>
    </row>
    <row r="100" spans="1:40" ht="12" x14ac:dyDescent="0.25">
      <c r="A100" s="201" t="s">
        <v>125</v>
      </c>
      <c r="B100" s="201" t="s">
        <v>157</v>
      </c>
      <c r="C100" s="201" t="s">
        <v>42</v>
      </c>
      <c r="D100" s="201">
        <f t="shared" ref="D100:D108" si="20">AN100</f>
        <v>0</v>
      </c>
      <c r="E100" s="217">
        <v>0</v>
      </c>
      <c r="F100" s="195">
        <v>0</v>
      </c>
      <c r="G100" s="195">
        <v>0</v>
      </c>
      <c r="H100" s="195">
        <v>0</v>
      </c>
      <c r="I100" s="195">
        <v>0</v>
      </c>
      <c r="J100" s="195">
        <v>0</v>
      </c>
      <c r="K100" s="195">
        <v>0</v>
      </c>
      <c r="L100" s="195">
        <v>0</v>
      </c>
      <c r="M100" s="195">
        <v>0</v>
      </c>
      <c r="N100" s="195">
        <v>0</v>
      </c>
      <c r="O100" s="195">
        <v>0</v>
      </c>
      <c r="P100" s="195">
        <v>0</v>
      </c>
      <c r="Q100" s="195">
        <v>0</v>
      </c>
      <c r="R100" s="195">
        <v>0</v>
      </c>
      <c r="S100" s="195">
        <v>0</v>
      </c>
      <c r="T100" s="195">
        <v>0</v>
      </c>
      <c r="U100" s="195">
        <v>0</v>
      </c>
      <c r="V100" s="195">
        <v>0</v>
      </c>
      <c r="W100" s="195">
        <v>0</v>
      </c>
      <c r="X100" s="195">
        <v>0</v>
      </c>
      <c r="Y100" s="195">
        <v>0</v>
      </c>
      <c r="Z100" s="195">
        <v>0</v>
      </c>
      <c r="AA100" s="195">
        <v>0</v>
      </c>
      <c r="AB100" s="195">
        <v>0</v>
      </c>
      <c r="AC100" s="195">
        <v>0</v>
      </c>
      <c r="AD100" s="195">
        <v>0</v>
      </c>
      <c r="AE100" s="195">
        <v>0</v>
      </c>
      <c r="AF100" s="195">
        <v>0</v>
      </c>
      <c r="AG100" s="195">
        <v>0</v>
      </c>
      <c r="AH100" s="195">
        <v>0</v>
      </c>
      <c r="AI100" s="195">
        <v>0</v>
      </c>
      <c r="AJ100" s="195">
        <v>0</v>
      </c>
      <c r="AK100" s="195">
        <v>0</v>
      </c>
      <c r="AL100" s="195">
        <v>0</v>
      </c>
      <c r="AM100" s="195">
        <v>0</v>
      </c>
      <c r="AN100" s="195">
        <f t="shared" ref="AN100:AN108" si="21">SUM(E100:AM100)</f>
        <v>0</v>
      </c>
    </row>
    <row r="101" spans="1:40" ht="12" x14ac:dyDescent="0.25">
      <c r="A101" s="201" t="s">
        <v>125</v>
      </c>
      <c r="B101" s="201" t="s">
        <v>157</v>
      </c>
      <c r="C101" s="201" t="s">
        <v>51</v>
      </c>
      <c r="D101" s="201">
        <f t="shared" si="20"/>
        <v>0</v>
      </c>
      <c r="E101" s="217">
        <v>0</v>
      </c>
      <c r="F101" s="195">
        <v>0</v>
      </c>
      <c r="G101" s="195">
        <v>0</v>
      </c>
      <c r="H101" s="195">
        <v>0</v>
      </c>
      <c r="I101" s="195">
        <v>0</v>
      </c>
      <c r="J101" s="195">
        <v>0</v>
      </c>
      <c r="K101" s="195">
        <v>0</v>
      </c>
      <c r="L101" s="195">
        <v>0</v>
      </c>
      <c r="M101" s="195">
        <v>0</v>
      </c>
      <c r="N101" s="195">
        <v>0</v>
      </c>
      <c r="O101" s="195">
        <v>0</v>
      </c>
      <c r="P101" s="195">
        <v>0</v>
      </c>
      <c r="Q101" s="195">
        <v>0</v>
      </c>
      <c r="R101" s="195">
        <v>0</v>
      </c>
      <c r="S101" s="195">
        <v>0</v>
      </c>
      <c r="T101" s="195">
        <v>0</v>
      </c>
      <c r="U101" s="195">
        <v>0</v>
      </c>
      <c r="V101" s="195">
        <v>0</v>
      </c>
      <c r="W101" s="195">
        <v>0</v>
      </c>
      <c r="X101" s="195">
        <v>0</v>
      </c>
      <c r="Y101" s="195">
        <v>0</v>
      </c>
      <c r="Z101" s="195">
        <v>0</v>
      </c>
      <c r="AA101" s="195">
        <v>0</v>
      </c>
      <c r="AB101" s="195">
        <v>0</v>
      </c>
      <c r="AC101" s="195">
        <v>0</v>
      </c>
      <c r="AD101" s="221">
        <v>0</v>
      </c>
      <c r="AE101" s="195">
        <v>0</v>
      </c>
      <c r="AF101" s="195">
        <v>0</v>
      </c>
      <c r="AG101" s="195">
        <v>0</v>
      </c>
      <c r="AH101" s="195">
        <v>0</v>
      </c>
      <c r="AI101" s="195">
        <v>0</v>
      </c>
      <c r="AJ101" s="195">
        <v>0</v>
      </c>
      <c r="AK101" s="195">
        <v>0</v>
      </c>
      <c r="AL101" s="195">
        <v>0</v>
      </c>
      <c r="AM101" s="195">
        <v>0</v>
      </c>
      <c r="AN101" s="195">
        <f t="shared" si="21"/>
        <v>0</v>
      </c>
    </row>
    <row r="102" spans="1:40" ht="12" x14ac:dyDescent="0.25">
      <c r="A102" s="201" t="s">
        <v>125</v>
      </c>
      <c r="B102" s="201" t="s">
        <v>157</v>
      </c>
      <c r="C102" s="201" t="s">
        <v>204</v>
      </c>
      <c r="D102" s="201">
        <f t="shared" si="20"/>
        <v>0</v>
      </c>
      <c r="E102" s="217">
        <v>0</v>
      </c>
      <c r="F102" s="195">
        <v>0</v>
      </c>
      <c r="G102" s="195">
        <v>0</v>
      </c>
      <c r="H102" s="195">
        <v>0</v>
      </c>
      <c r="I102" s="195">
        <v>0</v>
      </c>
      <c r="J102" s="195">
        <v>0</v>
      </c>
      <c r="K102" s="195">
        <v>0</v>
      </c>
      <c r="L102" s="195">
        <v>0</v>
      </c>
      <c r="M102" s="195">
        <v>0</v>
      </c>
      <c r="N102" s="195">
        <v>0</v>
      </c>
      <c r="O102" s="195">
        <v>0</v>
      </c>
      <c r="P102" s="195">
        <v>0</v>
      </c>
      <c r="Q102" s="195">
        <v>0</v>
      </c>
      <c r="R102" s="195">
        <v>0</v>
      </c>
      <c r="S102" s="195">
        <v>0</v>
      </c>
      <c r="T102" s="195">
        <v>0</v>
      </c>
      <c r="U102" s="195">
        <v>0</v>
      </c>
      <c r="V102" s="195">
        <v>0</v>
      </c>
      <c r="W102" s="195">
        <v>0</v>
      </c>
      <c r="X102" s="195">
        <v>0</v>
      </c>
      <c r="Y102" s="195">
        <v>0</v>
      </c>
      <c r="Z102" s="195">
        <v>0</v>
      </c>
      <c r="AA102" s="195">
        <v>0</v>
      </c>
      <c r="AB102" s="195">
        <v>0</v>
      </c>
      <c r="AC102" s="195">
        <v>0</v>
      </c>
      <c r="AD102" s="195">
        <v>0</v>
      </c>
      <c r="AE102" s="195">
        <v>0</v>
      </c>
      <c r="AF102" s="195">
        <v>0</v>
      </c>
      <c r="AG102" s="195">
        <v>0</v>
      </c>
      <c r="AH102" s="195">
        <v>0</v>
      </c>
      <c r="AI102" s="195">
        <v>0</v>
      </c>
      <c r="AJ102" s="195">
        <v>0</v>
      </c>
      <c r="AK102" s="195">
        <v>0</v>
      </c>
      <c r="AL102" s="195">
        <v>0</v>
      </c>
      <c r="AM102" s="195">
        <v>0</v>
      </c>
      <c r="AN102" s="195">
        <f t="shared" si="21"/>
        <v>0</v>
      </c>
    </row>
    <row r="103" spans="1:40" ht="12" x14ac:dyDescent="0.25">
      <c r="A103" s="201" t="s">
        <v>125</v>
      </c>
      <c r="B103" s="201" t="s">
        <v>157</v>
      </c>
      <c r="C103" s="201" t="s">
        <v>158</v>
      </c>
      <c r="D103" s="201">
        <f t="shared" si="20"/>
        <v>0</v>
      </c>
      <c r="E103" s="217">
        <v>0</v>
      </c>
      <c r="F103" s="195">
        <v>0</v>
      </c>
      <c r="G103" s="195">
        <v>0</v>
      </c>
      <c r="H103" s="195">
        <v>0</v>
      </c>
      <c r="I103" s="195">
        <v>0</v>
      </c>
      <c r="J103" s="195">
        <v>0</v>
      </c>
      <c r="K103" s="195">
        <v>0</v>
      </c>
      <c r="L103" s="195">
        <v>0</v>
      </c>
      <c r="M103" s="195">
        <v>0</v>
      </c>
      <c r="N103" s="195">
        <v>0</v>
      </c>
      <c r="O103" s="195">
        <v>0</v>
      </c>
      <c r="P103" s="195">
        <v>0</v>
      </c>
      <c r="Q103" s="195">
        <v>0</v>
      </c>
      <c r="R103" s="195">
        <v>0</v>
      </c>
      <c r="S103" s="195">
        <v>0</v>
      </c>
      <c r="T103" s="195">
        <v>0</v>
      </c>
      <c r="U103" s="195">
        <v>0</v>
      </c>
      <c r="V103" s="195">
        <v>0</v>
      </c>
      <c r="W103" s="195">
        <v>0</v>
      </c>
      <c r="X103" s="195">
        <v>0</v>
      </c>
      <c r="Y103" s="195">
        <v>0</v>
      </c>
      <c r="Z103" s="195">
        <v>0</v>
      </c>
      <c r="AA103" s="195">
        <v>0</v>
      </c>
      <c r="AB103" s="195">
        <v>0</v>
      </c>
      <c r="AC103" s="195">
        <v>0</v>
      </c>
      <c r="AD103" s="195">
        <v>0</v>
      </c>
      <c r="AE103" s="195">
        <v>0</v>
      </c>
      <c r="AF103" s="195">
        <v>0</v>
      </c>
      <c r="AG103" s="195">
        <v>0</v>
      </c>
      <c r="AH103" s="195">
        <v>0</v>
      </c>
      <c r="AI103" s="195">
        <v>0</v>
      </c>
      <c r="AJ103" s="195">
        <v>0</v>
      </c>
      <c r="AK103" s="195">
        <v>0</v>
      </c>
      <c r="AL103" s="195">
        <v>0</v>
      </c>
      <c r="AM103" s="195">
        <v>0</v>
      </c>
      <c r="AN103" s="195">
        <f t="shared" si="21"/>
        <v>0</v>
      </c>
    </row>
    <row r="104" spans="1:40" ht="12" x14ac:dyDescent="0.25">
      <c r="A104" s="201" t="s">
        <v>125</v>
      </c>
      <c r="B104" s="201" t="s">
        <v>157</v>
      </c>
      <c r="C104" s="201" t="s">
        <v>159</v>
      </c>
      <c r="D104" s="201">
        <f t="shared" si="20"/>
        <v>0</v>
      </c>
      <c r="E104" s="217">
        <v>0</v>
      </c>
      <c r="F104" s="195">
        <v>0</v>
      </c>
      <c r="G104" s="195">
        <v>0</v>
      </c>
      <c r="H104" s="195">
        <v>0</v>
      </c>
      <c r="I104" s="195">
        <v>0</v>
      </c>
      <c r="J104" s="195">
        <v>0</v>
      </c>
      <c r="K104" s="195">
        <v>0</v>
      </c>
      <c r="L104" s="195">
        <v>0</v>
      </c>
      <c r="M104" s="195">
        <v>0</v>
      </c>
      <c r="N104" s="195">
        <v>0</v>
      </c>
      <c r="O104" s="195">
        <v>0</v>
      </c>
      <c r="P104" s="195">
        <v>0</v>
      </c>
      <c r="Q104" s="195">
        <v>0</v>
      </c>
      <c r="R104" s="195">
        <v>0</v>
      </c>
      <c r="S104" s="195">
        <v>0</v>
      </c>
      <c r="T104" s="195">
        <v>0</v>
      </c>
      <c r="U104" s="195">
        <v>0</v>
      </c>
      <c r="V104" s="195">
        <v>0</v>
      </c>
      <c r="W104" s="195">
        <v>0</v>
      </c>
      <c r="X104" s="195">
        <v>0</v>
      </c>
      <c r="Y104" s="195">
        <v>0</v>
      </c>
      <c r="Z104" s="195">
        <v>0</v>
      </c>
      <c r="AA104" s="221">
        <v>0</v>
      </c>
      <c r="AB104" s="195">
        <v>0</v>
      </c>
      <c r="AC104" s="195">
        <v>0</v>
      </c>
      <c r="AD104" s="195">
        <v>0</v>
      </c>
      <c r="AE104" s="195">
        <v>0</v>
      </c>
      <c r="AF104" s="195">
        <v>0</v>
      </c>
      <c r="AG104" s="195">
        <v>0</v>
      </c>
      <c r="AH104" s="195">
        <v>0</v>
      </c>
      <c r="AI104" s="195">
        <v>0</v>
      </c>
      <c r="AJ104" s="195">
        <v>0</v>
      </c>
      <c r="AK104" s="195">
        <v>0</v>
      </c>
      <c r="AL104" s="195">
        <v>0</v>
      </c>
      <c r="AM104" s="195">
        <v>0</v>
      </c>
      <c r="AN104" s="195">
        <f t="shared" si="21"/>
        <v>0</v>
      </c>
    </row>
    <row r="105" spans="1:40" ht="12" x14ac:dyDescent="0.25">
      <c r="A105" s="201" t="s">
        <v>125</v>
      </c>
      <c r="B105" s="201" t="s">
        <v>157</v>
      </c>
      <c r="C105" s="201" t="s">
        <v>205</v>
      </c>
      <c r="D105" s="201">
        <f t="shared" si="20"/>
        <v>0</v>
      </c>
      <c r="E105" s="217">
        <v>0</v>
      </c>
      <c r="F105" s="195">
        <v>0</v>
      </c>
      <c r="G105" s="195">
        <v>0</v>
      </c>
      <c r="H105" s="195">
        <v>0</v>
      </c>
      <c r="I105" s="195">
        <v>0</v>
      </c>
      <c r="J105" s="195">
        <v>0</v>
      </c>
      <c r="K105" s="195">
        <v>0</v>
      </c>
      <c r="L105" s="195">
        <v>0</v>
      </c>
      <c r="M105" s="195">
        <v>0</v>
      </c>
      <c r="N105" s="195">
        <v>0</v>
      </c>
      <c r="O105" s="195">
        <v>0</v>
      </c>
      <c r="P105" s="195">
        <v>0</v>
      </c>
      <c r="Q105" s="195">
        <v>0</v>
      </c>
      <c r="R105" s="195">
        <v>0</v>
      </c>
      <c r="S105" s="195">
        <v>0</v>
      </c>
      <c r="T105" s="195">
        <v>0</v>
      </c>
      <c r="U105" s="195">
        <v>0</v>
      </c>
      <c r="V105" s="195">
        <v>0</v>
      </c>
      <c r="W105" s="195">
        <v>0</v>
      </c>
      <c r="X105" s="195">
        <v>0</v>
      </c>
      <c r="Y105" s="195">
        <v>0</v>
      </c>
      <c r="Z105" s="195">
        <v>0</v>
      </c>
      <c r="AA105" s="195">
        <v>0</v>
      </c>
      <c r="AB105" s="195">
        <v>0</v>
      </c>
      <c r="AC105" s="195">
        <v>0</v>
      </c>
      <c r="AD105" s="195">
        <v>0</v>
      </c>
      <c r="AE105" s="195">
        <v>0</v>
      </c>
      <c r="AF105" s="195">
        <v>0</v>
      </c>
      <c r="AG105" s="195">
        <v>0</v>
      </c>
      <c r="AH105" s="195">
        <v>0</v>
      </c>
      <c r="AI105" s="195">
        <v>0</v>
      </c>
      <c r="AJ105" s="195">
        <v>0</v>
      </c>
      <c r="AK105" s="195">
        <v>0</v>
      </c>
      <c r="AL105" s="195">
        <v>0</v>
      </c>
      <c r="AM105" s="195">
        <v>0</v>
      </c>
      <c r="AN105" s="195">
        <f t="shared" si="21"/>
        <v>0</v>
      </c>
    </row>
    <row r="106" spans="1:40" ht="12" x14ac:dyDescent="0.25">
      <c r="A106" s="201" t="s">
        <v>125</v>
      </c>
      <c r="B106" s="201" t="s">
        <v>157</v>
      </c>
      <c r="C106" s="201" t="s">
        <v>206</v>
      </c>
      <c r="D106" s="201">
        <f t="shared" si="20"/>
        <v>0</v>
      </c>
      <c r="E106" s="217">
        <v>0</v>
      </c>
      <c r="F106" s="195">
        <v>0</v>
      </c>
      <c r="G106" s="195">
        <v>0</v>
      </c>
      <c r="H106" s="195">
        <v>0</v>
      </c>
      <c r="I106" s="195">
        <v>0</v>
      </c>
      <c r="J106" s="195">
        <v>0</v>
      </c>
      <c r="K106" s="195">
        <v>0</v>
      </c>
      <c r="L106" s="195">
        <v>0</v>
      </c>
      <c r="M106" s="195">
        <v>0</v>
      </c>
      <c r="N106" s="195">
        <v>0</v>
      </c>
      <c r="O106" s="195">
        <v>0</v>
      </c>
      <c r="P106" s="195">
        <v>0</v>
      </c>
      <c r="Q106" s="195">
        <v>0</v>
      </c>
      <c r="R106" s="195">
        <v>0</v>
      </c>
      <c r="S106" s="195">
        <v>0</v>
      </c>
      <c r="T106" s="195">
        <v>0</v>
      </c>
      <c r="U106" s="195">
        <v>0</v>
      </c>
      <c r="V106" s="195">
        <v>0</v>
      </c>
      <c r="W106" s="195">
        <v>0</v>
      </c>
      <c r="X106" s="195">
        <v>0</v>
      </c>
      <c r="Y106" s="195">
        <v>0</v>
      </c>
      <c r="Z106" s="195">
        <v>0</v>
      </c>
      <c r="AA106" s="195">
        <v>0</v>
      </c>
      <c r="AB106" s="195">
        <v>0</v>
      </c>
      <c r="AC106" s="195">
        <v>0</v>
      </c>
      <c r="AD106" s="195">
        <v>0</v>
      </c>
      <c r="AE106" s="195">
        <v>0</v>
      </c>
      <c r="AF106" s="195">
        <v>0</v>
      </c>
      <c r="AG106" s="195">
        <v>0</v>
      </c>
      <c r="AH106" s="195">
        <v>0</v>
      </c>
      <c r="AI106" s="195">
        <v>0</v>
      </c>
      <c r="AJ106" s="195">
        <v>0</v>
      </c>
      <c r="AK106" s="195">
        <v>0</v>
      </c>
      <c r="AL106" s="195">
        <v>0</v>
      </c>
      <c r="AM106" s="195">
        <v>0</v>
      </c>
      <c r="AN106" s="195">
        <f t="shared" si="21"/>
        <v>0</v>
      </c>
    </row>
    <row r="107" spans="1:40" ht="12" x14ac:dyDescent="0.25">
      <c r="A107" s="201" t="s">
        <v>125</v>
      </c>
      <c r="B107" s="201" t="s">
        <v>157</v>
      </c>
      <c r="C107" s="201" t="s">
        <v>69</v>
      </c>
      <c r="D107" s="201">
        <f t="shared" si="20"/>
        <v>0</v>
      </c>
      <c r="E107" s="217">
        <v>0</v>
      </c>
      <c r="F107" s="195">
        <v>0</v>
      </c>
      <c r="G107" s="195">
        <v>0</v>
      </c>
      <c r="H107" s="195">
        <v>0</v>
      </c>
      <c r="I107" s="195">
        <v>0</v>
      </c>
      <c r="J107" s="195">
        <v>0</v>
      </c>
      <c r="K107" s="195">
        <v>0</v>
      </c>
      <c r="L107" s="195">
        <v>0</v>
      </c>
      <c r="M107" s="195">
        <v>0</v>
      </c>
      <c r="N107" s="195">
        <v>0</v>
      </c>
      <c r="O107" s="195">
        <v>0</v>
      </c>
      <c r="P107" s="195">
        <v>0</v>
      </c>
      <c r="Q107" s="195">
        <v>0</v>
      </c>
      <c r="R107" s="195">
        <v>0</v>
      </c>
      <c r="S107" s="195">
        <v>0</v>
      </c>
      <c r="T107" s="195">
        <v>0</v>
      </c>
      <c r="U107" s="195">
        <v>0</v>
      </c>
      <c r="V107" s="195">
        <v>0</v>
      </c>
      <c r="W107" s="195">
        <v>0</v>
      </c>
      <c r="X107" s="195">
        <v>0</v>
      </c>
      <c r="Y107" s="195">
        <v>0</v>
      </c>
      <c r="Z107" s="195">
        <v>0</v>
      </c>
      <c r="AA107" s="195">
        <v>0</v>
      </c>
      <c r="AB107" s="195">
        <v>0</v>
      </c>
      <c r="AC107" s="195">
        <v>0</v>
      </c>
      <c r="AD107" s="195">
        <v>0</v>
      </c>
      <c r="AE107" s="195">
        <v>0</v>
      </c>
      <c r="AF107" s="195">
        <v>0</v>
      </c>
      <c r="AG107" s="195">
        <v>0</v>
      </c>
      <c r="AH107" s="195">
        <v>0</v>
      </c>
      <c r="AI107" s="195">
        <v>0</v>
      </c>
      <c r="AJ107" s="195">
        <v>0</v>
      </c>
      <c r="AK107" s="195">
        <v>0</v>
      </c>
      <c r="AL107" s="195">
        <v>0</v>
      </c>
      <c r="AM107" s="195">
        <v>0</v>
      </c>
      <c r="AN107" s="195">
        <f t="shared" si="21"/>
        <v>0</v>
      </c>
    </row>
    <row r="108" spans="1:40" ht="12" x14ac:dyDescent="0.25">
      <c r="A108" s="201" t="s">
        <v>125</v>
      </c>
      <c r="B108" s="201" t="s">
        <v>157</v>
      </c>
      <c r="C108" s="201" t="s">
        <v>207</v>
      </c>
      <c r="D108" s="201">
        <f t="shared" si="20"/>
        <v>0</v>
      </c>
      <c r="E108" s="217">
        <v>0</v>
      </c>
      <c r="F108" s="195">
        <v>0</v>
      </c>
      <c r="G108" s="195">
        <v>0</v>
      </c>
      <c r="H108" s="195">
        <v>0</v>
      </c>
      <c r="I108" s="195">
        <v>0</v>
      </c>
      <c r="J108" s="195">
        <v>0</v>
      </c>
      <c r="K108" s="195">
        <v>0</v>
      </c>
      <c r="L108" s="195">
        <v>0</v>
      </c>
      <c r="M108" s="195">
        <v>0</v>
      </c>
      <c r="N108" s="195">
        <v>0</v>
      </c>
      <c r="O108" s="195">
        <v>0</v>
      </c>
      <c r="P108" s="195">
        <v>0</v>
      </c>
      <c r="Q108" s="195">
        <v>0</v>
      </c>
      <c r="R108" s="195">
        <v>0</v>
      </c>
      <c r="S108" s="195">
        <v>0</v>
      </c>
      <c r="T108" s="195">
        <v>0</v>
      </c>
      <c r="U108" s="195">
        <v>0</v>
      </c>
      <c r="V108" s="195">
        <v>0</v>
      </c>
      <c r="W108" s="195">
        <v>0</v>
      </c>
      <c r="X108" s="195">
        <v>0</v>
      </c>
      <c r="Y108" s="195">
        <v>0</v>
      </c>
      <c r="Z108" s="195">
        <v>0</v>
      </c>
      <c r="AA108" s="195">
        <v>0</v>
      </c>
      <c r="AB108" s="195">
        <v>0</v>
      </c>
      <c r="AC108" s="195">
        <v>0</v>
      </c>
      <c r="AD108" s="195">
        <v>0</v>
      </c>
      <c r="AE108" s="195">
        <v>0</v>
      </c>
      <c r="AF108" s="195">
        <v>0</v>
      </c>
      <c r="AG108" s="195">
        <v>0</v>
      </c>
      <c r="AH108" s="195">
        <v>0</v>
      </c>
      <c r="AI108" s="195">
        <v>0</v>
      </c>
      <c r="AJ108" s="195">
        <v>0</v>
      </c>
      <c r="AK108" s="195">
        <v>0</v>
      </c>
      <c r="AL108" s="195">
        <v>0</v>
      </c>
      <c r="AM108" s="195">
        <v>0</v>
      </c>
      <c r="AN108" s="195">
        <f t="shared" si="21"/>
        <v>0</v>
      </c>
    </row>
    <row r="109" spans="1:40" ht="12" x14ac:dyDescent="0.25">
      <c r="A109" s="177" t="s">
        <v>253</v>
      </c>
      <c r="B109" s="177" t="s">
        <v>253</v>
      </c>
      <c r="C109" s="177" t="s">
        <v>136</v>
      </c>
      <c r="D109" s="177"/>
      <c r="E109" s="216">
        <v>19.975000000000001</v>
      </c>
      <c r="F109" s="194">
        <v>0</v>
      </c>
      <c r="G109" s="194">
        <v>108.289</v>
      </c>
      <c r="H109" s="194">
        <v>0</v>
      </c>
      <c r="I109" s="194">
        <v>0</v>
      </c>
      <c r="J109" s="194">
        <v>0</v>
      </c>
      <c r="K109" s="194">
        <v>0</v>
      </c>
      <c r="L109" s="194">
        <v>0</v>
      </c>
      <c r="M109" s="194">
        <v>0</v>
      </c>
      <c r="N109" s="194">
        <v>0</v>
      </c>
      <c r="O109" s="194">
        <v>0</v>
      </c>
      <c r="P109" s="194">
        <v>0</v>
      </c>
      <c r="Q109" s="194">
        <v>0</v>
      </c>
      <c r="R109" s="194">
        <v>0</v>
      </c>
      <c r="S109" s="194">
        <v>0</v>
      </c>
      <c r="T109" s="194">
        <v>0</v>
      </c>
      <c r="U109" s="194">
        <v>0</v>
      </c>
      <c r="V109" s="194">
        <v>0</v>
      </c>
      <c r="W109" s="194">
        <v>0</v>
      </c>
      <c r="X109" s="194">
        <v>0</v>
      </c>
      <c r="Y109" s="194">
        <v>17.736000000000004</v>
      </c>
      <c r="Z109" s="194">
        <v>0</v>
      </c>
      <c r="AA109" s="194">
        <v>0</v>
      </c>
      <c r="AB109" s="194">
        <v>0</v>
      </c>
      <c r="AC109" s="194">
        <v>0</v>
      </c>
      <c r="AD109" s="194">
        <v>0</v>
      </c>
      <c r="AE109" s="194">
        <v>0</v>
      </c>
      <c r="AF109" s="194">
        <v>0</v>
      </c>
      <c r="AG109" s="194">
        <v>0</v>
      </c>
      <c r="AH109" s="194">
        <v>0</v>
      </c>
      <c r="AI109" s="194">
        <v>0</v>
      </c>
      <c r="AJ109" s="194">
        <v>0</v>
      </c>
      <c r="AK109" s="194">
        <v>0</v>
      </c>
      <c r="AL109" s="194">
        <v>0</v>
      </c>
      <c r="AM109" s="194">
        <v>0</v>
      </c>
      <c r="AN109" s="194">
        <f t="shared" ref="AN109" si="22">SUM(AN110:AN114)</f>
        <v>146</v>
      </c>
    </row>
    <row r="110" spans="1:40" ht="12" x14ac:dyDescent="0.25">
      <c r="A110" s="201" t="s">
        <v>125</v>
      </c>
      <c r="B110" s="201" t="s">
        <v>136</v>
      </c>
      <c r="C110" s="201" t="s">
        <v>208</v>
      </c>
      <c r="D110" s="201">
        <f t="shared" ref="D110:D114" si="23">AN110</f>
        <v>0</v>
      </c>
      <c r="E110" s="217">
        <v>0</v>
      </c>
      <c r="F110" s="195">
        <v>0</v>
      </c>
      <c r="G110" s="195">
        <v>0</v>
      </c>
      <c r="H110" s="195">
        <v>0</v>
      </c>
      <c r="I110" s="195">
        <v>0</v>
      </c>
      <c r="J110" s="195">
        <v>0</v>
      </c>
      <c r="K110" s="195">
        <v>0</v>
      </c>
      <c r="L110" s="195">
        <v>0</v>
      </c>
      <c r="M110" s="195">
        <v>0</v>
      </c>
      <c r="N110" s="195">
        <v>0</v>
      </c>
      <c r="O110" s="195">
        <v>0</v>
      </c>
      <c r="P110" s="195">
        <v>0</v>
      </c>
      <c r="Q110" s="195">
        <v>0</v>
      </c>
      <c r="R110" s="195">
        <v>0</v>
      </c>
      <c r="S110" s="195">
        <v>0</v>
      </c>
      <c r="T110" s="195">
        <v>0</v>
      </c>
      <c r="U110" s="195">
        <v>0</v>
      </c>
      <c r="V110" s="195">
        <v>0</v>
      </c>
      <c r="W110" s="195">
        <v>0</v>
      </c>
      <c r="X110" s="195">
        <v>0</v>
      </c>
      <c r="Y110" s="195">
        <v>0</v>
      </c>
      <c r="Z110" s="195">
        <v>0</v>
      </c>
      <c r="AA110" s="195">
        <v>0</v>
      </c>
      <c r="AB110" s="195">
        <v>0</v>
      </c>
      <c r="AC110" s="195">
        <v>0</v>
      </c>
      <c r="AD110" s="195">
        <v>0</v>
      </c>
      <c r="AE110" s="195">
        <v>0</v>
      </c>
      <c r="AF110" s="195">
        <v>0</v>
      </c>
      <c r="AG110" s="195">
        <v>0</v>
      </c>
      <c r="AH110" s="195">
        <v>0</v>
      </c>
      <c r="AI110" s="195">
        <v>0</v>
      </c>
      <c r="AJ110" s="195">
        <v>0</v>
      </c>
      <c r="AK110" s="195">
        <v>0</v>
      </c>
      <c r="AL110" s="195">
        <v>0</v>
      </c>
      <c r="AM110" s="195">
        <v>0</v>
      </c>
      <c r="AN110" s="195">
        <f>SUM(E110:AM110)</f>
        <v>0</v>
      </c>
    </row>
    <row r="111" spans="1:40" ht="12" x14ac:dyDescent="0.25">
      <c r="A111" s="201" t="s">
        <v>125</v>
      </c>
      <c r="B111" s="201" t="s">
        <v>136</v>
      </c>
      <c r="C111" s="201" t="s">
        <v>209</v>
      </c>
      <c r="D111" s="201">
        <f t="shared" si="23"/>
        <v>0</v>
      </c>
      <c r="E111" s="217">
        <v>0</v>
      </c>
      <c r="F111" s="195">
        <v>0</v>
      </c>
      <c r="G111" s="195">
        <v>0</v>
      </c>
      <c r="H111" s="195">
        <v>0</v>
      </c>
      <c r="I111" s="195">
        <v>0</v>
      </c>
      <c r="J111" s="195">
        <v>0</v>
      </c>
      <c r="K111" s="195">
        <v>0</v>
      </c>
      <c r="L111" s="195">
        <v>0</v>
      </c>
      <c r="M111" s="195">
        <v>0</v>
      </c>
      <c r="N111" s="195">
        <v>0</v>
      </c>
      <c r="O111" s="195">
        <v>0</v>
      </c>
      <c r="P111" s="195">
        <v>0</v>
      </c>
      <c r="Q111" s="195">
        <v>0</v>
      </c>
      <c r="R111" s="195">
        <v>0</v>
      </c>
      <c r="S111" s="195">
        <v>0</v>
      </c>
      <c r="T111" s="195">
        <v>0</v>
      </c>
      <c r="U111" s="195">
        <v>0</v>
      </c>
      <c r="V111" s="195">
        <v>0</v>
      </c>
      <c r="W111" s="195">
        <v>0</v>
      </c>
      <c r="X111" s="195">
        <v>0</v>
      </c>
      <c r="Y111" s="195">
        <v>0</v>
      </c>
      <c r="Z111" s="195">
        <v>0</v>
      </c>
      <c r="AA111" s="195">
        <v>0</v>
      </c>
      <c r="AB111" s="195">
        <v>0</v>
      </c>
      <c r="AC111" s="195">
        <v>0</v>
      </c>
      <c r="AD111" s="195">
        <v>0</v>
      </c>
      <c r="AE111" s="195">
        <v>0</v>
      </c>
      <c r="AF111" s="195">
        <v>0</v>
      </c>
      <c r="AG111" s="195">
        <v>0</v>
      </c>
      <c r="AH111" s="195">
        <v>0</v>
      </c>
      <c r="AI111" s="195">
        <v>0</v>
      </c>
      <c r="AJ111" s="195">
        <v>0</v>
      </c>
      <c r="AK111" s="195">
        <v>0</v>
      </c>
      <c r="AL111" s="195">
        <v>0</v>
      </c>
      <c r="AM111" s="195">
        <v>0</v>
      </c>
      <c r="AN111" s="195">
        <f>SUM(E111:AM111)</f>
        <v>0</v>
      </c>
    </row>
    <row r="112" spans="1:40" ht="12" x14ac:dyDescent="0.25">
      <c r="A112" s="201" t="s">
        <v>125</v>
      </c>
      <c r="B112" s="201" t="s">
        <v>136</v>
      </c>
      <c r="C112" s="201" t="s">
        <v>210</v>
      </c>
      <c r="D112" s="201">
        <f t="shared" si="23"/>
        <v>0</v>
      </c>
      <c r="E112" s="217">
        <v>0</v>
      </c>
      <c r="F112" s="195">
        <v>0</v>
      </c>
      <c r="G112" s="195">
        <v>0</v>
      </c>
      <c r="H112" s="195">
        <v>0</v>
      </c>
      <c r="I112" s="195">
        <v>0</v>
      </c>
      <c r="J112" s="195">
        <v>0</v>
      </c>
      <c r="K112" s="195">
        <v>0</v>
      </c>
      <c r="L112" s="195">
        <v>0</v>
      </c>
      <c r="M112" s="195">
        <v>0</v>
      </c>
      <c r="N112" s="195">
        <v>0</v>
      </c>
      <c r="O112" s="195">
        <v>0</v>
      </c>
      <c r="P112" s="195">
        <v>0</v>
      </c>
      <c r="Q112" s="195">
        <v>0</v>
      </c>
      <c r="R112" s="195">
        <v>0</v>
      </c>
      <c r="S112" s="195">
        <v>0</v>
      </c>
      <c r="T112" s="195">
        <v>0</v>
      </c>
      <c r="U112" s="195">
        <v>0</v>
      </c>
      <c r="V112" s="195">
        <v>0</v>
      </c>
      <c r="W112" s="195">
        <v>0</v>
      </c>
      <c r="X112" s="195">
        <v>0</v>
      </c>
      <c r="Y112" s="195">
        <v>0</v>
      </c>
      <c r="Z112" s="195">
        <v>0</v>
      </c>
      <c r="AA112" s="195">
        <v>0</v>
      </c>
      <c r="AB112" s="195">
        <v>0</v>
      </c>
      <c r="AC112" s="195">
        <v>0</v>
      </c>
      <c r="AD112" s="195">
        <v>0</v>
      </c>
      <c r="AE112" s="195">
        <v>0</v>
      </c>
      <c r="AF112" s="195">
        <v>0</v>
      </c>
      <c r="AG112" s="195">
        <v>0</v>
      </c>
      <c r="AH112" s="195">
        <v>0</v>
      </c>
      <c r="AI112" s="195">
        <v>0</v>
      </c>
      <c r="AJ112" s="195">
        <v>0</v>
      </c>
      <c r="AK112" s="195">
        <v>0</v>
      </c>
      <c r="AL112" s="195">
        <v>0</v>
      </c>
      <c r="AM112" s="195">
        <v>0</v>
      </c>
      <c r="AN112" s="195">
        <f>SUM(E112:AM112)</f>
        <v>0</v>
      </c>
    </row>
    <row r="113" spans="1:40" ht="12" x14ac:dyDescent="0.25">
      <c r="A113" s="201" t="s">
        <v>125</v>
      </c>
      <c r="B113" s="201" t="s">
        <v>136</v>
      </c>
      <c r="C113" s="201" t="s">
        <v>38</v>
      </c>
      <c r="D113" s="201">
        <f t="shared" si="23"/>
        <v>146</v>
      </c>
      <c r="E113" s="217">
        <v>19.975000000000001</v>
      </c>
      <c r="F113" s="195">
        <v>0</v>
      </c>
      <c r="G113" s="195">
        <v>108.289</v>
      </c>
      <c r="H113" s="195">
        <v>0</v>
      </c>
      <c r="I113" s="195">
        <v>0</v>
      </c>
      <c r="J113" s="195">
        <v>0</v>
      </c>
      <c r="K113" s="195">
        <v>0</v>
      </c>
      <c r="L113" s="195">
        <v>0</v>
      </c>
      <c r="M113" s="195">
        <v>0</v>
      </c>
      <c r="N113" s="195">
        <v>0</v>
      </c>
      <c r="O113" s="195">
        <v>0</v>
      </c>
      <c r="P113" s="195">
        <v>0</v>
      </c>
      <c r="Q113" s="195">
        <v>0</v>
      </c>
      <c r="R113" s="195">
        <v>0</v>
      </c>
      <c r="S113" s="195">
        <v>0</v>
      </c>
      <c r="T113" s="195">
        <v>0</v>
      </c>
      <c r="U113" s="195">
        <v>0</v>
      </c>
      <c r="V113" s="195">
        <v>0</v>
      </c>
      <c r="W113" s="195">
        <v>0</v>
      </c>
      <c r="X113" s="195">
        <v>0</v>
      </c>
      <c r="Y113" s="195">
        <v>17.736000000000004</v>
      </c>
      <c r="Z113" s="195">
        <v>0</v>
      </c>
      <c r="AA113" s="195">
        <v>0</v>
      </c>
      <c r="AB113" s="195">
        <v>0</v>
      </c>
      <c r="AC113" s="195">
        <v>0</v>
      </c>
      <c r="AD113" s="195">
        <v>0</v>
      </c>
      <c r="AE113" s="195">
        <v>0</v>
      </c>
      <c r="AF113" s="195">
        <v>0</v>
      </c>
      <c r="AG113" s="195">
        <v>0</v>
      </c>
      <c r="AH113" s="195">
        <v>0</v>
      </c>
      <c r="AI113" s="195">
        <v>0</v>
      </c>
      <c r="AJ113" s="195">
        <v>0</v>
      </c>
      <c r="AK113" s="195">
        <v>0</v>
      </c>
      <c r="AL113" s="195">
        <v>0</v>
      </c>
      <c r="AM113" s="195">
        <v>0</v>
      </c>
      <c r="AN113" s="195">
        <f>SUM(E113:AM113)</f>
        <v>146</v>
      </c>
    </row>
    <row r="114" spans="1:40" ht="12" x14ac:dyDescent="0.25">
      <c r="A114" s="201" t="s">
        <v>125</v>
      </c>
      <c r="B114" s="201" t="s">
        <v>136</v>
      </c>
      <c r="C114" s="201" t="s">
        <v>211</v>
      </c>
      <c r="D114" s="201">
        <f t="shared" si="23"/>
        <v>0</v>
      </c>
      <c r="E114" s="217">
        <v>0</v>
      </c>
      <c r="F114" s="195">
        <v>0</v>
      </c>
      <c r="G114" s="195">
        <v>0</v>
      </c>
      <c r="H114" s="195">
        <v>0</v>
      </c>
      <c r="I114" s="195">
        <v>0</v>
      </c>
      <c r="J114" s="195">
        <v>0</v>
      </c>
      <c r="K114" s="195">
        <v>0</v>
      </c>
      <c r="L114" s="195">
        <v>0</v>
      </c>
      <c r="M114" s="195">
        <v>0</v>
      </c>
      <c r="N114" s="195">
        <v>0</v>
      </c>
      <c r="O114" s="195">
        <v>0</v>
      </c>
      <c r="P114" s="195">
        <v>0</v>
      </c>
      <c r="Q114" s="195">
        <v>0</v>
      </c>
      <c r="R114" s="195">
        <v>0</v>
      </c>
      <c r="S114" s="195">
        <v>0</v>
      </c>
      <c r="T114" s="195">
        <v>0</v>
      </c>
      <c r="U114" s="195">
        <v>0</v>
      </c>
      <c r="V114" s="195">
        <v>0</v>
      </c>
      <c r="W114" s="195">
        <v>0</v>
      </c>
      <c r="X114" s="195">
        <v>0</v>
      </c>
      <c r="Y114" s="195">
        <v>0</v>
      </c>
      <c r="Z114" s="195">
        <v>0</v>
      </c>
      <c r="AA114" s="195">
        <v>0</v>
      </c>
      <c r="AB114" s="195">
        <v>0</v>
      </c>
      <c r="AC114" s="195">
        <v>0</v>
      </c>
      <c r="AD114" s="195">
        <v>0</v>
      </c>
      <c r="AE114" s="195">
        <v>0</v>
      </c>
      <c r="AF114" s="195">
        <v>0</v>
      </c>
      <c r="AG114" s="195">
        <v>0</v>
      </c>
      <c r="AH114" s="195">
        <v>0</v>
      </c>
      <c r="AI114" s="195">
        <v>0</v>
      </c>
      <c r="AJ114" s="195">
        <v>0</v>
      </c>
      <c r="AK114" s="195">
        <v>0</v>
      </c>
      <c r="AL114" s="195">
        <v>0</v>
      </c>
      <c r="AM114" s="195">
        <v>0</v>
      </c>
      <c r="AN114" s="195">
        <f>SUM(E114:AM114)</f>
        <v>0</v>
      </c>
    </row>
    <row r="115" spans="1:40" ht="12" x14ac:dyDescent="0.25">
      <c r="A115" s="175" t="s">
        <v>254</v>
      </c>
      <c r="B115" s="175" t="s">
        <v>254</v>
      </c>
      <c r="C115" s="175" t="s">
        <v>137</v>
      </c>
      <c r="D115" s="175"/>
      <c r="E115" s="215">
        <v>825.63499999999988</v>
      </c>
      <c r="F115" s="193">
        <v>0</v>
      </c>
      <c r="G115" s="193">
        <v>0</v>
      </c>
      <c r="H115" s="193">
        <v>99.992999999999995</v>
      </c>
      <c r="I115" s="193">
        <v>1099.0000000000002</v>
      </c>
      <c r="J115" s="193">
        <v>0</v>
      </c>
      <c r="K115" s="193">
        <v>0</v>
      </c>
      <c r="L115" s="193">
        <v>0</v>
      </c>
      <c r="M115" s="193">
        <v>0</v>
      </c>
      <c r="N115" s="193">
        <v>0</v>
      </c>
      <c r="O115" s="193">
        <v>0</v>
      </c>
      <c r="P115" s="193">
        <v>0</v>
      </c>
      <c r="Q115" s="193">
        <v>0</v>
      </c>
      <c r="R115" s="193">
        <v>0</v>
      </c>
      <c r="S115" s="193">
        <v>1.2999999999999999E-2</v>
      </c>
      <c r="T115" s="193">
        <v>0</v>
      </c>
      <c r="U115" s="193">
        <v>0</v>
      </c>
      <c r="V115" s="193">
        <v>8.9979999999999993</v>
      </c>
      <c r="W115" s="193">
        <v>0</v>
      </c>
      <c r="X115" s="193">
        <v>0</v>
      </c>
      <c r="Y115" s="193">
        <v>0</v>
      </c>
      <c r="Z115" s="193">
        <v>0</v>
      </c>
      <c r="AA115" s="193">
        <v>0.36099999999999999</v>
      </c>
      <c r="AB115" s="193">
        <v>0</v>
      </c>
      <c r="AC115" s="193">
        <v>0</v>
      </c>
      <c r="AD115" s="193">
        <v>0</v>
      </c>
      <c r="AE115" s="193">
        <v>0</v>
      </c>
      <c r="AF115" s="193">
        <v>0</v>
      </c>
      <c r="AG115" s="193">
        <v>0</v>
      </c>
      <c r="AH115" s="193">
        <v>0</v>
      </c>
      <c r="AI115" s="193">
        <v>0</v>
      </c>
      <c r="AJ115" s="193">
        <v>0</v>
      </c>
      <c r="AK115" s="193">
        <v>0</v>
      </c>
      <c r="AL115" s="193">
        <v>0</v>
      </c>
      <c r="AM115" s="193">
        <v>0</v>
      </c>
      <c r="AN115" s="193">
        <f t="shared" ref="AN115" si="24">+AN116</f>
        <v>2034.0000000000002</v>
      </c>
    </row>
    <row r="116" spans="1:40" ht="12" x14ac:dyDescent="0.25">
      <c r="A116" s="177" t="s">
        <v>254</v>
      </c>
      <c r="B116" s="177" t="s">
        <v>254</v>
      </c>
      <c r="C116" s="177" t="s">
        <v>137</v>
      </c>
      <c r="D116" s="177"/>
      <c r="E116" s="216">
        <v>825.63499999999988</v>
      </c>
      <c r="F116" s="194">
        <v>0</v>
      </c>
      <c r="G116" s="194">
        <v>0</v>
      </c>
      <c r="H116" s="194">
        <v>99.992999999999995</v>
      </c>
      <c r="I116" s="194">
        <v>1099.0000000000002</v>
      </c>
      <c r="J116" s="194">
        <v>0</v>
      </c>
      <c r="K116" s="194">
        <v>0</v>
      </c>
      <c r="L116" s="194">
        <v>0</v>
      </c>
      <c r="M116" s="194">
        <v>0</v>
      </c>
      <c r="N116" s="194">
        <v>0</v>
      </c>
      <c r="O116" s="194">
        <v>0</v>
      </c>
      <c r="P116" s="194">
        <v>0</v>
      </c>
      <c r="Q116" s="194">
        <v>0</v>
      </c>
      <c r="R116" s="194">
        <v>0</v>
      </c>
      <c r="S116" s="194">
        <v>1.2999999999999999E-2</v>
      </c>
      <c r="T116" s="194">
        <v>0</v>
      </c>
      <c r="U116" s="194">
        <v>0</v>
      </c>
      <c r="V116" s="194">
        <v>8.9979999999999993</v>
      </c>
      <c r="W116" s="194">
        <v>0</v>
      </c>
      <c r="X116" s="194">
        <v>0</v>
      </c>
      <c r="Y116" s="194">
        <v>0</v>
      </c>
      <c r="Z116" s="194">
        <v>0</v>
      </c>
      <c r="AA116" s="194">
        <v>0.36099999999999999</v>
      </c>
      <c r="AB116" s="194">
        <v>0</v>
      </c>
      <c r="AC116" s="194">
        <v>0</v>
      </c>
      <c r="AD116" s="194">
        <v>0</v>
      </c>
      <c r="AE116" s="194">
        <v>0</v>
      </c>
      <c r="AF116" s="194">
        <v>0</v>
      </c>
      <c r="AG116" s="194">
        <v>0</v>
      </c>
      <c r="AH116" s="194">
        <v>0</v>
      </c>
      <c r="AI116" s="194">
        <v>0</v>
      </c>
      <c r="AJ116" s="194">
        <v>0</v>
      </c>
      <c r="AK116" s="194">
        <v>0</v>
      </c>
      <c r="AL116" s="194">
        <v>0</v>
      </c>
      <c r="AM116" s="194">
        <v>0</v>
      </c>
      <c r="AN116" s="194">
        <f t="shared" ref="AN116" si="25">+AN117+AN118</f>
        <v>2034.0000000000002</v>
      </c>
    </row>
    <row r="117" spans="1:40" ht="12" x14ac:dyDescent="0.25">
      <c r="A117" s="201" t="s">
        <v>137</v>
      </c>
      <c r="B117" s="201" t="s">
        <v>137</v>
      </c>
      <c r="C117" s="201" t="s">
        <v>47</v>
      </c>
      <c r="D117" s="201">
        <f t="shared" ref="D117:D118" si="26">AN117</f>
        <v>14</v>
      </c>
      <c r="E117" s="217">
        <v>5.0019999999999998</v>
      </c>
      <c r="F117" s="195">
        <v>0</v>
      </c>
      <c r="G117" s="195">
        <v>0</v>
      </c>
      <c r="H117" s="195">
        <v>0</v>
      </c>
      <c r="I117" s="221">
        <v>0</v>
      </c>
      <c r="J117" s="195">
        <v>0</v>
      </c>
      <c r="K117" s="195">
        <v>0</v>
      </c>
      <c r="L117" s="195">
        <v>0</v>
      </c>
      <c r="M117" s="195">
        <v>0</v>
      </c>
      <c r="N117" s="195">
        <v>0</v>
      </c>
      <c r="O117" s="195">
        <v>0</v>
      </c>
      <c r="P117" s="195">
        <v>0</v>
      </c>
      <c r="Q117" s="195">
        <v>0</v>
      </c>
      <c r="R117" s="195">
        <v>0</v>
      </c>
      <c r="S117" s="195">
        <v>0</v>
      </c>
      <c r="T117" s="195">
        <v>0</v>
      </c>
      <c r="U117" s="195">
        <v>0</v>
      </c>
      <c r="V117" s="195">
        <v>8.9979999999999993</v>
      </c>
      <c r="W117" s="195">
        <v>0</v>
      </c>
      <c r="X117" s="195">
        <v>0</v>
      </c>
      <c r="Y117" s="195">
        <v>0</v>
      </c>
      <c r="Z117" s="195">
        <v>0</v>
      </c>
      <c r="AA117" s="195">
        <v>0</v>
      </c>
      <c r="AB117" s="195">
        <v>0</v>
      </c>
      <c r="AC117" s="195">
        <v>0</v>
      </c>
      <c r="AD117" s="195">
        <v>0</v>
      </c>
      <c r="AE117" s="195">
        <v>0</v>
      </c>
      <c r="AF117" s="195">
        <v>0</v>
      </c>
      <c r="AG117" s="195">
        <v>0</v>
      </c>
      <c r="AH117" s="195">
        <v>0</v>
      </c>
      <c r="AI117" s="195">
        <v>0</v>
      </c>
      <c r="AJ117" s="195">
        <v>0</v>
      </c>
      <c r="AK117" s="195">
        <v>0</v>
      </c>
      <c r="AL117" s="195">
        <v>0</v>
      </c>
      <c r="AM117" s="195">
        <v>0</v>
      </c>
      <c r="AN117" s="195">
        <f>SUM(E117:AM117)</f>
        <v>14</v>
      </c>
    </row>
    <row r="118" spans="1:40" ht="12" x14ac:dyDescent="0.25">
      <c r="A118" s="201" t="s">
        <v>137</v>
      </c>
      <c r="B118" s="201" t="s">
        <v>137</v>
      </c>
      <c r="C118" s="201" t="s">
        <v>138</v>
      </c>
      <c r="D118" s="201">
        <f t="shared" si="26"/>
        <v>2020.0000000000002</v>
      </c>
      <c r="E118" s="217">
        <v>820.63299999999992</v>
      </c>
      <c r="F118" s="195">
        <v>0</v>
      </c>
      <c r="G118" s="195">
        <v>0</v>
      </c>
      <c r="H118" s="195">
        <v>99.992999999999995</v>
      </c>
      <c r="I118" s="195">
        <v>1099.0000000000002</v>
      </c>
      <c r="J118" s="195">
        <v>0</v>
      </c>
      <c r="K118" s="195">
        <v>0</v>
      </c>
      <c r="L118" s="195">
        <v>0</v>
      </c>
      <c r="M118" s="195">
        <v>0</v>
      </c>
      <c r="N118" s="195">
        <v>0</v>
      </c>
      <c r="O118" s="195">
        <v>0</v>
      </c>
      <c r="P118" s="195">
        <v>0</v>
      </c>
      <c r="Q118" s="195">
        <v>0</v>
      </c>
      <c r="R118" s="195">
        <v>0</v>
      </c>
      <c r="S118" s="195">
        <v>1.2999999999999999E-2</v>
      </c>
      <c r="T118" s="195">
        <v>0</v>
      </c>
      <c r="U118" s="195">
        <v>0</v>
      </c>
      <c r="V118" s="195">
        <v>0</v>
      </c>
      <c r="W118" s="195">
        <v>0</v>
      </c>
      <c r="X118" s="195">
        <v>0</v>
      </c>
      <c r="Y118" s="195">
        <v>0</v>
      </c>
      <c r="Z118" s="195">
        <v>0</v>
      </c>
      <c r="AA118" s="195">
        <v>0.36099999999999999</v>
      </c>
      <c r="AB118" s="195">
        <v>0</v>
      </c>
      <c r="AC118" s="195">
        <v>0</v>
      </c>
      <c r="AD118" s="195">
        <v>0</v>
      </c>
      <c r="AE118" s="195">
        <v>0</v>
      </c>
      <c r="AF118" s="195">
        <v>0</v>
      </c>
      <c r="AG118" s="195">
        <v>0</v>
      </c>
      <c r="AH118" s="195">
        <v>0</v>
      </c>
      <c r="AI118" s="195">
        <v>0</v>
      </c>
      <c r="AJ118" s="195">
        <v>0</v>
      </c>
      <c r="AK118" s="195">
        <v>0</v>
      </c>
      <c r="AL118" s="195">
        <v>0</v>
      </c>
      <c r="AM118" s="195">
        <v>0</v>
      </c>
      <c r="AN118" s="195">
        <f>SUM(E118:AM118)</f>
        <v>2020.0000000000002</v>
      </c>
    </row>
    <row r="119" spans="1:40" ht="12" x14ac:dyDescent="0.25">
      <c r="A119" s="175" t="s">
        <v>255</v>
      </c>
      <c r="B119" s="175" t="s">
        <v>255</v>
      </c>
      <c r="C119" s="175" t="s">
        <v>257</v>
      </c>
      <c r="D119" s="175"/>
      <c r="E119" s="215">
        <v>660.73540000000003</v>
      </c>
      <c r="F119" s="193">
        <v>0</v>
      </c>
      <c r="G119" s="193">
        <v>0</v>
      </c>
      <c r="H119" s="193">
        <v>36.298999999999999</v>
      </c>
      <c r="I119" s="193">
        <v>0</v>
      </c>
      <c r="J119" s="193">
        <v>0</v>
      </c>
      <c r="K119" s="193">
        <v>0</v>
      </c>
      <c r="L119" s="193">
        <v>0</v>
      </c>
      <c r="M119" s="193">
        <v>166.65</v>
      </c>
      <c r="N119" s="193">
        <v>0</v>
      </c>
      <c r="O119" s="193">
        <v>0</v>
      </c>
      <c r="P119" s="193">
        <v>0</v>
      </c>
      <c r="Q119" s="193">
        <v>0</v>
      </c>
      <c r="R119" s="193">
        <v>0</v>
      </c>
      <c r="S119" s="193">
        <v>0</v>
      </c>
      <c r="T119" s="193">
        <v>0</v>
      </c>
      <c r="U119" s="193">
        <v>0</v>
      </c>
      <c r="V119" s="193">
        <v>298.96199999999999</v>
      </c>
      <c r="W119" s="193">
        <v>21.981999999999999</v>
      </c>
      <c r="X119" s="193">
        <v>0</v>
      </c>
      <c r="Y119" s="193">
        <v>0</v>
      </c>
      <c r="Z119" s="193">
        <v>0</v>
      </c>
      <c r="AA119" s="193">
        <v>0</v>
      </c>
      <c r="AB119" s="193">
        <v>0</v>
      </c>
      <c r="AC119" s="193">
        <v>0</v>
      </c>
      <c r="AD119" s="193">
        <v>0</v>
      </c>
      <c r="AE119" s="193">
        <v>0</v>
      </c>
      <c r="AF119" s="193">
        <v>15.187299999999999</v>
      </c>
      <c r="AG119" s="193">
        <v>0</v>
      </c>
      <c r="AH119" s="193">
        <v>0</v>
      </c>
      <c r="AI119" s="193">
        <v>0</v>
      </c>
      <c r="AJ119" s="193">
        <v>0</v>
      </c>
      <c r="AK119" s="193">
        <v>0</v>
      </c>
      <c r="AL119" s="193">
        <v>0</v>
      </c>
      <c r="AM119" s="193">
        <v>0</v>
      </c>
      <c r="AN119" s="193">
        <f t="shared" ref="AN119" si="27">+AN120+AN129+AN138</f>
        <v>1199.8157000000001</v>
      </c>
    </row>
    <row r="120" spans="1:40" ht="12" x14ac:dyDescent="0.25">
      <c r="A120" s="177" t="s">
        <v>256</v>
      </c>
      <c r="B120" s="177" t="s">
        <v>256</v>
      </c>
      <c r="C120" s="177" t="s">
        <v>140</v>
      </c>
      <c r="D120" s="177"/>
      <c r="E120" s="216">
        <v>0</v>
      </c>
      <c r="F120" s="194">
        <v>0</v>
      </c>
      <c r="G120" s="194">
        <v>0</v>
      </c>
      <c r="H120" s="194">
        <v>0</v>
      </c>
      <c r="I120" s="194">
        <v>0</v>
      </c>
      <c r="J120" s="194">
        <v>0</v>
      </c>
      <c r="K120" s="194">
        <v>0</v>
      </c>
      <c r="L120" s="194">
        <v>0</v>
      </c>
      <c r="M120" s="194">
        <v>0</v>
      </c>
      <c r="N120" s="194">
        <v>0</v>
      </c>
      <c r="O120" s="194">
        <v>0</v>
      </c>
      <c r="P120" s="194">
        <v>0</v>
      </c>
      <c r="Q120" s="194">
        <v>0</v>
      </c>
      <c r="R120" s="194">
        <v>0</v>
      </c>
      <c r="S120" s="194">
        <v>0</v>
      </c>
      <c r="T120" s="194">
        <v>0</v>
      </c>
      <c r="U120" s="194">
        <v>0</v>
      </c>
      <c r="V120" s="194">
        <v>0</v>
      </c>
      <c r="W120" s="194">
        <v>0</v>
      </c>
      <c r="X120" s="194">
        <v>0</v>
      </c>
      <c r="Y120" s="194">
        <v>0</v>
      </c>
      <c r="Z120" s="194">
        <v>0</v>
      </c>
      <c r="AA120" s="194">
        <v>0</v>
      </c>
      <c r="AB120" s="194">
        <v>0</v>
      </c>
      <c r="AC120" s="194">
        <v>0</v>
      </c>
      <c r="AD120" s="194">
        <v>0</v>
      </c>
      <c r="AE120" s="194">
        <v>0</v>
      </c>
      <c r="AF120" s="194">
        <v>0</v>
      </c>
      <c r="AG120" s="194">
        <v>0</v>
      </c>
      <c r="AH120" s="194">
        <v>0</v>
      </c>
      <c r="AI120" s="194">
        <v>0</v>
      </c>
      <c r="AJ120" s="194">
        <v>0</v>
      </c>
      <c r="AK120" s="194">
        <v>0</v>
      </c>
      <c r="AL120" s="194">
        <v>0</v>
      </c>
      <c r="AM120" s="194">
        <v>0</v>
      </c>
      <c r="AN120" s="194">
        <f t="shared" ref="AN120" si="28">SUM(AN121:AN128)</f>
        <v>0</v>
      </c>
    </row>
    <row r="121" spans="1:40" ht="12" x14ac:dyDescent="0.25">
      <c r="A121" s="201" t="s">
        <v>257</v>
      </c>
      <c r="B121" s="201" t="s">
        <v>140</v>
      </c>
      <c r="C121" s="201" t="s">
        <v>165</v>
      </c>
      <c r="D121" s="201">
        <f t="shared" ref="D121:D128" si="29">AN121</f>
        <v>0</v>
      </c>
      <c r="E121" s="217">
        <v>0</v>
      </c>
      <c r="F121" s="195">
        <v>0</v>
      </c>
      <c r="G121" s="195">
        <v>0</v>
      </c>
      <c r="H121" s="195">
        <v>0</v>
      </c>
      <c r="I121" s="195">
        <v>0</v>
      </c>
      <c r="J121" s="195">
        <v>0</v>
      </c>
      <c r="K121" s="195">
        <v>0</v>
      </c>
      <c r="L121" s="195">
        <v>0</v>
      </c>
      <c r="M121" s="195">
        <v>0</v>
      </c>
      <c r="N121" s="195">
        <v>0</v>
      </c>
      <c r="O121" s="195">
        <v>0</v>
      </c>
      <c r="P121" s="195">
        <v>0</v>
      </c>
      <c r="Q121" s="195">
        <v>0</v>
      </c>
      <c r="R121" s="195">
        <v>0</v>
      </c>
      <c r="S121" s="195">
        <v>0</v>
      </c>
      <c r="T121" s="195">
        <v>0</v>
      </c>
      <c r="U121" s="195">
        <v>0</v>
      </c>
      <c r="V121" s="195">
        <v>0</v>
      </c>
      <c r="W121" s="195">
        <v>0</v>
      </c>
      <c r="X121" s="195">
        <v>0</v>
      </c>
      <c r="Y121" s="195">
        <v>0</v>
      </c>
      <c r="Z121" s="195">
        <v>0</v>
      </c>
      <c r="AA121" s="195">
        <v>0</v>
      </c>
      <c r="AB121" s="195">
        <v>0</v>
      </c>
      <c r="AC121" s="195">
        <v>0</v>
      </c>
      <c r="AD121" s="195">
        <v>0</v>
      </c>
      <c r="AE121" s="195">
        <v>0</v>
      </c>
      <c r="AF121" s="195">
        <v>0</v>
      </c>
      <c r="AG121" s="195">
        <v>0</v>
      </c>
      <c r="AH121" s="195">
        <v>0</v>
      </c>
      <c r="AI121" s="195">
        <v>0</v>
      </c>
      <c r="AJ121" s="195">
        <v>0</v>
      </c>
      <c r="AK121" s="195">
        <v>0</v>
      </c>
      <c r="AL121" s="195">
        <v>0</v>
      </c>
      <c r="AM121" s="195">
        <v>0</v>
      </c>
      <c r="AN121" s="195">
        <f t="shared" ref="AN121:AN128" si="30">SUM(E121:AM121)</f>
        <v>0</v>
      </c>
    </row>
    <row r="122" spans="1:40" ht="12" x14ac:dyDescent="0.25">
      <c r="A122" s="201" t="s">
        <v>257</v>
      </c>
      <c r="B122" s="201" t="s">
        <v>140</v>
      </c>
      <c r="C122" s="201" t="s">
        <v>24</v>
      </c>
      <c r="D122" s="201">
        <f t="shared" si="29"/>
        <v>0</v>
      </c>
      <c r="E122" s="217">
        <v>0</v>
      </c>
      <c r="F122" s="195">
        <v>0</v>
      </c>
      <c r="G122" s="195">
        <v>0</v>
      </c>
      <c r="H122" s="195">
        <v>0</v>
      </c>
      <c r="I122" s="195">
        <v>0</v>
      </c>
      <c r="J122" s="195">
        <v>0</v>
      </c>
      <c r="K122" s="195">
        <v>0</v>
      </c>
      <c r="L122" s="195">
        <v>0</v>
      </c>
      <c r="M122" s="195">
        <v>0</v>
      </c>
      <c r="N122" s="195">
        <v>0</v>
      </c>
      <c r="O122" s="195">
        <v>0</v>
      </c>
      <c r="P122" s="195">
        <v>0</v>
      </c>
      <c r="Q122" s="195">
        <v>0</v>
      </c>
      <c r="R122" s="195">
        <v>0</v>
      </c>
      <c r="S122" s="195">
        <v>0</v>
      </c>
      <c r="T122" s="195">
        <v>0</v>
      </c>
      <c r="U122" s="195">
        <v>0</v>
      </c>
      <c r="V122" s="195">
        <v>0</v>
      </c>
      <c r="W122" s="195">
        <v>0</v>
      </c>
      <c r="X122" s="195">
        <v>0</v>
      </c>
      <c r="Y122" s="195">
        <v>0</v>
      </c>
      <c r="Z122" s="195">
        <v>0</v>
      </c>
      <c r="AA122" s="195">
        <v>0</v>
      </c>
      <c r="AB122" s="195">
        <v>0</v>
      </c>
      <c r="AC122" s="195">
        <v>0</v>
      </c>
      <c r="AD122" s="195">
        <v>0</v>
      </c>
      <c r="AE122" s="195">
        <v>0</v>
      </c>
      <c r="AF122" s="195">
        <v>0</v>
      </c>
      <c r="AG122" s="195">
        <v>0</v>
      </c>
      <c r="AH122" s="195">
        <v>0</v>
      </c>
      <c r="AI122" s="195">
        <v>0</v>
      </c>
      <c r="AJ122" s="195">
        <v>0</v>
      </c>
      <c r="AK122" s="195">
        <v>0</v>
      </c>
      <c r="AL122" s="195">
        <v>0</v>
      </c>
      <c r="AM122" s="195">
        <v>0</v>
      </c>
      <c r="AN122" s="195">
        <f t="shared" si="30"/>
        <v>0</v>
      </c>
    </row>
    <row r="123" spans="1:40" ht="12" x14ac:dyDescent="0.25">
      <c r="A123" s="201" t="s">
        <v>257</v>
      </c>
      <c r="B123" s="201" t="s">
        <v>140</v>
      </c>
      <c r="C123" s="201" t="s">
        <v>62</v>
      </c>
      <c r="D123" s="201">
        <f t="shared" si="29"/>
        <v>0</v>
      </c>
      <c r="E123" s="217">
        <v>0</v>
      </c>
      <c r="F123" s="195">
        <v>0</v>
      </c>
      <c r="G123" s="195">
        <v>0</v>
      </c>
      <c r="H123" s="195">
        <v>0</v>
      </c>
      <c r="I123" s="195">
        <v>0</v>
      </c>
      <c r="J123" s="195">
        <v>0</v>
      </c>
      <c r="K123" s="195">
        <v>0</v>
      </c>
      <c r="L123" s="195">
        <v>0</v>
      </c>
      <c r="M123" s="195">
        <v>0</v>
      </c>
      <c r="N123" s="195">
        <v>0</v>
      </c>
      <c r="O123" s="195">
        <v>0</v>
      </c>
      <c r="P123" s="195">
        <v>0</v>
      </c>
      <c r="Q123" s="195">
        <v>0</v>
      </c>
      <c r="R123" s="195">
        <v>0</v>
      </c>
      <c r="S123" s="195">
        <v>0</v>
      </c>
      <c r="T123" s="195">
        <v>0</v>
      </c>
      <c r="U123" s="195">
        <v>0</v>
      </c>
      <c r="V123" s="195">
        <v>0</v>
      </c>
      <c r="W123" s="195">
        <v>0</v>
      </c>
      <c r="X123" s="195">
        <v>0</v>
      </c>
      <c r="Y123" s="195">
        <v>0</v>
      </c>
      <c r="Z123" s="195">
        <v>0</v>
      </c>
      <c r="AA123" s="195">
        <v>0</v>
      </c>
      <c r="AB123" s="195">
        <v>0</v>
      </c>
      <c r="AC123" s="195">
        <v>0</v>
      </c>
      <c r="AD123" s="195">
        <v>0</v>
      </c>
      <c r="AE123" s="195">
        <v>0</v>
      </c>
      <c r="AF123" s="195">
        <v>0</v>
      </c>
      <c r="AG123" s="195">
        <v>0</v>
      </c>
      <c r="AH123" s="195">
        <v>0</v>
      </c>
      <c r="AI123" s="195">
        <v>0</v>
      </c>
      <c r="AJ123" s="195">
        <v>0</v>
      </c>
      <c r="AK123" s="195">
        <v>0</v>
      </c>
      <c r="AL123" s="195">
        <v>0</v>
      </c>
      <c r="AM123" s="195">
        <v>0</v>
      </c>
      <c r="AN123" s="195">
        <f t="shared" si="30"/>
        <v>0</v>
      </c>
    </row>
    <row r="124" spans="1:40" ht="12" x14ac:dyDescent="0.25">
      <c r="A124" s="201" t="s">
        <v>257</v>
      </c>
      <c r="B124" s="201" t="s">
        <v>140</v>
      </c>
      <c r="C124" s="201" t="s">
        <v>189</v>
      </c>
      <c r="D124" s="201">
        <f t="shared" si="29"/>
        <v>0</v>
      </c>
      <c r="E124" s="217">
        <v>0</v>
      </c>
      <c r="F124" s="195">
        <v>0</v>
      </c>
      <c r="G124" s="195">
        <v>0</v>
      </c>
      <c r="H124" s="195">
        <v>0</v>
      </c>
      <c r="I124" s="195">
        <v>0</v>
      </c>
      <c r="J124" s="195">
        <v>0</v>
      </c>
      <c r="K124" s="195">
        <v>0</v>
      </c>
      <c r="L124" s="195">
        <v>0</v>
      </c>
      <c r="M124" s="195">
        <v>0</v>
      </c>
      <c r="N124" s="195">
        <v>0</v>
      </c>
      <c r="O124" s="195">
        <v>0</v>
      </c>
      <c r="P124" s="195">
        <v>0</v>
      </c>
      <c r="Q124" s="195">
        <v>0</v>
      </c>
      <c r="R124" s="195">
        <v>0</v>
      </c>
      <c r="S124" s="195">
        <v>0</v>
      </c>
      <c r="T124" s="195">
        <v>0</v>
      </c>
      <c r="U124" s="195">
        <v>0</v>
      </c>
      <c r="V124" s="221">
        <v>0</v>
      </c>
      <c r="W124" s="195">
        <v>0</v>
      </c>
      <c r="X124" s="195">
        <v>0</v>
      </c>
      <c r="Y124" s="195">
        <v>0</v>
      </c>
      <c r="Z124" s="195">
        <v>0</v>
      </c>
      <c r="AA124" s="195">
        <v>0</v>
      </c>
      <c r="AB124" s="195">
        <v>0</v>
      </c>
      <c r="AC124" s="195">
        <v>0</v>
      </c>
      <c r="AD124" s="195">
        <v>0</v>
      </c>
      <c r="AE124" s="195">
        <v>0</v>
      </c>
      <c r="AF124" s="195">
        <v>0</v>
      </c>
      <c r="AG124" s="195">
        <v>0</v>
      </c>
      <c r="AH124" s="195">
        <v>0</v>
      </c>
      <c r="AI124" s="195">
        <v>0</v>
      </c>
      <c r="AJ124" s="195">
        <v>0</v>
      </c>
      <c r="AK124" s="195">
        <v>0</v>
      </c>
      <c r="AL124" s="195">
        <v>0</v>
      </c>
      <c r="AM124" s="195">
        <v>0</v>
      </c>
      <c r="AN124" s="195">
        <f t="shared" si="30"/>
        <v>0</v>
      </c>
    </row>
    <row r="125" spans="1:40" ht="12" x14ac:dyDescent="0.25">
      <c r="A125" s="201" t="s">
        <v>257</v>
      </c>
      <c r="B125" s="201" t="s">
        <v>140</v>
      </c>
      <c r="C125" s="201" t="s">
        <v>166</v>
      </c>
      <c r="D125" s="201">
        <f t="shared" si="29"/>
        <v>0</v>
      </c>
      <c r="E125" s="217">
        <v>0</v>
      </c>
      <c r="F125" s="195">
        <v>0</v>
      </c>
      <c r="G125" s="195">
        <v>0</v>
      </c>
      <c r="H125" s="195">
        <v>0</v>
      </c>
      <c r="I125" s="195">
        <v>0</v>
      </c>
      <c r="J125" s="195">
        <v>0</v>
      </c>
      <c r="K125" s="195">
        <v>0</v>
      </c>
      <c r="L125" s="195">
        <v>0</v>
      </c>
      <c r="M125" s="195">
        <v>0</v>
      </c>
      <c r="N125" s="195">
        <v>0</v>
      </c>
      <c r="O125" s="195">
        <v>0</v>
      </c>
      <c r="P125" s="195">
        <v>0</v>
      </c>
      <c r="Q125" s="195">
        <v>0</v>
      </c>
      <c r="R125" s="195">
        <v>0</v>
      </c>
      <c r="S125" s="195">
        <v>0</v>
      </c>
      <c r="T125" s="195">
        <v>0</v>
      </c>
      <c r="U125" s="195">
        <v>0</v>
      </c>
      <c r="V125" s="195">
        <v>0</v>
      </c>
      <c r="W125" s="195">
        <v>0</v>
      </c>
      <c r="X125" s="195">
        <v>0</v>
      </c>
      <c r="Y125" s="195">
        <v>0</v>
      </c>
      <c r="Z125" s="195">
        <v>0</v>
      </c>
      <c r="AA125" s="195">
        <v>0</v>
      </c>
      <c r="AB125" s="195">
        <v>0</v>
      </c>
      <c r="AC125" s="195">
        <v>0</v>
      </c>
      <c r="AD125" s="195">
        <v>0</v>
      </c>
      <c r="AE125" s="195">
        <v>0</v>
      </c>
      <c r="AF125" s="195">
        <v>0</v>
      </c>
      <c r="AG125" s="195">
        <v>0</v>
      </c>
      <c r="AH125" s="195">
        <v>0</v>
      </c>
      <c r="AI125" s="195">
        <v>0</v>
      </c>
      <c r="AJ125" s="195">
        <v>0</v>
      </c>
      <c r="AK125" s="195">
        <v>0</v>
      </c>
      <c r="AL125" s="195">
        <v>0</v>
      </c>
      <c r="AM125" s="195">
        <v>0</v>
      </c>
      <c r="AN125" s="195">
        <f t="shared" si="30"/>
        <v>0</v>
      </c>
    </row>
    <row r="126" spans="1:40" ht="12" x14ac:dyDescent="0.25">
      <c r="A126" s="201" t="s">
        <v>257</v>
      </c>
      <c r="B126" s="201" t="s">
        <v>140</v>
      </c>
      <c r="C126" s="201" t="s">
        <v>212</v>
      </c>
      <c r="D126" s="201">
        <f t="shared" si="29"/>
        <v>0</v>
      </c>
      <c r="E126" s="217">
        <v>0</v>
      </c>
      <c r="F126" s="195">
        <v>0</v>
      </c>
      <c r="G126" s="195">
        <v>0</v>
      </c>
      <c r="H126" s="195">
        <v>0</v>
      </c>
      <c r="I126" s="195">
        <v>0</v>
      </c>
      <c r="J126" s="195">
        <v>0</v>
      </c>
      <c r="K126" s="195">
        <v>0</v>
      </c>
      <c r="L126" s="195">
        <v>0</v>
      </c>
      <c r="M126" s="195">
        <v>0</v>
      </c>
      <c r="N126" s="195">
        <v>0</v>
      </c>
      <c r="O126" s="195">
        <v>0</v>
      </c>
      <c r="P126" s="195">
        <v>0</v>
      </c>
      <c r="Q126" s="195">
        <v>0</v>
      </c>
      <c r="R126" s="195">
        <v>0</v>
      </c>
      <c r="S126" s="195">
        <v>0</v>
      </c>
      <c r="T126" s="195">
        <v>0</v>
      </c>
      <c r="U126" s="195">
        <v>0</v>
      </c>
      <c r="V126" s="221">
        <v>0</v>
      </c>
      <c r="W126" s="195">
        <v>0</v>
      </c>
      <c r="X126" s="195">
        <v>0</v>
      </c>
      <c r="Y126" s="195">
        <v>0</v>
      </c>
      <c r="Z126" s="195">
        <v>0</v>
      </c>
      <c r="AA126" s="195">
        <v>0</v>
      </c>
      <c r="AB126" s="195">
        <v>0</v>
      </c>
      <c r="AC126" s="195">
        <v>0</v>
      </c>
      <c r="AD126" s="195">
        <v>0</v>
      </c>
      <c r="AE126" s="195">
        <v>0</v>
      </c>
      <c r="AF126" s="195">
        <v>0</v>
      </c>
      <c r="AG126" s="195">
        <v>0</v>
      </c>
      <c r="AH126" s="195">
        <v>0</v>
      </c>
      <c r="AI126" s="195">
        <v>0</v>
      </c>
      <c r="AJ126" s="195">
        <v>0</v>
      </c>
      <c r="AK126" s="195">
        <v>0</v>
      </c>
      <c r="AL126" s="195">
        <v>0</v>
      </c>
      <c r="AM126" s="195">
        <v>0</v>
      </c>
      <c r="AN126" s="195">
        <f t="shared" si="30"/>
        <v>0</v>
      </c>
    </row>
    <row r="127" spans="1:40" ht="12" x14ac:dyDescent="0.25">
      <c r="A127" s="201" t="s">
        <v>257</v>
      </c>
      <c r="B127" s="201" t="s">
        <v>140</v>
      </c>
      <c r="C127" s="201" t="s">
        <v>213</v>
      </c>
      <c r="D127" s="201">
        <f t="shared" si="29"/>
        <v>0</v>
      </c>
      <c r="E127" s="217">
        <v>0</v>
      </c>
      <c r="F127" s="195">
        <v>0</v>
      </c>
      <c r="G127" s="195">
        <v>0</v>
      </c>
      <c r="H127" s="195">
        <v>0</v>
      </c>
      <c r="I127" s="195">
        <v>0</v>
      </c>
      <c r="J127" s="195">
        <v>0</v>
      </c>
      <c r="K127" s="195">
        <v>0</v>
      </c>
      <c r="L127" s="195">
        <v>0</v>
      </c>
      <c r="M127" s="195">
        <v>0</v>
      </c>
      <c r="N127" s="195">
        <v>0</v>
      </c>
      <c r="O127" s="195">
        <v>0</v>
      </c>
      <c r="P127" s="195">
        <v>0</v>
      </c>
      <c r="Q127" s="195">
        <v>0</v>
      </c>
      <c r="R127" s="195">
        <v>0</v>
      </c>
      <c r="S127" s="195">
        <v>0</v>
      </c>
      <c r="T127" s="195">
        <v>0</v>
      </c>
      <c r="U127" s="195">
        <v>0</v>
      </c>
      <c r="V127" s="195">
        <v>0</v>
      </c>
      <c r="W127" s="195">
        <v>0</v>
      </c>
      <c r="X127" s="195">
        <v>0</v>
      </c>
      <c r="Y127" s="195">
        <v>0</v>
      </c>
      <c r="Z127" s="195">
        <v>0</v>
      </c>
      <c r="AA127" s="195">
        <v>0</v>
      </c>
      <c r="AB127" s="195">
        <v>0</v>
      </c>
      <c r="AC127" s="195">
        <v>0</v>
      </c>
      <c r="AD127" s="195">
        <v>0</v>
      </c>
      <c r="AE127" s="195">
        <v>0</v>
      </c>
      <c r="AF127" s="195">
        <v>0</v>
      </c>
      <c r="AG127" s="195">
        <v>0</v>
      </c>
      <c r="AH127" s="195">
        <v>0</v>
      </c>
      <c r="AI127" s="195">
        <v>0</v>
      </c>
      <c r="AJ127" s="195">
        <v>0</v>
      </c>
      <c r="AK127" s="195">
        <v>0</v>
      </c>
      <c r="AL127" s="195">
        <v>0</v>
      </c>
      <c r="AM127" s="195">
        <v>0</v>
      </c>
      <c r="AN127" s="195">
        <f t="shared" si="30"/>
        <v>0</v>
      </c>
    </row>
    <row r="128" spans="1:40" ht="12" x14ac:dyDescent="0.25">
      <c r="A128" s="201" t="s">
        <v>257</v>
      </c>
      <c r="B128" s="201" t="s">
        <v>140</v>
      </c>
      <c r="C128" s="201" t="s">
        <v>97</v>
      </c>
      <c r="D128" s="201">
        <f t="shared" si="29"/>
        <v>0</v>
      </c>
      <c r="E128" s="217">
        <v>0</v>
      </c>
      <c r="F128" s="195">
        <v>0</v>
      </c>
      <c r="G128" s="195">
        <v>0</v>
      </c>
      <c r="H128" s="195">
        <v>0</v>
      </c>
      <c r="I128" s="195">
        <v>0</v>
      </c>
      <c r="J128" s="195">
        <v>0</v>
      </c>
      <c r="K128" s="195">
        <v>0</v>
      </c>
      <c r="L128" s="195">
        <v>0</v>
      </c>
      <c r="M128" s="195">
        <v>0</v>
      </c>
      <c r="N128" s="195">
        <v>0</v>
      </c>
      <c r="O128" s="195">
        <v>0</v>
      </c>
      <c r="P128" s="195">
        <v>0</v>
      </c>
      <c r="Q128" s="195">
        <v>0</v>
      </c>
      <c r="R128" s="195">
        <v>0</v>
      </c>
      <c r="S128" s="195">
        <v>0</v>
      </c>
      <c r="T128" s="195">
        <v>0</v>
      </c>
      <c r="U128" s="195">
        <v>0</v>
      </c>
      <c r="V128" s="221">
        <v>0</v>
      </c>
      <c r="W128" s="195">
        <v>0</v>
      </c>
      <c r="X128" s="195">
        <v>0</v>
      </c>
      <c r="Y128" s="195">
        <v>0</v>
      </c>
      <c r="Z128" s="195">
        <v>0</v>
      </c>
      <c r="AA128" s="195">
        <v>0</v>
      </c>
      <c r="AB128" s="195">
        <v>0</v>
      </c>
      <c r="AC128" s="195">
        <v>0</v>
      </c>
      <c r="AD128" s="195">
        <v>0</v>
      </c>
      <c r="AE128" s="195">
        <v>0</v>
      </c>
      <c r="AF128" s="195">
        <v>0</v>
      </c>
      <c r="AG128" s="195">
        <v>0</v>
      </c>
      <c r="AH128" s="195">
        <v>0</v>
      </c>
      <c r="AI128" s="195">
        <v>0</v>
      </c>
      <c r="AJ128" s="195">
        <v>0</v>
      </c>
      <c r="AK128" s="195">
        <v>0</v>
      </c>
      <c r="AL128" s="195">
        <v>0</v>
      </c>
      <c r="AM128" s="195">
        <v>0</v>
      </c>
      <c r="AN128" s="195">
        <f t="shared" si="30"/>
        <v>0</v>
      </c>
    </row>
    <row r="129" spans="1:40" ht="12" x14ac:dyDescent="0.25">
      <c r="A129" s="177" t="s">
        <v>258</v>
      </c>
      <c r="B129" s="177" t="s">
        <v>258</v>
      </c>
      <c r="C129" s="177" t="s">
        <v>139</v>
      </c>
      <c r="D129" s="177"/>
      <c r="E129" s="216">
        <v>0</v>
      </c>
      <c r="F129" s="194">
        <v>0</v>
      </c>
      <c r="G129" s="194">
        <v>0</v>
      </c>
      <c r="H129" s="194">
        <v>0</v>
      </c>
      <c r="I129" s="194">
        <v>0</v>
      </c>
      <c r="J129" s="194">
        <v>0</v>
      </c>
      <c r="K129" s="194">
        <v>0</v>
      </c>
      <c r="L129" s="194">
        <v>0</v>
      </c>
      <c r="M129" s="194">
        <v>166.65</v>
      </c>
      <c r="N129" s="194">
        <v>0</v>
      </c>
      <c r="O129" s="194">
        <v>0</v>
      </c>
      <c r="P129" s="194">
        <v>0</v>
      </c>
      <c r="Q129" s="194">
        <v>0</v>
      </c>
      <c r="R129" s="194">
        <v>0</v>
      </c>
      <c r="S129" s="194">
        <v>0</v>
      </c>
      <c r="T129" s="194">
        <v>0</v>
      </c>
      <c r="U129" s="194">
        <v>0</v>
      </c>
      <c r="V129" s="194">
        <v>233.35</v>
      </c>
      <c r="W129" s="194">
        <v>0</v>
      </c>
      <c r="X129" s="194">
        <v>0</v>
      </c>
      <c r="Y129" s="194">
        <v>0</v>
      </c>
      <c r="Z129" s="194">
        <v>0</v>
      </c>
      <c r="AA129" s="194">
        <v>0</v>
      </c>
      <c r="AB129" s="194">
        <v>0</v>
      </c>
      <c r="AC129" s="194">
        <v>0</v>
      </c>
      <c r="AD129" s="194">
        <v>0</v>
      </c>
      <c r="AE129" s="194">
        <v>0</v>
      </c>
      <c r="AF129" s="194">
        <v>0</v>
      </c>
      <c r="AG129" s="194">
        <v>0</v>
      </c>
      <c r="AH129" s="194">
        <v>0</v>
      </c>
      <c r="AI129" s="194">
        <v>0</v>
      </c>
      <c r="AJ129" s="194">
        <v>0</v>
      </c>
      <c r="AK129" s="194">
        <v>0</v>
      </c>
      <c r="AL129" s="194">
        <v>0</v>
      </c>
      <c r="AM129" s="194">
        <v>0</v>
      </c>
      <c r="AN129" s="194">
        <f t="shared" ref="AN129" si="31">SUM(AN130:AN137)</f>
        <v>400</v>
      </c>
    </row>
    <row r="130" spans="1:40" ht="12" x14ac:dyDescent="0.25">
      <c r="A130" s="201" t="s">
        <v>257</v>
      </c>
      <c r="B130" s="201" t="s">
        <v>139</v>
      </c>
      <c r="C130" s="201" t="s">
        <v>163</v>
      </c>
      <c r="D130" s="201">
        <f t="shared" ref="D130:D137" si="32">AN130</f>
        <v>0</v>
      </c>
      <c r="E130" s="217">
        <v>0</v>
      </c>
      <c r="F130" s="195">
        <v>0</v>
      </c>
      <c r="G130" s="195">
        <v>0</v>
      </c>
      <c r="H130" s="195">
        <v>0</v>
      </c>
      <c r="I130" s="195">
        <v>0</v>
      </c>
      <c r="J130" s="195">
        <v>0</v>
      </c>
      <c r="K130" s="195">
        <v>0</v>
      </c>
      <c r="L130" s="195">
        <v>0</v>
      </c>
      <c r="M130" s="195">
        <v>0</v>
      </c>
      <c r="N130" s="195">
        <v>0</v>
      </c>
      <c r="O130" s="195">
        <v>0</v>
      </c>
      <c r="P130" s="195">
        <v>0</v>
      </c>
      <c r="Q130" s="195">
        <v>0</v>
      </c>
      <c r="R130" s="195">
        <v>0</v>
      </c>
      <c r="S130" s="195">
        <v>0</v>
      </c>
      <c r="T130" s="195">
        <v>0</v>
      </c>
      <c r="U130" s="195">
        <v>0</v>
      </c>
      <c r="V130" s="195">
        <v>0</v>
      </c>
      <c r="W130" s="195">
        <v>0</v>
      </c>
      <c r="X130" s="195">
        <v>0</v>
      </c>
      <c r="Y130" s="195">
        <v>0</v>
      </c>
      <c r="Z130" s="195">
        <v>0</v>
      </c>
      <c r="AA130" s="195">
        <v>0</v>
      </c>
      <c r="AB130" s="195">
        <v>0</v>
      </c>
      <c r="AC130" s="195">
        <v>0</v>
      </c>
      <c r="AD130" s="195">
        <v>0</v>
      </c>
      <c r="AE130" s="195">
        <v>0</v>
      </c>
      <c r="AF130" s="195">
        <v>0</v>
      </c>
      <c r="AG130" s="195">
        <v>0</v>
      </c>
      <c r="AH130" s="195">
        <v>0</v>
      </c>
      <c r="AI130" s="195">
        <v>0</v>
      </c>
      <c r="AJ130" s="195">
        <v>0</v>
      </c>
      <c r="AK130" s="195">
        <v>0</v>
      </c>
      <c r="AL130" s="195">
        <v>0</v>
      </c>
      <c r="AM130" s="195">
        <v>0</v>
      </c>
      <c r="AN130" s="195">
        <f t="shared" ref="AN130:AN137" si="33">SUM(E130:AM130)</f>
        <v>0</v>
      </c>
    </row>
    <row r="131" spans="1:40" ht="12" x14ac:dyDescent="0.25">
      <c r="A131" s="201" t="s">
        <v>257</v>
      </c>
      <c r="B131" s="201" t="s">
        <v>139</v>
      </c>
      <c r="C131" s="201" t="s">
        <v>34</v>
      </c>
      <c r="D131" s="201">
        <f t="shared" si="32"/>
        <v>0</v>
      </c>
      <c r="E131" s="222">
        <v>0</v>
      </c>
      <c r="F131" s="195">
        <v>0</v>
      </c>
      <c r="G131" s="195">
        <v>0</v>
      </c>
      <c r="H131" s="195">
        <v>0</v>
      </c>
      <c r="I131" s="195">
        <v>0</v>
      </c>
      <c r="J131" s="195">
        <v>0</v>
      </c>
      <c r="K131" s="195">
        <v>0</v>
      </c>
      <c r="L131" s="195">
        <v>0</v>
      </c>
      <c r="M131" s="195">
        <v>0</v>
      </c>
      <c r="N131" s="195">
        <v>0</v>
      </c>
      <c r="O131" s="195">
        <v>0</v>
      </c>
      <c r="P131" s="195">
        <v>0</v>
      </c>
      <c r="Q131" s="195">
        <v>0</v>
      </c>
      <c r="R131" s="195">
        <v>0</v>
      </c>
      <c r="S131" s="195">
        <v>0</v>
      </c>
      <c r="T131" s="195">
        <v>0</v>
      </c>
      <c r="U131" s="195">
        <v>0</v>
      </c>
      <c r="V131" s="195">
        <v>0</v>
      </c>
      <c r="W131" s="195">
        <v>0</v>
      </c>
      <c r="X131" s="195">
        <v>0</v>
      </c>
      <c r="Y131" s="195">
        <v>0</v>
      </c>
      <c r="Z131" s="195">
        <v>0</v>
      </c>
      <c r="AA131" s="195">
        <v>0</v>
      </c>
      <c r="AB131" s="195">
        <v>0</v>
      </c>
      <c r="AC131" s="195">
        <v>0</v>
      </c>
      <c r="AD131" s="195">
        <v>0</v>
      </c>
      <c r="AE131" s="195">
        <v>0</v>
      </c>
      <c r="AF131" s="195">
        <v>0</v>
      </c>
      <c r="AG131" s="195">
        <v>0</v>
      </c>
      <c r="AH131" s="195">
        <v>0</v>
      </c>
      <c r="AI131" s="195">
        <v>0</v>
      </c>
      <c r="AJ131" s="195">
        <v>0</v>
      </c>
      <c r="AK131" s="195">
        <v>0</v>
      </c>
      <c r="AL131" s="195">
        <v>0</v>
      </c>
      <c r="AM131" s="195">
        <v>0</v>
      </c>
      <c r="AN131" s="195">
        <f t="shared" si="33"/>
        <v>0</v>
      </c>
    </row>
    <row r="132" spans="1:40" ht="12" x14ac:dyDescent="0.25">
      <c r="A132" s="201" t="s">
        <v>257</v>
      </c>
      <c r="B132" s="201" t="s">
        <v>139</v>
      </c>
      <c r="C132" s="201" t="s">
        <v>31</v>
      </c>
      <c r="D132" s="201">
        <f t="shared" si="32"/>
        <v>0</v>
      </c>
      <c r="E132" s="217">
        <v>0</v>
      </c>
      <c r="F132" s="195">
        <v>0</v>
      </c>
      <c r="G132" s="195">
        <v>0</v>
      </c>
      <c r="H132" s="195">
        <v>0</v>
      </c>
      <c r="I132" s="195">
        <v>0</v>
      </c>
      <c r="J132" s="195">
        <v>0</v>
      </c>
      <c r="K132" s="195">
        <v>0</v>
      </c>
      <c r="L132" s="195">
        <v>0</v>
      </c>
      <c r="M132" s="195">
        <v>0</v>
      </c>
      <c r="N132" s="195">
        <v>0</v>
      </c>
      <c r="O132" s="195">
        <v>0</v>
      </c>
      <c r="P132" s="195">
        <v>0</v>
      </c>
      <c r="Q132" s="195">
        <v>0</v>
      </c>
      <c r="R132" s="195">
        <v>0</v>
      </c>
      <c r="S132" s="195">
        <v>0</v>
      </c>
      <c r="T132" s="195">
        <v>0</v>
      </c>
      <c r="U132" s="195">
        <v>0</v>
      </c>
      <c r="V132" s="195">
        <v>0</v>
      </c>
      <c r="W132" s="195">
        <v>0</v>
      </c>
      <c r="X132" s="195">
        <v>0</v>
      </c>
      <c r="Y132" s="195">
        <v>0</v>
      </c>
      <c r="Z132" s="195">
        <v>0</v>
      </c>
      <c r="AA132" s="195">
        <v>0</v>
      </c>
      <c r="AB132" s="195">
        <v>0</v>
      </c>
      <c r="AC132" s="195">
        <v>0</v>
      </c>
      <c r="AD132" s="195">
        <v>0</v>
      </c>
      <c r="AE132" s="195">
        <v>0</v>
      </c>
      <c r="AF132" s="195">
        <v>0</v>
      </c>
      <c r="AG132" s="195">
        <v>0</v>
      </c>
      <c r="AH132" s="195">
        <v>0</v>
      </c>
      <c r="AI132" s="195">
        <v>0</v>
      </c>
      <c r="AJ132" s="195">
        <v>0</v>
      </c>
      <c r="AK132" s="195">
        <v>0</v>
      </c>
      <c r="AL132" s="195">
        <v>0</v>
      </c>
      <c r="AM132" s="195">
        <v>0</v>
      </c>
      <c r="AN132" s="195">
        <f t="shared" si="33"/>
        <v>0</v>
      </c>
    </row>
    <row r="133" spans="1:40" ht="12" x14ac:dyDescent="0.25">
      <c r="A133" s="201" t="s">
        <v>257</v>
      </c>
      <c r="B133" s="201" t="s">
        <v>139</v>
      </c>
      <c r="C133" s="201" t="s">
        <v>32</v>
      </c>
      <c r="D133" s="201">
        <f t="shared" si="32"/>
        <v>0</v>
      </c>
      <c r="E133" s="217">
        <v>0</v>
      </c>
      <c r="F133" s="195">
        <v>0</v>
      </c>
      <c r="G133" s="195">
        <v>0</v>
      </c>
      <c r="H133" s="195">
        <v>0</v>
      </c>
      <c r="I133" s="195">
        <v>0</v>
      </c>
      <c r="J133" s="195">
        <v>0</v>
      </c>
      <c r="K133" s="195">
        <v>0</v>
      </c>
      <c r="L133" s="195">
        <v>0</v>
      </c>
      <c r="M133" s="195">
        <v>0</v>
      </c>
      <c r="N133" s="195">
        <v>0</v>
      </c>
      <c r="O133" s="195">
        <v>0</v>
      </c>
      <c r="P133" s="195">
        <v>0</v>
      </c>
      <c r="Q133" s="195">
        <v>0</v>
      </c>
      <c r="R133" s="195">
        <v>0</v>
      </c>
      <c r="S133" s="195">
        <v>0</v>
      </c>
      <c r="T133" s="195">
        <v>0</v>
      </c>
      <c r="U133" s="195">
        <v>0</v>
      </c>
      <c r="V133" s="195">
        <v>0</v>
      </c>
      <c r="W133" s="195">
        <v>0</v>
      </c>
      <c r="X133" s="195">
        <v>0</v>
      </c>
      <c r="Y133" s="195">
        <v>0</v>
      </c>
      <c r="Z133" s="195">
        <v>0</v>
      </c>
      <c r="AA133" s="195">
        <v>0</v>
      </c>
      <c r="AB133" s="195">
        <v>0</v>
      </c>
      <c r="AC133" s="195">
        <v>0</v>
      </c>
      <c r="AD133" s="195">
        <v>0</v>
      </c>
      <c r="AE133" s="195">
        <v>0</v>
      </c>
      <c r="AF133" s="195">
        <v>0</v>
      </c>
      <c r="AG133" s="195">
        <v>0</v>
      </c>
      <c r="AH133" s="195">
        <v>0</v>
      </c>
      <c r="AI133" s="195">
        <v>0</v>
      </c>
      <c r="AJ133" s="195">
        <v>0</v>
      </c>
      <c r="AK133" s="195">
        <v>0</v>
      </c>
      <c r="AL133" s="195">
        <v>0</v>
      </c>
      <c r="AM133" s="195">
        <v>0</v>
      </c>
      <c r="AN133" s="195">
        <f t="shared" si="33"/>
        <v>0</v>
      </c>
    </row>
    <row r="134" spans="1:40" ht="12" x14ac:dyDescent="0.25">
      <c r="A134" s="201" t="s">
        <v>257</v>
      </c>
      <c r="B134" s="201" t="s">
        <v>139</v>
      </c>
      <c r="C134" s="201" t="s">
        <v>164</v>
      </c>
      <c r="D134" s="201">
        <f t="shared" si="32"/>
        <v>0</v>
      </c>
      <c r="E134" s="217">
        <v>0</v>
      </c>
      <c r="F134" s="195">
        <v>0</v>
      </c>
      <c r="G134" s="195">
        <v>0</v>
      </c>
      <c r="H134" s="195">
        <v>0</v>
      </c>
      <c r="I134" s="195">
        <v>0</v>
      </c>
      <c r="J134" s="195">
        <v>0</v>
      </c>
      <c r="K134" s="195">
        <v>0</v>
      </c>
      <c r="L134" s="195">
        <v>0</v>
      </c>
      <c r="M134" s="195">
        <v>0</v>
      </c>
      <c r="N134" s="195">
        <v>0</v>
      </c>
      <c r="O134" s="195">
        <v>0</v>
      </c>
      <c r="P134" s="195">
        <v>0</v>
      </c>
      <c r="Q134" s="195">
        <v>0</v>
      </c>
      <c r="R134" s="195">
        <v>0</v>
      </c>
      <c r="S134" s="195">
        <v>0</v>
      </c>
      <c r="T134" s="195">
        <v>0</v>
      </c>
      <c r="U134" s="195">
        <v>0</v>
      </c>
      <c r="V134" s="195">
        <v>0</v>
      </c>
      <c r="W134" s="195">
        <v>0</v>
      </c>
      <c r="X134" s="195">
        <v>0</v>
      </c>
      <c r="Y134" s="195">
        <v>0</v>
      </c>
      <c r="Z134" s="195">
        <v>0</v>
      </c>
      <c r="AA134" s="195">
        <v>0</v>
      </c>
      <c r="AB134" s="195">
        <v>0</v>
      </c>
      <c r="AC134" s="195">
        <v>0</v>
      </c>
      <c r="AD134" s="195">
        <v>0</v>
      </c>
      <c r="AE134" s="195">
        <v>0</v>
      </c>
      <c r="AF134" s="195">
        <v>0</v>
      </c>
      <c r="AG134" s="195">
        <v>0</v>
      </c>
      <c r="AH134" s="195">
        <v>0</v>
      </c>
      <c r="AI134" s="195">
        <v>0</v>
      </c>
      <c r="AJ134" s="195">
        <v>0</v>
      </c>
      <c r="AK134" s="195">
        <v>0</v>
      </c>
      <c r="AL134" s="195">
        <v>0</v>
      </c>
      <c r="AM134" s="195">
        <v>0</v>
      </c>
      <c r="AN134" s="195">
        <f t="shared" si="33"/>
        <v>0</v>
      </c>
    </row>
    <row r="135" spans="1:40" ht="12" x14ac:dyDescent="0.25">
      <c r="A135" s="201" t="s">
        <v>257</v>
      </c>
      <c r="B135" s="201" t="s">
        <v>139</v>
      </c>
      <c r="C135" s="201" t="s">
        <v>3</v>
      </c>
      <c r="D135" s="201">
        <f t="shared" si="32"/>
        <v>400</v>
      </c>
      <c r="E135" s="222">
        <v>0</v>
      </c>
      <c r="F135" s="195">
        <v>0</v>
      </c>
      <c r="G135" s="195">
        <v>0</v>
      </c>
      <c r="H135" s="195">
        <v>0</v>
      </c>
      <c r="I135" s="195">
        <v>0</v>
      </c>
      <c r="J135" s="195">
        <v>0</v>
      </c>
      <c r="K135" s="195">
        <v>0</v>
      </c>
      <c r="L135" s="195">
        <v>0</v>
      </c>
      <c r="M135" s="195">
        <v>166.65</v>
      </c>
      <c r="N135" s="195">
        <v>0</v>
      </c>
      <c r="O135" s="195">
        <v>0</v>
      </c>
      <c r="P135" s="195">
        <v>0</v>
      </c>
      <c r="Q135" s="195">
        <v>0</v>
      </c>
      <c r="R135" s="195">
        <v>0</v>
      </c>
      <c r="S135" s="195">
        <v>0</v>
      </c>
      <c r="T135" s="195">
        <v>0</v>
      </c>
      <c r="U135" s="195">
        <v>0</v>
      </c>
      <c r="V135" s="195">
        <v>233.35</v>
      </c>
      <c r="W135" s="195">
        <v>0</v>
      </c>
      <c r="X135" s="195">
        <v>0</v>
      </c>
      <c r="Y135" s="195">
        <v>0</v>
      </c>
      <c r="Z135" s="195">
        <v>0</v>
      </c>
      <c r="AA135" s="195">
        <v>0</v>
      </c>
      <c r="AB135" s="195">
        <v>0</v>
      </c>
      <c r="AC135" s="195">
        <v>0</v>
      </c>
      <c r="AD135" s="195">
        <v>0</v>
      </c>
      <c r="AE135" s="195">
        <v>0</v>
      </c>
      <c r="AF135" s="195">
        <v>0</v>
      </c>
      <c r="AG135" s="195">
        <v>0</v>
      </c>
      <c r="AH135" s="195">
        <v>0</v>
      </c>
      <c r="AI135" s="195">
        <v>0</v>
      </c>
      <c r="AJ135" s="195">
        <v>0</v>
      </c>
      <c r="AK135" s="195">
        <v>0</v>
      </c>
      <c r="AL135" s="195">
        <v>0</v>
      </c>
      <c r="AM135" s="195">
        <v>0</v>
      </c>
      <c r="AN135" s="195">
        <f t="shared" si="33"/>
        <v>400</v>
      </c>
    </row>
    <row r="136" spans="1:40" ht="12" x14ac:dyDescent="0.25">
      <c r="A136" s="201" t="s">
        <v>257</v>
      </c>
      <c r="B136" s="201" t="s">
        <v>139</v>
      </c>
      <c r="C136" s="201" t="s">
        <v>39</v>
      </c>
      <c r="D136" s="201">
        <f t="shared" si="32"/>
        <v>0</v>
      </c>
      <c r="E136" s="217">
        <v>0</v>
      </c>
      <c r="F136" s="195">
        <v>0</v>
      </c>
      <c r="G136" s="195">
        <v>0</v>
      </c>
      <c r="H136" s="195">
        <v>0</v>
      </c>
      <c r="I136" s="195">
        <v>0</v>
      </c>
      <c r="J136" s="195">
        <v>0</v>
      </c>
      <c r="K136" s="195">
        <v>0</v>
      </c>
      <c r="L136" s="195">
        <v>0</v>
      </c>
      <c r="M136" s="195">
        <v>0</v>
      </c>
      <c r="N136" s="195">
        <v>0</v>
      </c>
      <c r="O136" s="195">
        <v>0</v>
      </c>
      <c r="P136" s="195">
        <v>0</v>
      </c>
      <c r="Q136" s="195">
        <v>0</v>
      </c>
      <c r="R136" s="195">
        <v>0</v>
      </c>
      <c r="S136" s="195">
        <v>0</v>
      </c>
      <c r="T136" s="195">
        <v>0</v>
      </c>
      <c r="U136" s="195">
        <v>0</v>
      </c>
      <c r="V136" s="195">
        <v>0</v>
      </c>
      <c r="W136" s="195">
        <v>0</v>
      </c>
      <c r="X136" s="195">
        <v>0</v>
      </c>
      <c r="Y136" s="195">
        <v>0</v>
      </c>
      <c r="Z136" s="195">
        <v>0</v>
      </c>
      <c r="AA136" s="195">
        <v>0</v>
      </c>
      <c r="AB136" s="195">
        <v>0</v>
      </c>
      <c r="AC136" s="195">
        <v>0</v>
      </c>
      <c r="AD136" s="195">
        <v>0</v>
      </c>
      <c r="AE136" s="195">
        <v>0</v>
      </c>
      <c r="AF136" s="195">
        <v>0</v>
      </c>
      <c r="AG136" s="195">
        <v>0</v>
      </c>
      <c r="AH136" s="195">
        <v>0</v>
      </c>
      <c r="AI136" s="195">
        <v>0</v>
      </c>
      <c r="AJ136" s="195">
        <v>0</v>
      </c>
      <c r="AK136" s="195">
        <v>0</v>
      </c>
      <c r="AL136" s="195">
        <v>0</v>
      </c>
      <c r="AM136" s="195">
        <v>0</v>
      </c>
      <c r="AN136" s="195">
        <f t="shared" si="33"/>
        <v>0</v>
      </c>
    </row>
    <row r="137" spans="1:40" ht="12" x14ac:dyDescent="0.25">
      <c r="A137" s="201" t="s">
        <v>257</v>
      </c>
      <c r="B137" s="201" t="s">
        <v>139</v>
      </c>
      <c r="C137" s="201" t="s">
        <v>46</v>
      </c>
      <c r="D137" s="201">
        <f t="shared" si="32"/>
        <v>0</v>
      </c>
      <c r="E137" s="217">
        <v>0</v>
      </c>
      <c r="F137" s="195">
        <v>0</v>
      </c>
      <c r="G137" s="195">
        <v>0</v>
      </c>
      <c r="H137" s="195">
        <v>0</v>
      </c>
      <c r="I137" s="195">
        <v>0</v>
      </c>
      <c r="J137" s="195">
        <v>0</v>
      </c>
      <c r="K137" s="195">
        <v>0</v>
      </c>
      <c r="L137" s="195">
        <v>0</v>
      </c>
      <c r="M137" s="195">
        <v>0</v>
      </c>
      <c r="N137" s="195">
        <v>0</v>
      </c>
      <c r="O137" s="195">
        <v>0</v>
      </c>
      <c r="P137" s="195">
        <v>0</v>
      </c>
      <c r="Q137" s="195">
        <v>0</v>
      </c>
      <c r="R137" s="195">
        <v>0</v>
      </c>
      <c r="S137" s="195">
        <v>0</v>
      </c>
      <c r="T137" s="195">
        <v>0</v>
      </c>
      <c r="U137" s="195">
        <v>0</v>
      </c>
      <c r="V137" s="195">
        <v>0</v>
      </c>
      <c r="W137" s="195">
        <v>0</v>
      </c>
      <c r="X137" s="195">
        <v>0</v>
      </c>
      <c r="Y137" s="195">
        <v>0</v>
      </c>
      <c r="Z137" s="195">
        <v>0</v>
      </c>
      <c r="AA137" s="195">
        <v>0</v>
      </c>
      <c r="AB137" s="195">
        <v>0</v>
      </c>
      <c r="AC137" s="195">
        <v>0</v>
      </c>
      <c r="AD137" s="195">
        <v>0</v>
      </c>
      <c r="AE137" s="195">
        <v>0</v>
      </c>
      <c r="AF137" s="195">
        <v>0</v>
      </c>
      <c r="AG137" s="195">
        <v>0</v>
      </c>
      <c r="AH137" s="195">
        <v>0</v>
      </c>
      <c r="AI137" s="195">
        <v>0</v>
      </c>
      <c r="AJ137" s="195">
        <v>0</v>
      </c>
      <c r="AK137" s="195">
        <v>0</v>
      </c>
      <c r="AL137" s="195">
        <v>0</v>
      </c>
      <c r="AM137" s="195">
        <v>0</v>
      </c>
      <c r="AN137" s="195">
        <f t="shared" si="33"/>
        <v>0</v>
      </c>
    </row>
    <row r="138" spans="1:40" ht="12" x14ac:dyDescent="0.25">
      <c r="A138" s="177" t="s">
        <v>259</v>
      </c>
      <c r="B138" s="177" t="s">
        <v>259</v>
      </c>
      <c r="C138" s="177" t="s">
        <v>141</v>
      </c>
      <c r="D138" s="177"/>
      <c r="E138" s="216">
        <v>660.73540000000003</v>
      </c>
      <c r="F138" s="194">
        <v>0</v>
      </c>
      <c r="G138" s="194">
        <v>0</v>
      </c>
      <c r="H138" s="194">
        <v>36.298999999999999</v>
      </c>
      <c r="I138" s="194">
        <v>0</v>
      </c>
      <c r="J138" s="194">
        <v>0</v>
      </c>
      <c r="K138" s="194">
        <v>0</v>
      </c>
      <c r="L138" s="194">
        <v>0</v>
      </c>
      <c r="M138" s="194">
        <v>0</v>
      </c>
      <c r="N138" s="194">
        <v>0</v>
      </c>
      <c r="O138" s="194">
        <v>0</v>
      </c>
      <c r="P138" s="194">
        <v>0</v>
      </c>
      <c r="Q138" s="194">
        <v>0</v>
      </c>
      <c r="R138" s="194">
        <v>0</v>
      </c>
      <c r="S138" s="194">
        <v>0</v>
      </c>
      <c r="T138" s="194">
        <v>0</v>
      </c>
      <c r="U138" s="194">
        <v>0</v>
      </c>
      <c r="V138" s="194">
        <v>65.611999999999995</v>
      </c>
      <c r="W138" s="194">
        <v>21.981999999999999</v>
      </c>
      <c r="X138" s="194">
        <v>0</v>
      </c>
      <c r="Y138" s="194">
        <v>0</v>
      </c>
      <c r="Z138" s="194">
        <v>0</v>
      </c>
      <c r="AA138" s="194">
        <v>0</v>
      </c>
      <c r="AB138" s="194">
        <v>0</v>
      </c>
      <c r="AC138" s="194">
        <v>0</v>
      </c>
      <c r="AD138" s="194">
        <v>0</v>
      </c>
      <c r="AE138" s="194">
        <v>0</v>
      </c>
      <c r="AF138" s="194">
        <v>15.187299999999999</v>
      </c>
      <c r="AG138" s="194">
        <v>0</v>
      </c>
      <c r="AH138" s="194">
        <v>0</v>
      </c>
      <c r="AI138" s="194">
        <v>0</v>
      </c>
      <c r="AJ138" s="194">
        <v>0</v>
      </c>
      <c r="AK138" s="194">
        <v>0</v>
      </c>
      <c r="AL138" s="194">
        <v>0</v>
      </c>
      <c r="AM138" s="194">
        <v>0</v>
      </c>
      <c r="AN138" s="194">
        <f t="shared" ref="AN138" si="34">SUM(AN139:AN151)</f>
        <v>799.81569999999999</v>
      </c>
    </row>
    <row r="139" spans="1:40" ht="12" x14ac:dyDescent="0.25">
      <c r="A139" s="201" t="s">
        <v>257</v>
      </c>
      <c r="B139" s="201" t="s">
        <v>141</v>
      </c>
      <c r="C139" s="201" t="s">
        <v>61</v>
      </c>
      <c r="D139" s="201">
        <f t="shared" ref="D139:D151" si="35">AN139</f>
        <v>0</v>
      </c>
      <c r="E139" s="217">
        <v>0</v>
      </c>
      <c r="F139" s="195">
        <v>0</v>
      </c>
      <c r="G139" s="195">
        <v>0</v>
      </c>
      <c r="H139" s="195">
        <v>0</v>
      </c>
      <c r="I139" s="195">
        <v>0</v>
      </c>
      <c r="J139" s="195">
        <v>0</v>
      </c>
      <c r="K139" s="195">
        <v>0</v>
      </c>
      <c r="L139" s="195">
        <v>0</v>
      </c>
      <c r="M139" s="195">
        <v>0</v>
      </c>
      <c r="N139" s="195">
        <v>0</v>
      </c>
      <c r="O139" s="195">
        <v>0</v>
      </c>
      <c r="P139" s="195">
        <v>0</v>
      </c>
      <c r="Q139" s="195">
        <v>0</v>
      </c>
      <c r="R139" s="195">
        <v>0</v>
      </c>
      <c r="S139" s="195">
        <v>0</v>
      </c>
      <c r="T139" s="195">
        <v>0</v>
      </c>
      <c r="U139" s="195">
        <v>0</v>
      </c>
      <c r="V139" s="195">
        <v>0</v>
      </c>
      <c r="W139" s="195">
        <v>0</v>
      </c>
      <c r="X139" s="195">
        <v>0</v>
      </c>
      <c r="Y139" s="195">
        <v>0</v>
      </c>
      <c r="Z139" s="195">
        <v>0</v>
      </c>
      <c r="AA139" s="195">
        <v>0</v>
      </c>
      <c r="AB139" s="195">
        <v>0</v>
      </c>
      <c r="AC139" s="195">
        <v>0</v>
      </c>
      <c r="AD139" s="195">
        <v>0</v>
      </c>
      <c r="AE139" s="195">
        <v>0</v>
      </c>
      <c r="AF139" s="195">
        <v>0</v>
      </c>
      <c r="AG139" s="195">
        <v>0</v>
      </c>
      <c r="AH139" s="195">
        <v>0</v>
      </c>
      <c r="AI139" s="195">
        <v>0</v>
      </c>
      <c r="AJ139" s="195">
        <v>0</v>
      </c>
      <c r="AK139" s="195">
        <v>0</v>
      </c>
      <c r="AL139" s="195">
        <v>0</v>
      </c>
      <c r="AM139" s="195">
        <v>0</v>
      </c>
      <c r="AN139" s="195">
        <f t="shared" ref="AN139:AN151" si="36">SUM(E139:AM139)</f>
        <v>0</v>
      </c>
    </row>
    <row r="140" spans="1:40" ht="12" x14ac:dyDescent="0.25">
      <c r="A140" s="201" t="s">
        <v>257</v>
      </c>
      <c r="B140" s="201" t="s">
        <v>141</v>
      </c>
      <c r="C140" s="201" t="s">
        <v>167</v>
      </c>
      <c r="D140" s="201">
        <f t="shared" si="35"/>
        <v>0</v>
      </c>
      <c r="E140" s="217">
        <v>0</v>
      </c>
      <c r="F140" s="195">
        <v>0</v>
      </c>
      <c r="G140" s="195">
        <v>0</v>
      </c>
      <c r="H140" s="195">
        <v>0</v>
      </c>
      <c r="I140" s="195">
        <v>0</v>
      </c>
      <c r="J140" s="195">
        <v>0</v>
      </c>
      <c r="K140" s="195">
        <v>0</v>
      </c>
      <c r="L140" s="195">
        <v>0</v>
      </c>
      <c r="M140" s="195">
        <v>0</v>
      </c>
      <c r="N140" s="195">
        <v>0</v>
      </c>
      <c r="O140" s="195">
        <v>0</v>
      </c>
      <c r="P140" s="195">
        <v>0</v>
      </c>
      <c r="Q140" s="195">
        <v>0</v>
      </c>
      <c r="R140" s="195">
        <v>0</v>
      </c>
      <c r="S140" s="195">
        <v>0</v>
      </c>
      <c r="T140" s="195">
        <v>0</v>
      </c>
      <c r="U140" s="195">
        <v>0</v>
      </c>
      <c r="V140" s="195">
        <v>0</v>
      </c>
      <c r="W140" s="195">
        <v>0</v>
      </c>
      <c r="X140" s="195">
        <v>0</v>
      </c>
      <c r="Y140" s="195">
        <v>0</v>
      </c>
      <c r="Z140" s="195">
        <v>0</v>
      </c>
      <c r="AA140" s="195">
        <v>0</v>
      </c>
      <c r="AB140" s="195">
        <v>0</v>
      </c>
      <c r="AC140" s="195">
        <v>0</v>
      </c>
      <c r="AD140" s="195">
        <v>0</v>
      </c>
      <c r="AE140" s="195">
        <v>0</v>
      </c>
      <c r="AF140" s="221">
        <v>0</v>
      </c>
      <c r="AG140" s="195">
        <v>0</v>
      </c>
      <c r="AH140" s="195">
        <v>0</v>
      </c>
      <c r="AI140" s="195">
        <v>0</v>
      </c>
      <c r="AJ140" s="195">
        <v>0</v>
      </c>
      <c r="AK140" s="195">
        <v>0</v>
      </c>
      <c r="AL140" s="195">
        <v>0</v>
      </c>
      <c r="AM140" s="195">
        <v>0</v>
      </c>
      <c r="AN140" s="195">
        <f t="shared" si="36"/>
        <v>0</v>
      </c>
    </row>
    <row r="141" spans="1:40" ht="12" x14ac:dyDescent="0.25">
      <c r="A141" s="201" t="s">
        <v>257</v>
      </c>
      <c r="B141" s="201" t="s">
        <v>141</v>
      </c>
      <c r="C141" s="201" t="s">
        <v>48</v>
      </c>
      <c r="D141" s="201">
        <f t="shared" si="35"/>
        <v>413</v>
      </c>
      <c r="E141" s="217">
        <v>354.71899999999999</v>
      </c>
      <c r="F141" s="195">
        <v>0</v>
      </c>
      <c r="G141" s="195">
        <v>0</v>
      </c>
      <c r="H141" s="195">
        <v>36.298999999999999</v>
      </c>
      <c r="I141" s="195">
        <v>0</v>
      </c>
      <c r="J141" s="195">
        <v>0</v>
      </c>
      <c r="K141" s="195">
        <v>0</v>
      </c>
      <c r="L141" s="195">
        <v>0</v>
      </c>
      <c r="M141" s="195">
        <v>0</v>
      </c>
      <c r="N141" s="195">
        <v>0</v>
      </c>
      <c r="O141" s="195">
        <v>0</v>
      </c>
      <c r="P141" s="195">
        <v>0</v>
      </c>
      <c r="Q141" s="195">
        <v>0</v>
      </c>
      <c r="R141" s="195">
        <v>0</v>
      </c>
      <c r="S141" s="195">
        <v>0</v>
      </c>
      <c r="T141" s="195">
        <v>0</v>
      </c>
      <c r="U141" s="195">
        <v>0</v>
      </c>
      <c r="V141" s="195">
        <v>0</v>
      </c>
      <c r="W141" s="195">
        <v>21.981999999999999</v>
      </c>
      <c r="X141" s="195">
        <v>0</v>
      </c>
      <c r="Y141" s="195">
        <v>0</v>
      </c>
      <c r="Z141" s="195">
        <v>0</v>
      </c>
      <c r="AA141" s="195">
        <v>0</v>
      </c>
      <c r="AB141" s="195">
        <v>0</v>
      </c>
      <c r="AC141" s="195">
        <v>0</v>
      </c>
      <c r="AD141" s="195">
        <v>0</v>
      </c>
      <c r="AE141" s="195">
        <v>0</v>
      </c>
      <c r="AF141" s="195">
        <v>0</v>
      </c>
      <c r="AG141" s="195">
        <v>0</v>
      </c>
      <c r="AH141" s="195">
        <v>0</v>
      </c>
      <c r="AI141" s="195">
        <v>0</v>
      </c>
      <c r="AJ141" s="195">
        <v>0</v>
      </c>
      <c r="AK141" s="195">
        <v>0</v>
      </c>
      <c r="AL141" s="195">
        <v>0</v>
      </c>
      <c r="AM141" s="195">
        <v>0</v>
      </c>
      <c r="AN141" s="195">
        <f t="shared" si="36"/>
        <v>413</v>
      </c>
    </row>
    <row r="142" spans="1:40" ht="12" x14ac:dyDescent="0.25">
      <c r="A142" s="201" t="s">
        <v>257</v>
      </c>
      <c r="B142" s="201" t="s">
        <v>141</v>
      </c>
      <c r="C142" s="201" t="s">
        <v>8</v>
      </c>
      <c r="D142" s="201">
        <f t="shared" si="35"/>
        <v>339.57239999999996</v>
      </c>
      <c r="E142" s="217">
        <v>259.01639999999998</v>
      </c>
      <c r="F142" s="195">
        <v>0</v>
      </c>
      <c r="G142" s="195">
        <v>0</v>
      </c>
      <c r="H142" s="195">
        <v>0</v>
      </c>
      <c r="I142" s="195">
        <v>0</v>
      </c>
      <c r="J142" s="195">
        <v>0</v>
      </c>
      <c r="K142" s="195">
        <v>0</v>
      </c>
      <c r="L142" s="195">
        <v>0</v>
      </c>
      <c r="M142" s="195">
        <v>0</v>
      </c>
      <c r="N142" s="195">
        <v>0</v>
      </c>
      <c r="O142" s="195">
        <v>0</v>
      </c>
      <c r="P142" s="195">
        <v>0</v>
      </c>
      <c r="Q142" s="195">
        <v>0</v>
      </c>
      <c r="R142" s="195">
        <v>0</v>
      </c>
      <c r="S142" s="195">
        <v>0</v>
      </c>
      <c r="T142" s="195">
        <v>0</v>
      </c>
      <c r="U142" s="195">
        <v>0</v>
      </c>
      <c r="V142" s="195">
        <v>65.611999999999995</v>
      </c>
      <c r="W142" s="195">
        <v>0</v>
      </c>
      <c r="X142" s="195">
        <v>0</v>
      </c>
      <c r="Y142" s="195">
        <v>0</v>
      </c>
      <c r="Z142" s="195">
        <v>0</v>
      </c>
      <c r="AA142" s="195">
        <v>0</v>
      </c>
      <c r="AB142" s="195">
        <v>0</v>
      </c>
      <c r="AC142" s="195">
        <v>0</v>
      </c>
      <c r="AD142" s="195">
        <v>0</v>
      </c>
      <c r="AE142" s="195">
        <v>0</v>
      </c>
      <c r="AF142" s="195">
        <v>14.943999999999999</v>
      </c>
      <c r="AG142" s="195">
        <v>0</v>
      </c>
      <c r="AH142" s="195">
        <v>0</v>
      </c>
      <c r="AI142" s="195">
        <v>0</v>
      </c>
      <c r="AJ142" s="195">
        <v>0</v>
      </c>
      <c r="AK142" s="195">
        <v>0</v>
      </c>
      <c r="AL142" s="195">
        <v>0</v>
      </c>
      <c r="AM142" s="195">
        <v>0</v>
      </c>
      <c r="AN142" s="195">
        <f t="shared" si="36"/>
        <v>339.57239999999996</v>
      </c>
    </row>
    <row r="143" spans="1:40" ht="12" x14ac:dyDescent="0.25">
      <c r="A143" s="201" t="s">
        <v>257</v>
      </c>
      <c r="B143" s="201" t="s">
        <v>141</v>
      </c>
      <c r="C143" s="201" t="s">
        <v>20</v>
      </c>
      <c r="D143" s="201">
        <f t="shared" si="35"/>
        <v>47</v>
      </c>
      <c r="E143" s="217">
        <v>47</v>
      </c>
      <c r="F143" s="195">
        <v>0</v>
      </c>
      <c r="G143" s="195">
        <v>0</v>
      </c>
      <c r="H143" s="195">
        <v>0</v>
      </c>
      <c r="I143" s="195">
        <v>0</v>
      </c>
      <c r="J143" s="195">
        <v>0</v>
      </c>
      <c r="K143" s="195">
        <v>0</v>
      </c>
      <c r="L143" s="195">
        <v>0</v>
      </c>
      <c r="M143" s="195">
        <v>0</v>
      </c>
      <c r="N143" s="195">
        <v>0</v>
      </c>
      <c r="O143" s="195">
        <v>0</v>
      </c>
      <c r="P143" s="195">
        <v>0</v>
      </c>
      <c r="Q143" s="195">
        <v>0</v>
      </c>
      <c r="R143" s="195">
        <v>0</v>
      </c>
      <c r="S143" s="195">
        <v>0</v>
      </c>
      <c r="T143" s="195">
        <v>0</v>
      </c>
      <c r="U143" s="195">
        <v>0</v>
      </c>
      <c r="V143" s="195">
        <v>0</v>
      </c>
      <c r="W143" s="195">
        <v>0</v>
      </c>
      <c r="X143" s="195">
        <v>0</v>
      </c>
      <c r="Y143" s="195">
        <v>0</v>
      </c>
      <c r="Z143" s="195">
        <v>0</v>
      </c>
      <c r="AA143" s="195">
        <v>0</v>
      </c>
      <c r="AB143" s="195">
        <v>0</v>
      </c>
      <c r="AC143" s="195">
        <v>0</v>
      </c>
      <c r="AD143" s="195">
        <v>0</v>
      </c>
      <c r="AE143" s="195">
        <v>0</v>
      </c>
      <c r="AF143" s="195">
        <v>0</v>
      </c>
      <c r="AG143" s="195">
        <v>0</v>
      </c>
      <c r="AH143" s="195">
        <v>0</v>
      </c>
      <c r="AI143" s="195">
        <v>0</v>
      </c>
      <c r="AJ143" s="195">
        <v>0</v>
      </c>
      <c r="AK143" s="195">
        <v>0</v>
      </c>
      <c r="AL143" s="195">
        <v>0</v>
      </c>
      <c r="AM143" s="195">
        <v>0</v>
      </c>
      <c r="AN143" s="195">
        <f t="shared" si="36"/>
        <v>47</v>
      </c>
    </row>
    <row r="144" spans="1:40" ht="12" x14ac:dyDescent="0.25">
      <c r="A144" s="201" t="s">
        <v>257</v>
      </c>
      <c r="B144" s="201" t="s">
        <v>141</v>
      </c>
      <c r="C144" s="201" t="s">
        <v>16</v>
      </c>
      <c r="D144" s="201">
        <f t="shared" si="35"/>
        <v>0</v>
      </c>
      <c r="E144" s="217">
        <v>0</v>
      </c>
      <c r="F144" s="195">
        <v>0</v>
      </c>
      <c r="G144" s="195">
        <v>0</v>
      </c>
      <c r="H144" s="195">
        <v>0</v>
      </c>
      <c r="I144" s="195">
        <v>0</v>
      </c>
      <c r="J144" s="195">
        <v>0</v>
      </c>
      <c r="K144" s="195">
        <v>0</v>
      </c>
      <c r="L144" s="195">
        <v>0</v>
      </c>
      <c r="M144" s="195">
        <v>0</v>
      </c>
      <c r="N144" s="195">
        <v>0</v>
      </c>
      <c r="O144" s="195">
        <v>0</v>
      </c>
      <c r="P144" s="195">
        <v>0</v>
      </c>
      <c r="Q144" s="195">
        <v>0</v>
      </c>
      <c r="R144" s="195">
        <v>0</v>
      </c>
      <c r="S144" s="195">
        <v>0</v>
      </c>
      <c r="T144" s="195">
        <v>0</v>
      </c>
      <c r="U144" s="195">
        <v>0</v>
      </c>
      <c r="V144" s="195">
        <v>0</v>
      </c>
      <c r="W144" s="195">
        <v>0</v>
      </c>
      <c r="X144" s="195">
        <v>0</v>
      </c>
      <c r="Y144" s="195">
        <v>0</v>
      </c>
      <c r="Z144" s="195">
        <v>0</v>
      </c>
      <c r="AA144" s="195">
        <v>0</v>
      </c>
      <c r="AB144" s="195">
        <v>0</v>
      </c>
      <c r="AC144" s="195">
        <v>0</v>
      </c>
      <c r="AD144" s="195">
        <v>0</v>
      </c>
      <c r="AE144" s="195">
        <v>0</v>
      </c>
      <c r="AF144" s="195">
        <v>0</v>
      </c>
      <c r="AG144" s="195">
        <v>0</v>
      </c>
      <c r="AH144" s="195">
        <v>0</v>
      </c>
      <c r="AI144" s="195">
        <v>0</v>
      </c>
      <c r="AJ144" s="195">
        <v>0</v>
      </c>
      <c r="AK144" s="195">
        <v>0</v>
      </c>
      <c r="AL144" s="195">
        <v>0</v>
      </c>
      <c r="AM144" s="195">
        <v>0</v>
      </c>
      <c r="AN144" s="195">
        <f t="shared" si="36"/>
        <v>0</v>
      </c>
    </row>
    <row r="145" spans="1:40" ht="12" x14ac:dyDescent="0.25">
      <c r="A145" s="201" t="s">
        <v>257</v>
      </c>
      <c r="B145" s="201" t="s">
        <v>141</v>
      </c>
      <c r="C145" s="201" t="s">
        <v>214</v>
      </c>
      <c r="D145" s="201">
        <f t="shared" si="35"/>
        <v>0</v>
      </c>
      <c r="E145" s="217">
        <v>0</v>
      </c>
      <c r="F145" s="195">
        <v>0</v>
      </c>
      <c r="G145" s="195">
        <v>0</v>
      </c>
      <c r="H145" s="195">
        <v>0</v>
      </c>
      <c r="I145" s="195">
        <v>0</v>
      </c>
      <c r="J145" s="195">
        <v>0</v>
      </c>
      <c r="K145" s="195">
        <v>0</v>
      </c>
      <c r="L145" s="195">
        <v>0</v>
      </c>
      <c r="M145" s="195">
        <v>0</v>
      </c>
      <c r="N145" s="195">
        <v>0</v>
      </c>
      <c r="O145" s="195">
        <v>0</v>
      </c>
      <c r="P145" s="195">
        <v>0</v>
      </c>
      <c r="Q145" s="195">
        <v>0</v>
      </c>
      <c r="R145" s="195">
        <v>0</v>
      </c>
      <c r="S145" s="195">
        <v>0</v>
      </c>
      <c r="T145" s="195">
        <v>0</v>
      </c>
      <c r="U145" s="195">
        <v>0</v>
      </c>
      <c r="V145" s="195">
        <v>0</v>
      </c>
      <c r="W145" s="195">
        <v>0</v>
      </c>
      <c r="X145" s="195">
        <v>0</v>
      </c>
      <c r="Y145" s="195">
        <v>0</v>
      </c>
      <c r="Z145" s="195">
        <v>0</v>
      </c>
      <c r="AA145" s="195">
        <v>0</v>
      </c>
      <c r="AB145" s="195">
        <v>0</v>
      </c>
      <c r="AC145" s="195">
        <v>0</v>
      </c>
      <c r="AD145" s="195">
        <v>0</v>
      </c>
      <c r="AE145" s="195">
        <v>0</v>
      </c>
      <c r="AF145" s="195">
        <v>0</v>
      </c>
      <c r="AG145" s="195">
        <v>0</v>
      </c>
      <c r="AH145" s="195">
        <v>0</v>
      </c>
      <c r="AI145" s="195">
        <v>0</v>
      </c>
      <c r="AJ145" s="195">
        <v>0</v>
      </c>
      <c r="AK145" s="195">
        <v>0</v>
      </c>
      <c r="AL145" s="195">
        <v>0</v>
      </c>
      <c r="AM145" s="195">
        <v>0</v>
      </c>
      <c r="AN145" s="195">
        <f t="shared" si="36"/>
        <v>0</v>
      </c>
    </row>
    <row r="146" spans="1:40" ht="12" x14ac:dyDescent="0.25">
      <c r="A146" s="201" t="s">
        <v>257</v>
      </c>
      <c r="B146" s="201" t="s">
        <v>141</v>
      </c>
      <c r="C146" s="201" t="s">
        <v>60</v>
      </c>
      <c r="D146" s="201">
        <f t="shared" si="35"/>
        <v>0</v>
      </c>
      <c r="E146" s="222">
        <v>0</v>
      </c>
      <c r="F146" s="195">
        <v>0</v>
      </c>
      <c r="G146" s="195">
        <v>0</v>
      </c>
      <c r="H146" s="195">
        <v>0</v>
      </c>
      <c r="I146" s="195">
        <v>0</v>
      </c>
      <c r="J146" s="195">
        <v>0</v>
      </c>
      <c r="K146" s="195">
        <v>0</v>
      </c>
      <c r="L146" s="195">
        <v>0</v>
      </c>
      <c r="M146" s="195">
        <v>0</v>
      </c>
      <c r="N146" s="195">
        <v>0</v>
      </c>
      <c r="O146" s="195">
        <v>0</v>
      </c>
      <c r="P146" s="195">
        <v>0</v>
      </c>
      <c r="Q146" s="195">
        <v>0</v>
      </c>
      <c r="R146" s="195">
        <v>0</v>
      </c>
      <c r="S146" s="195">
        <v>0</v>
      </c>
      <c r="T146" s="195">
        <v>0</v>
      </c>
      <c r="U146" s="195">
        <v>0</v>
      </c>
      <c r="V146" s="221">
        <v>0</v>
      </c>
      <c r="W146" s="195">
        <v>0</v>
      </c>
      <c r="X146" s="195">
        <v>0</v>
      </c>
      <c r="Y146" s="195">
        <v>0</v>
      </c>
      <c r="Z146" s="195">
        <v>0</v>
      </c>
      <c r="AA146" s="195">
        <v>0</v>
      </c>
      <c r="AB146" s="195">
        <v>0</v>
      </c>
      <c r="AC146" s="195">
        <v>0</v>
      </c>
      <c r="AD146" s="195">
        <v>0</v>
      </c>
      <c r="AE146" s="195">
        <v>0</v>
      </c>
      <c r="AF146" s="195">
        <v>0</v>
      </c>
      <c r="AG146" s="195">
        <v>0</v>
      </c>
      <c r="AH146" s="195">
        <v>0</v>
      </c>
      <c r="AI146" s="195">
        <v>0</v>
      </c>
      <c r="AJ146" s="195">
        <v>0</v>
      </c>
      <c r="AK146" s="195">
        <v>0</v>
      </c>
      <c r="AL146" s="195">
        <v>0</v>
      </c>
      <c r="AM146" s="195">
        <v>0</v>
      </c>
      <c r="AN146" s="195">
        <f t="shared" si="36"/>
        <v>0</v>
      </c>
    </row>
    <row r="147" spans="1:40" ht="12" x14ac:dyDescent="0.25">
      <c r="A147" s="201" t="s">
        <v>257</v>
      </c>
      <c r="B147" s="201" t="s">
        <v>141</v>
      </c>
      <c r="C147" s="201" t="s">
        <v>123</v>
      </c>
      <c r="D147" s="201">
        <f t="shared" si="35"/>
        <v>0</v>
      </c>
      <c r="E147" s="217">
        <v>0</v>
      </c>
      <c r="F147" s="195">
        <v>0</v>
      </c>
      <c r="G147" s="195">
        <v>0</v>
      </c>
      <c r="H147" s="195">
        <v>0</v>
      </c>
      <c r="I147" s="195">
        <v>0</v>
      </c>
      <c r="J147" s="195">
        <v>0</v>
      </c>
      <c r="K147" s="195">
        <v>0</v>
      </c>
      <c r="L147" s="195">
        <v>0</v>
      </c>
      <c r="M147" s="195">
        <v>0</v>
      </c>
      <c r="N147" s="195">
        <v>0</v>
      </c>
      <c r="O147" s="195">
        <v>0</v>
      </c>
      <c r="P147" s="195">
        <v>0</v>
      </c>
      <c r="Q147" s="195">
        <v>0</v>
      </c>
      <c r="R147" s="195">
        <v>0</v>
      </c>
      <c r="S147" s="195">
        <v>0</v>
      </c>
      <c r="T147" s="195">
        <v>0</v>
      </c>
      <c r="U147" s="195">
        <v>0</v>
      </c>
      <c r="V147" s="195">
        <v>0</v>
      </c>
      <c r="W147" s="195">
        <v>0</v>
      </c>
      <c r="X147" s="195">
        <v>0</v>
      </c>
      <c r="Y147" s="195">
        <v>0</v>
      </c>
      <c r="Z147" s="195">
        <v>0</v>
      </c>
      <c r="AA147" s="195">
        <v>0</v>
      </c>
      <c r="AB147" s="195">
        <v>0</v>
      </c>
      <c r="AC147" s="195">
        <v>0</v>
      </c>
      <c r="AD147" s="195">
        <v>0</v>
      </c>
      <c r="AE147" s="195">
        <v>0</v>
      </c>
      <c r="AF147" s="221">
        <v>0</v>
      </c>
      <c r="AG147" s="195">
        <v>0</v>
      </c>
      <c r="AH147" s="195">
        <v>0</v>
      </c>
      <c r="AI147" s="195">
        <v>0</v>
      </c>
      <c r="AJ147" s="195">
        <v>0</v>
      </c>
      <c r="AK147" s="195">
        <v>0</v>
      </c>
      <c r="AL147" s="195">
        <v>0</v>
      </c>
      <c r="AM147" s="195">
        <v>0</v>
      </c>
      <c r="AN147" s="195">
        <f t="shared" si="36"/>
        <v>0</v>
      </c>
    </row>
    <row r="148" spans="1:40" ht="12" x14ac:dyDescent="0.25">
      <c r="A148" s="201" t="s">
        <v>257</v>
      </c>
      <c r="B148" s="201" t="s">
        <v>141</v>
      </c>
      <c r="C148" s="201" t="s">
        <v>23</v>
      </c>
      <c r="D148" s="201">
        <f t="shared" si="35"/>
        <v>0</v>
      </c>
      <c r="E148" s="217">
        <v>0</v>
      </c>
      <c r="F148" s="195">
        <v>0</v>
      </c>
      <c r="G148" s="195">
        <v>0</v>
      </c>
      <c r="H148" s="195">
        <v>0</v>
      </c>
      <c r="I148" s="195">
        <v>0</v>
      </c>
      <c r="J148" s="195">
        <v>0</v>
      </c>
      <c r="K148" s="195">
        <v>0</v>
      </c>
      <c r="L148" s="195">
        <v>0</v>
      </c>
      <c r="M148" s="195">
        <v>0</v>
      </c>
      <c r="N148" s="195">
        <v>0</v>
      </c>
      <c r="O148" s="195">
        <v>0</v>
      </c>
      <c r="P148" s="195">
        <v>0</v>
      </c>
      <c r="Q148" s="195">
        <v>0</v>
      </c>
      <c r="R148" s="195">
        <v>0</v>
      </c>
      <c r="S148" s="195">
        <v>0</v>
      </c>
      <c r="T148" s="195">
        <v>0</v>
      </c>
      <c r="U148" s="195">
        <v>0</v>
      </c>
      <c r="V148" s="195">
        <v>0</v>
      </c>
      <c r="W148" s="195">
        <v>0</v>
      </c>
      <c r="X148" s="195">
        <v>0</v>
      </c>
      <c r="Y148" s="195">
        <v>0</v>
      </c>
      <c r="Z148" s="195">
        <v>0</v>
      </c>
      <c r="AA148" s="195">
        <v>0</v>
      </c>
      <c r="AB148" s="195">
        <v>0</v>
      </c>
      <c r="AC148" s="195">
        <v>0</v>
      </c>
      <c r="AD148" s="195">
        <v>0</v>
      </c>
      <c r="AE148" s="195">
        <v>0</v>
      </c>
      <c r="AF148" s="195">
        <v>0</v>
      </c>
      <c r="AG148" s="195">
        <v>0</v>
      </c>
      <c r="AH148" s="195">
        <v>0</v>
      </c>
      <c r="AI148" s="195">
        <v>0</v>
      </c>
      <c r="AJ148" s="195">
        <v>0</v>
      </c>
      <c r="AK148" s="195">
        <v>0</v>
      </c>
      <c r="AL148" s="195">
        <v>0</v>
      </c>
      <c r="AM148" s="195">
        <v>0</v>
      </c>
      <c r="AN148" s="195">
        <f t="shared" si="36"/>
        <v>0</v>
      </c>
    </row>
    <row r="149" spans="1:40" ht="12" x14ac:dyDescent="0.25">
      <c r="A149" s="201" t="s">
        <v>257</v>
      </c>
      <c r="B149" s="201" t="s">
        <v>141</v>
      </c>
      <c r="C149" s="201" t="s">
        <v>96</v>
      </c>
      <c r="D149" s="201">
        <f t="shared" si="35"/>
        <v>0</v>
      </c>
      <c r="E149" s="217">
        <v>0</v>
      </c>
      <c r="F149" s="195">
        <v>0</v>
      </c>
      <c r="G149" s="195">
        <v>0</v>
      </c>
      <c r="H149" s="195">
        <v>0</v>
      </c>
      <c r="I149" s="195">
        <v>0</v>
      </c>
      <c r="J149" s="195">
        <v>0</v>
      </c>
      <c r="K149" s="195">
        <v>0</v>
      </c>
      <c r="L149" s="195">
        <v>0</v>
      </c>
      <c r="M149" s="195">
        <v>0</v>
      </c>
      <c r="N149" s="221">
        <v>0</v>
      </c>
      <c r="O149" s="221">
        <v>0</v>
      </c>
      <c r="P149" s="195">
        <v>0</v>
      </c>
      <c r="Q149" s="195">
        <v>0</v>
      </c>
      <c r="R149" s="195">
        <v>0</v>
      </c>
      <c r="S149" s="195">
        <v>0</v>
      </c>
      <c r="T149" s="195">
        <v>0</v>
      </c>
      <c r="U149" s="195">
        <v>0</v>
      </c>
      <c r="V149" s="195">
        <v>0</v>
      </c>
      <c r="W149" s="195">
        <v>0</v>
      </c>
      <c r="X149" s="195">
        <v>0</v>
      </c>
      <c r="Y149" s="195">
        <v>0</v>
      </c>
      <c r="Z149" s="195">
        <v>0</v>
      </c>
      <c r="AA149" s="195">
        <v>0</v>
      </c>
      <c r="AB149" s="195">
        <v>0</v>
      </c>
      <c r="AC149" s="195">
        <v>0</v>
      </c>
      <c r="AD149" s="195">
        <v>0</v>
      </c>
      <c r="AE149" s="195">
        <v>0</v>
      </c>
      <c r="AF149" s="195">
        <v>0</v>
      </c>
      <c r="AG149" s="195">
        <v>0</v>
      </c>
      <c r="AH149" s="195">
        <v>0</v>
      </c>
      <c r="AI149" s="195">
        <v>0</v>
      </c>
      <c r="AJ149" s="195">
        <v>0</v>
      </c>
      <c r="AK149" s="195">
        <v>0</v>
      </c>
      <c r="AL149" s="195">
        <v>0</v>
      </c>
      <c r="AM149" s="195">
        <v>0</v>
      </c>
      <c r="AN149" s="195">
        <f t="shared" si="36"/>
        <v>0</v>
      </c>
    </row>
    <row r="150" spans="1:40" ht="12" x14ac:dyDescent="0.25">
      <c r="A150" s="201" t="s">
        <v>257</v>
      </c>
      <c r="B150" s="201" t="s">
        <v>141</v>
      </c>
      <c r="C150" s="201" t="s">
        <v>36</v>
      </c>
      <c r="D150" s="201">
        <f t="shared" si="35"/>
        <v>0.24330000000000002</v>
      </c>
      <c r="E150" s="217">
        <v>0</v>
      </c>
      <c r="F150" s="195">
        <v>0</v>
      </c>
      <c r="G150" s="195">
        <v>0</v>
      </c>
      <c r="H150" s="195">
        <v>0</v>
      </c>
      <c r="I150" s="195">
        <v>0</v>
      </c>
      <c r="J150" s="195">
        <v>0</v>
      </c>
      <c r="K150" s="195">
        <v>0</v>
      </c>
      <c r="L150" s="195">
        <v>0</v>
      </c>
      <c r="M150" s="195">
        <v>0</v>
      </c>
      <c r="N150" s="195">
        <v>0</v>
      </c>
      <c r="O150" s="195">
        <v>0</v>
      </c>
      <c r="P150" s="195">
        <v>0</v>
      </c>
      <c r="Q150" s="195">
        <v>0</v>
      </c>
      <c r="R150" s="195">
        <v>0</v>
      </c>
      <c r="S150" s="195">
        <v>0</v>
      </c>
      <c r="T150" s="195">
        <v>0</v>
      </c>
      <c r="U150" s="195">
        <v>0</v>
      </c>
      <c r="V150" s="195">
        <v>0</v>
      </c>
      <c r="W150" s="195">
        <v>0</v>
      </c>
      <c r="X150" s="195">
        <v>0</v>
      </c>
      <c r="Y150" s="195">
        <v>0</v>
      </c>
      <c r="Z150" s="195">
        <v>0</v>
      </c>
      <c r="AA150" s="195">
        <v>0</v>
      </c>
      <c r="AB150" s="195">
        <v>0</v>
      </c>
      <c r="AC150" s="195">
        <v>0</v>
      </c>
      <c r="AD150" s="195">
        <v>0</v>
      </c>
      <c r="AE150" s="195">
        <v>0</v>
      </c>
      <c r="AF150" s="195">
        <v>0.24330000000000002</v>
      </c>
      <c r="AG150" s="195">
        <v>0</v>
      </c>
      <c r="AH150" s="195">
        <v>0</v>
      </c>
      <c r="AI150" s="195">
        <v>0</v>
      </c>
      <c r="AJ150" s="195">
        <v>0</v>
      </c>
      <c r="AK150" s="195">
        <v>0</v>
      </c>
      <c r="AL150" s="195">
        <v>0</v>
      </c>
      <c r="AM150" s="195">
        <v>0</v>
      </c>
      <c r="AN150" s="195">
        <f t="shared" si="36"/>
        <v>0.24330000000000002</v>
      </c>
    </row>
    <row r="151" spans="1:40" ht="12" x14ac:dyDescent="0.25">
      <c r="A151" s="201" t="s">
        <v>257</v>
      </c>
      <c r="B151" s="201" t="s">
        <v>141</v>
      </c>
      <c r="C151" s="201" t="s">
        <v>95</v>
      </c>
      <c r="D151" s="201">
        <f t="shared" si="35"/>
        <v>0</v>
      </c>
      <c r="E151" s="217">
        <v>0</v>
      </c>
      <c r="F151" s="195">
        <v>0</v>
      </c>
      <c r="G151" s="195">
        <v>0</v>
      </c>
      <c r="H151" s="195">
        <v>0</v>
      </c>
      <c r="I151" s="195">
        <v>0</v>
      </c>
      <c r="J151" s="195">
        <v>0</v>
      </c>
      <c r="K151" s="195">
        <v>0</v>
      </c>
      <c r="L151" s="195">
        <v>0</v>
      </c>
      <c r="M151" s="195">
        <v>0</v>
      </c>
      <c r="N151" s="195">
        <v>0</v>
      </c>
      <c r="O151" s="195">
        <v>0</v>
      </c>
      <c r="P151" s="195">
        <v>0</v>
      </c>
      <c r="Q151" s="195">
        <v>0</v>
      </c>
      <c r="R151" s="195">
        <v>0</v>
      </c>
      <c r="S151" s="195">
        <v>0</v>
      </c>
      <c r="T151" s="195">
        <v>0</v>
      </c>
      <c r="U151" s="195">
        <v>0</v>
      </c>
      <c r="V151" s="195">
        <v>0</v>
      </c>
      <c r="W151" s="195">
        <v>0</v>
      </c>
      <c r="X151" s="195">
        <v>0</v>
      </c>
      <c r="Y151" s="195">
        <v>0</v>
      </c>
      <c r="Z151" s="195">
        <v>0</v>
      </c>
      <c r="AA151" s="195">
        <v>0</v>
      </c>
      <c r="AB151" s="195">
        <v>0</v>
      </c>
      <c r="AC151" s="195">
        <v>0</v>
      </c>
      <c r="AD151" s="195">
        <v>0</v>
      </c>
      <c r="AE151" s="195">
        <v>0</v>
      </c>
      <c r="AF151" s="195">
        <v>0</v>
      </c>
      <c r="AG151" s="195">
        <v>0</v>
      </c>
      <c r="AH151" s="195">
        <v>0</v>
      </c>
      <c r="AI151" s="195">
        <v>0</v>
      </c>
      <c r="AJ151" s="195">
        <v>0</v>
      </c>
      <c r="AK151" s="195">
        <v>0</v>
      </c>
      <c r="AL151" s="195">
        <v>0</v>
      </c>
      <c r="AM151" s="195">
        <v>0</v>
      </c>
      <c r="AN151" s="195">
        <f t="shared" si="36"/>
        <v>0</v>
      </c>
    </row>
    <row r="152" spans="1:40" ht="12" x14ac:dyDescent="0.25">
      <c r="A152" s="175" t="s">
        <v>260</v>
      </c>
      <c r="B152" s="175" t="s">
        <v>260</v>
      </c>
      <c r="C152" s="175" t="s">
        <v>188</v>
      </c>
      <c r="D152" s="175"/>
      <c r="E152" s="215">
        <v>126.84700000000001</v>
      </c>
      <c r="F152" s="193">
        <v>46.938000000000002</v>
      </c>
      <c r="G152" s="193">
        <v>1607.2837999999999</v>
      </c>
      <c r="H152" s="193">
        <v>246.38500000000002</v>
      </c>
      <c r="I152" s="193">
        <v>0</v>
      </c>
      <c r="J152" s="193">
        <v>318.73</v>
      </c>
      <c r="K152" s="193">
        <v>681.99999999999989</v>
      </c>
      <c r="L152" s="193">
        <v>0</v>
      </c>
      <c r="M152" s="193">
        <v>1570.7628999999999</v>
      </c>
      <c r="N152" s="193">
        <v>0</v>
      </c>
      <c r="O152" s="193">
        <v>329</v>
      </c>
      <c r="P152" s="193">
        <v>463.99119999999999</v>
      </c>
      <c r="Q152" s="193">
        <v>0</v>
      </c>
      <c r="R152" s="193">
        <v>3.5000000000000003E-2</v>
      </c>
      <c r="S152" s="193">
        <v>0</v>
      </c>
      <c r="T152" s="193">
        <v>116.36</v>
      </c>
      <c r="U152" s="193">
        <v>75.758999999999986</v>
      </c>
      <c r="V152" s="193">
        <v>5.0000000000000001E-3</v>
      </c>
      <c r="W152" s="193">
        <v>13.193</v>
      </c>
      <c r="X152" s="193">
        <v>0</v>
      </c>
      <c r="Y152" s="193">
        <v>596.13599999999997</v>
      </c>
      <c r="Z152" s="193">
        <v>0</v>
      </c>
      <c r="AA152" s="193">
        <v>1E-3</v>
      </c>
      <c r="AB152" s="193">
        <v>44</v>
      </c>
      <c r="AC152" s="193">
        <v>0</v>
      </c>
      <c r="AD152" s="193">
        <v>3.0000000000000001E-3</v>
      </c>
      <c r="AE152" s="193">
        <v>0</v>
      </c>
      <c r="AF152" s="193">
        <v>0</v>
      </c>
      <c r="AG152" s="193">
        <v>42.725999999999999</v>
      </c>
      <c r="AH152" s="193">
        <v>0</v>
      </c>
      <c r="AI152" s="193">
        <v>2.6254</v>
      </c>
      <c r="AJ152" s="193">
        <v>0</v>
      </c>
      <c r="AK152" s="193">
        <v>0</v>
      </c>
      <c r="AL152" s="193">
        <v>0</v>
      </c>
      <c r="AM152" s="193">
        <v>11.8005</v>
      </c>
      <c r="AN152" s="193">
        <f t="shared" ref="AN152" si="37">+AN153+AN168+AN177+AN189</f>
        <v>6294.5817999999999</v>
      </c>
    </row>
    <row r="153" spans="1:40" ht="12" x14ac:dyDescent="0.25">
      <c r="A153" s="177" t="s">
        <v>261</v>
      </c>
      <c r="B153" s="177" t="s">
        <v>261</v>
      </c>
      <c r="C153" s="177" t="s">
        <v>142</v>
      </c>
      <c r="D153" s="177"/>
      <c r="E153" s="216">
        <v>126.84700000000001</v>
      </c>
      <c r="F153" s="194">
        <v>46.938000000000002</v>
      </c>
      <c r="G153" s="194">
        <v>66.330200000000005</v>
      </c>
      <c r="H153" s="194">
        <v>246.38500000000002</v>
      </c>
      <c r="I153" s="194">
        <v>0</v>
      </c>
      <c r="J153" s="194">
        <v>36.988</v>
      </c>
      <c r="K153" s="194">
        <v>33.530999999999992</v>
      </c>
      <c r="L153" s="194">
        <v>0</v>
      </c>
      <c r="M153" s="194">
        <v>0</v>
      </c>
      <c r="N153" s="194">
        <v>0</v>
      </c>
      <c r="O153" s="194">
        <v>0</v>
      </c>
      <c r="P153" s="194">
        <v>0</v>
      </c>
      <c r="Q153" s="194">
        <v>0</v>
      </c>
      <c r="R153" s="194">
        <v>4.0000000000000001E-3</v>
      </c>
      <c r="S153" s="194">
        <v>0</v>
      </c>
      <c r="T153" s="194">
        <v>116.36</v>
      </c>
      <c r="U153" s="194">
        <v>75.758999999999986</v>
      </c>
      <c r="V153" s="194">
        <v>0</v>
      </c>
      <c r="W153" s="194">
        <v>13.193</v>
      </c>
      <c r="X153" s="194">
        <v>0</v>
      </c>
      <c r="Y153" s="194">
        <v>147.797</v>
      </c>
      <c r="Z153" s="194">
        <v>0</v>
      </c>
      <c r="AA153" s="194">
        <v>0</v>
      </c>
      <c r="AB153" s="194">
        <v>18.501000000000001</v>
      </c>
      <c r="AC153" s="194">
        <v>0</v>
      </c>
      <c r="AD153" s="194">
        <v>0</v>
      </c>
      <c r="AE153" s="194">
        <v>0</v>
      </c>
      <c r="AF153" s="194">
        <v>0</v>
      </c>
      <c r="AG153" s="194">
        <v>3.5999999999999997E-2</v>
      </c>
      <c r="AH153" s="194">
        <v>0</v>
      </c>
      <c r="AI153" s="194">
        <v>2.6254</v>
      </c>
      <c r="AJ153" s="194">
        <v>0</v>
      </c>
      <c r="AK153" s="194">
        <v>0</v>
      </c>
      <c r="AL153" s="194">
        <v>0</v>
      </c>
      <c r="AM153" s="194">
        <v>0</v>
      </c>
      <c r="AN153" s="194">
        <f t="shared" ref="AN153" si="38">SUM(AN154:AN167)</f>
        <v>931.29460000000017</v>
      </c>
    </row>
    <row r="154" spans="1:40" ht="12" x14ac:dyDescent="0.25">
      <c r="A154" s="201" t="s">
        <v>188</v>
      </c>
      <c r="B154" s="201" t="s">
        <v>142</v>
      </c>
      <c r="C154" s="201" t="s">
        <v>102</v>
      </c>
      <c r="D154" s="201">
        <f t="shared" ref="D154:D167" si="39">AN154</f>
        <v>0</v>
      </c>
      <c r="E154" s="217">
        <v>0</v>
      </c>
      <c r="F154" s="195">
        <v>0</v>
      </c>
      <c r="G154" s="221">
        <v>0</v>
      </c>
      <c r="H154" s="195">
        <v>0</v>
      </c>
      <c r="I154" s="195">
        <v>0</v>
      </c>
      <c r="J154" s="195">
        <v>0</v>
      </c>
      <c r="K154" s="195">
        <v>0</v>
      </c>
      <c r="L154" s="195">
        <v>0</v>
      </c>
      <c r="M154" s="195">
        <v>0</v>
      </c>
      <c r="N154" s="195">
        <v>0</v>
      </c>
      <c r="O154" s="195">
        <v>0</v>
      </c>
      <c r="P154" s="195">
        <v>0</v>
      </c>
      <c r="Q154" s="195">
        <v>0</v>
      </c>
      <c r="R154" s="195">
        <v>0</v>
      </c>
      <c r="S154" s="195">
        <v>0</v>
      </c>
      <c r="T154" s="195">
        <v>0</v>
      </c>
      <c r="U154" s="195">
        <v>0</v>
      </c>
      <c r="V154" s="195">
        <v>0</v>
      </c>
      <c r="W154" s="195">
        <v>0</v>
      </c>
      <c r="X154" s="195">
        <v>0</v>
      </c>
      <c r="Y154" s="195">
        <v>0</v>
      </c>
      <c r="Z154" s="195">
        <v>0</v>
      </c>
      <c r="AA154" s="195">
        <v>0</v>
      </c>
      <c r="AB154" s="195">
        <v>0</v>
      </c>
      <c r="AC154" s="195">
        <v>0</v>
      </c>
      <c r="AD154" s="195">
        <v>0</v>
      </c>
      <c r="AE154" s="195">
        <v>0</v>
      </c>
      <c r="AF154" s="195">
        <v>0</v>
      </c>
      <c r="AG154" s="221">
        <v>0</v>
      </c>
      <c r="AH154" s="195">
        <v>0</v>
      </c>
      <c r="AI154" s="195">
        <v>0</v>
      </c>
      <c r="AJ154" s="195">
        <v>0</v>
      </c>
      <c r="AK154" s="195">
        <v>0</v>
      </c>
      <c r="AL154" s="195">
        <v>0</v>
      </c>
      <c r="AM154" s="195">
        <v>0</v>
      </c>
      <c r="AN154" s="195">
        <f t="shared" ref="AN154:AN167" si="40">SUM(E154:AM154)</f>
        <v>0</v>
      </c>
    </row>
    <row r="155" spans="1:40" ht="12" x14ac:dyDescent="0.25">
      <c r="A155" s="201" t="s">
        <v>188</v>
      </c>
      <c r="B155" s="201" t="s">
        <v>142</v>
      </c>
      <c r="C155" s="201" t="s">
        <v>90</v>
      </c>
      <c r="D155" s="201">
        <f t="shared" si="39"/>
        <v>0</v>
      </c>
      <c r="E155" s="217">
        <v>0</v>
      </c>
      <c r="F155" s="195">
        <v>0</v>
      </c>
      <c r="G155" s="195">
        <v>0</v>
      </c>
      <c r="H155" s="195">
        <v>0</v>
      </c>
      <c r="I155" s="195">
        <v>0</v>
      </c>
      <c r="J155" s="195">
        <v>0</v>
      </c>
      <c r="K155" s="195">
        <v>0</v>
      </c>
      <c r="L155" s="195">
        <v>0</v>
      </c>
      <c r="M155" s="195">
        <v>0</v>
      </c>
      <c r="N155" s="195">
        <v>0</v>
      </c>
      <c r="O155" s="195">
        <v>0</v>
      </c>
      <c r="P155" s="195">
        <v>0</v>
      </c>
      <c r="Q155" s="195">
        <v>0</v>
      </c>
      <c r="R155" s="195">
        <v>0</v>
      </c>
      <c r="S155" s="195">
        <v>0</v>
      </c>
      <c r="T155" s="195">
        <v>0</v>
      </c>
      <c r="U155" s="195">
        <v>0</v>
      </c>
      <c r="V155" s="195">
        <v>0</v>
      </c>
      <c r="W155" s="195">
        <v>0</v>
      </c>
      <c r="X155" s="195">
        <v>0</v>
      </c>
      <c r="Y155" s="195">
        <v>0</v>
      </c>
      <c r="Z155" s="195">
        <v>0</v>
      </c>
      <c r="AA155" s="195">
        <v>0</v>
      </c>
      <c r="AB155" s="195">
        <v>0</v>
      </c>
      <c r="AC155" s="195">
        <v>0</v>
      </c>
      <c r="AD155" s="195">
        <v>0</v>
      </c>
      <c r="AE155" s="195">
        <v>0</v>
      </c>
      <c r="AF155" s="195">
        <v>0</v>
      </c>
      <c r="AG155" s="195">
        <v>0</v>
      </c>
      <c r="AH155" s="195">
        <v>0</v>
      </c>
      <c r="AI155" s="195">
        <v>0</v>
      </c>
      <c r="AJ155" s="195">
        <v>0</v>
      </c>
      <c r="AK155" s="195">
        <v>0</v>
      </c>
      <c r="AL155" s="195">
        <v>0</v>
      </c>
      <c r="AM155" s="195">
        <v>0</v>
      </c>
      <c r="AN155" s="195">
        <f t="shared" si="40"/>
        <v>0</v>
      </c>
    </row>
    <row r="156" spans="1:40" ht="12" x14ac:dyDescent="0.25">
      <c r="A156" s="201" t="s">
        <v>188</v>
      </c>
      <c r="B156" s="201" t="s">
        <v>142</v>
      </c>
      <c r="C156" s="201" t="s">
        <v>92</v>
      </c>
      <c r="D156" s="201">
        <f t="shared" si="39"/>
        <v>0</v>
      </c>
      <c r="E156" s="217">
        <v>0</v>
      </c>
      <c r="F156" s="195">
        <v>0</v>
      </c>
      <c r="G156" s="195">
        <v>0</v>
      </c>
      <c r="H156" s="195">
        <v>0</v>
      </c>
      <c r="I156" s="195">
        <v>0</v>
      </c>
      <c r="J156" s="195">
        <v>0</v>
      </c>
      <c r="K156" s="221">
        <v>0</v>
      </c>
      <c r="L156" s="195">
        <v>0</v>
      </c>
      <c r="M156" s="195">
        <v>0</v>
      </c>
      <c r="N156" s="195">
        <v>0</v>
      </c>
      <c r="O156" s="195">
        <v>0</v>
      </c>
      <c r="P156" s="195">
        <v>0</v>
      </c>
      <c r="Q156" s="195">
        <v>0</v>
      </c>
      <c r="R156" s="195">
        <v>0</v>
      </c>
      <c r="S156" s="195">
        <v>0</v>
      </c>
      <c r="T156" s="195">
        <v>0</v>
      </c>
      <c r="U156" s="195">
        <v>0</v>
      </c>
      <c r="V156" s="195">
        <v>0</v>
      </c>
      <c r="W156" s="221">
        <v>0</v>
      </c>
      <c r="X156" s="195">
        <v>0</v>
      </c>
      <c r="Y156" s="195">
        <v>0</v>
      </c>
      <c r="Z156" s="195">
        <v>0</v>
      </c>
      <c r="AA156" s="195">
        <v>0</v>
      </c>
      <c r="AB156" s="195">
        <v>0</v>
      </c>
      <c r="AC156" s="195">
        <v>0</v>
      </c>
      <c r="AD156" s="195">
        <v>0</v>
      </c>
      <c r="AE156" s="195">
        <v>0</v>
      </c>
      <c r="AF156" s="195">
        <v>0</v>
      </c>
      <c r="AG156" s="195">
        <v>0</v>
      </c>
      <c r="AH156" s="195">
        <v>0</v>
      </c>
      <c r="AI156" s="195">
        <v>0</v>
      </c>
      <c r="AJ156" s="195">
        <v>0</v>
      </c>
      <c r="AK156" s="195">
        <v>0</v>
      </c>
      <c r="AL156" s="195">
        <v>0</v>
      </c>
      <c r="AM156" s="195">
        <v>0</v>
      </c>
      <c r="AN156" s="195">
        <f t="shared" si="40"/>
        <v>0</v>
      </c>
    </row>
    <row r="157" spans="1:40" ht="12" x14ac:dyDescent="0.25">
      <c r="A157" s="201" t="s">
        <v>188</v>
      </c>
      <c r="B157" s="201" t="s">
        <v>142</v>
      </c>
      <c r="C157" s="201" t="s">
        <v>35</v>
      </c>
      <c r="D157" s="201">
        <f t="shared" si="39"/>
        <v>8.1064000000000007</v>
      </c>
      <c r="E157" s="217">
        <v>0</v>
      </c>
      <c r="F157" s="195">
        <v>0</v>
      </c>
      <c r="G157" s="195">
        <v>0</v>
      </c>
      <c r="H157" s="195">
        <v>0</v>
      </c>
      <c r="I157" s="195">
        <v>0</v>
      </c>
      <c r="J157" s="195">
        <v>0</v>
      </c>
      <c r="K157" s="195">
        <v>0</v>
      </c>
      <c r="L157" s="195">
        <v>0</v>
      </c>
      <c r="M157" s="195">
        <v>0</v>
      </c>
      <c r="N157" s="195">
        <v>0</v>
      </c>
      <c r="O157" s="195">
        <v>0</v>
      </c>
      <c r="P157" s="195">
        <v>0</v>
      </c>
      <c r="Q157" s="195">
        <v>0</v>
      </c>
      <c r="R157" s="195">
        <v>0</v>
      </c>
      <c r="S157" s="195">
        <v>0</v>
      </c>
      <c r="T157" s="195">
        <v>0</v>
      </c>
      <c r="U157" s="195">
        <v>0</v>
      </c>
      <c r="V157" s="221">
        <v>0</v>
      </c>
      <c r="W157" s="195">
        <v>5.6989999999999998</v>
      </c>
      <c r="X157" s="195">
        <v>0</v>
      </c>
      <c r="Y157" s="195">
        <v>0</v>
      </c>
      <c r="Z157" s="195">
        <v>0</v>
      </c>
      <c r="AA157" s="195">
        <v>0</v>
      </c>
      <c r="AB157" s="195">
        <v>0</v>
      </c>
      <c r="AC157" s="195">
        <v>0</v>
      </c>
      <c r="AD157" s="195">
        <v>0</v>
      </c>
      <c r="AE157" s="195">
        <v>0</v>
      </c>
      <c r="AF157" s="195">
        <v>0</v>
      </c>
      <c r="AG157" s="195">
        <v>0</v>
      </c>
      <c r="AH157" s="195">
        <v>0</v>
      </c>
      <c r="AI157" s="195">
        <v>2.4074</v>
      </c>
      <c r="AJ157" s="195">
        <v>0</v>
      </c>
      <c r="AK157" s="195">
        <v>0</v>
      </c>
      <c r="AL157" s="195">
        <v>0</v>
      </c>
      <c r="AM157" s="195">
        <v>0</v>
      </c>
      <c r="AN157" s="195">
        <f t="shared" si="40"/>
        <v>8.1064000000000007</v>
      </c>
    </row>
    <row r="158" spans="1:40" ht="12" x14ac:dyDescent="0.25">
      <c r="A158" s="201" t="s">
        <v>188</v>
      </c>
      <c r="B158" s="201" t="s">
        <v>142</v>
      </c>
      <c r="C158" s="179" t="s">
        <v>58</v>
      </c>
      <c r="D158" s="179">
        <f t="shared" si="39"/>
        <v>210.18820000000002</v>
      </c>
      <c r="E158" s="217">
        <v>0</v>
      </c>
      <c r="F158" s="195">
        <v>0</v>
      </c>
      <c r="G158" s="195">
        <v>66.330200000000005</v>
      </c>
      <c r="H158" s="195">
        <v>10.004</v>
      </c>
      <c r="I158" s="195">
        <v>0</v>
      </c>
      <c r="J158" s="195">
        <v>0</v>
      </c>
      <c r="K158" s="195">
        <v>0</v>
      </c>
      <c r="L158" s="195">
        <v>0</v>
      </c>
      <c r="M158" s="195">
        <v>0</v>
      </c>
      <c r="N158" s="195">
        <v>0</v>
      </c>
      <c r="O158" s="195">
        <v>0</v>
      </c>
      <c r="P158" s="195">
        <v>0</v>
      </c>
      <c r="Q158" s="195">
        <v>0</v>
      </c>
      <c r="R158" s="195">
        <v>0</v>
      </c>
      <c r="S158" s="195">
        <v>0</v>
      </c>
      <c r="T158" s="195">
        <v>78.28</v>
      </c>
      <c r="U158" s="195">
        <v>24.942999999999998</v>
      </c>
      <c r="V158" s="195">
        <v>0</v>
      </c>
      <c r="W158" s="195">
        <v>7.4939999999999998</v>
      </c>
      <c r="X158" s="195">
        <v>0</v>
      </c>
      <c r="Y158" s="195">
        <v>23.100999999999999</v>
      </c>
      <c r="Z158" s="195">
        <v>0</v>
      </c>
      <c r="AA158" s="195">
        <v>0</v>
      </c>
      <c r="AB158" s="195">
        <v>0</v>
      </c>
      <c r="AC158" s="195">
        <v>0</v>
      </c>
      <c r="AD158" s="195">
        <v>0</v>
      </c>
      <c r="AE158" s="195">
        <v>0</v>
      </c>
      <c r="AF158" s="195">
        <v>0</v>
      </c>
      <c r="AG158" s="195">
        <v>3.5999999999999997E-2</v>
      </c>
      <c r="AH158" s="195">
        <v>0</v>
      </c>
      <c r="AI158" s="195">
        <v>0</v>
      </c>
      <c r="AJ158" s="195">
        <v>0</v>
      </c>
      <c r="AK158" s="195">
        <v>0</v>
      </c>
      <c r="AL158" s="195">
        <v>0</v>
      </c>
      <c r="AM158" s="195">
        <v>0</v>
      </c>
      <c r="AN158" s="195">
        <f t="shared" si="40"/>
        <v>210.18820000000002</v>
      </c>
    </row>
    <row r="159" spans="1:40" ht="12" x14ac:dyDescent="0.25">
      <c r="A159" s="201" t="s">
        <v>188</v>
      </c>
      <c r="B159" s="201" t="s">
        <v>142</v>
      </c>
      <c r="C159" s="201" t="s">
        <v>100</v>
      </c>
      <c r="D159" s="201">
        <f t="shared" si="39"/>
        <v>0</v>
      </c>
      <c r="E159" s="217">
        <v>0</v>
      </c>
      <c r="F159" s="195">
        <v>0</v>
      </c>
      <c r="G159" s="195">
        <v>0</v>
      </c>
      <c r="H159" s="195">
        <v>0</v>
      </c>
      <c r="I159" s="195">
        <v>0</v>
      </c>
      <c r="J159" s="195">
        <v>0</v>
      </c>
      <c r="K159" s="195">
        <v>0</v>
      </c>
      <c r="L159" s="195">
        <v>0</v>
      </c>
      <c r="M159" s="195">
        <v>0</v>
      </c>
      <c r="N159" s="195">
        <v>0</v>
      </c>
      <c r="O159" s="195">
        <v>0</v>
      </c>
      <c r="P159" s="195">
        <v>0</v>
      </c>
      <c r="Q159" s="195">
        <v>0</v>
      </c>
      <c r="R159" s="195">
        <v>0</v>
      </c>
      <c r="S159" s="195">
        <v>0</v>
      </c>
      <c r="T159" s="195">
        <v>0</v>
      </c>
      <c r="U159" s="195">
        <v>0</v>
      </c>
      <c r="V159" s="195">
        <v>0</v>
      </c>
      <c r="W159" s="195">
        <v>0</v>
      </c>
      <c r="X159" s="195">
        <v>0</v>
      </c>
      <c r="Y159" s="195">
        <v>0</v>
      </c>
      <c r="Z159" s="195">
        <v>0</v>
      </c>
      <c r="AA159" s="195">
        <v>0</v>
      </c>
      <c r="AB159" s="195">
        <v>0</v>
      </c>
      <c r="AC159" s="195">
        <v>0</v>
      </c>
      <c r="AD159" s="195">
        <v>0</v>
      </c>
      <c r="AE159" s="195">
        <v>0</v>
      </c>
      <c r="AF159" s="195">
        <v>0</v>
      </c>
      <c r="AG159" s="195">
        <v>0</v>
      </c>
      <c r="AH159" s="195">
        <v>0</v>
      </c>
      <c r="AI159" s="195">
        <v>0</v>
      </c>
      <c r="AJ159" s="195">
        <v>0</v>
      </c>
      <c r="AK159" s="195">
        <v>0</v>
      </c>
      <c r="AL159" s="195">
        <v>0</v>
      </c>
      <c r="AM159" s="195">
        <v>0</v>
      </c>
      <c r="AN159" s="195">
        <f t="shared" si="40"/>
        <v>0</v>
      </c>
    </row>
    <row r="160" spans="1:40" ht="12" x14ac:dyDescent="0.25">
      <c r="A160" s="201" t="s">
        <v>188</v>
      </c>
      <c r="B160" s="201" t="s">
        <v>142</v>
      </c>
      <c r="C160" s="201" t="s">
        <v>88</v>
      </c>
      <c r="D160" s="201">
        <f t="shared" si="39"/>
        <v>0</v>
      </c>
      <c r="E160" s="217">
        <v>0</v>
      </c>
      <c r="F160" s="195">
        <v>0</v>
      </c>
      <c r="G160" s="195">
        <v>0</v>
      </c>
      <c r="H160" s="195">
        <v>0</v>
      </c>
      <c r="I160" s="195">
        <v>0</v>
      </c>
      <c r="J160" s="195">
        <v>0</v>
      </c>
      <c r="K160" s="195">
        <v>0</v>
      </c>
      <c r="L160" s="195">
        <v>0</v>
      </c>
      <c r="M160" s="195">
        <v>0</v>
      </c>
      <c r="N160" s="195">
        <v>0</v>
      </c>
      <c r="O160" s="195">
        <v>0</v>
      </c>
      <c r="P160" s="195">
        <v>0</v>
      </c>
      <c r="Q160" s="195">
        <v>0</v>
      </c>
      <c r="R160" s="195">
        <v>0</v>
      </c>
      <c r="S160" s="195">
        <v>0</v>
      </c>
      <c r="T160" s="195">
        <v>0</v>
      </c>
      <c r="U160" s="195">
        <v>0</v>
      </c>
      <c r="V160" s="195">
        <v>0</v>
      </c>
      <c r="W160" s="221">
        <v>0</v>
      </c>
      <c r="X160" s="195">
        <v>0</v>
      </c>
      <c r="Y160" s="195">
        <v>0</v>
      </c>
      <c r="Z160" s="195">
        <v>0</v>
      </c>
      <c r="AA160" s="195">
        <v>0</v>
      </c>
      <c r="AB160" s="195">
        <v>0</v>
      </c>
      <c r="AC160" s="195">
        <v>0</v>
      </c>
      <c r="AD160" s="195">
        <v>0</v>
      </c>
      <c r="AE160" s="195">
        <v>0</v>
      </c>
      <c r="AF160" s="195">
        <v>0</v>
      </c>
      <c r="AG160" s="195">
        <v>0</v>
      </c>
      <c r="AH160" s="195">
        <v>0</v>
      </c>
      <c r="AI160" s="195">
        <v>0</v>
      </c>
      <c r="AJ160" s="195">
        <v>0</v>
      </c>
      <c r="AK160" s="195">
        <v>0</v>
      </c>
      <c r="AL160" s="195">
        <v>0</v>
      </c>
      <c r="AM160" s="195">
        <v>0</v>
      </c>
      <c r="AN160" s="195">
        <f t="shared" si="40"/>
        <v>0</v>
      </c>
    </row>
    <row r="161" spans="1:40" ht="12" x14ac:dyDescent="0.25">
      <c r="A161" s="201" t="s">
        <v>188</v>
      </c>
      <c r="B161" s="201" t="s">
        <v>142</v>
      </c>
      <c r="C161" s="201" t="s">
        <v>66</v>
      </c>
      <c r="D161" s="201">
        <f t="shared" si="39"/>
        <v>0</v>
      </c>
      <c r="E161" s="217">
        <v>0</v>
      </c>
      <c r="F161" s="195">
        <v>0</v>
      </c>
      <c r="G161" s="195">
        <v>0</v>
      </c>
      <c r="H161" s="195">
        <v>0</v>
      </c>
      <c r="I161" s="195">
        <v>0</v>
      </c>
      <c r="J161" s="195">
        <v>0</v>
      </c>
      <c r="K161" s="195">
        <v>0</v>
      </c>
      <c r="L161" s="195">
        <v>0</v>
      </c>
      <c r="M161" s="195">
        <v>0</v>
      </c>
      <c r="N161" s="195">
        <v>0</v>
      </c>
      <c r="O161" s="195">
        <v>0</v>
      </c>
      <c r="P161" s="195">
        <v>0</v>
      </c>
      <c r="Q161" s="195">
        <v>0</v>
      </c>
      <c r="R161" s="195">
        <v>0</v>
      </c>
      <c r="S161" s="195">
        <v>0</v>
      </c>
      <c r="T161" s="195">
        <v>0</v>
      </c>
      <c r="U161" s="195">
        <v>0</v>
      </c>
      <c r="V161" s="195">
        <v>0</v>
      </c>
      <c r="W161" s="195">
        <v>0</v>
      </c>
      <c r="X161" s="195">
        <v>0</v>
      </c>
      <c r="Y161" s="195">
        <v>0</v>
      </c>
      <c r="Z161" s="195">
        <v>0</v>
      </c>
      <c r="AA161" s="195">
        <v>0</v>
      </c>
      <c r="AB161" s="195">
        <v>0</v>
      </c>
      <c r="AC161" s="195">
        <v>0</v>
      </c>
      <c r="AD161" s="195">
        <v>0</v>
      </c>
      <c r="AE161" s="195">
        <v>0</v>
      </c>
      <c r="AF161" s="195">
        <v>0</v>
      </c>
      <c r="AG161" s="195">
        <v>0</v>
      </c>
      <c r="AH161" s="195">
        <v>0</v>
      </c>
      <c r="AI161" s="195">
        <v>0</v>
      </c>
      <c r="AJ161" s="195">
        <v>0</v>
      </c>
      <c r="AK161" s="195">
        <v>0</v>
      </c>
      <c r="AL161" s="195">
        <v>0</v>
      </c>
      <c r="AM161" s="195">
        <v>0</v>
      </c>
      <c r="AN161" s="195">
        <f t="shared" si="40"/>
        <v>0</v>
      </c>
    </row>
    <row r="162" spans="1:40" ht="12" x14ac:dyDescent="0.25">
      <c r="A162" s="201" t="s">
        <v>188</v>
      </c>
      <c r="B162" s="201" t="s">
        <v>142</v>
      </c>
      <c r="C162" s="201" t="s">
        <v>98</v>
      </c>
      <c r="D162" s="201">
        <f t="shared" si="39"/>
        <v>0</v>
      </c>
      <c r="E162" s="217">
        <v>0</v>
      </c>
      <c r="F162" s="195">
        <v>0</v>
      </c>
      <c r="G162" s="195">
        <v>0</v>
      </c>
      <c r="H162" s="195">
        <v>0</v>
      </c>
      <c r="I162" s="195">
        <v>0</v>
      </c>
      <c r="J162" s="195">
        <v>0</v>
      </c>
      <c r="K162" s="195">
        <v>0</v>
      </c>
      <c r="L162" s="195">
        <v>0</v>
      </c>
      <c r="M162" s="195">
        <v>0</v>
      </c>
      <c r="N162" s="195">
        <v>0</v>
      </c>
      <c r="O162" s="195">
        <v>0</v>
      </c>
      <c r="P162" s="195">
        <v>0</v>
      </c>
      <c r="Q162" s="195">
        <v>0</v>
      </c>
      <c r="R162" s="195">
        <v>0</v>
      </c>
      <c r="S162" s="195">
        <v>0</v>
      </c>
      <c r="T162" s="195">
        <v>0</v>
      </c>
      <c r="U162" s="195">
        <v>0</v>
      </c>
      <c r="V162" s="195">
        <v>0</v>
      </c>
      <c r="W162" s="195">
        <v>0</v>
      </c>
      <c r="X162" s="195">
        <v>0</v>
      </c>
      <c r="Y162" s="195">
        <v>0</v>
      </c>
      <c r="Z162" s="195">
        <v>0</v>
      </c>
      <c r="AA162" s="195">
        <v>0</v>
      </c>
      <c r="AB162" s="195">
        <v>0</v>
      </c>
      <c r="AC162" s="195">
        <v>0</v>
      </c>
      <c r="AD162" s="195">
        <v>0</v>
      </c>
      <c r="AE162" s="195">
        <v>0</v>
      </c>
      <c r="AF162" s="195">
        <v>0</v>
      </c>
      <c r="AG162" s="195">
        <v>0</v>
      </c>
      <c r="AH162" s="195">
        <v>0</v>
      </c>
      <c r="AI162" s="195">
        <v>0</v>
      </c>
      <c r="AJ162" s="195">
        <v>0</v>
      </c>
      <c r="AK162" s="195">
        <v>0</v>
      </c>
      <c r="AL162" s="195">
        <v>0</v>
      </c>
      <c r="AM162" s="195">
        <v>0</v>
      </c>
      <c r="AN162" s="195">
        <f t="shared" si="40"/>
        <v>0</v>
      </c>
    </row>
    <row r="163" spans="1:40" ht="12" x14ac:dyDescent="0.25">
      <c r="A163" s="201" t="s">
        <v>188</v>
      </c>
      <c r="B163" s="201" t="s">
        <v>142</v>
      </c>
      <c r="C163" s="201" t="s">
        <v>99</v>
      </c>
      <c r="D163" s="201">
        <f t="shared" si="39"/>
        <v>0</v>
      </c>
      <c r="E163" s="217">
        <v>0</v>
      </c>
      <c r="F163" s="195">
        <v>0</v>
      </c>
      <c r="G163" s="195">
        <v>0</v>
      </c>
      <c r="H163" s="195">
        <v>0</v>
      </c>
      <c r="I163" s="195">
        <v>0</v>
      </c>
      <c r="J163" s="195">
        <v>0</v>
      </c>
      <c r="K163" s="195">
        <v>0</v>
      </c>
      <c r="L163" s="195">
        <v>0</v>
      </c>
      <c r="M163" s="195">
        <v>0</v>
      </c>
      <c r="N163" s="195">
        <v>0</v>
      </c>
      <c r="O163" s="195">
        <v>0</v>
      </c>
      <c r="P163" s="195">
        <v>0</v>
      </c>
      <c r="Q163" s="195">
        <v>0</v>
      </c>
      <c r="R163" s="195">
        <v>0</v>
      </c>
      <c r="S163" s="195">
        <v>0</v>
      </c>
      <c r="T163" s="195">
        <v>0</v>
      </c>
      <c r="U163" s="195">
        <v>0</v>
      </c>
      <c r="V163" s="195">
        <v>0</v>
      </c>
      <c r="W163" s="195">
        <v>0</v>
      </c>
      <c r="X163" s="195">
        <v>0</v>
      </c>
      <c r="Y163" s="195">
        <v>0</v>
      </c>
      <c r="Z163" s="195">
        <v>0</v>
      </c>
      <c r="AA163" s="195">
        <v>0</v>
      </c>
      <c r="AB163" s="195">
        <v>0</v>
      </c>
      <c r="AC163" s="195">
        <v>0</v>
      </c>
      <c r="AD163" s="195">
        <v>0</v>
      </c>
      <c r="AE163" s="195">
        <v>0</v>
      </c>
      <c r="AF163" s="195">
        <v>0</v>
      </c>
      <c r="AG163" s="195">
        <v>0</v>
      </c>
      <c r="AH163" s="195">
        <v>0</v>
      </c>
      <c r="AI163" s="195">
        <v>0</v>
      </c>
      <c r="AJ163" s="195">
        <v>0</v>
      </c>
      <c r="AK163" s="195">
        <v>0</v>
      </c>
      <c r="AL163" s="195">
        <v>0</v>
      </c>
      <c r="AM163" s="195">
        <v>0</v>
      </c>
      <c r="AN163" s="195">
        <f t="shared" si="40"/>
        <v>0</v>
      </c>
    </row>
    <row r="164" spans="1:40" ht="12" x14ac:dyDescent="0.25">
      <c r="A164" s="201" t="s">
        <v>188</v>
      </c>
      <c r="B164" s="201" t="s">
        <v>142</v>
      </c>
      <c r="C164" s="201" t="s">
        <v>177</v>
      </c>
      <c r="D164" s="201">
        <f t="shared" si="39"/>
        <v>0</v>
      </c>
      <c r="E164" s="217">
        <v>0</v>
      </c>
      <c r="F164" s="195">
        <v>0</v>
      </c>
      <c r="G164" s="195">
        <v>0</v>
      </c>
      <c r="H164" s="195">
        <v>0</v>
      </c>
      <c r="I164" s="195">
        <v>0</v>
      </c>
      <c r="J164" s="195">
        <v>0</v>
      </c>
      <c r="K164" s="195">
        <v>0</v>
      </c>
      <c r="L164" s="195">
        <v>0</v>
      </c>
      <c r="M164" s="195">
        <v>0</v>
      </c>
      <c r="N164" s="195">
        <v>0</v>
      </c>
      <c r="O164" s="195">
        <v>0</v>
      </c>
      <c r="P164" s="195">
        <v>0</v>
      </c>
      <c r="Q164" s="195">
        <v>0</v>
      </c>
      <c r="R164" s="195">
        <v>0</v>
      </c>
      <c r="S164" s="195">
        <v>0</v>
      </c>
      <c r="T164" s="195">
        <v>0</v>
      </c>
      <c r="U164" s="195">
        <v>0</v>
      </c>
      <c r="V164" s="195">
        <v>0</v>
      </c>
      <c r="W164" s="195">
        <v>0</v>
      </c>
      <c r="X164" s="195">
        <v>0</v>
      </c>
      <c r="Y164" s="195">
        <v>0</v>
      </c>
      <c r="Z164" s="195">
        <v>0</v>
      </c>
      <c r="AA164" s="195">
        <v>0</v>
      </c>
      <c r="AB164" s="195">
        <v>0</v>
      </c>
      <c r="AC164" s="195">
        <v>0</v>
      </c>
      <c r="AD164" s="195">
        <v>0</v>
      </c>
      <c r="AE164" s="195">
        <v>0</v>
      </c>
      <c r="AF164" s="195">
        <v>0</v>
      </c>
      <c r="AG164" s="195">
        <v>0</v>
      </c>
      <c r="AH164" s="195">
        <v>0</v>
      </c>
      <c r="AI164" s="195">
        <v>0</v>
      </c>
      <c r="AJ164" s="195">
        <v>0</v>
      </c>
      <c r="AK164" s="195">
        <v>0</v>
      </c>
      <c r="AL164" s="195">
        <v>0</v>
      </c>
      <c r="AM164" s="195">
        <v>0</v>
      </c>
      <c r="AN164" s="195">
        <f t="shared" si="40"/>
        <v>0</v>
      </c>
    </row>
    <row r="165" spans="1:40" ht="12" x14ac:dyDescent="0.25">
      <c r="A165" s="201" t="s">
        <v>188</v>
      </c>
      <c r="B165" s="201" t="s">
        <v>142</v>
      </c>
      <c r="C165" s="201" t="s">
        <v>64</v>
      </c>
      <c r="D165" s="201">
        <f t="shared" si="39"/>
        <v>713.00000000000011</v>
      </c>
      <c r="E165" s="217">
        <v>126.84700000000001</v>
      </c>
      <c r="F165" s="195">
        <v>46.938000000000002</v>
      </c>
      <c r="G165" s="195">
        <v>0</v>
      </c>
      <c r="H165" s="195">
        <v>236.38100000000003</v>
      </c>
      <c r="I165" s="195">
        <v>0</v>
      </c>
      <c r="J165" s="195">
        <v>36.988</v>
      </c>
      <c r="K165" s="195">
        <v>33.530999999999992</v>
      </c>
      <c r="L165" s="195">
        <v>0</v>
      </c>
      <c r="M165" s="195">
        <v>0</v>
      </c>
      <c r="N165" s="195">
        <v>0</v>
      </c>
      <c r="O165" s="195">
        <v>0</v>
      </c>
      <c r="P165" s="195">
        <v>0</v>
      </c>
      <c r="Q165" s="195">
        <v>0</v>
      </c>
      <c r="R165" s="195">
        <v>4.0000000000000001E-3</v>
      </c>
      <c r="S165" s="195">
        <v>0</v>
      </c>
      <c r="T165" s="195">
        <v>38.08</v>
      </c>
      <c r="U165" s="195">
        <v>50.815999999999995</v>
      </c>
      <c r="V165" s="195">
        <v>0</v>
      </c>
      <c r="W165" s="195">
        <v>0</v>
      </c>
      <c r="X165" s="195">
        <v>0</v>
      </c>
      <c r="Y165" s="195">
        <v>124.696</v>
      </c>
      <c r="Z165" s="195">
        <v>0</v>
      </c>
      <c r="AA165" s="195">
        <v>0</v>
      </c>
      <c r="AB165" s="195">
        <v>18.501000000000001</v>
      </c>
      <c r="AC165" s="195">
        <v>0</v>
      </c>
      <c r="AD165" s="195">
        <v>0</v>
      </c>
      <c r="AE165" s="195">
        <v>0</v>
      </c>
      <c r="AF165" s="195">
        <v>0</v>
      </c>
      <c r="AG165" s="195">
        <v>0</v>
      </c>
      <c r="AH165" s="195">
        <v>0</v>
      </c>
      <c r="AI165" s="195">
        <v>0.218</v>
      </c>
      <c r="AJ165" s="195">
        <v>0</v>
      </c>
      <c r="AK165" s="195">
        <v>0</v>
      </c>
      <c r="AL165" s="195">
        <v>0</v>
      </c>
      <c r="AM165" s="195">
        <v>0</v>
      </c>
      <c r="AN165" s="195">
        <f t="shared" si="40"/>
        <v>713.00000000000011</v>
      </c>
    </row>
    <row r="166" spans="1:40" ht="12" x14ac:dyDescent="0.25">
      <c r="A166" s="201" t="s">
        <v>188</v>
      </c>
      <c r="B166" s="201" t="s">
        <v>142</v>
      </c>
      <c r="C166" s="201" t="s">
        <v>143</v>
      </c>
      <c r="D166" s="201">
        <f t="shared" si="39"/>
        <v>0</v>
      </c>
      <c r="E166" s="217">
        <v>0</v>
      </c>
      <c r="F166" s="195">
        <v>0</v>
      </c>
      <c r="G166" s="195">
        <v>0</v>
      </c>
      <c r="H166" s="195">
        <v>0</v>
      </c>
      <c r="I166" s="195">
        <v>0</v>
      </c>
      <c r="J166" s="195">
        <v>0</v>
      </c>
      <c r="K166" s="221">
        <v>0</v>
      </c>
      <c r="L166" s="195">
        <v>0</v>
      </c>
      <c r="M166" s="195">
        <v>0</v>
      </c>
      <c r="N166" s="195">
        <v>0</v>
      </c>
      <c r="O166" s="195">
        <v>0</v>
      </c>
      <c r="P166" s="195">
        <v>0</v>
      </c>
      <c r="Q166" s="195">
        <v>0</v>
      </c>
      <c r="R166" s="195">
        <v>0</v>
      </c>
      <c r="S166" s="195">
        <v>0</v>
      </c>
      <c r="T166" s="195">
        <v>0</v>
      </c>
      <c r="U166" s="195">
        <v>0</v>
      </c>
      <c r="V166" s="195">
        <v>0</v>
      </c>
      <c r="W166" s="195">
        <v>0</v>
      </c>
      <c r="X166" s="195">
        <v>0</v>
      </c>
      <c r="Y166" s="195">
        <v>0</v>
      </c>
      <c r="Z166" s="195">
        <v>0</v>
      </c>
      <c r="AA166" s="195">
        <v>0</v>
      </c>
      <c r="AB166" s="195">
        <v>0</v>
      </c>
      <c r="AC166" s="195">
        <v>0</v>
      </c>
      <c r="AD166" s="195">
        <v>0</v>
      </c>
      <c r="AE166" s="195">
        <v>0</v>
      </c>
      <c r="AF166" s="195">
        <v>0</v>
      </c>
      <c r="AG166" s="195">
        <v>0</v>
      </c>
      <c r="AH166" s="195">
        <v>0</v>
      </c>
      <c r="AI166" s="195">
        <v>0</v>
      </c>
      <c r="AJ166" s="195">
        <v>0</v>
      </c>
      <c r="AK166" s="195">
        <v>0</v>
      </c>
      <c r="AL166" s="195">
        <v>0</v>
      </c>
      <c r="AM166" s="195">
        <v>0</v>
      </c>
      <c r="AN166" s="195">
        <f t="shared" si="40"/>
        <v>0</v>
      </c>
    </row>
    <row r="167" spans="1:40" ht="12" x14ac:dyDescent="0.25">
      <c r="A167" s="201" t="s">
        <v>188</v>
      </c>
      <c r="B167" s="201" t="s">
        <v>142</v>
      </c>
      <c r="C167" s="201" t="s">
        <v>37</v>
      </c>
      <c r="D167" s="201">
        <f t="shared" si="39"/>
        <v>0</v>
      </c>
      <c r="E167" s="217">
        <v>0</v>
      </c>
      <c r="F167" s="195">
        <v>0</v>
      </c>
      <c r="G167" s="195">
        <v>0</v>
      </c>
      <c r="H167" s="195">
        <v>0</v>
      </c>
      <c r="I167" s="195">
        <v>0</v>
      </c>
      <c r="J167" s="195">
        <v>0</v>
      </c>
      <c r="K167" s="195">
        <v>0</v>
      </c>
      <c r="L167" s="195">
        <v>0</v>
      </c>
      <c r="M167" s="195">
        <v>0</v>
      </c>
      <c r="N167" s="195">
        <v>0</v>
      </c>
      <c r="O167" s="195">
        <v>0</v>
      </c>
      <c r="P167" s="195">
        <v>0</v>
      </c>
      <c r="Q167" s="195">
        <v>0</v>
      </c>
      <c r="R167" s="195">
        <v>0</v>
      </c>
      <c r="S167" s="195">
        <v>0</v>
      </c>
      <c r="T167" s="195">
        <v>0</v>
      </c>
      <c r="U167" s="195">
        <v>0</v>
      </c>
      <c r="V167" s="195">
        <v>0</v>
      </c>
      <c r="W167" s="195">
        <v>0</v>
      </c>
      <c r="X167" s="195">
        <v>0</v>
      </c>
      <c r="Y167" s="195">
        <v>0</v>
      </c>
      <c r="Z167" s="195">
        <v>0</v>
      </c>
      <c r="AA167" s="195">
        <v>0</v>
      </c>
      <c r="AB167" s="195">
        <v>0</v>
      </c>
      <c r="AC167" s="195">
        <v>0</v>
      </c>
      <c r="AD167" s="195">
        <v>0</v>
      </c>
      <c r="AE167" s="195">
        <v>0</v>
      </c>
      <c r="AF167" s="195">
        <v>0</v>
      </c>
      <c r="AG167" s="195">
        <v>0</v>
      </c>
      <c r="AH167" s="195">
        <v>0</v>
      </c>
      <c r="AI167" s="195">
        <v>0</v>
      </c>
      <c r="AJ167" s="195">
        <v>0</v>
      </c>
      <c r="AK167" s="195">
        <v>0</v>
      </c>
      <c r="AL167" s="195">
        <v>0</v>
      </c>
      <c r="AM167" s="195">
        <v>0</v>
      </c>
      <c r="AN167" s="195">
        <f t="shared" si="40"/>
        <v>0</v>
      </c>
    </row>
    <row r="168" spans="1:40" ht="12" x14ac:dyDescent="0.25">
      <c r="A168" s="177" t="s">
        <v>262</v>
      </c>
      <c r="B168" s="177" t="s">
        <v>262</v>
      </c>
      <c r="C168" s="177" t="s">
        <v>145</v>
      </c>
      <c r="D168" s="177"/>
      <c r="E168" s="216">
        <v>0</v>
      </c>
      <c r="F168" s="194">
        <v>0</v>
      </c>
      <c r="G168" s="194">
        <v>711.1173</v>
      </c>
      <c r="H168" s="194">
        <v>0</v>
      </c>
      <c r="I168" s="194">
        <v>0</v>
      </c>
      <c r="J168" s="194">
        <v>166.387</v>
      </c>
      <c r="K168" s="194">
        <v>647.50099999999998</v>
      </c>
      <c r="L168" s="194">
        <v>0</v>
      </c>
      <c r="M168" s="194">
        <v>163.46199999999999</v>
      </c>
      <c r="N168" s="194">
        <v>0</v>
      </c>
      <c r="O168" s="194">
        <v>0</v>
      </c>
      <c r="P168" s="194">
        <v>46.797000000000004</v>
      </c>
      <c r="Q168" s="194">
        <v>0</v>
      </c>
      <c r="R168" s="194">
        <v>0</v>
      </c>
      <c r="S168" s="194">
        <v>0</v>
      </c>
      <c r="T168" s="194">
        <v>0</v>
      </c>
      <c r="U168" s="194">
        <v>0</v>
      </c>
      <c r="V168" s="194">
        <v>0</v>
      </c>
      <c r="W168" s="194">
        <v>0</v>
      </c>
      <c r="X168" s="194">
        <v>0</v>
      </c>
      <c r="Y168" s="194">
        <v>422.33799999999997</v>
      </c>
      <c r="Z168" s="194">
        <v>0</v>
      </c>
      <c r="AA168" s="194">
        <v>0</v>
      </c>
      <c r="AB168" s="194">
        <v>19.202000000000002</v>
      </c>
      <c r="AC168" s="194">
        <v>0</v>
      </c>
      <c r="AD168" s="194">
        <v>0</v>
      </c>
      <c r="AE168" s="194">
        <v>0</v>
      </c>
      <c r="AF168" s="194">
        <v>0</v>
      </c>
      <c r="AG168" s="194">
        <v>36.915999999999997</v>
      </c>
      <c r="AH168" s="194">
        <v>0</v>
      </c>
      <c r="AI168" s="194">
        <v>0</v>
      </c>
      <c r="AJ168" s="194">
        <v>0</v>
      </c>
      <c r="AK168" s="194">
        <v>0</v>
      </c>
      <c r="AL168" s="194">
        <v>0</v>
      </c>
      <c r="AM168" s="194">
        <v>0</v>
      </c>
      <c r="AN168" s="194">
        <f t="shared" ref="AN168" si="41">SUM(AN169:AN176)</f>
        <v>2213.7203000000004</v>
      </c>
    </row>
    <row r="169" spans="1:40" ht="12" x14ac:dyDescent="0.25">
      <c r="A169" s="201" t="s">
        <v>188</v>
      </c>
      <c r="B169" s="201" t="s">
        <v>145</v>
      </c>
      <c r="C169" s="201" t="s">
        <v>93</v>
      </c>
      <c r="D169" s="201">
        <f t="shared" ref="D169:D176" si="42">AN169</f>
        <v>0</v>
      </c>
      <c r="E169" s="217">
        <v>0</v>
      </c>
      <c r="F169" s="195">
        <v>0</v>
      </c>
      <c r="G169" s="195">
        <v>0</v>
      </c>
      <c r="H169" s="195">
        <v>0</v>
      </c>
      <c r="I169" s="195">
        <v>0</v>
      </c>
      <c r="J169" s="195">
        <v>0</v>
      </c>
      <c r="K169" s="221">
        <v>0</v>
      </c>
      <c r="L169" s="195">
        <v>0</v>
      </c>
      <c r="M169" s="195">
        <v>0</v>
      </c>
      <c r="N169" s="195">
        <v>0</v>
      </c>
      <c r="O169" s="195">
        <v>0</v>
      </c>
      <c r="P169" s="195">
        <v>0</v>
      </c>
      <c r="Q169" s="195">
        <v>0</v>
      </c>
      <c r="R169" s="195">
        <v>0</v>
      </c>
      <c r="S169" s="195">
        <v>0</v>
      </c>
      <c r="T169" s="195">
        <v>0</v>
      </c>
      <c r="U169" s="195">
        <v>0</v>
      </c>
      <c r="V169" s="195">
        <v>0</v>
      </c>
      <c r="W169" s="195">
        <v>0</v>
      </c>
      <c r="X169" s="195">
        <v>0</v>
      </c>
      <c r="Y169" s="195">
        <v>0</v>
      </c>
      <c r="Z169" s="195">
        <v>0</v>
      </c>
      <c r="AA169" s="195">
        <v>0</v>
      </c>
      <c r="AB169" s="195">
        <v>0</v>
      </c>
      <c r="AC169" s="195">
        <v>0</v>
      </c>
      <c r="AD169" s="195">
        <v>0</v>
      </c>
      <c r="AE169" s="195">
        <v>0</v>
      </c>
      <c r="AF169" s="195">
        <v>0</v>
      </c>
      <c r="AG169" s="195">
        <v>0</v>
      </c>
      <c r="AH169" s="195">
        <v>0</v>
      </c>
      <c r="AI169" s="195">
        <v>0</v>
      </c>
      <c r="AJ169" s="195">
        <v>0</v>
      </c>
      <c r="AK169" s="195">
        <v>0</v>
      </c>
      <c r="AL169" s="195">
        <v>0</v>
      </c>
      <c r="AM169" s="195">
        <v>0</v>
      </c>
      <c r="AN169" s="195">
        <f t="shared" ref="AN169:AN176" si="43">SUM(E169:AM169)</f>
        <v>0</v>
      </c>
    </row>
    <row r="170" spans="1:40" ht="12" x14ac:dyDescent="0.25">
      <c r="A170" s="201" t="s">
        <v>188</v>
      </c>
      <c r="B170" s="201" t="s">
        <v>145</v>
      </c>
      <c r="C170" s="201" t="s">
        <v>9</v>
      </c>
      <c r="D170" s="201">
        <f t="shared" si="42"/>
        <v>0</v>
      </c>
      <c r="E170" s="217">
        <v>0</v>
      </c>
      <c r="F170" s="195">
        <v>0</v>
      </c>
      <c r="G170" s="195">
        <v>0</v>
      </c>
      <c r="H170" s="195">
        <v>0</v>
      </c>
      <c r="I170" s="195">
        <v>0</v>
      </c>
      <c r="J170" s="195">
        <v>0</v>
      </c>
      <c r="K170" s="195">
        <v>0</v>
      </c>
      <c r="L170" s="195">
        <v>0</v>
      </c>
      <c r="M170" s="195">
        <v>0</v>
      </c>
      <c r="N170" s="195">
        <v>0</v>
      </c>
      <c r="O170" s="195">
        <v>0</v>
      </c>
      <c r="P170" s="195">
        <v>0</v>
      </c>
      <c r="Q170" s="195">
        <v>0</v>
      </c>
      <c r="R170" s="195">
        <v>0</v>
      </c>
      <c r="S170" s="195">
        <v>0</v>
      </c>
      <c r="T170" s="195">
        <v>0</v>
      </c>
      <c r="U170" s="195">
        <v>0</v>
      </c>
      <c r="V170" s="195">
        <v>0</v>
      </c>
      <c r="W170" s="195">
        <v>0</v>
      </c>
      <c r="X170" s="195">
        <v>0</v>
      </c>
      <c r="Y170" s="195">
        <v>0</v>
      </c>
      <c r="Z170" s="195">
        <v>0</v>
      </c>
      <c r="AA170" s="195">
        <v>0</v>
      </c>
      <c r="AB170" s="195">
        <v>0</v>
      </c>
      <c r="AC170" s="195">
        <v>0</v>
      </c>
      <c r="AD170" s="195">
        <v>0</v>
      </c>
      <c r="AE170" s="195">
        <v>0</v>
      </c>
      <c r="AF170" s="195">
        <v>0</v>
      </c>
      <c r="AG170" s="195">
        <v>0</v>
      </c>
      <c r="AH170" s="195">
        <v>0</v>
      </c>
      <c r="AI170" s="195">
        <v>0</v>
      </c>
      <c r="AJ170" s="195">
        <v>0</v>
      </c>
      <c r="AK170" s="195">
        <v>0</v>
      </c>
      <c r="AL170" s="195">
        <v>0</v>
      </c>
      <c r="AM170" s="195">
        <v>0</v>
      </c>
      <c r="AN170" s="195">
        <f t="shared" si="43"/>
        <v>0</v>
      </c>
    </row>
    <row r="171" spans="1:40" ht="12" x14ac:dyDescent="0.25">
      <c r="A171" s="201" t="s">
        <v>188</v>
      </c>
      <c r="B171" s="201" t="s">
        <v>145</v>
      </c>
      <c r="C171" s="201" t="s">
        <v>215</v>
      </c>
      <c r="D171" s="201">
        <f t="shared" si="42"/>
        <v>0</v>
      </c>
      <c r="E171" s="217">
        <v>0</v>
      </c>
      <c r="F171" s="195">
        <v>0</v>
      </c>
      <c r="G171" s="195">
        <v>0</v>
      </c>
      <c r="H171" s="195">
        <v>0</v>
      </c>
      <c r="I171" s="195">
        <v>0</v>
      </c>
      <c r="J171" s="195">
        <v>0</v>
      </c>
      <c r="K171" s="195">
        <v>0</v>
      </c>
      <c r="L171" s="195">
        <v>0</v>
      </c>
      <c r="M171" s="195">
        <v>0</v>
      </c>
      <c r="N171" s="195">
        <v>0</v>
      </c>
      <c r="O171" s="195">
        <v>0</v>
      </c>
      <c r="P171" s="195">
        <v>0</v>
      </c>
      <c r="Q171" s="195">
        <v>0</v>
      </c>
      <c r="R171" s="195">
        <v>0</v>
      </c>
      <c r="S171" s="195">
        <v>0</v>
      </c>
      <c r="T171" s="195">
        <v>0</v>
      </c>
      <c r="U171" s="195">
        <v>0</v>
      </c>
      <c r="V171" s="195">
        <v>0</v>
      </c>
      <c r="W171" s="195">
        <v>0</v>
      </c>
      <c r="X171" s="195">
        <v>0</v>
      </c>
      <c r="Y171" s="195">
        <v>0</v>
      </c>
      <c r="Z171" s="195">
        <v>0</v>
      </c>
      <c r="AA171" s="195">
        <v>0</v>
      </c>
      <c r="AB171" s="195">
        <v>0</v>
      </c>
      <c r="AC171" s="195">
        <v>0</v>
      </c>
      <c r="AD171" s="195">
        <v>0</v>
      </c>
      <c r="AE171" s="195">
        <v>0</v>
      </c>
      <c r="AF171" s="195">
        <v>0</v>
      </c>
      <c r="AG171" s="195">
        <v>0</v>
      </c>
      <c r="AH171" s="195">
        <v>0</v>
      </c>
      <c r="AI171" s="195">
        <v>0</v>
      </c>
      <c r="AJ171" s="195">
        <v>0</v>
      </c>
      <c r="AK171" s="195">
        <v>0</v>
      </c>
      <c r="AL171" s="195">
        <v>0</v>
      </c>
      <c r="AM171" s="195">
        <v>0</v>
      </c>
      <c r="AN171" s="195">
        <f t="shared" si="43"/>
        <v>0</v>
      </c>
    </row>
    <row r="172" spans="1:40" ht="12" x14ac:dyDescent="0.25">
      <c r="A172" s="201" t="s">
        <v>188</v>
      </c>
      <c r="B172" s="201" t="s">
        <v>145</v>
      </c>
      <c r="C172" s="201" t="s">
        <v>2</v>
      </c>
      <c r="D172" s="201">
        <f t="shared" si="42"/>
        <v>2213.7203000000004</v>
      </c>
      <c r="E172" s="217">
        <v>0</v>
      </c>
      <c r="F172" s="195">
        <v>0</v>
      </c>
      <c r="G172" s="195">
        <v>711.1173</v>
      </c>
      <c r="H172" s="195">
        <v>0</v>
      </c>
      <c r="I172" s="195">
        <v>0</v>
      </c>
      <c r="J172" s="195">
        <v>166.387</v>
      </c>
      <c r="K172" s="195">
        <v>647.50099999999998</v>
      </c>
      <c r="L172" s="195">
        <v>0</v>
      </c>
      <c r="M172" s="195">
        <v>163.46199999999999</v>
      </c>
      <c r="N172" s="195">
        <v>0</v>
      </c>
      <c r="O172" s="195">
        <v>0</v>
      </c>
      <c r="P172" s="195">
        <v>46.797000000000004</v>
      </c>
      <c r="Q172" s="195">
        <v>0</v>
      </c>
      <c r="R172" s="195">
        <v>0</v>
      </c>
      <c r="S172" s="195">
        <v>0</v>
      </c>
      <c r="T172" s="195">
        <v>0</v>
      </c>
      <c r="U172" s="195">
        <v>0</v>
      </c>
      <c r="V172" s="195">
        <v>0</v>
      </c>
      <c r="W172" s="195">
        <v>0</v>
      </c>
      <c r="X172" s="195">
        <v>0</v>
      </c>
      <c r="Y172" s="195">
        <v>422.33799999999997</v>
      </c>
      <c r="Z172" s="195">
        <v>0</v>
      </c>
      <c r="AA172" s="195">
        <v>0</v>
      </c>
      <c r="AB172" s="195">
        <v>19.202000000000002</v>
      </c>
      <c r="AC172" s="195">
        <v>0</v>
      </c>
      <c r="AD172" s="195">
        <v>0</v>
      </c>
      <c r="AE172" s="195">
        <v>0</v>
      </c>
      <c r="AF172" s="195">
        <v>0</v>
      </c>
      <c r="AG172" s="195">
        <v>36.915999999999997</v>
      </c>
      <c r="AH172" s="195">
        <v>0</v>
      </c>
      <c r="AI172" s="195">
        <v>0</v>
      </c>
      <c r="AJ172" s="195">
        <v>0</v>
      </c>
      <c r="AK172" s="195">
        <v>0</v>
      </c>
      <c r="AL172" s="195">
        <v>0</v>
      </c>
      <c r="AM172" s="195">
        <v>0</v>
      </c>
      <c r="AN172" s="195">
        <f t="shared" si="43"/>
        <v>2213.7203000000004</v>
      </c>
    </row>
    <row r="173" spans="1:40" ht="12" x14ac:dyDescent="0.25">
      <c r="A173" s="201" t="s">
        <v>188</v>
      </c>
      <c r="B173" s="201" t="s">
        <v>145</v>
      </c>
      <c r="C173" s="201" t="s">
        <v>169</v>
      </c>
      <c r="D173" s="201">
        <f t="shared" si="42"/>
        <v>0</v>
      </c>
      <c r="E173" s="217">
        <v>0</v>
      </c>
      <c r="F173" s="195">
        <v>0</v>
      </c>
      <c r="G173" s="195">
        <v>0</v>
      </c>
      <c r="H173" s="195">
        <v>0</v>
      </c>
      <c r="I173" s="195">
        <v>0</v>
      </c>
      <c r="J173" s="195">
        <v>0</v>
      </c>
      <c r="K173" s="195">
        <v>0</v>
      </c>
      <c r="L173" s="195">
        <v>0</v>
      </c>
      <c r="M173" s="195">
        <v>0</v>
      </c>
      <c r="N173" s="195">
        <v>0</v>
      </c>
      <c r="O173" s="195">
        <v>0</v>
      </c>
      <c r="P173" s="195">
        <v>0</v>
      </c>
      <c r="Q173" s="195">
        <v>0</v>
      </c>
      <c r="R173" s="195">
        <v>0</v>
      </c>
      <c r="S173" s="195">
        <v>0</v>
      </c>
      <c r="T173" s="195">
        <v>0</v>
      </c>
      <c r="U173" s="195">
        <v>0</v>
      </c>
      <c r="V173" s="195">
        <v>0</v>
      </c>
      <c r="W173" s="195">
        <v>0</v>
      </c>
      <c r="X173" s="195">
        <v>0</v>
      </c>
      <c r="Y173" s="195">
        <v>0</v>
      </c>
      <c r="Z173" s="195">
        <v>0</v>
      </c>
      <c r="AA173" s="195">
        <v>0</v>
      </c>
      <c r="AB173" s="195">
        <v>0</v>
      </c>
      <c r="AC173" s="195">
        <v>0</v>
      </c>
      <c r="AD173" s="195">
        <v>0</v>
      </c>
      <c r="AE173" s="195">
        <v>0</v>
      </c>
      <c r="AF173" s="195">
        <v>0</v>
      </c>
      <c r="AG173" s="195">
        <v>0</v>
      </c>
      <c r="AH173" s="195">
        <v>0</v>
      </c>
      <c r="AI173" s="195">
        <v>0</v>
      </c>
      <c r="AJ173" s="195">
        <v>0</v>
      </c>
      <c r="AK173" s="195">
        <v>0</v>
      </c>
      <c r="AL173" s="195">
        <v>0</v>
      </c>
      <c r="AM173" s="195">
        <v>0</v>
      </c>
      <c r="AN173" s="195">
        <f t="shared" si="43"/>
        <v>0</v>
      </c>
    </row>
    <row r="174" spans="1:40" ht="12" x14ac:dyDescent="0.25">
      <c r="A174" s="201" t="s">
        <v>188</v>
      </c>
      <c r="B174" s="201" t="s">
        <v>145</v>
      </c>
      <c r="C174" s="201" t="s">
        <v>29</v>
      </c>
      <c r="D174" s="201">
        <f t="shared" si="42"/>
        <v>0</v>
      </c>
      <c r="E174" s="217">
        <v>0</v>
      </c>
      <c r="F174" s="195">
        <v>0</v>
      </c>
      <c r="G174" s="195">
        <v>0</v>
      </c>
      <c r="H174" s="195">
        <v>0</v>
      </c>
      <c r="I174" s="195">
        <v>0</v>
      </c>
      <c r="J174" s="195">
        <v>0</v>
      </c>
      <c r="K174" s="195">
        <v>0</v>
      </c>
      <c r="L174" s="195">
        <v>0</v>
      </c>
      <c r="M174" s="195">
        <v>0</v>
      </c>
      <c r="N174" s="195">
        <v>0</v>
      </c>
      <c r="O174" s="195">
        <v>0</v>
      </c>
      <c r="P174" s="195">
        <v>0</v>
      </c>
      <c r="Q174" s="195">
        <v>0</v>
      </c>
      <c r="R174" s="195">
        <v>0</v>
      </c>
      <c r="S174" s="195">
        <v>0</v>
      </c>
      <c r="T174" s="195">
        <v>0</v>
      </c>
      <c r="U174" s="195">
        <v>0</v>
      </c>
      <c r="V174" s="195">
        <v>0</v>
      </c>
      <c r="W174" s="195">
        <v>0</v>
      </c>
      <c r="X174" s="195">
        <v>0</v>
      </c>
      <c r="Y174" s="195">
        <v>0</v>
      </c>
      <c r="Z174" s="195">
        <v>0</v>
      </c>
      <c r="AA174" s="195">
        <v>0</v>
      </c>
      <c r="AB174" s="195">
        <v>0</v>
      </c>
      <c r="AC174" s="195">
        <v>0</v>
      </c>
      <c r="AD174" s="195">
        <v>0</v>
      </c>
      <c r="AE174" s="195">
        <v>0</v>
      </c>
      <c r="AF174" s="195">
        <v>0</v>
      </c>
      <c r="AG174" s="195">
        <v>0</v>
      </c>
      <c r="AH174" s="195">
        <v>0</v>
      </c>
      <c r="AI174" s="195">
        <v>0</v>
      </c>
      <c r="AJ174" s="195">
        <v>0</v>
      </c>
      <c r="AK174" s="195">
        <v>0</v>
      </c>
      <c r="AL174" s="195">
        <v>0</v>
      </c>
      <c r="AM174" s="195">
        <v>0</v>
      </c>
      <c r="AN174" s="195">
        <f t="shared" si="43"/>
        <v>0</v>
      </c>
    </row>
    <row r="175" spans="1:40" ht="12" x14ac:dyDescent="0.25">
      <c r="A175" s="201" t="s">
        <v>188</v>
      </c>
      <c r="B175" s="201" t="s">
        <v>145</v>
      </c>
      <c r="C175" s="201" t="s">
        <v>30</v>
      </c>
      <c r="D175" s="201">
        <f t="shared" si="42"/>
        <v>0</v>
      </c>
      <c r="E175" s="217">
        <v>0</v>
      </c>
      <c r="F175" s="195">
        <v>0</v>
      </c>
      <c r="G175" s="195">
        <v>0</v>
      </c>
      <c r="H175" s="195">
        <v>0</v>
      </c>
      <c r="I175" s="195">
        <v>0</v>
      </c>
      <c r="J175" s="195">
        <v>0</v>
      </c>
      <c r="K175" s="221">
        <v>0</v>
      </c>
      <c r="L175" s="195">
        <v>0</v>
      </c>
      <c r="M175" s="195">
        <v>0</v>
      </c>
      <c r="N175" s="195">
        <v>0</v>
      </c>
      <c r="O175" s="195">
        <v>0</v>
      </c>
      <c r="P175" s="195">
        <v>0</v>
      </c>
      <c r="Q175" s="195">
        <v>0</v>
      </c>
      <c r="R175" s="195">
        <v>0</v>
      </c>
      <c r="S175" s="195">
        <v>0</v>
      </c>
      <c r="T175" s="195">
        <v>0</v>
      </c>
      <c r="U175" s="195">
        <v>0</v>
      </c>
      <c r="V175" s="195">
        <v>0</v>
      </c>
      <c r="W175" s="195">
        <v>0</v>
      </c>
      <c r="X175" s="195">
        <v>0</v>
      </c>
      <c r="Y175" s="195">
        <v>0</v>
      </c>
      <c r="Z175" s="195">
        <v>0</v>
      </c>
      <c r="AA175" s="195">
        <v>0</v>
      </c>
      <c r="AB175" s="195">
        <v>0</v>
      </c>
      <c r="AC175" s="195">
        <v>0</v>
      </c>
      <c r="AD175" s="195">
        <v>0</v>
      </c>
      <c r="AE175" s="195">
        <v>0</v>
      </c>
      <c r="AF175" s="195">
        <v>0</v>
      </c>
      <c r="AG175" s="195">
        <v>0</v>
      </c>
      <c r="AH175" s="195">
        <v>0</v>
      </c>
      <c r="AI175" s="195">
        <v>0</v>
      </c>
      <c r="AJ175" s="195">
        <v>0</v>
      </c>
      <c r="AK175" s="195">
        <v>0</v>
      </c>
      <c r="AL175" s="195">
        <v>0</v>
      </c>
      <c r="AM175" s="195">
        <v>0</v>
      </c>
      <c r="AN175" s="195">
        <f t="shared" si="43"/>
        <v>0</v>
      </c>
    </row>
    <row r="176" spans="1:40" ht="12" x14ac:dyDescent="0.25">
      <c r="A176" s="201" t="s">
        <v>188</v>
      </c>
      <c r="B176" s="201" t="s">
        <v>145</v>
      </c>
      <c r="C176" s="201" t="s">
        <v>12</v>
      </c>
      <c r="D176" s="201">
        <f t="shared" si="42"/>
        <v>0</v>
      </c>
      <c r="E176" s="217">
        <v>0</v>
      </c>
      <c r="F176" s="195">
        <v>0</v>
      </c>
      <c r="G176" s="195">
        <v>0</v>
      </c>
      <c r="H176" s="195">
        <v>0</v>
      </c>
      <c r="I176" s="195">
        <v>0</v>
      </c>
      <c r="J176" s="195">
        <v>0</v>
      </c>
      <c r="K176" s="195">
        <v>0</v>
      </c>
      <c r="L176" s="195">
        <v>0</v>
      </c>
      <c r="M176" s="195">
        <v>0</v>
      </c>
      <c r="N176" s="195">
        <v>0</v>
      </c>
      <c r="O176" s="195">
        <v>0</v>
      </c>
      <c r="P176" s="195">
        <v>0</v>
      </c>
      <c r="Q176" s="195">
        <v>0</v>
      </c>
      <c r="R176" s="195">
        <v>0</v>
      </c>
      <c r="S176" s="195">
        <v>0</v>
      </c>
      <c r="T176" s="195">
        <v>0</v>
      </c>
      <c r="U176" s="195">
        <v>0</v>
      </c>
      <c r="V176" s="195">
        <v>0</v>
      </c>
      <c r="W176" s="195">
        <v>0</v>
      </c>
      <c r="X176" s="195">
        <v>0</v>
      </c>
      <c r="Y176" s="195">
        <v>0</v>
      </c>
      <c r="Z176" s="195">
        <v>0</v>
      </c>
      <c r="AA176" s="195">
        <v>0</v>
      </c>
      <c r="AB176" s="195">
        <v>0</v>
      </c>
      <c r="AC176" s="195">
        <v>0</v>
      </c>
      <c r="AD176" s="195">
        <v>0</v>
      </c>
      <c r="AE176" s="195">
        <v>0</v>
      </c>
      <c r="AF176" s="195">
        <v>0</v>
      </c>
      <c r="AG176" s="195">
        <v>0</v>
      </c>
      <c r="AH176" s="195">
        <v>0</v>
      </c>
      <c r="AI176" s="195">
        <v>0</v>
      </c>
      <c r="AJ176" s="195">
        <v>0</v>
      </c>
      <c r="AK176" s="195">
        <v>0</v>
      </c>
      <c r="AL176" s="195">
        <v>0</v>
      </c>
      <c r="AM176" s="195">
        <v>0</v>
      </c>
      <c r="AN176" s="195">
        <f t="shared" si="43"/>
        <v>0</v>
      </c>
    </row>
    <row r="177" spans="1:40" ht="12" x14ac:dyDescent="0.25">
      <c r="A177" s="177" t="s">
        <v>263</v>
      </c>
      <c r="B177" s="177" t="s">
        <v>263</v>
      </c>
      <c r="C177" s="177" t="s">
        <v>144</v>
      </c>
      <c r="D177" s="177"/>
      <c r="E177" s="216">
        <v>0</v>
      </c>
      <c r="F177" s="194">
        <v>0</v>
      </c>
      <c r="G177" s="194">
        <v>14.795999999999999</v>
      </c>
      <c r="H177" s="194">
        <v>0</v>
      </c>
      <c r="I177" s="194">
        <v>0</v>
      </c>
      <c r="J177" s="194">
        <v>5.5229999999999997</v>
      </c>
      <c r="K177" s="194">
        <v>0</v>
      </c>
      <c r="L177" s="194">
        <v>0</v>
      </c>
      <c r="M177" s="194">
        <v>225.78719999999998</v>
      </c>
      <c r="N177" s="194">
        <v>0</v>
      </c>
      <c r="O177" s="194">
        <v>112.27700000000002</v>
      </c>
      <c r="P177" s="194">
        <v>251.30279999999999</v>
      </c>
      <c r="Q177" s="194">
        <v>0</v>
      </c>
      <c r="R177" s="194">
        <v>0</v>
      </c>
      <c r="S177" s="194">
        <v>0</v>
      </c>
      <c r="T177" s="194">
        <v>0</v>
      </c>
      <c r="U177" s="194">
        <v>0</v>
      </c>
      <c r="V177" s="194">
        <v>1E-3</v>
      </c>
      <c r="W177" s="194">
        <v>0</v>
      </c>
      <c r="X177" s="194">
        <v>0</v>
      </c>
      <c r="Y177" s="194">
        <v>0</v>
      </c>
      <c r="Z177" s="194">
        <v>0</v>
      </c>
      <c r="AA177" s="194">
        <v>0</v>
      </c>
      <c r="AB177" s="194">
        <v>0</v>
      </c>
      <c r="AC177" s="194">
        <v>0</v>
      </c>
      <c r="AD177" s="194">
        <v>0</v>
      </c>
      <c r="AE177" s="194">
        <v>0</v>
      </c>
      <c r="AF177" s="194">
        <v>0</v>
      </c>
      <c r="AG177" s="194">
        <v>0</v>
      </c>
      <c r="AH177" s="194">
        <v>0</v>
      </c>
      <c r="AI177" s="194">
        <v>0</v>
      </c>
      <c r="AJ177" s="194">
        <v>0</v>
      </c>
      <c r="AK177" s="194">
        <v>0</v>
      </c>
      <c r="AL177" s="194">
        <v>0</v>
      </c>
      <c r="AM177" s="194">
        <v>0</v>
      </c>
      <c r="AN177" s="194">
        <f t="shared" ref="AN177" si="44">SUM(AN178:AN188)</f>
        <v>609.68700000000001</v>
      </c>
    </row>
    <row r="178" spans="1:40" ht="12" x14ac:dyDescent="0.25">
      <c r="A178" s="201" t="s">
        <v>188</v>
      </c>
      <c r="B178" s="201" t="s">
        <v>144</v>
      </c>
      <c r="C178" s="201" t="s">
        <v>216</v>
      </c>
      <c r="D178" s="201">
        <f t="shared" ref="D178:D188" si="45">AN178</f>
        <v>0</v>
      </c>
      <c r="E178" s="217">
        <v>0</v>
      </c>
      <c r="F178" s="195">
        <v>0</v>
      </c>
      <c r="G178" s="195">
        <v>0</v>
      </c>
      <c r="H178" s="195">
        <v>0</v>
      </c>
      <c r="I178" s="195">
        <v>0</v>
      </c>
      <c r="J178" s="195">
        <v>0</v>
      </c>
      <c r="K178" s="195">
        <v>0</v>
      </c>
      <c r="L178" s="195">
        <v>0</v>
      </c>
      <c r="M178" s="195">
        <v>0</v>
      </c>
      <c r="N178" s="195">
        <v>0</v>
      </c>
      <c r="O178" s="195">
        <v>0</v>
      </c>
      <c r="P178" s="221">
        <v>0</v>
      </c>
      <c r="Q178" s="195">
        <v>0</v>
      </c>
      <c r="R178" s="195">
        <v>0</v>
      </c>
      <c r="S178" s="195">
        <v>0</v>
      </c>
      <c r="T178" s="195">
        <v>0</v>
      </c>
      <c r="U178" s="195">
        <v>0</v>
      </c>
      <c r="V178" s="195">
        <v>0</v>
      </c>
      <c r="W178" s="195">
        <v>0</v>
      </c>
      <c r="X178" s="195">
        <v>0</v>
      </c>
      <c r="Y178" s="195">
        <v>0</v>
      </c>
      <c r="Z178" s="195">
        <v>0</v>
      </c>
      <c r="AA178" s="195">
        <v>0</v>
      </c>
      <c r="AB178" s="195">
        <v>0</v>
      </c>
      <c r="AC178" s="195">
        <v>0</v>
      </c>
      <c r="AD178" s="195">
        <v>0</v>
      </c>
      <c r="AE178" s="195">
        <v>0</v>
      </c>
      <c r="AF178" s="195">
        <v>0</v>
      </c>
      <c r="AG178" s="195">
        <v>0</v>
      </c>
      <c r="AH178" s="195">
        <v>0</v>
      </c>
      <c r="AI178" s="195">
        <v>0</v>
      </c>
      <c r="AJ178" s="195">
        <v>0</v>
      </c>
      <c r="AK178" s="195">
        <v>0</v>
      </c>
      <c r="AL178" s="195">
        <v>0</v>
      </c>
      <c r="AM178" s="195">
        <v>0</v>
      </c>
      <c r="AN178" s="195">
        <f t="shared" ref="AN178:AN188" si="46">SUM(E178:AM178)</f>
        <v>0</v>
      </c>
    </row>
    <row r="179" spans="1:40" ht="12" x14ac:dyDescent="0.25">
      <c r="A179" s="201" t="s">
        <v>188</v>
      </c>
      <c r="B179" s="201" t="s">
        <v>144</v>
      </c>
      <c r="C179" s="201" t="s">
        <v>168</v>
      </c>
      <c r="D179" s="201">
        <f t="shared" si="45"/>
        <v>0</v>
      </c>
      <c r="E179" s="217">
        <v>0</v>
      </c>
      <c r="F179" s="195">
        <v>0</v>
      </c>
      <c r="G179" s="195">
        <v>0</v>
      </c>
      <c r="H179" s="195">
        <v>0</v>
      </c>
      <c r="I179" s="195">
        <v>0</v>
      </c>
      <c r="J179" s="195">
        <v>0</v>
      </c>
      <c r="K179" s="195">
        <v>0</v>
      </c>
      <c r="L179" s="195">
        <v>0</v>
      </c>
      <c r="M179" s="195">
        <v>0</v>
      </c>
      <c r="N179" s="195">
        <v>0</v>
      </c>
      <c r="O179" s="195">
        <v>0</v>
      </c>
      <c r="P179" s="195">
        <v>0</v>
      </c>
      <c r="Q179" s="195">
        <v>0</v>
      </c>
      <c r="R179" s="195">
        <v>0</v>
      </c>
      <c r="S179" s="195">
        <v>0</v>
      </c>
      <c r="T179" s="195">
        <v>0</v>
      </c>
      <c r="U179" s="195">
        <v>0</v>
      </c>
      <c r="V179" s="195">
        <v>0</v>
      </c>
      <c r="W179" s="195">
        <v>0</v>
      </c>
      <c r="X179" s="195">
        <v>0</v>
      </c>
      <c r="Y179" s="195">
        <v>0</v>
      </c>
      <c r="Z179" s="195">
        <v>0</v>
      </c>
      <c r="AA179" s="195">
        <v>0</v>
      </c>
      <c r="AB179" s="195">
        <v>0</v>
      </c>
      <c r="AC179" s="195">
        <v>0</v>
      </c>
      <c r="AD179" s="195">
        <v>0</v>
      </c>
      <c r="AE179" s="195">
        <v>0</v>
      </c>
      <c r="AF179" s="195">
        <v>0</v>
      </c>
      <c r="AG179" s="195">
        <v>0</v>
      </c>
      <c r="AH179" s="195">
        <v>0</v>
      </c>
      <c r="AI179" s="195">
        <v>0</v>
      </c>
      <c r="AJ179" s="195">
        <v>0</v>
      </c>
      <c r="AK179" s="195">
        <v>0</v>
      </c>
      <c r="AL179" s="195">
        <v>0</v>
      </c>
      <c r="AM179" s="195">
        <v>0</v>
      </c>
      <c r="AN179" s="195">
        <f t="shared" si="46"/>
        <v>0</v>
      </c>
    </row>
    <row r="180" spans="1:40" ht="12" x14ac:dyDescent="0.25">
      <c r="A180" s="201" t="s">
        <v>188</v>
      </c>
      <c r="B180" s="201" t="s">
        <v>144</v>
      </c>
      <c r="C180" s="201" t="s">
        <v>217</v>
      </c>
      <c r="D180" s="201">
        <f t="shared" si="45"/>
        <v>0</v>
      </c>
      <c r="E180" s="217">
        <v>0</v>
      </c>
      <c r="F180" s="195">
        <v>0</v>
      </c>
      <c r="G180" s="195">
        <v>0</v>
      </c>
      <c r="H180" s="195">
        <v>0</v>
      </c>
      <c r="I180" s="195">
        <v>0</v>
      </c>
      <c r="J180" s="195">
        <v>0</v>
      </c>
      <c r="K180" s="195">
        <v>0</v>
      </c>
      <c r="L180" s="195">
        <v>0</v>
      </c>
      <c r="M180" s="195">
        <v>0</v>
      </c>
      <c r="N180" s="195">
        <v>0</v>
      </c>
      <c r="O180" s="195">
        <v>0</v>
      </c>
      <c r="P180" s="195">
        <v>0</v>
      </c>
      <c r="Q180" s="195">
        <v>0</v>
      </c>
      <c r="R180" s="195">
        <v>0</v>
      </c>
      <c r="S180" s="195">
        <v>0</v>
      </c>
      <c r="T180" s="195">
        <v>0</v>
      </c>
      <c r="U180" s="195">
        <v>0</v>
      </c>
      <c r="V180" s="195">
        <v>0</v>
      </c>
      <c r="W180" s="195">
        <v>0</v>
      </c>
      <c r="X180" s="195">
        <v>0</v>
      </c>
      <c r="Y180" s="195">
        <v>0</v>
      </c>
      <c r="Z180" s="195">
        <v>0</v>
      </c>
      <c r="AA180" s="195">
        <v>0</v>
      </c>
      <c r="AB180" s="195">
        <v>0</v>
      </c>
      <c r="AC180" s="195">
        <v>0</v>
      </c>
      <c r="AD180" s="195">
        <v>0</v>
      </c>
      <c r="AE180" s="195">
        <v>0</v>
      </c>
      <c r="AF180" s="195">
        <v>0</v>
      </c>
      <c r="AG180" s="195">
        <v>0</v>
      </c>
      <c r="AH180" s="195">
        <v>0</v>
      </c>
      <c r="AI180" s="195">
        <v>0</v>
      </c>
      <c r="AJ180" s="195">
        <v>0</v>
      </c>
      <c r="AK180" s="195">
        <v>0</v>
      </c>
      <c r="AL180" s="195">
        <v>0</v>
      </c>
      <c r="AM180" s="195">
        <v>0</v>
      </c>
      <c r="AN180" s="195">
        <f t="shared" si="46"/>
        <v>0</v>
      </c>
    </row>
    <row r="181" spans="1:40" ht="12" x14ac:dyDescent="0.25">
      <c r="A181" s="201" t="s">
        <v>188</v>
      </c>
      <c r="B181" s="201" t="s">
        <v>144</v>
      </c>
      <c r="C181" s="201" t="s">
        <v>5</v>
      </c>
      <c r="D181" s="201">
        <f t="shared" si="45"/>
        <v>50.000000000000007</v>
      </c>
      <c r="E181" s="217">
        <v>0</v>
      </c>
      <c r="F181" s="195">
        <v>0</v>
      </c>
      <c r="G181" s="195">
        <v>0</v>
      </c>
      <c r="H181" s="195">
        <v>0</v>
      </c>
      <c r="I181" s="195">
        <v>0</v>
      </c>
      <c r="J181" s="195">
        <v>0</v>
      </c>
      <c r="K181" s="195">
        <v>0</v>
      </c>
      <c r="L181" s="195">
        <v>0</v>
      </c>
      <c r="M181" s="195">
        <v>0</v>
      </c>
      <c r="N181" s="195">
        <v>0</v>
      </c>
      <c r="O181" s="195">
        <v>48.226000000000006</v>
      </c>
      <c r="P181" s="195">
        <v>1.774</v>
      </c>
      <c r="Q181" s="195">
        <v>0</v>
      </c>
      <c r="R181" s="195">
        <v>0</v>
      </c>
      <c r="S181" s="195">
        <v>0</v>
      </c>
      <c r="T181" s="195">
        <v>0</v>
      </c>
      <c r="U181" s="195">
        <v>0</v>
      </c>
      <c r="V181" s="195">
        <v>0</v>
      </c>
      <c r="W181" s="195">
        <v>0</v>
      </c>
      <c r="X181" s="195">
        <v>0</v>
      </c>
      <c r="Y181" s="195">
        <v>0</v>
      </c>
      <c r="Z181" s="195">
        <v>0</v>
      </c>
      <c r="AA181" s="195">
        <v>0</v>
      </c>
      <c r="AB181" s="195">
        <v>0</v>
      </c>
      <c r="AC181" s="195">
        <v>0</v>
      </c>
      <c r="AD181" s="195">
        <v>0</v>
      </c>
      <c r="AE181" s="195">
        <v>0</v>
      </c>
      <c r="AF181" s="195">
        <v>0</v>
      </c>
      <c r="AG181" s="195">
        <v>0</v>
      </c>
      <c r="AH181" s="195">
        <v>0</v>
      </c>
      <c r="AI181" s="195">
        <v>0</v>
      </c>
      <c r="AJ181" s="195">
        <v>0</v>
      </c>
      <c r="AK181" s="195">
        <v>0</v>
      </c>
      <c r="AL181" s="195">
        <v>0</v>
      </c>
      <c r="AM181" s="195">
        <v>0</v>
      </c>
      <c r="AN181" s="195">
        <f t="shared" si="46"/>
        <v>50.000000000000007</v>
      </c>
    </row>
    <row r="182" spans="1:40" ht="12" x14ac:dyDescent="0.25">
      <c r="A182" s="201" t="s">
        <v>188</v>
      </c>
      <c r="B182" s="201" t="s">
        <v>144</v>
      </c>
      <c r="C182" s="201" t="s">
        <v>53</v>
      </c>
      <c r="D182" s="201">
        <f t="shared" si="45"/>
        <v>0</v>
      </c>
      <c r="E182" s="217">
        <v>0</v>
      </c>
      <c r="F182" s="195">
        <v>0</v>
      </c>
      <c r="G182" s="195">
        <v>0</v>
      </c>
      <c r="H182" s="195">
        <v>0</v>
      </c>
      <c r="I182" s="195">
        <v>0</v>
      </c>
      <c r="J182" s="195">
        <v>0</v>
      </c>
      <c r="K182" s="195">
        <v>0</v>
      </c>
      <c r="L182" s="195">
        <v>0</v>
      </c>
      <c r="M182" s="195">
        <v>0</v>
      </c>
      <c r="N182" s="195">
        <v>0</v>
      </c>
      <c r="O182" s="195">
        <v>0</v>
      </c>
      <c r="P182" s="195">
        <v>0</v>
      </c>
      <c r="Q182" s="195">
        <v>0</v>
      </c>
      <c r="R182" s="195">
        <v>0</v>
      </c>
      <c r="S182" s="195">
        <v>0</v>
      </c>
      <c r="T182" s="195">
        <v>0</v>
      </c>
      <c r="U182" s="195">
        <v>0</v>
      </c>
      <c r="V182" s="195">
        <v>0</v>
      </c>
      <c r="W182" s="195">
        <v>0</v>
      </c>
      <c r="X182" s="195">
        <v>0</v>
      </c>
      <c r="Y182" s="195">
        <v>0</v>
      </c>
      <c r="Z182" s="195">
        <v>0</v>
      </c>
      <c r="AA182" s="195">
        <v>0</v>
      </c>
      <c r="AB182" s="195">
        <v>0</v>
      </c>
      <c r="AC182" s="195">
        <v>0</v>
      </c>
      <c r="AD182" s="195">
        <v>0</v>
      </c>
      <c r="AE182" s="195">
        <v>0</v>
      </c>
      <c r="AF182" s="195">
        <v>0</v>
      </c>
      <c r="AG182" s="195">
        <v>0</v>
      </c>
      <c r="AH182" s="195">
        <v>0</v>
      </c>
      <c r="AI182" s="195">
        <v>0</v>
      </c>
      <c r="AJ182" s="195">
        <v>0</v>
      </c>
      <c r="AK182" s="195">
        <v>0</v>
      </c>
      <c r="AL182" s="195">
        <v>0</v>
      </c>
      <c r="AM182" s="195">
        <v>0</v>
      </c>
      <c r="AN182" s="195">
        <f t="shared" si="46"/>
        <v>0</v>
      </c>
    </row>
    <row r="183" spans="1:40" ht="12" x14ac:dyDescent="0.25">
      <c r="A183" s="201" t="s">
        <v>188</v>
      </c>
      <c r="B183" s="201" t="s">
        <v>144</v>
      </c>
      <c r="C183" s="201" t="s">
        <v>7</v>
      </c>
      <c r="D183" s="201">
        <f t="shared" si="45"/>
        <v>8</v>
      </c>
      <c r="E183" s="217">
        <v>0</v>
      </c>
      <c r="F183" s="195">
        <v>0</v>
      </c>
      <c r="G183" s="195">
        <v>0</v>
      </c>
      <c r="H183" s="195">
        <v>0</v>
      </c>
      <c r="I183" s="195">
        <v>0</v>
      </c>
      <c r="J183" s="195">
        <v>0</v>
      </c>
      <c r="K183" s="195">
        <v>0</v>
      </c>
      <c r="L183" s="195">
        <v>0</v>
      </c>
      <c r="M183" s="195">
        <v>7.9989999999999997</v>
      </c>
      <c r="N183" s="195">
        <v>0</v>
      </c>
      <c r="O183" s="195">
        <v>0</v>
      </c>
      <c r="P183" s="195">
        <v>0</v>
      </c>
      <c r="Q183" s="195">
        <v>0</v>
      </c>
      <c r="R183" s="195">
        <v>0</v>
      </c>
      <c r="S183" s="195">
        <v>0</v>
      </c>
      <c r="T183" s="195">
        <v>0</v>
      </c>
      <c r="U183" s="195">
        <v>0</v>
      </c>
      <c r="V183" s="195">
        <v>1E-3</v>
      </c>
      <c r="W183" s="195">
        <v>0</v>
      </c>
      <c r="X183" s="195">
        <v>0</v>
      </c>
      <c r="Y183" s="195">
        <v>0</v>
      </c>
      <c r="Z183" s="195">
        <v>0</v>
      </c>
      <c r="AA183" s="195">
        <v>0</v>
      </c>
      <c r="AB183" s="195">
        <v>0</v>
      </c>
      <c r="AC183" s="195">
        <v>0</v>
      </c>
      <c r="AD183" s="195">
        <v>0</v>
      </c>
      <c r="AE183" s="195">
        <v>0</v>
      </c>
      <c r="AF183" s="195">
        <v>0</v>
      </c>
      <c r="AG183" s="195">
        <v>0</v>
      </c>
      <c r="AH183" s="195">
        <v>0</v>
      </c>
      <c r="AI183" s="195">
        <v>0</v>
      </c>
      <c r="AJ183" s="195">
        <v>0</v>
      </c>
      <c r="AK183" s="195">
        <v>0</v>
      </c>
      <c r="AL183" s="195">
        <v>0</v>
      </c>
      <c r="AM183" s="195">
        <v>0</v>
      </c>
      <c r="AN183" s="195">
        <f t="shared" si="46"/>
        <v>8</v>
      </c>
    </row>
    <row r="184" spans="1:40" ht="12" x14ac:dyDescent="0.25">
      <c r="A184" s="201" t="s">
        <v>188</v>
      </c>
      <c r="B184" s="201" t="s">
        <v>144</v>
      </c>
      <c r="C184" s="201" t="s">
        <v>11</v>
      </c>
      <c r="D184" s="201">
        <f t="shared" si="45"/>
        <v>0</v>
      </c>
      <c r="E184" s="217">
        <v>0</v>
      </c>
      <c r="F184" s="195">
        <v>0</v>
      </c>
      <c r="G184" s="195">
        <v>0</v>
      </c>
      <c r="H184" s="195">
        <v>0</v>
      </c>
      <c r="I184" s="195">
        <v>0</v>
      </c>
      <c r="J184" s="195">
        <v>0</v>
      </c>
      <c r="K184" s="195">
        <v>0</v>
      </c>
      <c r="L184" s="195">
        <v>0</v>
      </c>
      <c r="M184" s="195">
        <v>0</v>
      </c>
      <c r="N184" s="195">
        <v>0</v>
      </c>
      <c r="O184" s="195">
        <v>0</v>
      </c>
      <c r="P184" s="195">
        <v>0</v>
      </c>
      <c r="Q184" s="195">
        <v>0</v>
      </c>
      <c r="R184" s="195">
        <v>0</v>
      </c>
      <c r="S184" s="195">
        <v>0</v>
      </c>
      <c r="T184" s="195">
        <v>0</v>
      </c>
      <c r="U184" s="195">
        <v>0</v>
      </c>
      <c r="V184" s="195">
        <v>0</v>
      </c>
      <c r="W184" s="195">
        <v>0</v>
      </c>
      <c r="X184" s="195">
        <v>0</v>
      </c>
      <c r="Y184" s="195">
        <v>0</v>
      </c>
      <c r="Z184" s="195">
        <v>0</v>
      </c>
      <c r="AA184" s="195">
        <v>0</v>
      </c>
      <c r="AB184" s="195">
        <v>0</v>
      </c>
      <c r="AC184" s="195">
        <v>0</v>
      </c>
      <c r="AD184" s="195">
        <v>0</v>
      </c>
      <c r="AE184" s="195">
        <v>0</v>
      </c>
      <c r="AF184" s="195">
        <v>0</v>
      </c>
      <c r="AG184" s="195">
        <v>0</v>
      </c>
      <c r="AH184" s="195">
        <v>0</v>
      </c>
      <c r="AI184" s="195">
        <v>0</v>
      </c>
      <c r="AJ184" s="195">
        <v>0</v>
      </c>
      <c r="AK184" s="195">
        <v>0</v>
      </c>
      <c r="AL184" s="195">
        <v>0</v>
      </c>
      <c r="AM184" s="195">
        <v>0</v>
      </c>
      <c r="AN184" s="195">
        <f t="shared" si="46"/>
        <v>0</v>
      </c>
    </row>
    <row r="185" spans="1:40" ht="12" x14ac:dyDescent="0.25">
      <c r="A185" s="201" t="s">
        <v>188</v>
      </c>
      <c r="B185" s="201" t="s">
        <v>144</v>
      </c>
      <c r="C185" s="201" t="s">
        <v>10</v>
      </c>
      <c r="D185" s="201">
        <f t="shared" si="45"/>
        <v>29.102899999999998</v>
      </c>
      <c r="E185" s="217">
        <v>0</v>
      </c>
      <c r="F185" s="195">
        <v>0</v>
      </c>
      <c r="G185" s="195">
        <v>0</v>
      </c>
      <c r="H185" s="195">
        <v>0</v>
      </c>
      <c r="I185" s="195">
        <v>0</v>
      </c>
      <c r="J185" s="195">
        <v>0</v>
      </c>
      <c r="K185" s="195">
        <v>0</v>
      </c>
      <c r="L185" s="195">
        <v>0</v>
      </c>
      <c r="M185" s="195">
        <v>10.603999999999999</v>
      </c>
      <c r="N185" s="195">
        <v>0</v>
      </c>
      <c r="O185" s="195">
        <v>0</v>
      </c>
      <c r="P185" s="195">
        <v>18.498899999999999</v>
      </c>
      <c r="Q185" s="195">
        <v>0</v>
      </c>
      <c r="R185" s="195">
        <v>0</v>
      </c>
      <c r="S185" s="195">
        <v>0</v>
      </c>
      <c r="T185" s="195">
        <v>0</v>
      </c>
      <c r="U185" s="195">
        <v>0</v>
      </c>
      <c r="V185" s="195">
        <v>0</v>
      </c>
      <c r="W185" s="195">
        <v>0</v>
      </c>
      <c r="X185" s="195">
        <v>0</v>
      </c>
      <c r="Y185" s="195">
        <v>0</v>
      </c>
      <c r="Z185" s="195">
        <v>0</v>
      </c>
      <c r="AA185" s="195">
        <v>0</v>
      </c>
      <c r="AB185" s="195">
        <v>0</v>
      </c>
      <c r="AC185" s="195">
        <v>0</v>
      </c>
      <c r="AD185" s="195">
        <v>0</v>
      </c>
      <c r="AE185" s="195">
        <v>0</v>
      </c>
      <c r="AF185" s="195">
        <v>0</v>
      </c>
      <c r="AG185" s="195">
        <v>0</v>
      </c>
      <c r="AH185" s="195">
        <v>0</v>
      </c>
      <c r="AI185" s="195">
        <v>0</v>
      </c>
      <c r="AJ185" s="195">
        <v>0</v>
      </c>
      <c r="AK185" s="195">
        <v>0</v>
      </c>
      <c r="AL185" s="195">
        <v>0</v>
      </c>
      <c r="AM185" s="195">
        <v>0</v>
      </c>
      <c r="AN185" s="195">
        <f t="shared" si="46"/>
        <v>29.102899999999998</v>
      </c>
    </row>
    <row r="186" spans="1:40" ht="12" x14ac:dyDescent="0.25">
      <c r="A186" s="201" t="s">
        <v>188</v>
      </c>
      <c r="B186" s="201" t="s">
        <v>144</v>
      </c>
      <c r="C186" s="201" t="s">
        <v>52</v>
      </c>
      <c r="D186" s="201">
        <f t="shared" si="45"/>
        <v>35.242899999999999</v>
      </c>
      <c r="E186" s="217">
        <v>0</v>
      </c>
      <c r="F186" s="195">
        <v>0</v>
      </c>
      <c r="G186" s="195">
        <v>0</v>
      </c>
      <c r="H186" s="195">
        <v>0</v>
      </c>
      <c r="I186" s="195">
        <v>0</v>
      </c>
      <c r="J186" s="195">
        <v>0</v>
      </c>
      <c r="K186" s="195">
        <v>0</v>
      </c>
      <c r="L186" s="195">
        <v>0</v>
      </c>
      <c r="M186" s="195">
        <v>26.751999999999999</v>
      </c>
      <c r="N186" s="195">
        <v>0</v>
      </c>
      <c r="O186" s="195">
        <v>7</v>
      </c>
      <c r="P186" s="195">
        <v>1.4909000000000017</v>
      </c>
      <c r="Q186" s="195">
        <v>0</v>
      </c>
      <c r="R186" s="195">
        <v>0</v>
      </c>
      <c r="S186" s="195">
        <v>0</v>
      </c>
      <c r="T186" s="195">
        <v>0</v>
      </c>
      <c r="U186" s="195">
        <v>0</v>
      </c>
      <c r="V186" s="195">
        <v>0</v>
      </c>
      <c r="W186" s="195">
        <v>0</v>
      </c>
      <c r="X186" s="195">
        <v>0</v>
      </c>
      <c r="Y186" s="195">
        <v>0</v>
      </c>
      <c r="Z186" s="195">
        <v>0</v>
      </c>
      <c r="AA186" s="195">
        <v>0</v>
      </c>
      <c r="AB186" s="195">
        <v>0</v>
      </c>
      <c r="AC186" s="195">
        <v>0</v>
      </c>
      <c r="AD186" s="195">
        <v>0</v>
      </c>
      <c r="AE186" s="195">
        <v>0</v>
      </c>
      <c r="AF186" s="195">
        <v>0</v>
      </c>
      <c r="AG186" s="195">
        <v>0</v>
      </c>
      <c r="AH186" s="195">
        <v>0</v>
      </c>
      <c r="AI186" s="195">
        <v>0</v>
      </c>
      <c r="AJ186" s="195">
        <v>0</v>
      </c>
      <c r="AK186" s="195">
        <v>0</v>
      </c>
      <c r="AL186" s="195">
        <v>0</v>
      </c>
      <c r="AM186" s="195">
        <v>0</v>
      </c>
      <c r="AN186" s="195">
        <f t="shared" si="46"/>
        <v>35.242899999999999</v>
      </c>
    </row>
    <row r="187" spans="1:40" ht="12" x14ac:dyDescent="0.25">
      <c r="A187" s="201" t="s">
        <v>188</v>
      </c>
      <c r="B187" s="201" t="s">
        <v>144</v>
      </c>
      <c r="C187" s="179" t="s">
        <v>22</v>
      </c>
      <c r="D187" s="179">
        <f t="shared" si="45"/>
        <v>309.87580000000003</v>
      </c>
      <c r="E187" s="217">
        <v>0</v>
      </c>
      <c r="F187" s="195">
        <v>0</v>
      </c>
      <c r="G187" s="195">
        <v>14.795999999999999</v>
      </c>
      <c r="H187" s="195">
        <v>0</v>
      </c>
      <c r="I187" s="195">
        <v>0</v>
      </c>
      <c r="J187" s="195">
        <v>5.5229999999999997</v>
      </c>
      <c r="K187" s="195">
        <v>0</v>
      </c>
      <c r="L187" s="195">
        <v>0</v>
      </c>
      <c r="M187" s="195">
        <v>41.189800000000005</v>
      </c>
      <c r="N187" s="195">
        <v>0</v>
      </c>
      <c r="O187" s="195">
        <v>57.051000000000002</v>
      </c>
      <c r="P187" s="195">
        <v>191.316</v>
      </c>
      <c r="Q187" s="195">
        <v>0</v>
      </c>
      <c r="R187" s="195">
        <v>0</v>
      </c>
      <c r="S187" s="195">
        <v>0</v>
      </c>
      <c r="T187" s="195">
        <v>0</v>
      </c>
      <c r="U187" s="195">
        <v>0</v>
      </c>
      <c r="V187" s="195">
        <v>0</v>
      </c>
      <c r="W187" s="195">
        <v>0</v>
      </c>
      <c r="X187" s="195">
        <v>0</v>
      </c>
      <c r="Y187" s="195">
        <v>0</v>
      </c>
      <c r="Z187" s="195">
        <v>0</v>
      </c>
      <c r="AA187" s="195">
        <v>0</v>
      </c>
      <c r="AB187" s="195">
        <v>0</v>
      </c>
      <c r="AC187" s="195">
        <v>0</v>
      </c>
      <c r="AD187" s="195">
        <v>0</v>
      </c>
      <c r="AE187" s="195">
        <v>0</v>
      </c>
      <c r="AF187" s="195">
        <v>0</v>
      </c>
      <c r="AG187" s="195">
        <v>0</v>
      </c>
      <c r="AH187" s="195">
        <v>0</v>
      </c>
      <c r="AI187" s="195">
        <v>0</v>
      </c>
      <c r="AJ187" s="195">
        <v>0</v>
      </c>
      <c r="AK187" s="195">
        <v>0</v>
      </c>
      <c r="AL187" s="195">
        <v>0</v>
      </c>
      <c r="AM187" s="195">
        <v>0</v>
      </c>
      <c r="AN187" s="195">
        <f t="shared" si="46"/>
        <v>309.87580000000003</v>
      </c>
    </row>
    <row r="188" spans="1:40" ht="12" x14ac:dyDescent="0.25">
      <c r="A188" s="201" t="s">
        <v>188</v>
      </c>
      <c r="B188" s="201" t="s">
        <v>144</v>
      </c>
      <c r="C188" s="201" t="s">
        <v>14</v>
      </c>
      <c r="D188" s="201">
        <f t="shared" si="45"/>
        <v>177.46539999999999</v>
      </c>
      <c r="E188" s="217">
        <v>0</v>
      </c>
      <c r="F188" s="195">
        <v>0</v>
      </c>
      <c r="G188" s="195">
        <v>0</v>
      </c>
      <c r="H188" s="195">
        <v>0</v>
      </c>
      <c r="I188" s="195">
        <v>0</v>
      </c>
      <c r="J188" s="195">
        <v>0</v>
      </c>
      <c r="K188" s="195">
        <v>0</v>
      </c>
      <c r="L188" s="195">
        <v>0</v>
      </c>
      <c r="M188" s="195">
        <v>139.24239999999998</v>
      </c>
      <c r="N188" s="195">
        <v>0</v>
      </c>
      <c r="O188" s="195">
        <v>0</v>
      </c>
      <c r="P188" s="195">
        <v>38.222999999999999</v>
      </c>
      <c r="Q188" s="195">
        <v>0</v>
      </c>
      <c r="R188" s="195">
        <v>0</v>
      </c>
      <c r="S188" s="195">
        <v>0</v>
      </c>
      <c r="T188" s="195">
        <v>0</v>
      </c>
      <c r="U188" s="195">
        <v>0</v>
      </c>
      <c r="V188" s="195">
        <v>0</v>
      </c>
      <c r="W188" s="195">
        <v>0</v>
      </c>
      <c r="X188" s="195">
        <v>0</v>
      </c>
      <c r="Y188" s="195">
        <v>0</v>
      </c>
      <c r="Z188" s="195">
        <v>0</v>
      </c>
      <c r="AA188" s="195">
        <v>0</v>
      </c>
      <c r="AB188" s="195">
        <v>0</v>
      </c>
      <c r="AC188" s="195">
        <v>0</v>
      </c>
      <c r="AD188" s="195">
        <v>0</v>
      </c>
      <c r="AE188" s="195">
        <v>0</v>
      </c>
      <c r="AF188" s="195">
        <v>0</v>
      </c>
      <c r="AG188" s="195">
        <v>0</v>
      </c>
      <c r="AH188" s="195">
        <v>0</v>
      </c>
      <c r="AI188" s="195">
        <v>0</v>
      </c>
      <c r="AJ188" s="195">
        <v>0</v>
      </c>
      <c r="AK188" s="195">
        <v>0</v>
      </c>
      <c r="AL188" s="195">
        <v>0</v>
      </c>
      <c r="AM188" s="195">
        <v>0</v>
      </c>
      <c r="AN188" s="195">
        <f t="shared" si="46"/>
        <v>177.46539999999999</v>
      </c>
    </row>
    <row r="189" spans="1:40" ht="12" x14ac:dyDescent="0.25">
      <c r="A189" s="177" t="s">
        <v>264</v>
      </c>
      <c r="B189" s="177" t="s">
        <v>264</v>
      </c>
      <c r="C189" s="177" t="s">
        <v>1</v>
      </c>
      <c r="D189" s="177"/>
      <c r="E189" s="216">
        <v>0</v>
      </c>
      <c r="F189" s="194">
        <v>0</v>
      </c>
      <c r="G189" s="194">
        <v>815.0403</v>
      </c>
      <c r="H189" s="194">
        <v>0</v>
      </c>
      <c r="I189" s="194">
        <v>0</v>
      </c>
      <c r="J189" s="194">
        <v>109.83199999999999</v>
      </c>
      <c r="K189" s="194">
        <v>0.96800000000000008</v>
      </c>
      <c r="L189" s="194">
        <v>0</v>
      </c>
      <c r="M189" s="194">
        <v>1181.5137</v>
      </c>
      <c r="N189" s="194">
        <v>0</v>
      </c>
      <c r="O189" s="194">
        <v>216.72300000000001</v>
      </c>
      <c r="P189" s="194">
        <v>165.89139999999998</v>
      </c>
      <c r="Q189" s="194">
        <v>0</v>
      </c>
      <c r="R189" s="194">
        <v>3.1E-2</v>
      </c>
      <c r="S189" s="194">
        <v>0</v>
      </c>
      <c r="T189" s="194">
        <v>0</v>
      </c>
      <c r="U189" s="194">
        <v>0</v>
      </c>
      <c r="V189" s="194">
        <v>4.0000000000000001E-3</v>
      </c>
      <c r="W189" s="194">
        <v>0</v>
      </c>
      <c r="X189" s="194">
        <v>0</v>
      </c>
      <c r="Y189" s="194">
        <v>26.001000000000001</v>
      </c>
      <c r="Z189" s="194">
        <v>0</v>
      </c>
      <c r="AA189" s="194">
        <v>1E-3</v>
      </c>
      <c r="AB189" s="194">
        <v>6.2969999999999997</v>
      </c>
      <c r="AC189" s="194">
        <v>0</v>
      </c>
      <c r="AD189" s="194">
        <v>3.0000000000000001E-3</v>
      </c>
      <c r="AE189" s="194">
        <v>0</v>
      </c>
      <c r="AF189" s="194">
        <v>0</v>
      </c>
      <c r="AG189" s="194">
        <v>5.7740000000000009</v>
      </c>
      <c r="AH189" s="194">
        <v>0</v>
      </c>
      <c r="AI189" s="194">
        <v>0</v>
      </c>
      <c r="AJ189" s="194">
        <v>0</v>
      </c>
      <c r="AK189" s="194">
        <v>0</v>
      </c>
      <c r="AL189" s="194">
        <v>0</v>
      </c>
      <c r="AM189" s="194">
        <v>11.8005</v>
      </c>
      <c r="AN189" s="194">
        <f t="shared" ref="AN189" si="47">SUM(AN190:AN195)</f>
        <v>2539.8798999999999</v>
      </c>
    </row>
    <row r="190" spans="1:40" ht="12" x14ac:dyDescent="0.25">
      <c r="A190" s="201" t="s">
        <v>188</v>
      </c>
      <c r="B190" s="201" t="s">
        <v>1</v>
      </c>
      <c r="C190" s="201" t="s">
        <v>0</v>
      </c>
      <c r="D190" s="201">
        <f t="shared" ref="D190:D195" si="48">AN190</f>
        <v>470.99999999999994</v>
      </c>
      <c r="E190" s="217">
        <v>0</v>
      </c>
      <c r="F190" s="195">
        <v>0</v>
      </c>
      <c r="G190" s="195">
        <v>108.986</v>
      </c>
      <c r="H190" s="195">
        <v>0</v>
      </c>
      <c r="I190" s="195">
        <v>0</v>
      </c>
      <c r="J190" s="195">
        <v>5</v>
      </c>
      <c r="K190" s="195">
        <v>0.96800000000000008</v>
      </c>
      <c r="L190" s="195">
        <v>0</v>
      </c>
      <c r="M190" s="195">
        <v>270.11500000000001</v>
      </c>
      <c r="N190" s="195">
        <v>0</v>
      </c>
      <c r="O190" s="195">
        <v>25.099</v>
      </c>
      <c r="P190" s="195">
        <v>60.062999999999995</v>
      </c>
      <c r="Q190" s="195">
        <v>0</v>
      </c>
      <c r="R190" s="195">
        <v>0</v>
      </c>
      <c r="S190" s="195">
        <v>0</v>
      </c>
      <c r="T190" s="195">
        <v>0</v>
      </c>
      <c r="U190" s="195">
        <v>0</v>
      </c>
      <c r="V190" s="195">
        <v>0</v>
      </c>
      <c r="W190" s="195">
        <v>0</v>
      </c>
      <c r="X190" s="195">
        <v>0</v>
      </c>
      <c r="Y190" s="195">
        <v>0</v>
      </c>
      <c r="Z190" s="195">
        <v>0</v>
      </c>
      <c r="AA190" s="195">
        <v>1E-3</v>
      </c>
      <c r="AB190" s="195">
        <v>0</v>
      </c>
      <c r="AC190" s="195">
        <v>0</v>
      </c>
      <c r="AD190" s="195">
        <v>3.0000000000000001E-3</v>
      </c>
      <c r="AE190" s="195">
        <v>0</v>
      </c>
      <c r="AF190" s="195">
        <v>0</v>
      </c>
      <c r="AG190" s="195">
        <v>0.76500000000000012</v>
      </c>
      <c r="AH190" s="195">
        <v>0</v>
      </c>
      <c r="AI190" s="195">
        <v>0</v>
      </c>
      <c r="AJ190" s="195">
        <v>0</v>
      </c>
      <c r="AK190" s="195">
        <v>0</v>
      </c>
      <c r="AL190" s="195">
        <v>0</v>
      </c>
      <c r="AM190" s="195">
        <v>0</v>
      </c>
      <c r="AN190" s="195">
        <f t="shared" ref="AN190:AN195" si="49">SUM(E190:AM190)</f>
        <v>470.99999999999994</v>
      </c>
    </row>
    <row r="191" spans="1:40" ht="12" x14ac:dyDescent="0.25">
      <c r="A191" s="201" t="s">
        <v>188</v>
      </c>
      <c r="B191" s="201" t="s">
        <v>1</v>
      </c>
      <c r="C191" s="201" t="s">
        <v>18</v>
      </c>
      <c r="D191" s="201">
        <f t="shared" si="48"/>
        <v>217.38070000000005</v>
      </c>
      <c r="E191" s="217">
        <v>0</v>
      </c>
      <c r="F191" s="195">
        <v>0</v>
      </c>
      <c r="G191" s="195">
        <v>0</v>
      </c>
      <c r="H191" s="195">
        <v>0</v>
      </c>
      <c r="I191" s="195">
        <v>0</v>
      </c>
      <c r="J191" s="195">
        <v>9.8109999999999999</v>
      </c>
      <c r="K191" s="195">
        <v>0</v>
      </c>
      <c r="L191" s="195">
        <v>0</v>
      </c>
      <c r="M191" s="195">
        <v>129.52870000000001</v>
      </c>
      <c r="N191" s="195">
        <v>0</v>
      </c>
      <c r="O191" s="195">
        <v>52</v>
      </c>
      <c r="P191" s="195">
        <v>21.000999999999998</v>
      </c>
      <c r="Q191" s="195">
        <v>0</v>
      </c>
      <c r="R191" s="195">
        <v>3.1E-2</v>
      </c>
      <c r="S191" s="195">
        <v>0</v>
      </c>
      <c r="T191" s="195">
        <v>0</v>
      </c>
      <c r="U191" s="195">
        <v>0</v>
      </c>
      <c r="V191" s="195">
        <v>0</v>
      </c>
      <c r="W191" s="195">
        <v>0</v>
      </c>
      <c r="X191" s="195">
        <v>0</v>
      </c>
      <c r="Y191" s="195">
        <v>0</v>
      </c>
      <c r="Z191" s="195">
        <v>0</v>
      </c>
      <c r="AA191" s="195">
        <v>0</v>
      </c>
      <c r="AB191" s="195">
        <v>0</v>
      </c>
      <c r="AC191" s="195">
        <v>0</v>
      </c>
      <c r="AD191" s="195">
        <v>0</v>
      </c>
      <c r="AE191" s="195">
        <v>0</v>
      </c>
      <c r="AF191" s="195">
        <v>0</v>
      </c>
      <c r="AG191" s="195">
        <v>5.0090000000000003</v>
      </c>
      <c r="AH191" s="195">
        <v>0</v>
      </c>
      <c r="AI191" s="195">
        <v>0</v>
      </c>
      <c r="AJ191" s="195">
        <v>0</v>
      </c>
      <c r="AK191" s="195">
        <v>0</v>
      </c>
      <c r="AL191" s="195">
        <v>0</v>
      </c>
      <c r="AM191" s="195">
        <v>0</v>
      </c>
      <c r="AN191" s="195">
        <f t="shared" si="49"/>
        <v>217.38070000000005</v>
      </c>
    </row>
    <row r="192" spans="1:40" ht="12" x14ac:dyDescent="0.25">
      <c r="A192" s="201" t="s">
        <v>188</v>
      </c>
      <c r="B192" s="201" t="s">
        <v>1</v>
      </c>
      <c r="C192" s="201" t="s">
        <v>71</v>
      </c>
      <c r="D192" s="201">
        <f t="shared" si="48"/>
        <v>0</v>
      </c>
      <c r="E192" s="217">
        <v>0</v>
      </c>
      <c r="F192" s="195">
        <v>0</v>
      </c>
      <c r="G192" s="195">
        <v>0</v>
      </c>
      <c r="H192" s="195">
        <v>0</v>
      </c>
      <c r="I192" s="195">
        <v>0</v>
      </c>
      <c r="J192" s="195">
        <v>0</v>
      </c>
      <c r="K192" s="195">
        <v>0</v>
      </c>
      <c r="L192" s="195">
        <v>0</v>
      </c>
      <c r="M192" s="195">
        <v>0</v>
      </c>
      <c r="N192" s="195">
        <v>0</v>
      </c>
      <c r="O192" s="195">
        <v>0</v>
      </c>
      <c r="P192" s="195">
        <v>0</v>
      </c>
      <c r="Q192" s="195">
        <v>0</v>
      </c>
      <c r="R192" s="195">
        <v>0</v>
      </c>
      <c r="S192" s="195">
        <v>0</v>
      </c>
      <c r="T192" s="195">
        <v>0</v>
      </c>
      <c r="U192" s="195">
        <v>0</v>
      </c>
      <c r="V192" s="195">
        <v>0</v>
      </c>
      <c r="W192" s="195">
        <v>0</v>
      </c>
      <c r="X192" s="195">
        <v>0</v>
      </c>
      <c r="Y192" s="195">
        <v>0</v>
      </c>
      <c r="Z192" s="195">
        <v>0</v>
      </c>
      <c r="AA192" s="195">
        <v>0</v>
      </c>
      <c r="AB192" s="195">
        <v>0</v>
      </c>
      <c r="AC192" s="195">
        <v>0</v>
      </c>
      <c r="AD192" s="195">
        <v>0</v>
      </c>
      <c r="AE192" s="195">
        <v>0</v>
      </c>
      <c r="AF192" s="195">
        <v>0</v>
      </c>
      <c r="AG192" s="195">
        <v>0</v>
      </c>
      <c r="AH192" s="195">
        <v>0</v>
      </c>
      <c r="AI192" s="195">
        <v>0</v>
      </c>
      <c r="AJ192" s="195">
        <v>0</v>
      </c>
      <c r="AK192" s="195">
        <v>0</v>
      </c>
      <c r="AL192" s="195">
        <v>0</v>
      </c>
      <c r="AM192" s="195">
        <v>0</v>
      </c>
      <c r="AN192" s="195">
        <f t="shared" si="49"/>
        <v>0</v>
      </c>
    </row>
    <row r="193" spans="1:40" ht="12" x14ac:dyDescent="0.25">
      <c r="A193" s="201" t="s">
        <v>188</v>
      </c>
      <c r="B193" s="201" t="s">
        <v>1</v>
      </c>
      <c r="C193" s="201" t="s">
        <v>19</v>
      </c>
      <c r="D193" s="201">
        <f t="shared" si="48"/>
        <v>11.8005</v>
      </c>
      <c r="E193" s="217">
        <v>0</v>
      </c>
      <c r="F193" s="195">
        <v>0</v>
      </c>
      <c r="G193" s="195">
        <v>0</v>
      </c>
      <c r="H193" s="195">
        <v>0</v>
      </c>
      <c r="I193" s="195">
        <v>0</v>
      </c>
      <c r="J193" s="195">
        <v>0</v>
      </c>
      <c r="K193" s="195">
        <v>0</v>
      </c>
      <c r="L193" s="195">
        <v>0</v>
      </c>
      <c r="M193" s="195">
        <v>0</v>
      </c>
      <c r="N193" s="195">
        <v>0</v>
      </c>
      <c r="O193" s="195">
        <v>0</v>
      </c>
      <c r="P193" s="195">
        <v>0</v>
      </c>
      <c r="Q193" s="195">
        <v>0</v>
      </c>
      <c r="R193" s="195">
        <v>0</v>
      </c>
      <c r="S193" s="195">
        <v>0</v>
      </c>
      <c r="T193" s="195">
        <v>0</v>
      </c>
      <c r="U193" s="195">
        <v>0</v>
      </c>
      <c r="V193" s="195">
        <v>0</v>
      </c>
      <c r="W193" s="195">
        <v>0</v>
      </c>
      <c r="X193" s="195">
        <v>0</v>
      </c>
      <c r="Y193" s="195">
        <v>0</v>
      </c>
      <c r="Z193" s="195">
        <v>0</v>
      </c>
      <c r="AA193" s="195">
        <v>0</v>
      </c>
      <c r="AB193" s="195">
        <v>0</v>
      </c>
      <c r="AC193" s="195">
        <v>0</v>
      </c>
      <c r="AD193" s="195">
        <v>0</v>
      </c>
      <c r="AE193" s="195">
        <v>0</v>
      </c>
      <c r="AF193" s="195">
        <v>0</v>
      </c>
      <c r="AG193" s="195">
        <v>0</v>
      </c>
      <c r="AH193" s="195">
        <v>0</v>
      </c>
      <c r="AI193" s="195">
        <v>0</v>
      </c>
      <c r="AJ193" s="195">
        <v>0</v>
      </c>
      <c r="AK193" s="195">
        <v>0</v>
      </c>
      <c r="AL193" s="195">
        <v>0</v>
      </c>
      <c r="AM193" s="195">
        <v>11.8005</v>
      </c>
      <c r="AN193" s="195">
        <f t="shared" si="49"/>
        <v>11.8005</v>
      </c>
    </row>
    <row r="194" spans="1:40" ht="12" x14ac:dyDescent="0.25">
      <c r="A194" s="201" t="s">
        <v>188</v>
      </c>
      <c r="B194" s="201" t="s">
        <v>1</v>
      </c>
      <c r="C194" s="201" t="s">
        <v>6</v>
      </c>
      <c r="D194" s="201">
        <f t="shared" si="48"/>
        <v>1246.3253</v>
      </c>
      <c r="E194" s="217">
        <v>0</v>
      </c>
      <c r="F194" s="195">
        <v>0</v>
      </c>
      <c r="G194" s="195">
        <v>484.1893</v>
      </c>
      <c r="H194" s="195">
        <v>0</v>
      </c>
      <c r="I194" s="195">
        <v>0</v>
      </c>
      <c r="J194" s="195">
        <v>55.795000000000002</v>
      </c>
      <c r="K194" s="195">
        <v>0</v>
      </c>
      <c r="L194" s="195">
        <v>0</v>
      </c>
      <c r="M194" s="195">
        <v>547.98300000000006</v>
      </c>
      <c r="N194" s="195">
        <v>0</v>
      </c>
      <c r="O194" s="195">
        <v>73.454999999999998</v>
      </c>
      <c r="P194" s="195">
        <v>52.605000000000004</v>
      </c>
      <c r="Q194" s="195">
        <v>0</v>
      </c>
      <c r="R194" s="195">
        <v>0</v>
      </c>
      <c r="S194" s="195">
        <v>0</v>
      </c>
      <c r="T194" s="195">
        <v>0</v>
      </c>
      <c r="U194" s="195">
        <v>0</v>
      </c>
      <c r="V194" s="195">
        <v>0</v>
      </c>
      <c r="W194" s="195">
        <v>0</v>
      </c>
      <c r="X194" s="195">
        <v>0</v>
      </c>
      <c r="Y194" s="195">
        <v>26.001000000000001</v>
      </c>
      <c r="Z194" s="195">
        <v>0</v>
      </c>
      <c r="AA194" s="195">
        <v>0</v>
      </c>
      <c r="AB194" s="195">
        <v>6.2969999999999997</v>
      </c>
      <c r="AC194" s="195">
        <v>0</v>
      </c>
      <c r="AD194" s="195">
        <v>0</v>
      </c>
      <c r="AE194" s="195">
        <v>0</v>
      </c>
      <c r="AF194" s="195">
        <v>0</v>
      </c>
      <c r="AG194" s="195">
        <v>0</v>
      </c>
      <c r="AH194" s="195">
        <v>0</v>
      </c>
      <c r="AI194" s="195">
        <v>0</v>
      </c>
      <c r="AJ194" s="195">
        <v>0</v>
      </c>
      <c r="AK194" s="195">
        <v>0</v>
      </c>
      <c r="AL194" s="195">
        <v>0</v>
      </c>
      <c r="AM194" s="195">
        <v>0</v>
      </c>
      <c r="AN194" s="195">
        <f t="shared" si="49"/>
        <v>1246.3253</v>
      </c>
    </row>
    <row r="195" spans="1:40" ht="12" x14ac:dyDescent="0.25">
      <c r="A195" s="201" t="s">
        <v>188</v>
      </c>
      <c r="B195" s="201" t="s">
        <v>1</v>
      </c>
      <c r="C195" s="201" t="s">
        <v>276</v>
      </c>
      <c r="D195" s="201">
        <f t="shared" si="48"/>
        <v>593.37340000000006</v>
      </c>
      <c r="E195" s="217">
        <v>0</v>
      </c>
      <c r="F195" s="195">
        <v>0</v>
      </c>
      <c r="G195" s="195">
        <v>221.86500000000004</v>
      </c>
      <c r="H195" s="195">
        <v>0</v>
      </c>
      <c r="I195" s="195">
        <v>0</v>
      </c>
      <c r="J195" s="195">
        <v>39.225999999999999</v>
      </c>
      <c r="K195" s="195">
        <v>0</v>
      </c>
      <c r="L195" s="195">
        <v>0</v>
      </c>
      <c r="M195" s="195">
        <v>233.887</v>
      </c>
      <c r="N195" s="195">
        <v>0</v>
      </c>
      <c r="O195" s="195">
        <v>66.168999999999997</v>
      </c>
      <c r="P195" s="195">
        <v>32.2224</v>
      </c>
      <c r="Q195" s="195">
        <v>0</v>
      </c>
      <c r="R195" s="195">
        <v>0</v>
      </c>
      <c r="S195" s="195">
        <v>0</v>
      </c>
      <c r="T195" s="195">
        <v>0</v>
      </c>
      <c r="U195" s="195">
        <v>0</v>
      </c>
      <c r="V195" s="195">
        <v>4.0000000000000001E-3</v>
      </c>
      <c r="W195" s="195">
        <v>0</v>
      </c>
      <c r="X195" s="195">
        <v>0</v>
      </c>
      <c r="Y195" s="195">
        <v>0</v>
      </c>
      <c r="Z195" s="195">
        <v>0</v>
      </c>
      <c r="AA195" s="195">
        <v>0</v>
      </c>
      <c r="AB195" s="195">
        <v>0</v>
      </c>
      <c r="AC195" s="195">
        <v>0</v>
      </c>
      <c r="AD195" s="195">
        <v>0</v>
      </c>
      <c r="AE195" s="195">
        <v>0</v>
      </c>
      <c r="AF195" s="195">
        <v>0</v>
      </c>
      <c r="AG195" s="195">
        <v>0</v>
      </c>
      <c r="AH195" s="195">
        <v>0</v>
      </c>
      <c r="AI195" s="195">
        <v>0</v>
      </c>
      <c r="AJ195" s="195">
        <v>0</v>
      </c>
      <c r="AK195" s="195">
        <v>0</v>
      </c>
      <c r="AL195" s="195">
        <v>0</v>
      </c>
      <c r="AM195" s="195">
        <v>0</v>
      </c>
      <c r="AN195" s="195">
        <f t="shared" si="49"/>
        <v>593.37340000000006</v>
      </c>
    </row>
    <row r="196" spans="1:40" ht="12" x14ac:dyDescent="0.25">
      <c r="A196" s="175" t="s">
        <v>265</v>
      </c>
      <c r="B196" s="175" t="s">
        <v>265</v>
      </c>
      <c r="C196" s="175" t="s">
        <v>146</v>
      </c>
      <c r="D196" s="175"/>
      <c r="E196" s="215">
        <v>0</v>
      </c>
      <c r="F196" s="193">
        <v>0</v>
      </c>
      <c r="G196" s="193">
        <v>0</v>
      </c>
      <c r="H196" s="193">
        <v>0</v>
      </c>
      <c r="I196" s="193">
        <v>0</v>
      </c>
      <c r="J196" s="193">
        <v>0</v>
      </c>
      <c r="K196" s="193">
        <v>0</v>
      </c>
      <c r="L196" s="193">
        <v>0</v>
      </c>
      <c r="M196" s="193">
        <v>48.998000000000005</v>
      </c>
      <c r="N196" s="193">
        <v>0</v>
      </c>
      <c r="O196" s="193">
        <v>0</v>
      </c>
      <c r="P196" s="193">
        <v>0</v>
      </c>
      <c r="Q196" s="193">
        <v>0</v>
      </c>
      <c r="R196" s="193">
        <v>2E-3</v>
      </c>
      <c r="S196" s="193">
        <v>0</v>
      </c>
      <c r="T196" s="193">
        <v>0</v>
      </c>
      <c r="U196" s="193">
        <v>0</v>
      </c>
      <c r="V196" s="193">
        <v>0</v>
      </c>
      <c r="W196" s="193">
        <v>0</v>
      </c>
      <c r="X196" s="193">
        <v>0</v>
      </c>
      <c r="Y196" s="193">
        <v>0</v>
      </c>
      <c r="Z196" s="193">
        <v>0</v>
      </c>
      <c r="AA196" s="193">
        <v>0</v>
      </c>
      <c r="AB196" s="193">
        <v>0</v>
      </c>
      <c r="AC196" s="193">
        <v>0</v>
      </c>
      <c r="AD196" s="193">
        <v>0</v>
      </c>
      <c r="AE196" s="193">
        <v>0</v>
      </c>
      <c r="AF196" s="193">
        <v>0</v>
      </c>
      <c r="AG196" s="193">
        <v>0</v>
      </c>
      <c r="AH196" s="193">
        <v>0</v>
      </c>
      <c r="AI196" s="193">
        <v>0</v>
      </c>
      <c r="AJ196" s="193">
        <v>0</v>
      </c>
      <c r="AK196" s="193">
        <v>0</v>
      </c>
      <c r="AL196" s="193">
        <v>0</v>
      </c>
      <c r="AM196" s="193">
        <v>0</v>
      </c>
      <c r="AN196" s="193">
        <f t="shared" ref="AN196" si="50">+AN197</f>
        <v>49.000000000000007</v>
      </c>
    </row>
    <row r="197" spans="1:40" ht="12" x14ac:dyDescent="0.25">
      <c r="A197" s="177" t="s">
        <v>265</v>
      </c>
      <c r="B197" s="177" t="s">
        <v>265</v>
      </c>
      <c r="C197" s="177" t="s">
        <v>146</v>
      </c>
      <c r="D197" s="177"/>
      <c r="E197" s="216">
        <v>0</v>
      </c>
      <c r="F197" s="194">
        <v>0</v>
      </c>
      <c r="G197" s="194">
        <v>0</v>
      </c>
      <c r="H197" s="194">
        <v>0</v>
      </c>
      <c r="I197" s="194">
        <v>0</v>
      </c>
      <c r="J197" s="194">
        <v>0</v>
      </c>
      <c r="K197" s="194">
        <v>0</v>
      </c>
      <c r="L197" s="194">
        <v>0</v>
      </c>
      <c r="M197" s="194">
        <v>48.998000000000005</v>
      </c>
      <c r="N197" s="194">
        <v>0</v>
      </c>
      <c r="O197" s="194">
        <v>0</v>
      </c>
      <c r="P197" s="194">
        <v>0</v>
      </c>
      <c r="Q197" s="194">
        <v>0</v>
      </c>
      <c r="R197" s="194">
        <v>2E-3</v>
      </c>
      <c r="S197" s="194">
        <v>0</v>
      </c>
      <c r="T197" s="194">
        <v>0</v>
      </c>
      <c r="U197" s="194">
        <v>0</v>
      </c>
      <c r="V197" s="194">
        <v>0</v>
      </c>
      <c r="W197" s="194">
        <v>0</v>
      </c>
      <c r="X197" s="194">
        <v>0</v>
      </c>
      <c r="Y197" s="194">
        <v>0</v>
      </c>
      <c r="Z197" s="194">
        <v>0</v>
      </c>
      <c r="AA197" s="194">
        <v>0</v>
      </c>
      <c r="AB197" s="194">
        <v>0</v>
      </c>
      <c r="AC197" s="194">
        <v>0</v>
      </c>
      <c r="AD197" s="194">
        <v>0</v>
      </c>
      <c r="AE197" s="194">
        <v>0</v>
      </c>
      <c r="AF197" s="194">
        <v>0</v>
      </c>
      <c r="AG197" s="194">
        <v>0</v>
      </c>
      <c r="AH197" s="194">
        <v>0</v>
      </c>
      <c r="AI197" s="194">
        <v>0</v>
      </c>
      <c r="AJ197" s="194">
        <v>0</v>
      </c>
      <c r="AK197" s="194">
        <v>0</v>
      </c>
      <c r="AL197" s="194">
        <v>0</v>
      </c>
      <c r="AM197" s="194">
        <v>0</v>
      </c>
      <c r="AN197" s="194">
        <f>SUM(AN198:AN207)</f>
        <v>49.000000000000007</v>
      </c>
    </row>
    <row r="198" spans="1:40" ht="12" x14ac:dyDescent="0.25">
      <c r="A198" s="201" t="s">
        <v>146</v>
      </c>
      <c r="B198" s="201" t="s">
        <v>146</v>
      </c>
      <c r="C198" s="201" t="s">
        <v>13</v>
      </c>
      <c r="D198" s="201">
        <f t="shared" ref="D198:D207" si="51">AN198</f>
        <v>49.000000000000007</v>
      </c>
      <c r="E198" s="217">
        <v>0</v>
      </c>
      <c r="F198" s="195">
        <v>0</v>
      </c>
      <c r="G198" s="195">
        <v>0</v>
      </c>
      <c r="H198" s="195">
        <v>0</v>
      </c>
      <c r="I198" s="195">
        <v>0</v>
      </c>
      <c r="J198" s="195">
        <v>0</v>
      </c>
      <c r="K198" s="195">
        <v>0</v>
      </c>
      <c r="L198" s="195">
        <v>0</v>
      </c>
      <c r="M198" s="195">
        <v>48.998000000000005</v>
      </c>
      <c r="N198" s="195">
        <v>0</v>
      </c>
      <c r="O198" s="195">
        <v>0</v>
      </c>
      <c r="P198" s="195">
        <v>0</v>
      </c>
      <c r="Q198" s="195">
        <v>0</v>
      </c>
      <c r="R198" s="195">
        <v>2E-3</v>
      </c>
      <c r="S198" s="195">
        <v>0</v>
      </c>
      <c r="T198" s="195">
        <v>0</v>
      </c>
      <c r="U198" s="195">
        <v>0</v>
      </c>
      <c r="V198" s="195">
        <v>0</v>
      </c>
      <c r="W198" s="195">
        <v>0</v>
      </c>
      <c r="X198" s="195">
        <v>0</v>
      </c>
      <c r="Y198" s="195">
        <v>0</v>
      </c>
      <c r="Z198" s="195">
        <v>0</v>
      </c>
      <c r="AA198" s="195">
        <v>0</v>
      </c>
      <c r="AB198" s="195">
        <v>0</v>
      </c>
      <c r="AC198" s="195">
        <v>0</v>
      </c>
      <c r="AD198" s="195">
        <v>0</v>
      </c>
      <c r="AE198" s="195">
        <v>0</v>
      </c>
      <c r="AF198" s="195">
        <v>0</v>
      </c>
      <c r="AG198" s="195">
        <v>0</v>
      </c>
      <c r="AH198" s="195">
        <v>0</v>
      </c>
      <c r="AI198" s="195">
        <v>0</v>
      </c>
      <c r="AJ198" s="195">
        <v>0</v>
      </c>
      <c r="AK198" s="195">
        <v>0</v>
      </c>
      <c r="AL198" s="195">
        <v>0</v>
      </c>
      <c r="AM198" s="195">
        <v>0</v>
      </c>
      <c r="AN198" s="195">
        <f t="shared" ref="AN198:AN207" si="52">SUM(E198:AM198)</f>
        <v>49.000000000000007</v>
      </c>
    </row>
    <row r="199" spans="1:40" ht="12" x14ac:dyDescent="0.25">
      <c r="A199" s="201" t="s">
        <v>146</v>
      </c>
      <c r="B199" s="201" t="s">
        <v>146</v>
      </c>
      <c r="C199" s="201" t="s">
        <v>218</v>
      </c>
      <c r="D199" s="201">
        <f t="shared" si="51"/>
        <v>0</v>
      </c>
      <c r="E199" s="217">
        <v>0</v>
      </c>
      <c r="F199" s="195">
        <v>0</v>
      </c>
      <c r="G199" s="195">
        <v>0</v>
      </c>
      <c r="H199" s="195">
        <v>0</v>
      </c>
      <c r="I199" s="195">
        <v>0</v>
      </c>
      <c r="J199" s="195">
        <v>0</v>
      </c>
      <c r="K199" s="195">
        <v>0</v>
      </c>
      <c r="L199" s="195">
        <v>0</v>
      </c>
      <c r="M199" s="195">
        <v>0</v>
      </c>
      <c r="N199" s="195">
        <v>0</v>
      </c>
      <c r="O199" s="195">
        <v>0</v>
      </c>
      <c r="P199" s="195">
        <v>0</v>
      </c>
      <c r="Q199" s="195">
        <v>0</v>
      </c>
      <c r="R199" s="195">
        <v>0</v>
      </c>
      <c r="S199" s="195">
        <v>0</v>
      </c>
      <c r="T199" s="195">
        <v>0</v>
      </c>
      <c r="U199" s="195">
        <v>0</v>
      </c>
      <c r="V199" s="195">
        <v>0</v>
      </c>
      <c r="W199" s="195">
        <v>0</v>
      </c>
      <c r="X199" s="195">
        <v>0</v>
      </c>
      <c r="Y199" s="195">
        <v>0</v>
      </c>
      <c r="Z199" s="195">
        <v>0</v>
      </c>
      <c r="AA199" s="195">
        <v>0</v>
      </c>
      <c r="AB199" s="195">
        <v>0</v>
      </c>
      <c r="AC199" s="195">
        <v>0</v>
      </c>
      <c r="AD199" s="195">
        <v>0</v>
      </c>
      <c r="AE199" s="195">
        <v>0</v>
      </c>
      <c r="AF199" s="195">
        <v>0</v>
      </c>
      <c r="AG199" s="195">
        <v>0</v>
      </c>
      <c r="AH199" s="195">
        <v>0</v>
      </c>
      <c r="AI199" s="195">
        <v>0</v>
      </c>
      <c r="AJ199" s="195">
        <v>0</v>
      </c>
      <c r="AK199" s="195">
        <v>0</v>
      </c>
      <c r="AL199" s="195">
        <v>0</v>
      </c>
      <c r="AM199" s="195">
        <v>0</v>
      </c>
      <c r="AN199" s="195">
        <f t="shared" si="52"/>
        <v>0</v>
      </c>
    </row>
    <row r="200" spans="1:40" ht="12" x14ac:dyDescent="0.25">
      <c r="A200" s="201" t="s">
        <v>146</v>
      </c>
      <c r="B200" s="201" t="s">
        <v>146</v>
      </c>
      <c r="C200" s="201" t="s">
        <v>170</v>
      </c>
      <c r="D200" s="201">
        <f t="shared" si="51"/>
        <v>0</v>
      </c>
      <c r="E200" s="217">
        <v>0</v>
      </c>
      <c r="F200" s="195">
        <v>0</v>
      </c>
      <c r="G200" s="195">
        <v>0</v>
      </c>
      <c r="H200" s="195">
        <v>0</v>
      </c>
      <c r="I200" s="195">
        <v>0</v>
      </c>
      <c r="J200" s="195">
        <v>0</v>
      </c>
      <c r="K200" s="195">
        <v>0</v>
      </c>
      <c r="L200" s="195">
        <v>0</v>
      </c>
      <c r="M200" s="195">
        <v>0</v>
      </c>
      <c r="N200" s="195">
        <v>0</v>
      </c>
      <c r="O200" s="195">
        <v>0</v>
      </c>
      <c r="P200" s="195">
        <v>0</v>
      </c>
      <c r="Q200" s="195">
        <v>0</v>
      </c>
      <c r="R200" s="195">
        <v>0</v>
      </c>
      <c r="S200" s="195">
        <v>0</v>
      </c>
      <c r="T200" s="195">
        <v>0</v>
      </c>
      <c r="U200" s="195">
        <v>0</v>
      </c>
      <c r="V200" s="195">
        <v>0</v>
      </c>
      <c r="W200" s="195">
        <v>0</v>
      </c>
      <c r="X200" s="195">
        <v>0</v>
      </c>
      <c r="Y200" s="195">
        <v>0</v>
      </c>
      <c r="Z200" s="195">
        <v>0</v>
      </c>
      <c r="AA200" s="195">
        <v>0</v>
      </c>
      <c r="AB200" s="195">
        <v>0</v>
      </c>
      <c r="AC200" s="195">
        <v>0</v>
      </c>
      <c r="AD200" s="195">
        <v>0</v>
      </c>
      <c r="AE200" s="195">
        <v>0</v>
      </c>
      <c r="AF200" s="195">
        <v>0</v>
      </c>
      <c r="AG200" s="195">
        <v>0</v>
      </c>
      <c r="AH200" s="195">
        <v>0</v>
      </c>
      <c r="AI200" s="195">
        <v>0</v>
      </c>
      <c r="AJ200" s="195">
        <v>0</v>
      </c>
      <c r="AK200" s="195">
        <v>0</v>
      </c>
      <c r="AL200" s="195">
        <v>0</v>
      </c>
      <c r="AM200" s="195">
        <v>0</v>
      </c>
      <c r="AN200" s="195">
        <f t="shared" si="52"/>
        <v>0</v>
      </c>
    </row>
    <row r="201" spans="1:40" ht="12" x14ac:dyDescent="0.25">
      <c r="A201" s="201" t="s">
        <v>146</v>
      </c>
      <c r="B201" s="201" t="s">
        <v>146</v>
      </c>
      <c r="C201" s="201" t="s">
        <v>219</v>
      </c>
      <c r="D201" s="201">
        <f t="shared" si="51"/>
        <v>0</v>
      </c>
      <c r="E201" s="217">
        <v>0</v>
      </c>
      <c r="F201" s="195">
        <v>0</v>
      </c>
      <c r="G201" s="195">
        <v>0</v>
      </c>
      <c r="H201" s="195">
        <v>0</v>
      </c>
      <c r="I201" s="195">
        <v>0</v>
      </c>
      <c r="J201" s="195">
        <v>0</v>
      </c>
      <c r="K201" s="195">
        <v>0</v>
      </c>
      <c r="L201" s="195">
        <v>0</v>
      </c>
      <c r="M201" s="195">
        <v>0</v>
      </c>
      <c r="N201" s="195">
        <v>0</v>
      </c>
      <c r="O201" s="195">
        <v>0</v>
      </c>
      <c r="P201" s="195">
        <v>0</v>
      </c>
      <c r="Q201" s="195">
        <v>0</v>
      </c>
      <c r="R201" s="195">
        <v>0</v>
      </c>
      <c r="S201" s="195">
        <v>0</v>
      </c>
      <c r="T201" s="195">
        <v>0</v>
      </c>
      <c r="U201" s="195">
        <v>0</v>
      </c>
      <c r="V201" s="195">
        <v>0</v>
      </c>
      <c r="W201" s="195">
        <v>0</v>
      </c>
      <c r="X201" s="195">
        <v>0</v>
      </c>
      <c r="Y201" s="195">
        <v>0</v>
      </c>
      <c r="Z201" s="195">
        <v>0</v>
      </c>
      <c r="AA201" s="195">
        <v>0</v>
      </c>
      <c r="AB201" s="195">
        <v>0</v>
      </c>
      <c r="AC201" s="195">
        <v>0</v>
      </c>
      <c r="AD201" s="195">
        <v>0</v>
      </c>
      <c r="AE201" s="195">
        <v>0</v>
      </c>
      <c r="AF201" s="195">
        <v>0</v>
      </c>
      <c r="AG201" s="195">
        <v>0</v>
      </c>
      <c r="AH201" s="195">
        <v>0</v>
      </c>
      <c r="AI201" s="195">
        <v>0</v>
      </c>
      <c r="AJ201" s="195">
        <v>0</v>
      </c>
      <c r="AK201" s="195">
        <v>0</v>
      </c>
      <c r="AL201" s="195">
        <v>0</v>
      </c>
      <c r="AM201" s="195">
        <v>0</v>
      </c>
      <c r="AN201" s="195">
        <f t="shared" si="52"/>
        <v>0</v>
      </c>
    </row>
    <row r="202" spans="1:40" ht="12" x14ac:dyDescent="0.25">
      <c r="A202" s="201" t="s">
        <v>146</v>
      </c>
      <c r="B202" s="201" t="s">
        <v>146</v>
      </c>
      <c r="C202" s="201" t="s">
        <v>171</v>
      </c>
      <c r="D202" s="201">
        <f t="shared" si="51"/>
        <v>0</v>
      </c>
      <c r="E202" s="217">
        <v>0</v>
      </c>
      <c r="F202" s="195">
        <v>0</v>
      </c>
      <c r="G202" s="195">
        <v>0</v>
      </c>
      <c r="H202" s="195">
        <v>0</v>
      </c>
      <c r="I202" s="195">
        <v>0</v>
      </c>
      <c r="J202" s="195">
        <v>0</v>
      </c>
      <c r="K202" s="195">
        <v>0</v>
      </c>
      <c r="L202" s="195">
        <v>0</v>
      </c>
      <c r="M202" s="195">
        <v>0</v>
      </c>
      <c r="N202" s="195">
        <v>0</v>
      </c>
      <c r="O202" s="221">
        <v>0</v>
      </c>
      <c r="P202" s="195">
        <v>0</v>
      </c>
      <c r="Q202" s="195">
        <v>0</v>
      </c>
      <c r="R202" s="195">
        <v>0</v>
      </c>
      <c r="S202" s="195">
        <v>0</v>
      </c>
      <c r="T202" s="195">
        <v>0</v>
      </c>
      <c r="U202" s="195">
        <v>0</v>
      </c>
      <c r="V202" s="195">
        <v>0</v>
      </c>
      <c r="W202" s="195">
        <v>0</v>
      </c>
      <c r="X202" s="195">
        <v>0</v>
      </c>
      <c r="Y202" s="195">
        <v>0</v>
      </c>
      <c r="Z202" s="195">
        <v>0</v>
      </c>
      <c r="AA202" s="195">
        <v>0</v>
      </c>
      <c r="AB202" s="195">
        <v>0</v>
      </c>
      <c r="AC202" s="195">
        <v>0</v>
      </c>
      <c r="AD202" s="195">
        <v>0</v>
      </c>
      <c r="AE202" s="195">
        <v>0</v>
      </c>
      <c r="AF202" s="195">
        <v>0</v>
      </c>
      <c r="AG202" s="195">
        <v>0</v>
      </c>
      <c r="AH202" s="195">
        <v>0</v>
      </c>
      <c r="AI202" s="195">
        <v>0</v>
      </c>
      <c r="AJ202" s="195">
        <v>0</v>
      </c>
      <c r="AK202" s="195">
        <v>0</v>
      </c>
      <c r="AL202" s="195">
        <v>0</v>
      </c>
      <c r="AM202" s="195">
        <v>0</v>
      </c>
      <c r="AN202" s="195">
        <f t="shared" si="52"/>
        <v>0</v>
      </c>
    </row>
    <row r="203" spans="1:40" ht="12" x14ac:dyDescent="0.25">
      <c r="A203" s="201" t="s">
        <v>146</v>
      </c>
      <c r="B203" s="201" t="s">
        <v>146</v>
      </c>
      <c r="C203" s="201" t="s">
        <v>15</v>
      </c>
      <c r="D203" s="201">
        <f t="shared" si="51"/>
        <v>0</v>
      </c>
      <c r="E203" s="217">
        <v>0</v>
      </c>
      <c r="F203" s="195">
        <v>0</v>
      </c>
      <c r="G203" s="195">
        <v>0</v>
      </c>
      <c r="H203" s="195">
        <v>0</v>
      </c>
      <c r="I203" s="195">
        <v>0</v>
      </c>
      <c r="J203" s="195">
        <v>0</v>
      </c>
      <c r="K203" s="195">
        <v>0</v>
      </c>
      <c r="L203" s="195">
        <v>0</v>
      </c>
      <c r="M203" s="221">
        <v>0</v>
      </c>
      <c r="N203" s="195">
        <v>0</v>
      </c>
      <c r="O203" s="221">
        <v>0</v>
      </c>
      <c r="P203" s="195">
        <v>0</v>
      </c>
      <c r="Q203" s="195">
        <v>0</v>
      </c>
      <c r="R203" s="195">
        <v>0</v>
      </c>
      <c r="S203" s="195">
        <v>0</v>
      </c>
      <c r="T203" s="195">
        <v>0</v>
      </c>
      <c r="U203" s="195">
        <v>0</v>
      </c>
      <c r="V203" s="195">
        <v>0</v>
      </c>
      <c r="W203" s="195">
        <v>0</v>
      </c>
      <c r="X203" s="195">
        <v>0</v>
      </c>
      <c r="Y203" s="195">
        <v>0</v>
      </c>
      <c r="Z203" s="195">
        <v>0</v>
      </c>
      <c r="AA203" s="195">
        <v>0</v>
      </c>
      <c r="AB203" s="195">
        <v>0</v>
      </c>
      <c r="AC203" s="195">
        <v>0</v>
      </c>
      <c r="AD203" s="195">
        <v>0</v>
      </c>
      <c r="AE203" s="195">
        <v>0</v>
      </c>
      <c r="AF203" s="195">
        <v>0</v>
      </c>
      <c r="AG203" s="195">
        <v>0</v>
      </c>
      <c r="AH203" s="195">
        <v>0</v>
      </c>
      <c r="AI203" s="195">
        <v>0</v>
      </c>
      <c r="AJ203" s="195">
        <v>0</v>
      </c>
      <c r="AK203" s="195">
        <v>0</v>
      </c>
      <c r="AL203" s="195">
        <v>0</v>
      </c>
      <c r="AM203" s="195">
        <v>0</v>
      </c>
      <c r="AN203" s="195">
        <f t="shared" si="52"/>
        <v>0</v>
      </c>
    </row>
    <row r="204" spans="1:40" ht="12" x14ac:dyDescent="0.25">
      <c r="A204" s="201" t="s">
        <v>146</v>
      </c>
      <c r="B204" s="201" t="s">
        <v>146</v>
      </c>
      <c r="C204" s="201" t="s">
        <v>65</v>
      </c>
      <c r="D204" s="201">
        <f t="shared" si="51"/>
        <v>0</v>
      </c>
      <c r="E204" s="217">
        <v>0</v>
      </c>
      <c r="F204" s="195">
        <v>0</v>
      </c>
      <c r="G204" s="195">
        <v>0</v>
      </c>
      <c r="H204" s="195">
        <v>0</v>
      </c>
      <c r="I204" s="195">
        <v>0</v>
      </c>
      <c r="J204" s="195">
        <v>0</v>
      </c>
      <c r="K204" s="195">
        <v>0</v>
      </c>
      <c r="L204" s="195">
        <v>0</v>
      </c>
      <c r="M204" s="195">
        <v>0</v>
      </c>
      <c r="N204" s="195">
        <v>0</v>
      </c>
      <c r="O204" s="221">
        <v>0</v>
      </c>
      <c r="P204" s="195">
        <v>0</v>
      </c>
      <c r="Q204" s="195">
        <v>0</v>
      </c>
      <c r="R204" s="195">
        <v>0</v>
      </c>
      <c r="S204" s="195">
        <v>0</v>
      </c>
      <c r="T204" s="195">
        <v>0</v>
      </c>
      <c r="U204" s="195">
        <v>0</v>
      </c>
      <c r="V204" s="195">
        <v>0</v>
      </c>
      <c r="W204" s="195">
        <v>0</v>
      </c>
      <c r="X204" s="195">
        <v>0</v>
      </c>
      <c r="Y204" s="195">
        <v>0</v>
      </c>
      <c r="Z204" s="195">
        <v>0</v>
      </c>
      <c r="AA204" s="195">
        <v>0</v>
      </c>
      <c r="AB204" s="195">
        <v>0</v>
      </c>
      <c r="AC204" s="195">
        <v>0</v>
      </c>
      <c r="AD204" s="195">
        <v>0</v>
      </c>
      <c r="AE204" s="195">
        <v>0</v>
      </c>
      <c r="AF204" s="195">
        <v>0</v>
      </c>
      <c r="AG204" s="195">
        <v>0</v>
      </c>
      <c r="AH204" s="195">
        <v>0</v>
      </c>
      <c r="AI204" s="195">
        <v>0</v>
      </c>
      <c r="AJ204" s="195">
        <v>0</v>
      </c>
      <c r="AK204" s="195">
        <v>0</v>
      </c>
      <c r="AL204" s="195">
        <v>0</v>
      </c>
      <c r="AM204" s="195">
        <v>0</v>
      </c>
      <c r="AN204" s="195">
        <f t="shared" si="52"/>
        <v>0</v>
      </c>
    </row>
    <row r="205" spans="1:40" ht="12" x14ac:dyDescent="0.25">
      <c r="A205" s="201" t="s">
        <v>146</v>
      </c>
      <c r="B205" s="201" t="s">
        <v>146</v>
      </c>
      <c r="C205" s="201" t="s">
        <v>220</v>
      </c>
      <c r="D205" s="201">
        <f t="shared" si="51"/>
        <v>0</v>
      </c>
      <c r="E205" s="217">
        <v>0</v>
      </c>
      <c r="F205" s="195">
        <v>0</v>
      </c>
      <c r="G205" s="195">
        <v>0</v>
      </c>
      <c r="H205" s="195">
        <v>0</v>
      </c>
      <c r="I205" s="195">
        <v>0</v>
      </c>
      <c r="J205" s="195">
        <v>0</v>
      </c>
      <c r="K205" s="195">
        <v>0</v>
      </c>
      <c r="L205" s="195">
        <v>0</v>
      </c>
      <c r="M205" s="195">
        <v>0</v>
      </c>
      <c r="N205" s="195">
        <v>0</v>
      </c>
      <c r="O205" s="195">
        <v>0</v>
      </c>
      <c r="P205" s="195">
        <v>0</v>
      </c>
      <c r="Q205" s="195">
        <v>0</v>
      </c>
      <c r="R205" s="195">
        <v>0</v>
      </c>
      <c r="S205" s="195">
        <v>0</v>
      </c>
      <c r="T205" s="195">
        <v>0</v>
      </c>
      <c r="U205" s="195">
        <v>0</v>
      </c>
      <c r="V205" s="195">
        <v>0</v>
      </c>
      <c r="W205" s="195">
        <v>0</v>
      </c>
      <c r="X205" s="195">
        <v>0</v>
      </c>
      <c r="Y205" s="195">
        <v>0</v>
      </c>
      <c r="Z205" s="195">
        <v>0</v>
      </c>
      <c r="AA205" s="195">
        <v>0</v>
      </c>
      <c r="AB205" s="195">
        <v>0</v>
      </c>
      <c r="AC205" s="195">
        <v>0</v>
      </c>
      <c r="AD205" s="195">
        <v>0</v>
      </c>
      <c r="AE205" s="195">
        <v>0</v>
      </c>
      <c r="AF205" s="195">
        <v>0</v>
      </c>
      <c r="AG205" s="195">
        <v>0</v>
      </c>
      <c r="AH205" s="195">
        <v>0</v>
      </c>
      <c r="AI205" s="195">
        <v>0</v>
      </c>
      <c r="AJ205" s="195">
        <v>0</v>
      </c>
      <c r="AK205" s="195">
        <v>0</v>
      </c>
      <c r="AL205" s="195">
        <v>0</v>
      </c>
      <c r="AM205" s="195">
        <v>0</v>
      </c>
      <c r="AN205" s="195">
        <f t="shared" si="52"/>
        <v>0</v>
      </c>
    </row>
    <row r="206" spans="1:40" ht="12" x14ac:dyDescent="0.25">
      <c r="A206" s="201" t="s">
        <v>146</v>
      </c>
      <c r="B206" s="201" t="s">
        <v>146</v>
      </c>
      <c r="C206" s="201" t="s">
        <v>221</v>
      </c>
      <c r="D206" s="201">
        <f t="shared" si="51"/>
        <v>0</v>
      </c>
      <c r="E206" s="217">
        <v>0</v>
      </c>
      <c r="F206" s="195">
        <v>0</v>
      </c>
      <c r="G206" s="195">
        <v>0</v>
      </c>
      <c r="H206" s="195">
        <v>0</v>
      </c>
      <c r="I206" s="195">
        <v>0</v>
      </c>
      <c r="J206" s="195">
        <v>0</v>
      </c>
      <c r="K206" s="195">
        <v>0</v>
      </c>
      <c r="L206" s="195">
        <v>0</v>
      </c>
      <c r="M206" s="195">
        <v>0</v>
      </c>
      <c r="N206" s="195">
        <v>0</v>
      </c>
      <c r="O206" s="195">
        <v>0</v>
      </c>
      <c r="P206" s="195">
        <v>0</v>
      </c>
      <c r="Q206" s="195">
        <v>0</v>
      </c>
      <c r="R206" s="195">
        <v>0</v>
      </c>
      <c r="S206" s="195">
        <v>0</v>
      </c>
      <c r="T206" s="195">
        <v>0</v>
      </c>
      <c r="U206" s="195">
        <v>0</v>
      </c>
      <c r="V206" s="195">
        <v>0</v>
      </c>
      <c r="W206" s="195">
        <v>0</v>
      </c>
      <c r="X206" s="195">
        <v>0</v>
      </c>
      <c r="Y206" s="195">
        <v>0</v>
      </c>
      <c r="Z206" s="195">
        <v>0</v>
      </c>
      <c r="AA206" s="195">
        <v>0</v>
      </c>
      <c r="AB206" s="195">
        <v>0</v>
      </c>
      <c r="AC206" s="195">
        <v>0</v>
      </c>
      <c r="AD206" s="195">
        <v>0</v>
      </c>
      <c r="AE206" s="195">
        <v>0</v>
      </c>
      <c r="AF206" s="195">
        <v>0</v>
      </c>
      <c r="AG206" s="195">
        <v>0</v>
      </c>
      <c r="AH206" s="195">
        <v>0</v>
      </c>
      <c r="AI206" s="195">
        <v>0</v>
      </c>
      <c r="AJ206" s="195">
        <v>0</v>
      </c>
      <c r="AK206" s="195">
        <v>0</v>
      </c>
      <c r="AL206" s="195">
        <v>0</v>
      </c>
      <c r="AM206" s="195">
        <v>0</v>
      </c>
      <c r="AN206" s="195">
        <f t="shared" si="52"/>
        <v>0</v>
      </c>
    </row>
    <row r="207" spans="1:40" ht="12" x14ac:dyDescent="0.25">
      <c r="A207" s="201" t="s">
        <v>146</v>
      </c>
      <c r="B207" s="201" t="s">
        <v>146</v>
      </c>
      <c r="C207" s="201" t="s">
        <v>222</v>
      </c>
      <c r="D207" s="201">
        <f t="shared" si="51"/>
        <v>0</v>
      </c>
      <c r="E207" s="217">
        <v>0</v>
      </c>
      <c r="F207" s="195">
        <v>0</v>
      </c>
      <c r="G207" s="195">
        <v>0</v>
      </c>
      <c r="H207" s="195">
        <v>0</v>
      </c>
      <c r="I207" s="195">
        <v>0</v>
      </c>
      <c r="J207" s="195">
        <v>0</v>
      </c>
      <c r="K207" s="195">
        <v>0</v>
      </c>
      <c r="L207" s="195">
        <v>0</v>
      </c>
      <c r="M207" s="195">
        <v>0</v>
      </c>
      <c r="N207" s="195">
        <v>0</v>
      </c>
      <c r="O207" s="195">
        <v>0</v>
      </c>
      <c r="P207" s="195">
        <v>0</v>
      </c>
      <c r="Q207" s="195">
        <v>0</v>
      </c>
      <c r="R207" s="195">
        <v>0</v>
      </c>
      <c r="S207" s="195">
        <v>0</v>
      </c>
      <c r="T207" s="195">
        <v>0</v>
      </c>
      <c r="U207" s="195">
        <v>0</v>
      </c>
      <c r="V207" s="195">
        <v>0</v>
      </c>
      <c r="W207" s="195">
        <v>0</v>
      </c>
      <c r="X207" s="195">
        <v>0</v>
      </c>
      <c r="Y207" s="195">
        <v>0</v>
      </c>
      <c r="Z207" s="195">
        <v>0</v>
      </c>
      <c r="AA207" s="195">
        <v>0</v>
      </c>
      <c r="AB207" s="195">
        <v>0</v>
      </c>
      <c r="AC207" s="195">
        <v>0</v>
      </c>
      <c r="AD207" s="195">
        <v>0</v>
      </c>
      <c r="AE207" s="195">
        <v>0</v>
      </c>
      <c r="AF207" s="195">
        <v>0</v>
      </c>
      <c r="AG207" s="195">
        <v>0</v>
      </c>
      <c r="AH207" s="195">
        <v>0</v>
      </c>
      <c r="AI207" s="195">
        <v>0</v>
      </c>
      <c r="AJ207" s="195">
        <v>0</v>
      </c>
      <c r="AK207" s="195">
        <v>0</v>
      </c>
      <c r="AL207" s="195">
        <v>0</v>
      </c>
      <c r="AM207" s="195">
        <v>0</v>
      </c>
      <c r="AN207" s="195">
        <f t="shared" si="52"/>
        <v>0</v>
      </c>
    </row>
    <row r="208" spans="1:40" ht="12" x14ac:dyDescent="0.25">
      <c r="A208" s="175" t="s">
        <v>266</v>
      </c>
      <c r="B208" s="175" t="s">
        <v>266</v>
      </c>
      <c r="C208" s="175" t="s">
        <v>223</v>
      </c>
      <c r="D208" s="175"/>
      <c r="E208" s="215">
        <v>0</v>
      </c>
      <c r="F208" s="193">
        <v>0</v>
      </c>
      <c r="G208" s="193">
        <v>0</v>
      </c>
      <c r="H208" s="193">
        <v>0</v>
      </c>
      <c r="I208" s="193">
        <v>0</v>
      </c>
      <c r="J208" s="193">
        <v>0</v>
      </c>
      <c r="K208" s="193">
        <v>0</v>
      </c>
      <c r="L208" s="193">
        <v>0</v>
      </c>
      <c r="M208" s="193">
        <v>0</v>
      </c>
      <c r="N208" s="193">
        <v>0</v>
      </c>
      <c r="O208" s="193">
        <v>0</v>
      </c>
      <c r="P208" s="193">
        <v>0</v>
      </c>
      <c r="Q208" s="193">
        <v>0</v>
      </c>
      <c r="R208" s="193">
        <v>0</v>
      </c>
      <c r="S208" s="193">
        <v>0</v>
      </c>
      <c r="T208" s="193">
        <v>0</v>
      </c>
      <c r="U208" s="193">
        <v>0</v>
      </c>
      <c r="V208" s="193">
        <v>0</v>
      </c>
      <c r="W208" s="193">
        <v>0</v>
      </c>
      <c r="X208" s="193">
        <v>0</v>
      </c>
      <c r="Y208" s="193">
        <v>0</v>
      </c>
      <c r="Z208" s="193">
        <v>0</v>
      </c>
      <c r="AA208" s="193">
        <v>0</v>
      </c>
      <c r="AB208" s="193">
        <v>0</v>
      </c>
      <c r="AC208" s="193">
        <v>0</v>
      </c>
      <c r="AD208" s="193">
        <v>0</v>
      </c>
      <c r="AE208" s="193">
        <v>0</v>
      </c>
      <c r="AF208" s="193">
        <v>0</v>
      </c>
      <c r="AG208" s="193">
        <v>0</v>
      </c>
      <c r="AH208" s="193">
        <v>0</v>
      </c>
      <c r="AI208" s="193">
        <v>0</v>
      </c>
      <c r="AJ208" s="193">
        <v>0</v>
      </c>
      <c r="AK208" s="193">
        <v>0</v>
      </c>
      <c r="AL208" s="193">
        <v>0</v>
      </c>
      <c r="AM208" s="193">
        <v>1.2164999999999999</v>
      </c>
      <c r="AN208" s="193">
        <f>+AN209</f>
        <v>1.2164999999999999</v>
      </c>
    </row>
    <row r="209" spans="1:41" ht="12" x14ac:dyDescent="0.25">
      <c r="A209" s="177" t="s">
        <v>266</v>
      </c>
      <c r="B209" s="177" t="s">
        <v>266</v>
      </c>
      <c r="C209" s="177" t="s">
        <v>223</v>
      </c>
      <c r="D209" s="177"/>
      <c r="E209" s="216">
        <v>0</v>
      </c>
      <c r="F209" s="194">
        <v>0</v>
      </c>
      <c r="G209" s="194">
        <v>0</v>
      </c>
      <c r="H209" s="194">
        <v>0</v>
      </c>
      <c r="I209" s="194">
        <v>0</v>
      </c>
      <c r="J209" s="194">
        <v>0</v>
      </c>
      <c r="K209" s="194">
        <v>0</v>
      </c>
      <c r="L209" s="194">
        <v>0</v>
      </c>
      <c r="M209" s="194">
        <v>0</v>
      </c>
      <c r="N209" s="194">
        <v>0</v>
      </c>
      <c r="O209" s="194">
        <v>0</v>
      </c>
      <c r="P209" s="194">
        <v>0</v>
      </c>
      <c r="Q209" s="194">
        <v>0</v>
      </c>
      <c r="R209" s="194">
        <v>0</v>
      </c>
      <c r="S209" s="194">
        <v>0</v>
      </c>
      <c r="T209" s="194">
        <v>0</v>
      </c>
      <c r="U209" s="194">
        <v>0</v>
      </c>
      <c r="V209" s="194">
        <v>0</v>
      </c>
      <c r="W209" s="194">
        <v>0</v>
      </c>
      <c r="X209" s="194">
        <v>0</v>
      </c>
      <c r="Y209" s="194">
        <v>0</v>
      </c>
      <c r="Z209" s="194">
        <v>0</v>
      </c>
      <c r="AA209" s="194">
        <v>0</v>
      </c>
      <c r="AB209" s="194">
        <v>0</v>
      </c>
      <c r="AC209" s="194">
        <v>0</v>
      </c>
      <c r="AD209" s="194">
        <v>0</v>
      </c>
      <c r="AE209" s="194">
        <v>0</v>
      </c>
      <c r="AF209" s="194">
        <v>0</v>
      </c>
      <c r="AG209" s="194">
        <v>0</v>
      </c>
      <c r="AH209" s="194">
        <v>0</v>
      </c>
      <c r="AI209" s="194">
        <v>0</v>
      </c>
      <c r="AJ209" s="194">
        <v>0</v>
      </c>
      <c r="AK209" s="194">
        <v>0</v>
      </c>
      <c r="AL209" s="194">
        <v>0</v>
      </c>
      <c r="AM209" s="194">
        <v>1.2164999999999999</v>
      </c>
      <c r="AN209" s="194">
        <f>SUM(AN210:AN219)</f>
        <v>1.2164999999999999</v>
      </c>
    </row>
    <row r="210" spans="1:41" ht="12" x14ac:dyDescent="0.25">
      <c r="A210" s="201" t="s">
        <v>223</v>
      </c>
      <c r="B210" s="201" t="s">
        <v>223</v>
      </c>
      <c r="C210" s="201" t="s">
        <v>173</v>
      </c>
      <c r="D210" s="201"/>
      <c r="E210" s="217">
        <v>0</v>
      </c>
      <c r="F210" s="195">
        <v>0</v>
      </c>
      <c r="G210" s="212">
        <v>0</v>
      </c>
      <c r="H210" s="212">
        <v>0</v>
      </c>
      <c r="I210" s="223">
        <v>0</v>
      </c>
      <c r="J210" s="212">
        <v>0</v>
      </c>
      <c r="K210" s="223">
        <v>0</v>
      </c>
      <c r="L210" s="223">
        <v>0</v>
      </c>
      <c r="M210" s="223">
        <v>0</v>
      </c>
      <c r="N210" s="223">
        <v>0</v>
      </c>
      <c r="O210" s="223">
        <v>0</v>
      </c>
      <c r="P210" s="223">
        <v>0</v>
      </c>
      <c r="Q210" s="223">
        <v>0</v>
      </c>
      <c r="R210" s="223">
        <v>0</v>
      </c>
      <c r="S210" s="223">
        <v>0</v>
      </c>
      <c r="T210" s="212">
        <v>0</v>
      </c>
      <c r="U210" s="212">
        <v>0</v>
      </c>
      <c r="V210" s="223">
        <v>0</v>
      </c>
      <c r="W210" s="223">
        <v>0</v>
      </c>
      <c r="X210" s="223">
        <v>0</v>
      </c>
      <c r="Y210" s="212">
        <v>0</v>
      </c>
      <c r="Z210" s="223">
        <v>0</v>
      </c>
      <c r="AA210" s="223">
        <v>0</v>
      </c>
      <c r="AB210" s="212">
        <v>0</v>
      </c>
      <c r="AC210" s="223">
        <v>0</v>
      </c>
      <c r="AD210" s="212">
        <v>0</v>
      </c>
      <c r="AE210" s="223">
        <v>0</v>
      </c>
      <c r="AF210" s="212">
        <v>0</v>
      </c>
      <c r="AG210" s="212">
        <v>0</v>
      </c>
      <c r="AH210" s="223">
        <v>0</v>
      </c>
      <c r="AI210" s="223">
        <v>0</v>
      </c>
      <c r="AJ210" s="223">
        <v>0</v>
      </c>
      <c r="AK210" s="212">
        <v>0</v>
      </c>
      <c r="AL210" s="212">
        <v>0</v>
      </c>
      <c r="AM210" s="212">
        <v>1.2164999999999999</v>
      </c>
      <c r="AN210" s="195">
        <f>SUM(E210:AM210)</f>
        <v>1.2164999999999999</v>
      </c>
      <c r="AO210" s="195"/>
    </row>
  </sheetData>
  <conditionalFormatting sqref="C3:C5 A3:B55 A4:C5 A25:C26 A57:B115 A117:B119 A121:B152 A154:B196 A198:B200 B200:B205">
    <cfRule type="cellIs" dxfId="109" priority="245" stopIfTrue="1" operator="lessThan">
      <formula>0</formula>
    </cfRule>
  </conditionalFormatting>
  <conditionalFormatting sqref="D3:D4">
    <cfRule type="cellIs" dxfId="108" priority="15" operator="lessThan">
      <formula>#REF!</formula>
    </cfRule>
    <cfRule type="cellIs" dxfId="107" priority="16" operator="greaterThan">
      <formula>#REF!</formula>
    </cfRule>
  </conditionalFormatting>
  <conditionalFormatting sqref="D4:D5">
    <cfRule type="cellIs" dxfId="106" priority="20" operator="greaterThan">
      <formula>#REF!</formula>
    </cfRule>
    <cfRule type="cellIs" dxfId="105" priority="19" operator="lessThan">
      <formula>#REF!</formula>
    </cfRule>
  </conditionalFormatting>
  <conditionalFormatting sqref="D5 I55:I56 I115:I116 I152:I153 I196:I197 K196:K197 I3:I5 I119:I120">
    <cfRule type="cellIs" dxfId="104" priority="240" operator="greaterThan">
      <formula>#REF!</formula>
    </cfRule>
  </conditionalFormatting>
  <conditionalFormatting sqref="E55:I55 K55:AJ55 I45 K45:S45 U45:X45 Z45:AA45 AC45 AE45 AH45:AJ45">
    <cfRule type="cellIs" dxfId="103" priority="181" operator="lessThan">
      <formula>#REF!</formula>
    </cfRule>
  </conditionalFormatting>
  <conditionalFormatting sqref="E115:I115 K115:AJ115 I109 K109:S109 U109:X109 Z109:AA109 AC109 AE109 AH109:AJ109">
    <cfRule type="cellIs" dxfId="102" priority="151" operator="lessThan">
      <formula>#REF!</formula>
    </cfRule>
  </conditionalFormatting>
  <conditionalFormatting sqref="E119:I119 K119:AJ119">
    <cfRule type="cellIs" dxfId="101" priority="74" operator="greaterThan">
      <formula>#REF!</formula>
    </cfRule>
    <cfRule type="cellIs" dxfId="100" priority="73" operator="lessThan">
      <formula>#REF!</formula>
    </cfRule>
  </conditionalFormatting>
  <conditionalFormatting sqref="E152:I152 K152:AJ152">
    <cfRule type="cellIs" dxfId="99" priority="133" operator="lessThan">
      <formula>#REF!</formula>
    </cfRule>
    <cfRule type="cellIs" dxfId="98" priority="134" operator="greaterThan">
      <formula>#REF!</formula>
    </cfRule>
  </conditionalFormatting>
  <conditionalFormatting sqref="E196:I196 K196:AJ196 I189 K189:S189 U189:X189 Z189:AA189 AC189 AE189 AH189:AJ189">
    <cfRule type="cellIs" dxfId="97" priority="109" operator="lessThan">
      <formula>#REF!</formula>
    </cfRule>
  </conditionalFormatting>
  <conditionalFormatting sqref="E3:N5 AN3:AO115 AN3:AN208 AR4:AR37 E6:AM54 D25:D26 D45:D46 P55:X55 E55:J56 Y55:AM56 D55:D57 K56:X56 E57:AM114 D63:D64 D82:D83 D99:D100 D109:D110 P115:X115 E115:J116 Y115:AM116 D115:D117 K116:X116 E117:AM118 AN117:AO207 P119:X119 E119:J120 Y119:AM120 D119:D121 K120:X120 E121:AM151 D129:D130 D138:D139 P152:X152 E152:J153 Y152:AM153 D152:D154 K153:X153 E154:AM195 D168:D169 D177:D178 D189:D190 P196:X196 E196:J197 Y196:AM197 D196:D198 K197:X197 E208:H208 J208 T208 Y208 AB208 AD208 AF208:AG208 AK208:AM208 K55:N55 K115:N115 K119:N119 K152:N152 K196:N196 E198:AM207 P3:AM5 E209:AM209">
    <cfRule type="cellIs" dxfId="96" priority="252" operator="greaterThan">
      <formula>#REF!</formula>
    </cfRule>
  </conditionalFormatting>
  <conditionalFormatting sqref="E45:AJ45">
    <cfRule type="cellIs" dxfId="95" priority="188" operator="greaterThan">
      <formula>#REF!</formula>
    </cfRule>
    <cfRule type="cellIs" dxfId="94" priority="187" operator="lessThan">
      <formula>#REF!</formula>
    </cfRule>
  </conditionalFormatting>
  <conditionalFormatting sqref="E63:AJ63">
    <cfRule type="cellIs" dxfId="93" priority="175" operator="lessThan">
      <formula>#REF!</formula>
    </cfRule>
    <cfRule type="cellIs" dxfId="92" priority="176" operator="greaterThan">
      <formula>#REF!</formula>
    </cfRule>
  </conditionalFormatting>
  <conditionalFormatting sqref="E82:AJ82 I63 K63:S63 U63:X63 Z63:AA63 AC63 AE63 AH63:AJ63">
    <cfRule type="cellIs" dxfId="91" priority="169" operator="lessThan">
      <formula>#REF!</formula>
    </cfRule>
  </conditionalFormatting>
  <conditionalFormatting sqref="E99:AJ99 I82 K82:S82 U82:X82 Z82:AA82 AC82 AE82 AH82:AJ82">
    <cfRule type="cellIs" dxfId="90" priority="163" operator="lessThan">
      <formula>#REF!</formula>
    </cfRule>
  </conditionalFormatting>
  <conditionalFormatting sqref="E109:AJ109 I99 K99:S99 U99:X99 Z99:AA99 AC99 AE99 AH99:AJ99">
    <cfRule type="cellIs" dxfId="89" priority="157" operator="lessThan">
      <formula>#REF!</formula>
    </cfRule>
  </conditionalFormatting>
  <conditionalFormatting sqref="E129:AJ129 I119:I120">
    <cfRule type="cellIs" dxfId="88" priority="145" operator="lessThan">
      <formula>#REF!</formula>
    </cfRule>
  </conditionalFormatting>
  <conditionalFormatting sqref="E129:AJ129">
    <cfRule type="cellIs" dxfId="87" priority="146" operator="greaterThan">
      <formula>#REF!</formula>
    </cfRule>
  </conditionalFormatting>
  <conditionalFormatting sqref="E138:AJ138 I129 K129:S129 U129:X129 Z129:AA129 AC129 AE129 AH129:AJ129">
    <cfRule type="cellIs" dxfId="86" priority="139" operator="lessThan">
      <formula>#REF!</formula>
    </cfRule>
  </conditionalFormatting>
  <conditionalFormatting sqref="E168:AJ168">
    <cfRule type="cellIs" dxfId="85" priority="128" operator="greaterThan">
      <formula>#REF!</formula>
    </cfRule>
    <cfRule type="cellIs" dxfId="84" priority="127" operator="lessThan">
      <formula>#REF!</formula>
    </cfRule>
  </conditionalFormatting>
  <conditionalFormatting sqref="E177:AJ177 I168 K168:S168 U168:X168 Z168:AA168 AC168 AE168 AH168:AJ168">
    <cfRule type="cellIs" dxfId="83" priority="121" operator="lessThan">
      <formula>#REF!</formula>
    </cfRule>
  </conditionalFormatting>
  <conditionalFormatting sqref="E189:AJ189 I177 K177:S177 U177:X177 Z177:AA177 AC177 AE177 AH177:AJ177">
    <cfRule type="cellIs" dxfId="82" priority="115" operator="lessThan">
      <formula>#REF!</formula>
    </cfRule>
  </conditionalFormatting>
  <conditionalFormatting sqref="E208:AJ208 E198:AM207">
    <cfRule type="cellIs" dxfId="81" priority="103" operator="lessThan">
      <formula>#REF!</formula>
    </cfRule>
  </conditionalFormatting>
  <conditionalFormatting sqref="E6:AM44 E45:H45 J45 T45 Y45 AB45 AD45 AF45:AG45 AK45:AM45 E46:AM54 E55:H55 J55 T55 Y55 AB55 AD55 AF55:AG55 AK55:AM55 E57:AM62 E63:H63 J63 T63 Y63 AB63 AD63 AF63:AG63 AK63:AM63 E64:AM81 E82:H82 J82 T82 Y82 AB82 AD82 AF82:AG82 AK82:AM82 E83:AM98 E99:H99 J99 T99 Y99 AB99 AD99 AF99:AG99 AK99:AM99 E100:AM108 E109:H109 J109 T109 Y109 AB109 AD109 AF109:AG109 AK109:AM109 E110:AM114 E115:H115 J115 T115 Y115 AB115 AD115 AF115:AG115 AK115:AM115 E117:AM118 E119:H119 J119 T119 Y119 AB119 AD119 AF119:AG119 AK119:AM119 E121:AM128 E129:H129 J129 T129 Y129 AB129 AD129 AF129:AG129 AK129:AM129 E130:AM137 E138:H138 J138 T138 Y138 AB138 AD138 AF138:AG138 AK138:AM138 E139:AM151 E152:H152 J152 T152 Y152 AB152 AD152 AF152:AG152 AK152:AM152 E154:AM167 E168:H168 J168 T168 Y168 AB168 AD168 AF168:AG168 AK168:AM168 E169:AM176 E177:H177 J177 T177 Y177 AB177 AD177 AF177:AG177 AK177:AM177 E178:AM188 E189:H189 J189 T189 Y189 AB189 AD189 AF189:AG189 AK189:AM189 E190:AM195 E196:H196 J196 T196 Y196 AB196 AD196 AF196:AG196 AK196:AM196 E198:AM207 E208:H208 J208 T208 Y208 AB208 AD208 AF208:AG208 AK208:AM208">
    <cfRule type="cellIs" dxfId="80" priority="253" operator="lessThan">
      <formula>#REF!</formula>
    </cfRule>
    <cfRule type="cellIs" dxfId="79" priority="254" operator="greaterThan">
      <formula>#REF!</formula>
    </cfRule>
  </conditionalFormatting>
  <conditionalFormatting sqref="E198:AM207 E208:AJ208">
    <cfRule type="cellIs" dxfId="78" priority="104" operator="greaterThan">
      <formula>#REF!</formula>
    </cfRule>
  </conditionalFormatting>
  <conditionalFormatting sqref="E198:AM207">
    <cfRule type="cellIs" dxfId="77" priority="7" operator="lessThan">
      <formula>#REF!</formula>
    </cfRule>
    <cfRule type="cellIs" dxfId="76" priority="8" operator="greaterThan">
      <formula>#REF!</formula>
    </cfRule>
  </conditionalFormatting>
  <conditionalFormatting sqref="E209:AM210">
    <cfRule type="cellIs" dxfId="75" priority="5" operator="lessThan">
      <formula>#REF!</formula>
    </cfRule>
  </conditionalFormatting>
  <conditionalFormatting sqref="E210:AM210">
    <cfRule type="cellIs" dxfId="74" priority="2" operator="greaterThan">
      <formula>#REF!</formula>
    </cfRule>
    <cfRule type="cellIs" dxfId="73" priority="3" operator="lessThan">
      <formula>#REF!</formula>
    </cfRule>
    <cfRule type="cellIs" dxfId="72" priority="4" operator="greaterThan">
      <formula>#REF!</formula>
    </cfRule>
    <cfRule type="cellIs" dxfId="71" priority="6" operator="greaterThan">
      <formula>#REF!</formula>
    </cfRule>
    <cfRule type="cellIs" dxfId="70" priority="1" operator="lessThan">
      <formula>#REF!</formula>
    </cfRule>
  </conditionalFormatting>
  <conditionalFormatting sqref="I3:I5">
    <cfRule type="cellIs" dxfId="69" priority="231" operator="lessThan">
      <formula>#REF!</formula>
    </cfRule>
  </conditionalFormatting>
  <conditionalFormatting sqref="I45 K45:S45 U45:X45 Z45:AA45 AC45 AE45 AH45:AJ45 E55:I55 K55:AJ55">
    <cfRule type="cellIs" dxfId="68" priority="182" operator="greaterThan">
      <formula>#REF!</formula>
    </cfRule>
  </conditionalFormatting>
  <conditionalFormatting sqref="I45 K45:S45 U45:X45 Z45:AA45 AC45 AE45 AH45:AJ45">
    <cfRule type="cellIs" dxfId="67" priority="185" operator="lessThan">
      <formula>#REF!</formula>
    </cfRule>
    <cfRule type="cellIs" dxfId="66" priority="186" operator="greaterThan">
      <formula>#REF!</formula>
    </cfRule>
  </conditionalFormatting>
  <conditionalFormatting sqref="I55 K55:S55 U55:X55 Z55:AA55 AC55 AE55 AH55:AJ55">
    <cfRule type="cellIs" dxfId="65" priority="180" operator="greaterThan">
      <formula>#REF!</formula>
    </cfRule>
    <cfRule type="cellIs" dxfId="64" priority="177" operator="lessThan">
      <formula>#REF!</formula>
    </cfRule>
    <cfRule type="cellIs" dxfId="63" priority="179" operator="lessThan">
      <formula>#REF!</formula>
    </cfRule>
    <cfRule type="cellIs" dxfId="62" priority="178" operator="greaterThan">
      <formula>#REF!</formula>
    </cfRule>
  </conditionalFormatting>
  <conditionalFormatting sqref="I55:I56 I115:I116 I152:I153 I196:I197 K196:K197 D5 AN3:AO115 P4:AN5 AN6:AN208 AN117:AO207">
    <cfRule type="cellIs" dxfId="61" priority="239" operator="lessThan">
      <formula>#REF!</formula>
    </cfRule>
  </conditionalFormatting>
  <conditionalFormatting sqref="I63 K63:S63 U63:X63 Z63:AA63 AC63 AE63 AH63:AJ63 E82:AJ82">
    <cfRule type="cellIs" dxfId="60" priority="170" operator="greaterThan">
      <formula>#REF!</formula>
    </cfRule>
  </conditionalFormatting>
  <conditionalFormatting sqref="I63 K63:S63 U63:X63 Z63:AA63 AC63 AE63 AH63:AJ63">
    <cfRule type="cellIs" dxfId="59" priority="173" operator="lessThan">
      <formula>#REF!</formula>
    </cfRule>
    <cfRule type="cellIs" dxfId="58" priority="174" operator="greaterThan">
      <formula>#REF!</formula>
    </cfRule>
  </conditionalFormatting>
  <conditionalFormatting sqref="I82 K82:S82 U82:X82 Z82:AA82 AC82 AE82 AH82:AJ82 E99:AJ99">
    <cfRule type="cellIs" dxfId="57" priority="164" operator="greaterThan">
      <formula>#REF!</formula>
    </cfRule>
  </conditionalFormatting>
  <conditionalFormatting sqref="I82 K82:S82 U82:X82 Z82:AA82 AC82 AE82 AH82:AJ82">
    <cfRule type="cellIs" dxfId="56" priority="167" operator="lessThan">
      <formula>#REF!</formula>
    </cfRule>
    <cfRule type="cellIs" dxfId="55" priority="168" operator="greaterThan">
      <formula>#REF!</formula>
    </cfRule>
  </conditionalFormatting>
  <conditionalFormatting sqref="I99 K99:S99 U99:X99 Z99:AA99 AC99 AE99 AH99:AJ99 E109:AJ109">
    <cfRule type="cellIs" dxfId="54" priority="158" operator="greaterThan">
      <formula>#REF!</formula>
    </cfRule>
  </conditionalFormatting>
  <conditionalFormatting sqref="I99 K99:S99 U99:X99 Z99:AA99 AC99 AE99 AH99:AJ99">
    <cfRule type="cellIs" dxfId="53" priority="162" operator="greaterThan">
      <formula>#REF!</formula>
    </cfRule>
    <cfRule type="cellIs" dxfId="52" priority="161" operator="lessThan">
      <formula>#REF!</formula>
    </cfRule>
  </conditionalFormatting>
  <conditionalFormatting sqref="I109 K109:S109 U109:X109 Z109:AA109 AC109 AE109 AH109:AJ109 E115:I115 K115:AJ115">
    <cfRule type="cellIs" dxfId="51" priority="152" operator="greaterThan">
      <formula>#REF!</formula>
    </cfRule>
  </conditionalFormatting>
  <conditionalFormatting sqref="I109 K109:S109 U109:X109 Z109:AA109 AC109 AE109 AH109:AJ109">
    <cfRule type="cellIs" dxfId="50" priority="156" operator="greaterThan">
      <formula>#REF!</formula>
    </cfRule>
    <cfRule type="cellIs" dxfId="49" priority="155" operator="lessThan">
      <formula>#REF!</formula>
    </cfRule>
  </conditionalFormatting>
  <conditionalFormatting sqref="I115 K115:S115 U115:X115 Z115:AA115 AC115 AE115 AH115:AJ115">
    <cfRule type="cellIs" dxfId="48" priority="150" operator="greaterThan">
      <formula>#REF!</formula>
    </cfRule>
    <cfRule type="cellIs" dxfId="47" priority="149" operator="lessThan">
      <formula>#REF!</formula>
    </cfRule>
    <cfRule type="cellIs" dxfId="46" priority="148" operator="greaterThan">
      <formula>#REF!</formula>
    </cfRule>
    <cfRule type="cellIs" dxfId="45" priority="147" operator="lessThan">
      <formula>#REF!</formula>
    </cfRule>
  </conditionalFormatting>
  <conditionalFormatting sqref="I119 K119:S119 U119:X119 Z119:AA119 AC119 AE119 AH119:AJ119">
    <cfRule type="cellIs" dxfId="44" priority="72" operator="greaterThan">
      <formula>#REF!</formula>
    </cfRule>
    <cfRule type="cellIs" dxfId="43" priority="71" operator="lessThan">
      <formula>#REF!</formula>
    </cfRule>
    <cfRule type="cellIs" dxfId="42" priority="70" operator="greaterThan">
      <formula>#REF!</formula>
    </cfRule>
    <cfRule type="cellIs" dxfId="41" priority="69" operator="lessThan">
      <formula>#REF!</formula>
    </cfRule>
  </conditionalFormatting>
  <conditionalFormatting sqref="I129 K129:S129 U129:X129 Z129:AA129 AC129 AE129 AH129:AJ129 E138:AJ138">
    <cfRule type="cellIs" dxfId="40" priority="140" operator="greaterThan">
      <formula>#REF!</formula>
    </cfRule>
  </conditionalFormatting>
  <conditionalFormatting sqref="I129 K129:S129 U129:X129 Z129:AA129 AC129 AE129 AH129:AJ129">
    <cfRule type="cellIs" dxfId="39" priority="143" operator="lessThan">
      <formula>#REF!</formula>
    </cfRule>
    <cfRule type="cellIs" dxfId="38" priority="144" operator="greaterThan">
      <formula>#REF!</formula>
    </cfRule>
  </conditionalFormatting>
  <conditionalFormatting sqref="I138 K138:S138 U138:X138 Z138:AA138 AC138 AE138 AH138:AJ138">
    <cfRule type="cellIs" dxfId="37" priority="138" operator="greaterThan">
      <formula>#REF!</formula>
    </cfRule>
    <cfRule type="cellIs" dxfId="36" priority="137" operator="lessThan">
      <formula>#REF!</formula>
    </cfRule>
    <cfRule type="cellIs" dxfId="35" priority="68" operator="greaterThan">
      <formula>#REF!</formula>
    </cfRule>
    <cfRule type="cellIs" dxfId="34" priority="67" operator="lessThan">
      <formula>#REF!</formula>
    </cfRule>
  </conditionalFormatting>
  <conditionalFormatting sqref="I152 K152:S152 U152:X152 Z152:AA152 AC152 AE152 AH152:AJ152">
    <cfRule type="cellIs" dxfId="33" priority="131" operator="lessThan">
      <formula>#REF!</formula>
    </cfRule>
    <cfRule type="cellIs" dxfId="32" priority="132" operator="greaterThan">
      <formula>#REF!</formula>
    </cfRule>
    <cfRule type="cellIs" dxfId="31" priority="129" operator="lessThan">
      <formula>#REF!</formula>
    </cfRule>
    <cfRule type="cellIs" dxfId="30" priority="130" operator="greaterThan">
      <formula>#REF!</formula>
    </cfRule>
  </conditionalFormatting>
  <conditionalFormatting sqref="I168 K168:S168 U168:X168 Z168:AA168 AC168 AE168 AH168:AJ168 E177:AJ177">
    <cfRule type="cellIs" dxfId="29" priority="122" operator="greaterThan">
      <formula>#REF!</formula>
    </cfRule>
  </conditionalFormatting>
  <conditionalFormatting sqref="I168 K168:S168 U168:X168 Z168:AA168 AC168 AE168 AH168:AJ168">
    <cfRule type="cellIs" dxfId="28" priority="125" operator="lessThan">
      <formula>#REF!</formula>
    </cfRule>
    <cfRule type="cellIs" dxfId="27" priority="126" operator="greaterThan">
      <formula>#REF!</formula>
    </cfRule>
  </conditionalFormatting>
  <conditionalFormatting sqref="I177 K177:S177 U177:X177 Z177:AA177 AC177 AE177 AH177:AJ177 E189:AJ189">
    <cfRule type="cellIs" dxfId="26" priority="116" operator="greaterThan">
      <formula>#REF!</formula>
    </cfRule>
  </conditionalFormatting>
  <conditionalFormatting sqref="I177 K177:S177 U177:X177 Z177:AA177 AC177 AE177 AH177:AJ177">
    <cfRule type="cellIs" dxfId="25" priority="119" operator="lessThan">
      <formula>#REF!</formula>
    </cfRule>
    <cfRule type="cellIs" dxfId="24" priority="120" operator="greaterThan">
      <formula>#REF!</formula>
    </cfRule>
  </conditionalFormatting>
  <conditionalFormatting sqref="I189 K189:S189 U189:X189 Z189:AA189 AC189 AE189 AH189:AJ189 E196:I196 K196:AJ196">
    <cfRule type="cellIs" dxfId="23" priority="110" operator="greaterThan">
      <formula>#REF!</formula>
    </cfRule>
  </conditionalFormatting>
  <conditionalFormatting sqref="I189 K189:S189 U189:X189 Z189:AA189 AC189 AE189 AH189:AJ189">
    <cfRule type="cellIs" dxfId="22" priority="113" operator="lessThan">
      <formula>#REF!</formula>
    </cfRule>
    <cfRule type="cellIs" dxfId="21" priority="114" operator="greaterThan">
      <formula>#REF!</formula>
    </cfRule>
  </conditionalFormatting>
  <conditionalFormatting sqref="I196 K196:S196 U196:X196 Z196:AA196 AC196 AE196 AH196:AJ196">
    <cfRule type="cellIs" dxfId="20" priority="108" operator="greaterThan">
      <formula>#REF!</formula>
    </cfRule>
    <cfRule type="cellIs" dxfId="19" priority="107" operator="lessThan">
      <formula>#REF!</formula>
    </cfRule>
    <cfRule type="cellIs" dxfId="18" priority="105" operator="lessThan">
      <formula>#REF!</formula>
    </cfRule>
    <cfRule type="cellIs" dxfId="17" priority="106" operator="greaterThan">
      <formula>#REF!</formula>
    </cfRule>
  </conditionalFormatting>
  <conditionalFormatting sqref="I208 K208:S208 U208:X208 Z208:AA208 AC208 AE208 AH208:AJ208">
    <cfRule type="cellIs" dxfId="16" priority="99" operator="lessThan">
      <formula>#REF!</formula>
    </cfRule>
    <cfRule type="cellIs" dxfId="15" priority="100" operator="greaterThan">
      <formula>#REF!</formula>
    </cfRule>
    <cfRule type="cellIs" dxfId="14" priority="101" operator="lessThan">
      <formula>#REF!</formula>
    </cfRule>
    <cfRule type="cellIs" dxfId="13" priority="102" operator="greaterThan">
      <formula>#REF!</formula>
    </cfRule>
  </conditionalFormatting>
  <conditionalFormatting sqref="O3:O5 O55:O56 O115:O116 O119:O120 O152:O153 O196:O197">
    <cfRule type="cellIs" dxfId="12" priority="236" operator="greaterThan">
      <formula>#REF!</formula>
    </cfRule>
    <cfRule type="cellIs" dxfId="11" priority="238" operator="greaterThan">
      <formula>#REF!</formula>
    </cfRule>
  </conditionalFormatting>
  <conditionalFormatting sqref="O55:O56 O115:O116 O152:O153 O196:O197 O119:O120 O3:O5">
    <cfRule type="cellIs" dxfId="10" priority="235" operator="lessThan">
      <formula>#REF!</formula>
    </cfRule>
  </conditionalFormatting>
  <conditionalFormatting sqref="O3:AM5 O55:O56 O115:O116 O119:O120 O152:O153 O196:O197">
    <cfRule type="cellIs" dxfId="9" priority="237" operator="lessThan">
      <formula>#REF!</formula>
    </cfRule>
  </conditionalFormatting>
  <conditionalFormatting sqref="AN3">
    <cfRule type="cellIs" dxfId="8" priority="11" operator="lessThan">
      <formula>#REF!</formula>
    </cfRule>
    <cfRule type="cellIs" dxfId="7" priority="12" operator="greaterThan">
      <formula>#REF!</formula>
    </cfRule>
  </conditionalFormatting>
  <conditionalFormatting sqref="AN3:AN208 AR4:AR37 E6:AM54 E55:J56 Y55:AM56 E57:AM114 E115:J116 Y115:AM116 E117:AM118 E119:J120 Y119:AM120 E121:AM151 E152:J153 Y152:AM153 E154:AM195 E196:J197 Y196:AM197 AK208:AM208 E3:N5 K197:X197 K56:X56 K116:X116 K120:X120 K153:X153 P55:X55 P115:X115 P152:X152 P196:X196 E208:H208 J208 T208 Y208 AB208 AD208 AF208:AG208 P119:X119 D25:D26 D45:D46 D55:D57 D63:D64 D82:D83 D99:D100 D109:D110 D115:D117 D119:D121 D129:D130 D138:D139 D152:D154 D168:D169 D177:D178 D189:D190 D196:D198">
    <cfRule type="cellIs" dxfId="6" priority="251" operator="lessThan">
      <formula>#REF!</formula>
    </cfRule>
  </conditionalFormatting>
  <conditionalFormatting sqref="AN6:AN55 AN57:AN115 AN117:AN119 AN121:AN152 AN154:AN196 AN198:AN208">
    <cfRule type="cellIs" dxfId="5" priority="244" operator="greaterThan">
      <formula>#REF!</formula>
    </cfRule>
  </conditionalFormatting>
  <conditionalFormatting sqref="AR2">
    <cfRule type="cellIs" dxfId="4" priority="255" stopIfTrue="1" operator="lessThan">
      <formula>0</formula>
    </cfRule>
  </conditionalFormatting>
  <conditionalFormatting sqref="AR6:AR23 E6:AO24 E25:AN25 AR25:AR37 E26:AO44 AK45:AN45 E46:AO54 AR52:AR54 J55 AK55:AN55 E57:AO62 AR57:AR62 AK63:AN63 E64:AO81 AR64:AR81 AK82:AN82 E83:AO98 AR83:AR98 AK99:AN99 E100:AO108 AR100:AR108 AK109:AN109 E110:AO114 AR110:AR114 J115 AK115:AN115 E117:AO118 AR117:AR118 J119 AK119:AN119 E121:AO128 AR121:AR128 AK129:AN129 E130:AO137 AR130:AR137 AK138:AN138 E139:AO151 AR139:AR151 J152 AK152:AN152 E154:AO167 AR154:AR167 AK168:AN168 E169:AO176 AR169:AR176 AK177:AN177 E178:AO188 AR178:AR188 AK189:AN189 E190:AO195 AR190:AR195 J196 AK196:AN196 AN198:AO207 AR198:AR207 AK208:AN208">
    <cfRule type="cellIs" dxfId="3" priority="249" operator="greaterThan">
      <formula>#REF!</formula>
    </cfRule>
  </conditionalFormatting>
  <conditionalFormatting sqref="AR52:AR54 AR57:AR62 AR64:AR81 AR83:AR98 AR100:AR108 AR110:AR114 AR117:AR118 AR121:AR128 AR130:AR137 AR139:AR151 AR154:AR167 AR169:AR176 AR178:AR188 AR190:AR195 AR198:AR207 E6:AO24 E25:AN25 E26:AO44 AK45:AN45 E46:AO54 AK55:AN55 E57:AO62 AK63:AN63 E64:AO81 AK82:AN82 E83:AO98 AK99:AN99 E100:AO108 AK109:AN109 E110:AO114 AK115:AN115 E117:AO118 AK119:AN119 E121:AO128 AK129:AN129 E130:AO137 AK138:AN138 E139:AO151 AK152:AN152 E154:AO167 AK168:AN168 E169:AO176 AK177:AN177 E178:AO188 AK189:AN189 E190:AO195 AK196:AN196 E198:AO207 AK208:AN208 J196:N196 J55:N55 J115:N115 J152:N152 J119:N119 AR6:AR23 AR25:AR37">
    <cfRule type="cellIs" dxfId="2" priority="248" operator="lessThan">
      <formula>#REF!</formula>
    </cfRule>
  </conditionalFormatting>
  <conditionalFormatting sqref="AR52:AR115 AR117:AR207">
    <cfRule type="cellIs" dxfId="1" priority="246" operator="lessThan">
      <formula>#REF!</formula>
    </cfRule>
    <cfRule type="cellIs" dxfId="0" priority="247" operator="greaterThan">
      <formula>#REF!</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B59C4AAA73EE429DE74CB288F280C0" ma:contentTypeVersion="3" ma:contentTypeDescription="Crée un document." ma:contentTypeScope="" ma:versionID="ae58d057f37854a61ab104ea2e5e62bf">
  <xsd:schema xmlns:xsd="http://www.w3.org/2001/XMLSchema" xmlns:xs="http://www.w3.org/2001/XMLSchema" xmlns:p="http://schemas.microsoft.com/office/2006/metadata/properties" xmlns:ns2="6b159598-2cdb-484c-9449-1c970adb4b28" targetNamespace="http://schemas.microsoft.com/office/2006/metadata/properties" ma:root="true" ma:fieldsID="8df325f3d5c7f5ac0ecd1752d9448951" ns2:_="">
    <xsd:import namespace="6b159598-2cdb-484c-9449-1c970adb4b2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9598-2cdb-484c-9449-1c970adb4b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665446-AE41-4E07-A306-D5046DEA5269}"/>
</file>

<file path=customXml/itemProps2.xml><?xml version="1.0" encoding="utf-8"?>
<ds:datastoreItem xmlns:ds="http://schemas.openxmlformats.org/officeDocument/2006/customXml" ds:itemID="{78CB0214-B07B-45B1-BDF7-E2A80AF30DBC}">
  <ds:schemaRefs>
    <ds:schemaRef ds:uri="http://schemas.microsoft.com/sharepoint/v3/contenttype/forms"/>
  </ds:schemaRefs>
</ds:datastoreItem>
</file>

<file path=customXml/itemProps3.xml><?xml version="1.0" encoding="utf-8"?>
<ds:datastoreItem xmlns:ds="http://schemas.openxmlformats.org/officeDocument/2006/customXml" ds:itemID="{32A75E01-92BF-4404-83CF-9AA9C6A47C86}">
  <ds:schemaRefs>
    <ds:schemaRef ds:uri="484c8c59-755d-4516-b8d2-1621b38262b4"/>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purl.org/dc/elements/1.1/"/>
    <ds:schemaRef ds:uri="http://purl.org/dc/terms/"/>
    <ds:schemaRef ds:uri="http://schemas.microsoft.com/office/infopath/2007/PartnerControls"/>
    <ds:schemaRef ds:uri="7a0f724a-9d58-4b9f-a63b-14a2f05f5890"/>
    <ds:schemaRef ds:uri="f1594219-80d3-4c5a-81af-ace6d5f1b00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 of Contents</vt:lpstr>
      <vt:lpstr>2010</vt:lpstr>
      <vt:lpstr>2011</vt:lpstr>
      <vt:lpstr>2012</vt:lpstr>
      <vt:lpstr>2013</vt:lpstr>
      <vt:lpstr>2014</vt:lpstr>
      <vt:lpstr>2015</vt:lpstr>
      <vt:lpstr>2016</vt:lpstr>
      <vt:lpstr>2017</vt:lpstr>
      <vt:lpstr>2018</vt:lpstr>
      <vt:lpstr>2019</vt:lpstr>
      <vt:lpstr>2020</vt:lpstr>
      <vt:lpstr>2021</vt:lpstr>
      <vt:lpstr>2022</vt:lpstr>
      <vt:lpstr>2023</vt:lpstr>
      <vt:lpstr>2024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awallace</dc:creator>
  <cp:lastModifiedBy>Alex Townsend</cp:lastModifiedBy>
  <cp:lastPrinted>2017-09-06T08:34:28Z</cp:lastPrinted>
  <dcterms:created xsi:type="dcterms:W3CDTF">2017-02-13T11:07:01Z</dcterms:created>
  <dcterms:modified xsi:type="dcterms:W3CDTF">2025-03-24T17:36:27Z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0x0101005CB59C4AAA73EE429DE74CB288F280C0</vt:lpwstr>
  </property>
  <property fmtid="{D5CDD505-2E9C-101B-9397-08002B2CF9AE}" pid="3" name="MediaServiceImageTags">
    <vt:lpwstr/>
  </property>
  <property fmtid="{D5CDD505-2E9C-101B-9397-08002B2CF9AE}" pid="4" name="MSIP_Label_2ba2672d-0f89-4131-a832-81ec170e1d4b_Enabled">
    <vt:lpwstr>true</vt:lpwstr>
  </property>
  <property fmtid="{D5CDD505-2E9C-101B-9397-08002B2CF9AE}" pid="5" name="MSIP_Label_2ba2672d-0f89-4131-a832-81ec170e1d4b_SetDate">
    <vt:lpwstr>2025-03-24T17:11:48Z</vt:lpwstr>
  </property>
  <property fmtid="{D5CDD505-2E9C-101B-9397-08002B2CF9AE}" pid="6" name="MSIP_Label_2ba2672d-0f89-4131-a832-81ec170e1d4b_Method">
    <vt:lpwstr>Privileged</vt:lpwstr>
  </property>
  <property fmtid="{D5CDD505-2E9C-101B-9397-08002B2CF9AE}" pid="7" name="MSIP_Label_2ba2672d-0f89-4131-a832-81ec170e1d4b_Name">
    <vt:lpwstr>Non-Confidential</vt:lpwstr>
  </property>
  <property fmtid="{D5CDD505-2E9C-101B-9397-08002B2CF9AE}" pid="8" name="MSIP_Label_2ba2672d-0f89-4131-a832-81ec170e1d4b_SiteId">
    <vt:lpwstr>65358cd9-f346-46b5-a443-b729819852c5</vt:lpwstr>
  </property>
  <property fmtid="{D5CDD505-2E9C-101B-9397-08002B2CF9AE}" pid="9" name="MSIP_Label_2ba2672d-0f89-4131-a832-81ec170e1d4b_ActionId">
    <vt:lpwstr>11c54a69-daee-4244-a42d-fc63ae1ad388</vt:lpwstr>
  </property>
  <property fmtid="{D5CDD505-2E9C-101B-9397-08002B2CF9AE}" pid="10" name="MSIP_Label_2ba2672d-0f89-4131-a832-81ec170e1d4b_ContentBits">
    <vt:lpwstr>0</vt:lpwstr>
  </property>
  <property fmtid="{D5CDD505-2E9C-101B-9397-08002B2CF9AE}" pid="11" name="MSIP_Label_2ba2672d-0f89-4131-a832-81ec170e1d4b_Tag">
    <vt:lpwstr>10, 0, 1, 1</vt:lpwstr>
  </property>
</Properties>
</file>