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3.xml" ContentType="application/vnd.openxmlformats-officedocument.drawingml.chartshapes+xml"/>
  <Override PartName="/xl/charts/chart2.xml" ContentType="application/vnd.openxmlformats-officedocument.drawingml.chart+xml"/>
  <Override PartName="/xl/theme/themeOverride2.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Temp\"/>
    </mc:Choice>
  </mc:AlternateContent>
  <xr:revisionPtr revIDLastSave="0" documentId="8_{BE477DD5-A5DB-4FE3-8C9D-593CA0111BEB}" xr6:coauthVersionLast="47" xr6:coauthVersionMax="47" xr10:uidLastSave="{00000000-0000-0000-0000-000000000000}"/>
  <bookViews>
    <workbookView xWindow="-110" yWindow="-110" windowWidth="19420" windowHeight="11500" xr2:uid="{00000000-000D-0000-FFFF-FFFF00000000}"/>
  </bookViews>
  <sheets>
    <sheet name="Table of Contents" sheetId="9" r:id="rId1"/>
    <sheet name="Data Dashboard" sheetId="42" r:id="rId2"/>
    <sheet name="Quarterly Prices" sheetId="40" r:id="rId3"/>
    <sheet name="Annual Prices" sheetId="8" r:id="rId4"/>
    <sheet name="Capacity" sheetId="13" r:id="rId5"/>
    <sheet name="Utilization" sheetId="39" r:id="rId6"/>
    <sheet name="Production" sheetId="35" r:id="rId7"/>
    <sheet name="Apparent Demand" sheetId="36" r:id="rId8"/>
    <sheet name="Imports" sheetId="37" r:id="rId9"/>
    <sheet name="Exports" sheetId="38" r:id="rId10"/>
    <sheet name="CTRL" sheetId="43" r:id="rId11"/>
  </sheets>
  <definedNames>
    <definedName name="Country">#REF!</definedName>
    <definedName name="Exports">_xlfn.IFS('Data Dashboard'!#REF!=1,-'Data Dashboard'!$D$15:$Q$15,'Data Dashboard'!#REF!=2,0,'Data Dashboard'!#REF!=3,'Data Dashboard'!$D$15:$Q$15)</definedName>
    <definedName name="Imports">IF('Data Dashboard'!#REF!&lt;3,'Data Dashboard'!$D$14:$Q$14,0)</definedName>
    <definedName name="MonthsNumber">#REF!</definedName>
    <definedName name="Sub_Region">#REF!</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40" l="1" a="1"/>
  <c r="A7" i="40" s="1"/>
  <c r="A7" i="8" a="1"/>
  <c r="A7" i="8" s="1"/>
  <c r="D3" i="39" a="1"/>
  <c r="D3" i="39" s="1"/>
  <c r="D3" i="35" a="1"/>
  <c r="D3" i="35" s="1"/>
  <c r="D3" i="36" a="1"/>
  <c r="D3" i="36" s="1"/>
  <c r="D3" i="37" a="1"/>
  <c r="D3" i="37" s="1"/>
  <c r="D3" i="38" a="1"/>
  <c r="D3" i="38" s="1"/>
  <c r="D3" i="13" a="1"/>
  <c r="D3" i="13" s="1"/>
  <c r="W15" i="42" l="1"/>
  <c r="W9" i="42"/>
  <c r="W14" i="42"/>
  <c r="W11" i="42"/>
  <c r="W10" i="42"/>
  <c r="M6" i="8"/>
  <c r="L6" i="8"/>
  <c r="K6" i="8"/>
  <c r="J6" i="8"/>
  <c r="I6" i="8"/>
  <c r="H6" i="8"/>
  <c r="G6" i="8"/>
  <c r="F6" i="8"/>
  <c r="E6" i="8"/>
  <c r="D6" i="8"/>
  <c r="C6" i="8"/>
  <c r="B6" i="8"/>
  <c r="M6" i="40"/>
  <c r="L6" i="40"/>
  <c r="K6" i="40"/>
  <c r="J6" i="40"/>
  <c r="I6" i="40"/>
  <c r="H6" i="40"/>
  <c r="G6" i="40"/>
  <c r="F6" i="40"/>
  <c r="E6" i="40"/>
  <c r="D6" i="40"/>
  <c r="C6" i="40"/>
  <c r="B6" i="40"/>
  <c r="M18" i="42"/>
  <c r="B18" i="42"/>
  <c r="B5" i="42"/>
  <c r="W8" i="42" l="1"/>
  <c r="W12" i="42"/>
  <c r="W16" i="42"/>
  <c r="D9" i="42"/>
  <c r="I9" i="42"/>
  <c r="F9" i="42"/>
  <c r="L9" i="42"/>
  <c r="F14" i="42"/>
  <c r="N9" i="42"/>
  <c r="H9" i="42"/>
  <c r="F15" i="42"/>
  <c r="K9" i="42"/>
  <c r="G9" i="42"/>
  <c r="E9" i="42"/>
  <c r="D14" i="42"/>
  <c r="D15" i="42"/>
  <c r="E15" i="42"/>
  <c r="E14" i="42"/>
  <c r="J9" i="42"/>
  <c r="E11" i="42" l="1"/>
  <c r="E12" i="42" s="1"/>
  <c r="F11" i="42"/>
  <c r="F12" i="42" s="1"/>
  <c r="D11" i="42"/>
  <c r="D12" i="42" s="1"/>
  <c r="F16" i="42"/>
  <c r="D16" i="42"/>
  <c r="E16" i="42"/>
  <c r="M9" i="42" l="1"/>
  <c r="Q9" i="42" l="1"/>
  <c r="Q14" i="42" l="1"/>
  <c r="Q15" i="42" l="1"/>
  <c r="Q16" i="42" s="1"/>
  <c r="Q11" i="42"/>
  <c r="Q12" i="42" s="1"/>
  <c r="H14" i="42" l="1"/>
  <c r="J14" i="42"/>
  <c r="H15" i="42"/>
  <c r="J15" i="42"/>
  <c r="J11" i="42"/>
  <c r="J12" i="42" s="1"/>
  <c r="G15" i="42"/>
  <c r="I11" i="42"/>
  <c r="I12" i="42" s="1"/>
  <c r="G14" i="42"/>
  <c r="H11" i="42"/>
  <c r="H12" i="42" s="1"/>
  <c r="I14" i="42"/>
  <c r="I15" i="42"/>
  <c r="G11" i="42"/>
  <c r="G12" i="42" s="1"/>
  <c r="J16" i="42" l="1"/>
  <c r="H16" i="42"/>
  <c r="G16" i="42"/>
  <c r="I16" i="42"/>
  <c r="N11" i="42" l="1"/>
  <c r="N12" i="42" s="1"/>
  <c r="M15" i="42"/>
  <c r="K11" i="42"/>
  <c r="K12" i="42" s="1"/>
  <c r="K15" i="42"/>
  <c r="M11" i="42"/>
  <c r="M12" i="42" s="1"/>
  <c r="M14" i="42"/>
  <c r="O9" i="42"/>
  <c r="P15" i="42"/>
  <c r="O15" i="42"/>
  <c r="P9" i="42"/>
  <c r="N14" i="42"/>
  <c r="L11" i="42"/>
  <c r="L12" i="42" s="1"/>
  <c r="L15" i="42"/>
  <c r="O14" i="42"/>
  <c r="P14" i="42"/>
  <c r="N15" i="42"/>
  <c r="L14" i="42"/>
  <c r="K14" i="42"/>
  <c r="O11" i="42"/>
  <c r="P16" i="42" l="1"/>
  <c r="O12" i="42"/>
  <c r="M16" i="42"/>
  <c r="N16" i="42"/>
  <c r="O16" i="42"/>
  <c r="L16" i="42"/>
  <c r="K16" i="42"/>
  <c r="P11" i="42"/>
  <c r="P12" i="42" s="1"/>
  <c r="S11" i="42" l="1"/>
  <c r="T11" i="42" l="1"/>
  <c r="U11" i="42" l="1"/>
  <c r="V11" i="42" l="1"/>
  <c r="R11" i="42" l="1"/>
  <c r="F10" i="42" l="1"/>
  <c r="E10" i="42"/>
  <c r="P10" i="42"/>
  <c r="M10" i="42"/>
  <c r="K10" i="42"/>
  <c r="O10" i="42"/>
  <c r="G10" i="42"/>
  <c r="N10" i="42"/>
  <c r="L10" i="42"/>
  <c r="J10" i="42"/>
  <c r="I10" i="42"/>
  <c r="H10" i="42"/>
  <c r="R14" i="42" l="1"/>
  <c r="D10" i="42"/>
  <c r="Q10" i="42"/>
  <c r="U8" i="42" l="1"/>
  <c r="G8" i="42"/>
  <c r="L8" i="42"/>
  <c r="T8" i="42"/>
  <c r="V8" i="42"/>
  <c r="M8" i="42"/>
  <c r="F8" i="42"/>
  <c r="P8" i="42"/>
  <c r="H8" i="42"/>
  <c r="D8" i="42"/>
  <c r="E8" i="42"/>
  <c r="J8" i="42"/>
  <c r="Q8" i="42"/>
  <c r="N8" i="42"/>
  <c r="I8" i="42"/>
  <c r="R8" i="42"/>
  <c r="O8" i="42"/>
  <c r="S8" i="42"/>
  <c r="K8" i="42"/>
  <c r="S14" i="42"/>
  <c r="T14" i="42" l="1"/>
  <c r="U14" i="42" l="1"/>
  <c r="R15" i="42"/>
  <c r="R16" i="42" s="1"/>
  <c r="S15" i="42" l="1"/>
  <c r="S16" i="42" s="1"/>
  <c r="R9" i="42"/>
  <c r="R12" i="42" s="1"/>
  <c r="V14" i="42"/>
  <c r="S9" i="42" l="1"/>
  <c r="S12" i="42" s="1"/>
  <c r="T15" i="42"/>
  <c r="T16" i="42" s="1"/>
  <c r="T9" i="42" l="1"/>
  <c r="T12" i="42" s="1"/>
  <c r="R10" i="42"/>
  <c r="U15" i="42" l="1"/>
  <c r="U16" i="42" s="1"/>
  <c r="S10" i="42"/>
  <c r="U9" i="42" l="1"/>
  <c r="U12" i="42" s="1"/>
  <c r="T10" i="42"/>
  <c r="V9" i="42" l="1"/>
  <c r="V12" i="42" s="1"/>
  <c r="V15" i="42"/>
  <c r="V16" i="42" s="1"/>
  <c r="V10" i="42"/>
  <c r="U10" i="4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<sst xmlns="http://schemas.openxmlformats.org/spreadsheetml/2006/main" count="4469" uniqueCount="288">
  <si>
    <t>CRU Phosphate Rock Flat Database</t>
  </si>
  <si>
    <t>March 2025</t>
  </si>
  <si>
    <t>Please refer questions or queries to:</t>
  </si>
  <si>
    <t>Maria Gamboa Delgado</t>
  </si>
  <si>
    <t>Analyst, Fertilizers</t>
  </si>
  <si>
    <t>maria.gamboa@crugroup.com</t>
  </si>
  <si>
    <t>+44 207 903 2151</t>
  </si>
  <si>
    <t>Humphrey Knight</t>
  </si>
  <si>
    <t>Principal Analyst, Phosphates and Potash</t>
  </si>
  <si>
    <t>humphrey.knight@crugroup.com</t>
  </si>
  <si>
    <t>+44 207 903 2191</t>
  </si>
  <si>
    <t>Maurício Fortuna</t>
  </si>
  <si>
    <t>Analyst, Phosphates</t>
  </si>
  <si>
    <t xml:space="preserve">mauricio.fortuna@crugroup.com </t>
  </si>
  <si>
    <t>+44 207 903 2122</t>
  </si>
  <si>
    <t>Copyright © 2025 CRU International Ltd. All rights reserved.</t>
  </si>
  <si>
    <t>By reading this publication you agree that you will not copy or replicate any part of it (including any supply data) in any format without the express permission of CRU. If you need to share CRU data please contact customer.service@crugroup.com for more information.</t>
  </si>
  <si>
    <t>Table of Contents</t>
  </si>
  <si>
    <t>Data Dashboard</t>
  </si>
  <si>
    <t>Capacity</t>
  </si>
  <si>
    <t>Production</t>
  </si>
  <si>
    <t>Utilization</t>
  </si>
  <si>
    <t>Apparent Demand</t>
  </si>
  <si>
    <t>Imports</t>
  </si>
  <si>
    <t>Exports</t>
  </si>
  <si>
    <t>Annual Prices</t>
  </si>
  <si>
    <t>Quarterly Prices</t>
  </si>
  <si>
    <r>
      <t xml:space="preserve">Select country/region from dropdown list in cell </t>
    </r>
    <r>
      <rPr>
        <b/>
        <sz val="10"/>
        <color rgb="FF0000FF"/>
        <rFont val="Arial"/>
        <family val="2"/>
      </rPr>
      <t>B6</t>
    </r>
  </si>
  <si>
    <t>World Total</t>
  </si>
  <si>
    <t>Utilisation Rate</t>
  </si>
  <si>
    <t>Demand</t>
  </si>
  <si>
    <t>Balance</t>
  </si>
  <si>
    <t>Phosphate Rock Quarterly Prices, USD/t (metric)</t>
  </si>
  <si>
    <t>India</t>
  </si>
  <si>
    <t>Morocco</t>
  </si>
  <si>
    <t>Jordan</t>
  </si>
  <si>
    <t>Egypt</t>
  </si>
  <si>
    <t>Algeria</t>
  </si>
  <si>
    <t>Peru</t>
  </si>
  <si>
    <t>China</t>
  </si>
  <si>
    <t>Russia</t>
  </si>
  <si>
    <t>Syria</t>
  </si>
  <si>
    <t>65-70% BPL</t>
  </si>
  <si>
    <t>71-80% BPL</t>
  </si>
  <si>
    <t>68-72% BPL</t>
  </si>
  <si>
    <t>80% BPL</t>
  </si>
  <si>
    <t>66-72% BPL</t>
  </si>
  <si>
    <t>73-75% BPL</t>
  </si>
  <si>
    <t>60-68% BPL</t>
  </si>
  <si>
    <t>63-66% BPL</t>
  </si>
  <si>
    <t>63-68% BPL</t>
  </si>
  <si>
    <t>61-65% BPL</t>
  </si>
  <si>
    <t>78-87% BPL</t>
  </si>
  <si>
    <t>60-73% BPL</t>
  </si>
  <si>
    <t>CFR</t>
  </si>
  <si>
    <t>FOB</t>
  </si>
  <si>
    <t>EXW</t>
  </si>
  <si>
    <t xml:space="preserve"> </t>
  </si>
  <si>
    <t/>
  </si>
  <si>
    <t>Phosphate Rock Annual Prices, USD/t (metric)</t>
  </si>
  <si>
    <t>Phosphate Rock Capacity</t>
  </si>
  <si>
    <t>'000 tonnes rock</t>
  </si>
  <si>
    <t>Europe &amp; CIS Total</t>
  </si>
  <si>
    <t>West Europe Total</t>
  </si>
  <si>
    <t>Europe &amp; CIS</t>
  </si>
  <si>
    <t>West Europe</t>
  </si>
  <si>
    <t>Austria</t>
  </si>
  <si>
    <t>Belgium</t>
  </si>
  <si>
    <t>Cyprus</t>
  </si>
  <si>
    <t>Denmark</t>
  </si>
  <si>
    <t>Finland</t>
  </si>
  <si>
    <t>France</t>
  </si>
  <si>
    <t>Germany</t>
  </si>
  <si>
    <t>Greece</t>
  </si>
  <si>
    <t>Iceland</t>
  </si>
  <si>
    <t>Ireland</t>
  </si>
  <si>
    <t>Italy</t>
  </si>
  <si>
    <t>Malta</t>
  </si>
  <si>
    <t>Netherlands</t>
  </si>
  <si>
    <t>Norway</t>
  </si>
  <si>
    <t>Portugal</t>
  </si>
  <si>
    <t>Spain</t>
  </si>
  <si>
    <t>Sweden</t>
  </si>
  <si>
    <t>Switzerland</t>
  </si>
  <si>
    <t>United Kingdom</t>
  </si>
  <si>
    <t>East Europe Total</t>
  </si>
  <si>
    <t>East Europe</t>
  </si>
  <si>
    <t>Albania</t>
  </si>
  <si>
    <t>Bosnia &amp; Herzegovina</t>
  </si>
  <si>
    <t>Bulgaria</t>
  </si>
  <si>
    <t>Croatia</t>
  </si>
  <si>
    <t>Czech Republic</t>
  </si>
  <si>
    <t>Estonia</t>
  </si>
  <si>
    <t>Georgia</t>
  </si>
  <si>
    <t>Hungary</t>
  </si>
  <si>
    <t>Latvia</t>
  </si>
  <si>
    <t>Lithuania</t>
  </si>
  <si>
    <t>Macedonia</t>
  </si>
  <si>
    <t>Moldova</t>
  </si>
  <si>
    <t>Montenegro</t>
  </si>
  <si>
    <t>Poland</t>
  </si>
  <si>
    <t>Romania</t>
  </si>
  <si>
    <t>Serbia</t>
  </si>
  <si>
    <t>Slovakia</t>
  </si>
  <si>
    <t>Slovenia</t>
  </si>
  <si>
    <t>Ukraine</t>
  </si>
  <si>
    <t>CIS Total</t>
  </si>
  <si>
    <t>CIS</t>
  </si>
  <si>
    <t>Armenia</t>
  </si>
  <si>
    <t>Azerbaijan</t>
  </si>
  <si>
    <t>Belarus</t>
  </si>
  <si>
    <t>Kazakhstan</t>
  </si>
  <si>
    <t>Kyrgyzstan</t>
  </si>
  <si>
    <t>Tajikistan</t>
  </si>
  <si>
    <t>Turkmenistan</t>
  </si>
  <si>
    <t>Uzbekistan</t>
  </si>
  <si>
    <t>Africa Total</t>
  </si>
  <si>
    <t>North Africa Total</t>
  </si>
  <si>
    <t>Africa</t>
  </si>
  <si>
    <t>North Africa</t>
  </si>
  <si>
    <t>Libya</t>
  </si>
  <si>
    <t>Sudan</t>
  </si>
  <si>
    <t>Tunisia</t>
  </si>
  <si>
    <t>East Africa Total</t>
  </si>
  <si>
    <t>East Africa</t>
  </si>
  <si>
    <t>Burundi</t>
  </si>
  <si>
    <t>Comoros</t>
  </si>
  <si>
    <t>Djibouti</t>
  </si>
  <si>
    <t>Eritrea</t>
  </si>
  <si>
    <t>Ethiopia</t>
  </si>
  <si>
    <t>Kenya</t>
  </si>
  <si>
    <t>Madagascar</t>
  </si>
  <si>
    <t>Malawi</t>
  </si>
  <si>
    <t>Mauritius</t>
  </si>
  <si>
    <t>Mozambique</t>
  </si>
  <si>
    <t>Reunion</t>
  </si>
  <si>
    <t>Rwanda</t>
  </si>
  <si>
    <t>Seychelles</t>
  </si>
  <si>
    <t>Somalia</t>
  </si>
  <si>
    <t>Tanzania</t>
  </si>
  <si>
    <t>Uganda</t>
  </si>
  <si>
    <t>Zambia</t>
  </si>
  <si>
    <t>Zimbabwe</t>
  </si>
  <si>
    <t>West Africa Total</t>
  </si>
  <si>
    <t>West Africa</t>
  </si>
  <si>
    <t>Benin</t>
  </si>
  <si>
    <t>Burkina Faso</t>
  </si>
  <si>
    <t>Cape Verde</t>
  </si>
  <si>
    <t>Cote d'Ivoire</t>
  </si>
  <si>
    <t>Gambia</t>
  </si>
  <si>
    <t>Ghana</t>
  </si>
  <si>
    <t>Guinea</t>
  </si>
  <si>
    <t>Guinea-Bissau</t>
  </si>
  <si>
    <t>Liberia</t>
  </si>
  <si>
    <t>Mali</t>
  </si>
  <si>
    <t>Mauritania</t>
  </si>
  <si>
    <t>Niger</t>
  </si>
  <si>
    <t>Nigeria</t>
  </si>
  <si>
    <t>Senegal</t>
  </si>
  <si>
    <t>Sierra Leone</t>
  </si>
  <si>
    <t>Togo</t>
  </si>
  <si>
    <t>Central Africa Total</t>
  </si>
  <si>
    <t>Central Africa</t>
  </si>
  <si>
    <t>Angola</t>
  </si>
  <si>
    <t>Cameroon</t>
  </si>
  <si>
    <t>Central African Republic</t>
  </si>
  <si>
    <t>Chad</t>
  </si>
  <si>
    <t>Congo</t>
  </si>
  <si>
    <t>DR Congo</t>
  </si>
  <si>
    <t>Equatorial Guinea</t>
  </si>
  <si>
    <t>Gabon</t>
  </si>
  <si>
    <t>South Sudan</t>
  </si>
  <si>
    <t>Southern Africa Total</t>
  </si>
  <si>
    <t>Southern Africa</t>
  </si>
  <si>
    <t>Botswana</t>
  </si>
  <si>
    <t>Lesotho</t>
  </si>
  <si>
    <t>Namibia</t>
  </si>
  <si>
    <t>South Africa</t>
  </si>
  <si>
    <t>Swaziland</t>
  </si>
  <si>
    <t>North America Total</t>
  </si>
  <si>
    <t>North America</t>
  </si>
  <si>
    <t>Canada</t>
  </si>
  <si>
    <t>United States</t>
  </si>
  <si>
    <t>Central &amp; South America Total</t>
  </si>
  <si>
    <t>Caribbean Total</t>
  </si>
  <si>
    <t>Central &amp; South America</t>
  </si>
  <si>
    <t>Caribbean</t>
  </si>
  <si>
    <t>Bahamas</t>
  </si>
  <si>
    <t>Cuba</t>
  </si>
  <si>
    <t>Dominican Republic</t>
  </si>
  <si>
    <t>Haiti</t>
  </si>
  <si>
    <t>Jamaica</t>
  </si>
  <si>
    <t>Lesser Antilles</t>
  </si>
  <si>
    <t>Puerto Rico</t>
  </si>
  <si>
    <t>Trinidad</t>
  </si>
  <si>
    <t>Central America Total</t>
  </si>
  <si>
    <t>Central America</t>
  </si>
  <si>
    <t>Belize</t>
  </si>
  <si>
    <t>Costa Rica</t>
  </si>
  <si>
    <t>El Salvador</t>
  </si>
  <si>
    <t>Guatemala</t>
  </si>
  <si>
    <t>Honduras</t>
  </si>
  <si>
    <t>Mexico</t>
  </si>
  <si>
    <t>Nicaragua</t>
  </si>
  <si>
    <t>Panama</t>
  </si>
  <si>
    <t>South America Total</t>
  </si>
  <si>
    <t>South America</t>
  </si>
  <si>
    <t>Argentina</t>
  </si>
  <si>
    <t>Bolivia</t>
  </si>
  <si>
    <t>Brazil</t>
  </si>
  <si>
    <t>Chile</t>
  </si>
  <si>
    <t>Colombia</t>
  </si>
  <si>
    <t>Ecuador</t>
  </si>
  <si>
    <t>French Guiana</t>
  </si>
  <si>
    <t>Guyana</t>
  </si>
  <si>
    <t>Paraguay</t>
  </si>
  <si>
    <t>Suriname</t>
  </si>
  <si>
    <t>Uruguay</t>
  </si>
  <si>
    <t>Venezuela</t>
  </si>
  <si>
    <t>Asia Total</t>
  </si>
  <si>
    <t>Middle East Total</t>
  </si>
  <si>
    <t>Asia</t>
  </si>
  <si>
    <t>Middle East</t>
  </si>
  <si>
    <t>Bahrain</t>
  </si>
  <si>
    <t>Iran</t>
  </si>
  <si>
    <t>Iraq</t>
  </si>
  <si>
    <t>Israel</t>
  </si>
  <si>
    <t>Kuwait</t>
  </si>
  <si>
    <t>Lebanon</t>
  </si>
  <si>
    <t>Oman</t>
  </si>
  <si>
    <t>Qatar</t>
  </si>
  <si>
    <t>Saudi Arabia</t>
  </si>
  <si>
    <t>Turkey</t>
  </si>
  <si>
    <t>United Arab Emirates</t>
  </si>
  <si>
    <t>Yemen</t>
  </si>
  <si>
    <t>South Asia Total</t>
  </si>
  <si>
    <t>South Asia</t>
  </si>
  <si>
    <t>Afghanistan</t>
  </si>
  <si>
    <t>Bangladesh</t>
  </si>
  <si>
    <t>Bhutan</t>
  </si>
  <si>
    <t>Maldives</t>
  </si>
  <si>
    <t>Nepal</t>
  </si>
  <si>
    <t>Pakistan</t>
  </si>
  <si>
    <t>Sri Lanka</t>
  </si>
  <si>
    <t>South-East Asia Total</t>
  </si>
  <si>
    <t>South-East Asia</t>
  </si>
  <si>
    <t>Brunei</t>
  </si>
  <si>
    <t>Cambodia</t>
  </si>
  <si>
    <t>East Timor</t>
  </si>
  <si>
    <t>Indonesia</t>
  </si>
  <si>
    <t>Laos</t>
  </si>
  <si>
    <t>Malaysia</t>
  </si>
  <si>
    <t>Myanmar</t>
  </si>
  <si>
    <t>Philippines</t>
  </si>
  <si>
    <t>Singapore</t>
  </si>
  <si>
    <t>Thailand</t>
  </si>
  <si>
    <t>Vietnam</t>
  </si>
  <si>
    <t>East Asia Total</t>
  </si>
  <si>
    <t>East Asia</t>
  </si>
  <si>
    <t>Japan</t>
  </si>
  <si>
    <t>Mongolia</t>
  </si>
  <si>
    <t>North Korea</t>
  </si>
  <si>
    <t>South Korea</t>
  </si>
  <si>
    <t>Taiwan</t>
  </si>
  <si>
    <t>Oceania Total</t>
  </si>
  <si>
    <t>Oceania</t>
  </si>
  <si>
    <t>Australia</t>
  </si>
  <si>
    <t>Christmas Island</t>
  </si>
  <si>
    <t>Fiji</t>
  </si>
  <si>
    <t>Nauru</t>
  </si>
  <si>
    <t>New Caledonia</t>
  </si>
  <si>
    <t>New Zealand</t>
  </si>
  <si>
    <t>Papua New Guinea</t>
  </si>
  <si>
    <t>Polynesia</t>
  </si>
  <si>
    <t>Solomon Islands</t>
  </si>
  <si>
    <t>Vanuatu</t>
  </si>
  <si>
    <t>Unidentified Total</t>
  </si>
  <si>
    <t>Unidentified</t>
  </si>
  <si>
    <t>Phosphate Rock Utilization</t>
  </si>
  <si>
    <t>%</t>
  </si>
  <si>
    <t>Phosphate Rock Production</t>
  </si>
  <si>
    <t>Phosphate Rock Apparent Demand</t>
  </si>
  <si>
    <t>Apparent demand refers to production+imports-exports</t>
  </si>
  <si>
    <t>Phosphate Rock Imports</t>
  </si>
  <si>
    <t>Phosphate Rock Exports</t>
  </si>
  <si>
    <t>Start Year</t>
  </si>
  <si>
    <t>End Year</t>
  </si>
  <si>
    <t>End Year for quarterly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</si>
</sst>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 "/>
    <numFmt numFmtId="165" formatCode="0.0%"/>
    <numFmt numFmtId="166" formatCode="_-* #,##0_-;\-* #,##0_-;_-* &quot;-&quot;??_-;_-@_-"/>
  </numFmts>
  <fonts count="50" x14ac:knownFonts="1">
    <font>
      <sz val="9"/>
      <color theme="1"/>
      <name val="Aptos"/>
      <family val="2"/>
      <scheme val="minor"/>
    </font>
    <font>
      <sz val="11"/>
      <color theme="1"/>
      <name val="Arial"/>
      <family val="2"/>
    </font>
    <font>
      <sz val="11"/>
      <color theme="1"/>
      <name val="Aptos"/>
      <family val="2"/>
      <scheme val="minor"/>
    </font>
    <font>
      <sz val="11"/>
      <color theme="1"/>
      <name val="Aptos"/>
      <family val="2"/>
      <scheme val="minor"/>
    </font>
    <font>
      <sz val="11"/>
      <color theme="1"/>
      <name val="Aptos"/>
      <family val="2"/>
      <scheme val="minor"/>
    </font>
    <font>
      <sz val="9"/>
      <color theme="1"/>
      <name val="Aptos"/>
      <family val="2"/>
      <scheme val="minor"/>
    </font>
    <font>
      <u/>
      <sz val="11"/>
      <color theme="10"/>
      <name val="Calibri"/>
      <family val="2"/>
    </font>
    <font>
      <sz val="9"/>
      <color theme="1"/>
      <name val="Calibri"/>
      <family val="2"/>
    </font>
    <font>
      <sz val="16"/>
      <color rgb="FF245A8C"/>
      <name val="Arial"/>
      <family val="2"/>
    </font>
    <font>
      <sz val="8"/>
      <name val="Arial"/>
      <family val="2"/>
    </font>
    <font>
      <sz val="8"/>
      <color rgb="FFFF0000"/>
      <name val="Arial"/>
      <family val="2"/>
    </font>
    <font>
      <sz val="10"/>
      <name val="Arial"/>
      <family val="2"/>
    </font>
    <font>
      <b/>
      <sz val="10"/>
      <color rgb="FF0000FF"/>
      <name val="Arial"/>
      <family val="2"/>
    </font>
    <font>
      <b/>
      <sz val="9"/>
      <name val="Arial"/>
      <family val="2"/>
    </font>
    <font>
      <b/>
      <sz val="8"/>
      <name val="Arial"/>
      <family val="2"/>
    </font>
    <font>
      <u/>
      <sz val="8"/>
      <name val="Arial"/>
      <family val="2"/>
    </font>
    <font>
      <b/>
      <sz val="8"/>
      <color theme="1"/>
      <name val="Arial"/>
      <family val="2"/>
    </font>
    <font>
      <sz val="12"/>
      <color rgb="FF00519E"/>
      <name val="Arial"/>
      <family val="2"/>
    </font>
    <font>
      <sz val="8"/>
      <color theme="0"/>
      <name val="Arial"/>
      <family val="2"/>
    </font>
    <font>
      <sz val="8"/>
      <color theme="4" tint="-0.499984740745262"/>
      <name val="Arial"/>
      <family val="2"/>
    </font>
    <font>
      <sz val="9"/>
      <name val="Arial"/>
      <family val="2"/>
    </font>
    <font>
      <sz val="8.5"/>
      <name val="Arial"/>
      <family val="2"/>
    </font>
    <font>
      <sz val="8.5"/>
      <color theme="0"/>
      <name val="Arial"/>
      <family val="2"/>
    </font>
    <font>
      <sz val="8.5"/>
      <color theme="1"/>
      <name val="Arial"/>
      <family val="2"/>
    </font>
    <font>
      <b/>
      <sz val="9"/>
      <color theme="3" tint="-0.499984740745262"/>
      <name val="Arial"/>
      <family val="2"/>
    </font>
    <font>
      <b/>
      <sz val="8.5"/>
      <color theme="1"/>
      <name val="Arial"/>
      <family val="2"/>
    </font>
    <font>
      <sz val="9"/>
      <color theme="1"/>
      <name val="Arial"/>
      <family val="2"/>
    </font>
    <font>
      <b/>
      <sz val="8.5"/>
      <name val="Arial"/>
      <family val="2"/>
    </font>
    <font>
      <sz val="8.5"/>
      <color theme="3"/>
      <name val="Arial"/>
      <family val="2"/>
    </font>
    <font>
      <sz val="8"/>
      <color theme="1"/>
      <name val="Calibri"/>
      <family val="2"/>
    </font>
    <font>
      <sz val="8"/>
      <name val="Aptos"/>
      <family val="2"/>
      <scheme val="minor"/>
    </font>
    <font>
      <b/>
      <sz val="11"/>
      <color theme="1"/>
      <name val="Arial"/>
      <family val="2"/>
    </font>
    <font>
      <b/>
      <sz val="11"/>
      <name val="Arial"/>
      <family val="2"/>
    </font>
    <font>
      <sz val="11"/>
      <name val="Arial"/>
      <family val="2"/>
    </font>
    <font>
      <sz val="11"/>
      <color theme="5"/>
      <name val="Arial"/>
      <family val="2"/>
    </font>
    <font>
      <u/>
      <sz val="11"/>
      <color theme="5"/>
      <name val="Arial"/>
      <family val="2"/>
    </font>
    <font>
      <sz val="11"/>
      <color theme="5"/>
      <name val="Aptos"/>
      <family val="2"/>
      <scheme val="minor"/>
    </font>
    <font>
      <b/>
      <sz val="11"/>
      <color theme="5"/>
      <name val="Arial"/>
      <family val="2"/>
    </font>
    <font>
      <b/>
      <sz val="16"/>
      <color theme="1"/>
      <name val="Arial"/>
      <family val="2"/>
    </font>
    <font>
      <b/>
      <sz val="10"/>
      <color theme="1"/>
      <name val="Arial"/>
      <family val="2"/>
    </font>
    <font>
      <b/>
      <sz val="10"/>
      <color theme="6" tint="-0.249977111117893"/>
      <name val="Arial"/>
      <family val="2"/>
    </font>
    <font>
      <sz val="10"/>
      <color theme="1"/>
      <name val="Arial"/>
      <family val="2"/>
    </font>
    <font>
      <sz val="10"/>
      <color theme="0" tint="-0.499984740745262"/>
      <name val="Arial"/>
      <family val="2"/>
    </font>
    <font>
      <b/>
      <sz val="9"/>
      <color theme="6" tint="-0.249977111117893"/>
      <name val="Arial"/>
      <family val="2"/>
    </font>
    <font>
      <sz val="16"/>
      <color theme="1"/>
      <name val="Arial"/>
      <family val="2"/>
    </font>
    <font>
      <u/>
      <sz val="10"/>
      <color theme="4"/>
      <name val="Arial"/>
      <family val="2"/>
    </font>
    <font>
      <u/>
      <sz val="16"/>
      <color theme="1"/>
      <name val="Arial"/>
      <family val="2"/>
    </font>
    <font>
      <b/>
      <sz val="10"/>
      <name val="Arial"/>
      <family val="2"/>
    </font>
    <font>
      <sz val="16"/>
      <name val="Arial"/>
      <family val="2"/>
    </font>
    <font>
      <b/>
      <sz val="14"/>
      <name val="Arial"/>
      <family val="2"/>
    </font>
  </fonts>
  <fills count="12">
    <fill>
      <patternFill patternType="none"/>
    </fill>
    <fill>
      <patternFill patternType="gray125"/>
    </fill>
    <fill>
      <patternFill patternType="solid">
        <fgColor rgb="FFDDDDDD"/>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1" tint="0.89999084444715716"/>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6" tint="0.59999389629810485"/>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rgb="FF5B9BD5"/>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rgb="FF5B9BD5"/>
      </left>
      <right/>
      <top/>
      <bottom style="thin">
        <color indexed="64"/>
      </bottom>
      <diagonal/>
    </border>
  </borders>
  <cellStyleXfs count="15">
    <xf numFmtId="0" fontId="0" fillId="0" borderId="0"/>
    <xf numFmtId="9" fontId="5" fillId="0" borderId="0" applyFont="0" applyFill="0" applyBorder="0" applyAlignment="0" applyProtection="0"/>
    <xf numFmtId="0" fontId="4" fillId="0" borderId="0"/>
    <xf numFmtId="0" fontId="6" fillId="0" borderId="0" applyNumberFormat="0" applyFill="0" applyBorder="0" applyAlignment="0" applyProtection="0">
      <alignment vertical="top"/>
      <protection locked="0"/>
    </xf>
    <xf numFmtId="0" fontId="3" fillId="0" borderId="0"/>
    <xf numFmtId="0" fontId="2" fillId="0" borderId="0"/>
    <xf numFmtId="43"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0" fontId="11" fillId="0" borderId="0"/>
    <xf numFmtId="0" fontId="2" fillId="0" borderId="0"/>
    <xf numFmtId="9" fontId="7" fillId="0" borderId="0" applyFont="0" applyFill="0" applyBorder="0" applyAlignment="0" applyProtection="0"/>
    <xf numFmtId="0" fontId="29" fillId="0" borderId="0"/>
    <xf numFmtId="43" fontId="5" fillId="0" borderId="0" applyFont="0" applyFill="0" applyBorder="0" applyAlignment="0" applyProtection="0"/>
    <xf numFmtId="0" fontId="2" fillId="0" borderId="0"/>
  </cellStyleXfs>
  <cellXfs count="129">
    <xf numFmtId="0" fontId="0" fillId="0" borderId="0" xfId="0"/>
    <xf numFmtId="0" fontId="4" fillId="0" borderId="0" xfId="2"/>
    <xf numFmtId="166" fontId="9" fillId="0" borderId="0" xfId="6" applyNumberFormat="1" applyFont="1" applyAlignment="1">
      <alignment horizontal="right"/>
    </xf>
    <xf numFmtId="165" fontId="9" fillId="0" borderId="0" xfId="8" applyNumberFormat="1" applyFont="1" applyAlignment="1">
      <alignment horizontal="right"/>
    </xf>
    <xf numFmtId="1" fontId="9" fillId="0" borderId="0" xfId="8" applyNumberFormat="1" applyFont="1" applyAlignment="1">
      <alignment horizontal="right"/>
    </xf>
    <xf numFmtId="166" fontId="14" fillId="0" borderId="0" xfId="6" applyNumberFormat="1" applyFont="1" applyAlignment="1">
      <alignment horizontal="right"/>
    </xf>
    <xf numFmtId="3" fontId="16" fillId="0" borderId="0" xfId="6" applyNumberFormat="1" applyFont="1" applyAlignment="1">
      <alignment horizontal="center" vertical="center"/>
    </xf>
    <xf numFmtId="0" fontId="8" fillId="0" borderId="0" xfId="10" applyFont="1"/>
    <xf numFmtId="0" fontId="9" fillId="0" borderId="0" xfId="10" applyFont="1"/>
    <xf numFmtId="0" fontId="10" fillId="0" borderId="0" xfId="10" applyFont="1"/>
    <xf numFmtId="0" fontId="11" fillId="0" borderId="0" xfId="10" applyFont="1"/>
    <xf numFmtId="0" fontId="14" fillId="0" borderId="0" xfId="10" applyFont="1" applyAlignment="1">
      <alignment horizontal="center" vertical="center"/>
    </xf>
    <xf numFmtId="164" fontId="9" fillId="0" borderId="0" xfId="10" applyNumberFormat="1" applyFont="1"/>
    <xf numFmtId="0" fontId="14" fillId="0" borderId="0" xfId="10" applyFont="1" applyAlignment="1">
      <alignment horizontal="left" vertical="center"/>
    </xf>
    <xf numFmtId="49" fontId="15" fillId="0" borderId="0" xfId="10" applyNumberFormat="1" applyFont="1" applyAlignment="1">
      <alignment horizontal="right"/>
    </xf>
    <xf numFmtId="0" fontId="17" fillId="0" borderId="0" xfId="10" applyFont="1" applyAlignment="1">
      <alignment vertical="center"/>
    </xf>
    <xf numFmtId="0" fontId="17" fillId="0" borderId="0" xfId="10" applyFont="1" applyAlignment="1">
      <alignment horizontal="center" vertical="center"/>
    </xf>
    <xf numFmtId="1" fontId="18" fillId="0" borderId="0" xfId="10" applyNumberFormat="1" applyFont="1"/>
    <xf numFmtId="0" fontId="19" fillId="0" borderId="0" xfId="10" applyFont="1"/>
    <xf numFmtId="0" fontId="9" fillId="2" borderId="0" xfId="10" applyFont="1" applyFill="1"/>
    <xf numFmtId="0" fontId="20" fillId="0" borderId="0" xfId="10" applyFont="1" applyAlignment="1">
      <alignment horizontal="center" vertical="center"/>
    </xf>
    <xf numFmtId="0" fontId="13" fillId="2" borderId="0" xfId="5" applyFont="1" applyFill="1" applyAlignment="1">
      <alignment horizontal="center" vertical="center"/>
    </xf>
    <xf numFmtId="0" fontId="14" fillId="0" borderId="0" xfId="5" applyFont="1" applyAlignment="1">
      <alignment horizontal="center" vertical="center"/>
    </xf>
    <xf numFmtId="1" fontId="11" fillId="0" borderId="0" xfId="10" applyNumberFormat="1" applyFont="1"/>
    <xf numFmtId="1" fontId="9" fillId="0" borderId="0" xfId="10" applyNumberFormat="1" applyFont="1"/>
    <xf numFmtId="1" fontId="9" fillId="0" borderId="0" xfId="1" applyNumberFormat="1" applyFont="1"/>
    <xf numFmtId="0" fontId="23" fillId="3" borderId="0" xfId="0" applyFont="1" applyFill="1"/>
    <xf numFmtId="9" fontId="9" fillId="0" borderId="0" xfId="1" applyFont="1"/>
    <xf numFmtId="165" fontId="14" fillId="0" borderId="0" xfId="1" applyNumberFormat="1" applyFont="1" applyAlignment="1">
      <alignment horizontal="center" vertical="center"/>
    </xf>
    <xf numFmtId="165" fontId="9" fillId="0" borderId="0" xfId="1" applyNumberFormat="1" applyFont="1"/>
    <xf numFmtId="0" fontId="31" fillId="0" borderId="0" xfId="2" applyFont="1"/>
    <xf numFmtId="0" fontId="31" fillId="0" borderId="0" xfId="2" applyFont="1" applyAlignment="1">
      <alignment horizontal="left" indent="1"/>
    </xf>
    <xf numFmtId="0" fontId="32" fillId="0" borderId="0" xfId="2" applyFont="1" applyAlignment="1">
      <alignment horizontal="left" indent="1"/>
    </xf>
    <xf numFmtId="0" fontId="33" fillId="0" borderId="0" xfId="10" applyFont="1" applyAlignment="1">
      <alignment vertical="center"/>
    </xf>
    <xf numFmtId="0" fontId="2" fillId="0" borderId="0" xfId="2" applyFont="1"/>
    <xf numFmtId="0" fontId="2" fillId="0" borderId="0" xfId="2" applyFont="1" applyAlignment="1">
      <alignment vertical="center" wrapText="1"/>
    </xf>
    <xf numFmtId="49" fontId="34" fillId="0" borderId="0" xfId="2" applyNumberFormat="1" applyFont="1" applyAlignment="1">
      <alignment horizontal="left" indent="1"/>
    </xf>
    <xf numFmtId="0" fontId="35" fillId="4" borderId="0" xfId="3" applyFont="1" applyFill="1" applyAlignment="1" applyProtection="1">
      <alignment horizontal="left" indent="1"/>
    </xf>
    <xf numFmtId="0" fontId="36" fillId="0" borderId="0" xfId="2" applyFont="1"/>
    <xf numFmtId="0" fontId="37" fillId="0" borderId="0" xfId="2" applyFont="1" applyAlignment="1">
      <alignment horizontal="left" indent="1"/>
    </xf>
    <xf numFmtId="0" fontId="35" fillId="0" borderId="0" xfId="3" applyFont="1" applyAlignment="1" applyProtection="1">
      <alignment horizontal="left" indent="1"/>
    </xf>
    <xf numFmtId="0" fontId="34" fillId="0" borderId="0" xfId="2" applyFont="1"/>
    <xf numFmtId="0" fontId="14" fillId="6" borderId="0" xfId="10" applyFont="1" applyFill="1" applyAlignment="1">
      <alignment horizontal="center" vertical="center"/>
    </xf>
    <xf numFmtId="164" fontId="14" fillId="6" borderId="0" xfId="7" applyNumberFormat="1" applyFont="1" applyFill="1" applyAlignment="1">
      <alignment horizontal="center" vertical="center"/>
    </xf>
    <xf numFmtId="0" fontId="9" fillId="6" borderId="0" xfId="10" applyFont="1" applyFill="1" applyAlignment="1">
      <alignment horizontal="center" vertical="center"/>
    </xf>
    <xf numFmtId="164" fontId="9" fillId="6" borderId="0" xfId="7" applyNumberFormat="1" applyFont="1" applyFill="1" applyAlignment="1">
      <alignment horizontal="center" vertical="center"/>
    </xf>
    <xf numFmtId="0" fontId="14" fillId="7" borderId="0" xfId="10" applyFont="1" applyFill="1" applyAlignment="1">
      <alignment horizontal="center" vertical="center"/>
    </xf>
    <xf numFmtId="164" fontId="14" fillId="7" borderId="0" xfId="7" applyNumberFormat="1" applyFont="1" applyFill="1" applyAlignment="1">
      <alignment horizontal="center" vertical="center"/>
    </xf>
    <xf numFmtId="0" fontId="9" fillId="7" borderId="0" xfId="9" applyFont="1" applyFill="1" applyAlignment="1">
      <alignment horizontal="center" vertical="center"/>
    </xf>
    <xf numFmtId="9" fontId="9" fillId="7" borderId="0" xfId="11" applyFont="1" applyFill="1" applyAlignment="1">
      <alignment horizontal="center" vertical="center"/>
    </xf>
    <xf numFmtId="0" fontId="9" fillId="7" borderId="0" xfId="10" applyFont="1" applyFill="1" applyAlignment="1">
      <alignment horizontal="center" vertical="center"/>
    </xf>
    <xf numFmtId="164" fontId="9" fillId="7" borderId="0" xfId="7" applyNumberFormat="1" applyFont="1" applyFill="1" applyAlignment="1">
      <alignment horizontal="center" vertical="center"/>
    </xf>
    <xf numFmtId="0" fontId="14" fillId="8" borderId="0" xfId="10" applyFont="1" applyFill="1" applyAlignment="1">
      <alignment horizontal="center" vertical="center"/>
    </xf>
    <xf numFmtId="164" fontId="14" fillId="8" borderId="0" xfId="7" applyNumberFormat="1" applyFont="1" applyFill="1" applyAlignment="1">
      <alignment horizontal="center" vertical="center"/>
    </xf>
    <xf numFmtId="0" fontId="13" fillId="0" borderId="0" xfId="10" applyFont="1" applyAlignment="1">
      <alignment horizontal="left" vertical="center"/>
    </xf>
    <xf numFmtId="0" fontId="38" fillId="0" borderId="1" xfId="0" applyFont="1" applyBorder="1" applyAlignment="1">
      <alignment horizontal="left"/>
    </xf>
    <xf numFmtId="0" fontId="38" fillId="0" borderId="2" xfId="0" applyFont="1" applyBorder="1" applyAlignment="1">
      <alignment horizontal="left"/>
    </xf>
    <xf numFmtId="0" fontId="25" fillId="0" borderId="2" xfId="0" applyFont="1" applyBorder="1"/>
    <xf numFmtId="0" fontId="23" fillId="0" borderId="0" xfId="0" applyFont="1"/>
    <xf numFmtId="0" fontId="21" fillId="0" borderId="0" xfId="0" applyFont="1"/>
    <xf numFmtId="0" fontId="21" fillId="0" borderId="3" xfId="0" quotePrefix="1" applyFont="1" applyBorder="1" applyAlignment="1">
      <alignment horizontal="left"/>
    </xf>
    <xf numFmtId="0" fontId="22" fillId="0" borderId="0" xfId="0" applyFont="1" applyAlignment="1">
      <alignment horizontal="right"/>
    </xf>
    <xf numFmtId="0" fontId="22" fillId="0" borderId="0" xfId="1" applyNumberFormat="1" applyFont="1"/>
    <xf numFmtId="0" fontId="21" fillId="0" borderId="0" xfId="0" quotePrefix="1" applyFont="1" applyAlignment="1">
      <alignment horizontal="left"/>
    </xf>
    <xf numFmtId="0" fontId="39" fillId="9" borderId="0" xfId="0" applyFont="1" applyFill="1" applyAlignment="1">
      <alignment horizontal="center"/>
    </xf>
    <xf numFmtId="3" fontId="28" fillId="0" borderId="0" xfId="0" applyNumberFormat="1" applyFont="1"/>
    <xf numFmtId="0" fontId="26" fillId="0" borderId="0" xfId="0" applyFont="1"/>
    <xf numFmtId="0" fontId="11" fillId="0" borderId="0" xfId="0" applyFont="1"/>
    <xf numFmtId="0" fontId="24" fillId="0" borderId="0" xfId="0" applyFont="1" applyAlignment="1">
      <alignment horizontal="center"/>
    </xf>
    <xf numFmtId="0" fontId="40" fillId="0" borderId="0" xfId="0" applyFont="1" applyAlignment="1">
      <alignment horizontal="center"/>
    </xf>
    <xf numFmtId="3" fontId="41" fillId="0" borderId="4" xfId="0" applyNumberFormat="1" applyFont="1" applyBorder="1" applyAlignment="1">
      <alignment horizontal="center"/>
    </xf>
    <xf numFmtId="3" fontId="41" fillId="0" borderId="0" xfId="0" applyNumberFormat="1" applyFont="1" applyAlignment="1">
      <alignment horizontal="center"/>
    </xf>
    <xf numFmtId="0" fontId="26" fillId="0" borderId="0" xfId="0" applyFont="1" applyAlignment="1">
      <alignment horizontal="center"/>
    </xf>
    <xf numFmtId="0" fontId="13" fillId="10" borderId="5" xfId="10" applyFont="1" applyFill="1" applyBorder="1" applyAlignment="1" applyProtection="1">
      <alignment horizontal="center" vertical="center"/>
      <protection locked="0"/>
    </xf>
    <xf numFmtId="0" fontId="43" fillId="0" borderId="0" xfId="0" applyFont="1" applyAlignment="1">
      <alignment horizontal="center"/>
    </xf>
    <xf numFmtId="3" fontId="41" fillId="0" borderId="4" xfId="0" applyNumberFormat="1" applyFont="1" applyBorder="1" applyAlignment="1">
      <alignment horizontal="center" vertical="center"/>
    </xf>
    <xf numFmtId="3" fontId="41" fillId="0" borderId="0" xfId="0" applyNumberFormat="1" applyFont="1" applyAlignment="1">
      <alignment horizontal="center" vertical="center"/>
    </xf>
    <xf numFmtId="3" fontId="28" fillId="0" borderId="0" xfId="0" applyNumberFormat="1" applyFont="1" applyAlignment="1">
      <alignment horizontal="center"/>
    </xf>
    <xf numFmtId="0" fontId="43" fillId="0" borderId="6" xfId="0" applyFont="1" applyBorder="1" applyAlignment="1">
      <alignment horizontal="center"/>
    </xf>
    <xf numFmtId="3" fontId="41" fillId="0" borderId="7" xfId="0" applyNumberFormat="1" applyFont="1" applyBorder="1" applyAlignment="1">
      <alignment horizontal="center" vertical="center"/>
    </xf>
    <xf numFmtId="3" fontId="41" fillId="0" borderId="6" xfId="0" applyNumberFormat="1" applyFont="1" applyBorder="1" applyAlignment="1">
      <alignment horizontal="center" vertical="center"/>
    </xf>
    <xf numFmtId="0" fontId="26" fillId="0" borderId="6" xfId="0" applyFont="1" applyBorder="1"/>
    <xf numFmtId="0" fontId="11" fillId="0" borderId="6" xfId="0" applyFont="1" applyBorder="1"/>
    <xf numFmtId="3" fontId="42" fillId="0" borderId="4" xfId="0" applyNumberFormat="1" applyFont="1" applyBorder="1" applyAlignment="1">
      <alignment horizontal="center" vertical="center"/>
    </xf>
    <xf numFmtId="3" fontId="42" fillId="0" borderId="0" xfId="0" applyNumberFormat="1" applyFont="1" applyAlignment="1">
      <alignment horizontal="center" vertical="center"/>
    </xf>
    <xf numFmtId="3" fontId="44" fillId="0" borderId="0" xfId="14" applyNumberFormat="1" applyFont="1" applyAlignment="1">
      <alignment horizontal="left"/>
    </xf>
    <xf numFmtId="0" fontId="1" fillId="0" borderId="0" xfId="14" applyFont="1"/>
    <xf numFmtId="0" fontId="33" fillId="0" borderId="0" xfId="14" applyFont="1"/>
    <xf numFmtId="0" fontId="45" fillId="0" borderId="0" xfId="3" applyFont="1" applyBorder="1" applyAlignment="1" applyProtection="1">
      <alignment vertical="center"/>
    </xf>
    <xf numFmtId="0" fontId="46" fillId="0" borderId="0" xfId="3" applyFont="1" applyBorder="1" applyAlignment="1" applyProtection="1"/>
    <xf numFmtId="3" fontId="11" fillId="0" borderId="0" xfId="14" applyNumberFormat="1" applyFont="1"/>
    <xf numFmtId="3" fontId="47" fillId="5" borderId="0" xfId="14" applyNumberFormat="1" applyFont="1" applyFill="1"/>
    <xf numFmtId="0" fontId="41" fillId="0" borderId="0" xfId="0" applyFont="1"/>
    <xf numFmtId="37" fontId="27" fillId="0" borderId="0" xfId="0" applyNumberFormat="1" applyFont="1"/>
    <xf numFmtId="3" fontId="47" fillId="11" borderId="0" xfId="14" applyNumberFormat="1" applyFont="1" applyFill="1"/>
    <xf numFmtId="3" fontId="47" fillId="9" borderId="0" xfId="14" applyNumberFormat="1" applyFont="1" applyFill="1"/>
    <xf numFmtId="0" fontId="48" fillId="0" borderId="0" xfId="0" applyFont="1"/>
    <xf numFmtId="166" fontId="47" fillId="5" borderId="0" xfId="13" applyNumberFormat="1" applyFont="1" applyFill="1"/>
    <xf numFmtId="166" fontId="11" fillId="5" borderId="0" xfId="13" applyNumberFormat="1" applyFont="1" applyFill="1" applyAlignment="1">
      <alignment horizontal="center"/>
    </xf>
    <xf numFmtId="166" fontId="47" fillId="5" borderId="0" xfId="13" applyNumberFormat="1" applyFont="1" applyFill="1" applyAlignment="1">
      <alignment horizontal="center"/>
    </xf>
    <xf numFmtId="166" fontId="47" fillId="11" borderId="0" xfId="13" applyNumberFormat="1" applyFont="1" applyFill="1"/>
    <xf numFmtId="166" fontId="47" fillId="11" borderId="0" xfId="13" applyNumberFormat="1" applyFont="1" applyFill="1" applyAlignment="1">
      <alignment horizontal="center"/>
    </xf>
    <xf numFmtId="166" fontId="11" fillId="0" borderId="0" xfId="13" applyNumberFormat="1" applyFont="1"/>
    <xf numFmtId="166" fontId="11" fillId="0" borderId="0" xfId="13" applyNumberFormat="1" applyFont="1" applyAlignment="1">
      <alignment horizontal="center"/>
    </xf>
    <xf numFmtId="166" fontId="47" fillId="9" borderId="0" xfId="13" applyNumberFormat="1" applyFont="1" applyFill="1"/>
    <xf numFmtId="166" fontId="47" fillId="9" borderId="0" xfId="13" applyNumberFormat="1" applyFont="1" applyFill="1" applyAlignment="1">
      <alignment horizontal="center"/>
    </xf>
    <xf numFmtId="0" fontId="49" fillId="0" borderId="0" xfId="2" applyFont="1" applyAlignment="1">
      <alignment horizontal="left" indent="1"/>
    </xf>
    <xf numFmtId="9" fontId="47" fillId="5" borderId="0" xfId="1" applyFont="1" applyFill="1"/>
    <xf numFmtId="9" fontId="11" fillId="5" borderId="0" xfId="1" applyFont="1" applyFill="1" applyAlignment="1">
      <alignment horizontal="center"/>
    </xf>
    <xf numFmtId="9" fontId="47" fillId="5" borderId="0" xfId="1" applyFont="1" applyFill="1" applyAlignment="1">
      <alignment horizontal="center"/>
    </xf>
    <xf numFmtId="9" fontId="47" fillId="11" borderId="0" xfId="1" applyFont="1" applyFill="1"/>
    <xf numFmtId="9" fontId="47" fillId="11" borderId="0" xfId="1" applyFont="1" applyFill="1" applyAlignment="1">
      <alignment horizontal="center"/>
    </xf>
    <xf numFmtId="9" fontId="11" fillId="0" borderId="0" xfId="1" applyFont="1"/>
    <xf numFmtId="9" fontId="11" fillId="0" borderId="0" xfId="1" applyFont="1" applyAlignment="1">
      <alignment horizontal="center"/>
    </xf>
    <xf numFmtId="9" fontId="47" fillId="9" borderId="0" xfId="1" applyFont="1" applyFill="1"/>
    <xf numFmtId="9" fontId="47" fillId="9" borderId="0" xfId="1" applyFont="1" applyFill="1" applyAlignment="1">
      <alignment horizontal="center"/>
    </xf>
    <xf numFmtId="0" fontId="17" fillId="4" borderId="0" xfId="10" applyFont="1" applyFill="1" applyAlignment="1">
      <alignment vertical="center"/>
    </xf>
    <xf numFmtId="0" fontId="9" fillId="4" borderId="0" xfId="10" applyFont="1" applyFill="1"/>
    <xf numFmtId="3" fontId="16" fillId="4" borderId="0" xfId="6" applyNumberFormat="1" applyFont="1" applyFill="1" applyAlignment="1">
      <alignment horizontal="center" vertical="center"/>
    </xf>
    <xf numFmtId="0" fontId="40" fillId="0" borderId="6" xfId="0" applyFont="1" applyBorder="1" applyAlignment="1">
      <alignment horizontal="center"/>
    </xf>
    <xf numFmtId="3" fontId="41" fillId="0" borderId="7" xfId="0" applyNumberFormat="1" applyFont="1" applyBorder="1" applyAlignment="1">
      <alignment horizontal="center"/>
    </xf>
    <xf numFmtId="3" fontId="41" fillId="0" borderId="6" xfId="0" applyNumberFormat="1" applyFont="1" applyBorder="1" applyAlignment="1">
      <alignment horizontal="center"/>
    </xf>
    <xf numFmtId="0" fontId="1" fillId="0" borderId="0" xfId="2" quotePrefix="1" applyFont="1" applyAlignment="1">
      <alignment horizontal="left" indent="1"/>
    </xf>
    <xf numFmtId="0" fontId="1" fillId="0" borderId="0" xfId="2" applyFont="1" applyAlignment="1">
      <alignment horizontal="left" vertical="center" wrapText="1" indent="1"/>
    </xf>
    <xf numFmtId="0" fontId="1" fillId="0" borderId="0" xfId="2" applyFont="1"/>
    <xf numFmtId="0" fontId="38" fillId="0" borderId="1" xfId="0" applyFont="1" applyBorder="1" applyAlignment="1">
      <alignment horizontal="left"/>
    </xf>
    <xf numFmtId="0" fontId="38" fillId="0" borderId="2" xfId="0" applyFont="1" applyBorder="1" applyAlignment="1">
      <alignment horizontal="left"/>
    </xf>
    <xf numFmtId="0" fontId="23" fillId="0" borderId="0" xfId="0" applyFont="1"/>
    <xf numFmtId="3" fontId="44" fillId="0" borderId="0" xfId="14" applyNumberFormat="1" applyFont="1" applyAlignment="1">
      <alignment horizontal="left"/>
    </xf>
  </cellXfs>
  <cellStyles count="15">
    <cellStyle name="Comma" xfId="13" builtinId="3"/>
    <cellStyle name="Comma 2" xfId="6" xr:uid="{BD153F25-32A7-4301-BF7F-F11AC6047747}"/>
    <cellStyle name="Comma 2 10" xfId="7" xr:uid="{CE6CA20C-DBC1-472C-B874-61DC7E28AF37}"/>
    <cellStyle name="Hyperlink" xfId="3" builtinId="8"/>
    <cellStyle name="Normal" xfId="0" builtinId="0"/>
    <cellStyle name="Normal 2" xfId="2" xr:uid="{00000000-0005-0000-0000-000002000000}"/>
    <cellStyle name="Normal 2 2" xfId="12" xr:uid="{DDC1AFAE-BBEF-4EA9-A1F5-B23D4173A6A7}"/>
    <cellStyle name="Normal 3" xfId="4" xr:uid="{00000000-0005-0000-0000-000003000000}"/>
    <cellStyle name="Normal 3 2" xfId="10" xr:uid="{769FB644-F9E7-4B45-9BCC-636733CAAD00}"/>
    <cellStyle name="Normal 347" xfId="9" xr:uid="{18B00B60-302D-41B6-9828-1B70C407FEEA}"/>
    <cellStyle name="Normal 348" xfId="5" xr:uid="{EB831B93-D6FF-4154-B30C-27BAA65F5535}"/>
    <cellStyle name="Normal 6" xfId="14" xr:uid="{9D03FE8A-7243-4010-94D2-CABFEB50B3AF}"/>
    <cellStyle name="Percent" xfId="1" builtinId="5"/>
    <cellStyle name="Percent 2" xfId="11" xr:uid="{732BD672-403E-4A69-9D0C-31E78B8C291F}"/>
    <cellStyle name="Percent 2 11" xfId="8" xr:uid="{98F9D9AF-4144-4D64-84DB-C346AC6BE1A4}"/>
  </cellStyles>
  <dxfs count="43">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s>
  <tableStyles count="0" defaultTableStyle="TableStyleMedium2" defaultPivotStyle="PivotStyleLight16"/>
  <colors>
    <mruColors>
      <color rgb="FFDDDDDD"/>
      <color rgb="FFDDDBDB"/>
      <color rgb="FF5B9BD5"/>
      <color rgb="FFBDD7EE"/>
      <color rgb="FF245A8C"/>
      <color rgb="FFBDD7FF"/>
      <color rgb="FF9AC2D5"/>
      <color rgb="FF9A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openxmlformats.org/officeDocument/2006/relationships/chartUserShapes" Target="../drawings/drawing3.xml"/><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8.4552438936000562E-2"/>
          <c:y val="0.14526326050326552"/>
          <c:w val="0.87892875262738279"/>
          <c:h val="0.66721625749072799"/>
        </c:manualLayout>
      </c:layout>
      <c:barChart>
        <c:barDir val="col"/>
        <c:grouping val="clustered"/>
        <c:varyColors val="0"/>
        <c:ser>
          <c:idx val="6"/>
          <c:order val="0"/>
          <c:tx>
            <c:strRef>
              <c:f>'Data Dashboard'!$B$9</c:f>
              <c:strCache>
                <c:ptCount val="1"/>
                <c:pt idx="0">
                  <c:v>Production</c:v>
                </c:pt>
              </c:strCache>
            </c:strRef>
          </c:tx>
          <c:spPr>
            <a:solidFill>
              <a:srgbClr val="46B4AD">
                <a:lumMod val="60000"/>
                <a:lumOff val="40000"/>
              </a:srgbClr>
            </a:solidFill>
            <a:ln>
              <a:noFill/>
            </a:ln>
            <a:effectLst/>
          </c:spPr>
          <c:invertIfNegative val="0"/>
          <c:dPt>
            <c:idx val="0"/>
            <c:invertIfNegative val="0"/>
            <c:bubble3D val="0"/>
            <c:spPr>
              <a:solidFill>
                <a:srgbClr val="46B4AD">
                  <a:lumMod val="60000"/>
                  <a:lumOff val="40000"/>
                </a:srgbClr>
              </a:solidFill>
              <a:ln w="34925">
                <a:noFill/>
              </a:ln>
              <a:effectLst/>
            </c:spPr>
            <c:extLst>
              <c:ext xmlns:c16="http://schemas.microsoft.com/office/drawing/2014/chart" uri="{C3380CC4-5D6E-409C-BE32-E72D297353CC}">
                <c16:uniqueId val="{00000073-8B80-41A9-BE19-0333C54FF10E}"/>
              </c:ext>
            </c:extLst>
          </c:dPt>
          <c:dPt>
            <c:idx val="1"/>
            <c:invertIfNegative val="0"/>
            <c:bubble3D val="0"/>
            <c:spPr>
              <a:solidFill>
                <a:srgbClr val="46B4AD">
                  <a:lumMod val="60000"/>
                  <a:lumOff val="40000"/>
                </a:srgbClr>
              </a:solidFill>
              <a:ln w="34925">
                <a:noFill/>
              </a:ln>
              <a:effectLst/>
            </c:spPr>
            <c:extLst>
              <c:ext xmlns:c16="http://schemas.microsoft.com/office/drawing/2014/chart" uri="{C3380CC4-5D6E-409C-BE32-E72D297353CC}">
                <c16:uniqueId val="{00000074-8B80-41A9-BE19-0333C54FF10E}"/>
              </c:ext>
            </c:extLst>
          </c:dPt>
          <c:dPt>
            <c:idx val="2"/>
            <c:invertIfNegative val="0"/>
            <c:bubble3D val="0"/>
            <c:spPr>
              <a:solidFill>
                <a:srgbClr val="46B4AD">
                  <a:lumMod val="60000"/>
                  <a:lumOff val="40000"/>
                </a:srgbClr>
              </a:solidFill>
              <a:ln w="34925">
                <a:noFill/>
              </a:ln>
              <a:effectLst/>
            </c:spPr>
            <c:extLst>
              <c:ext xmlns:c16="http://schemas.microsoft.com/office/drawing/2014/chart" uri="{C3380CC4-5D6E-409C-BE32-E72D297353CC}">
                <c16:uniqueId val="{00000075-8B80-41A9-BE19-0333C54FF10E}"/>
              </c:ext>
            </c:extLst>
          </c:dPt>
          <c:dPt>
            <c:idx val="3"/>
            <c:invertIfNegative val="0"/>
            <c:bubble3D val="0"/>
            <c:extLst>
              <c:ext xmlns:c16="http://schemas.microsoft.com/office/drawing/2014/chart" uri="{C3380CC4-5D6E-409C-BE32-E72D297353CC}">
                <c16:uniqueId val="{00000076-8B80-41A9-BE19-0333C54FF10E}"/>
              </c:ext>
            </c:extLst>
          </c:dPt>
          <c:cat>
            <c:numRef>
              <c:f>'Data Dashboard'!$D$6:$W$6</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'Data Dashboard'!$D$9:$W$9</c:f>
              <c:numCache>
                <c:formatCode>#,##0;\-#,##0;\-;@\ \ </c:formatCode>
                <c:ptCount val="20"/>
                <c:pt idx="0">
                  <c:v>177218.2612174126</c:v>
                </c:pt>
                <c:pt idx="1">
                  <c:v>191984.6101313454</c:v>
                </c:pt>
                <c:pt idx="2">
                  <c:v>197028.23249799811</c:v>
                </c:pt>
                <c:pt idx="3">
                  <c:v>198270.61698280819</c:v>
                </c:pt>
                <c:pt idx="4">
                  <c:v>204150.39737373951</c:v>
                </c:pt>
                <c:pt idx="5">
                  <c:v>211952.96951648442</c:v>
                </c:pt>
                <c:pt idx="6">
                  <c:v>208257.00484468599</c:v>
                </c:pt>
                <c:pt idx="7">
                  <c:v>212096.67843359787</c:v>
                </c:pt>
                <c:pt idx="8">
                  <c:v>215278.66565358543</c:v>
                </c:pt>
                <c:pt idx="9">
                  <c:v>213674.73954520002</c:v>
                </c:pt>
                <c:pt idx="10">
                  <c:v>212887.36628679701</c:v>
                </c:pt>
                <c:pt idx="11">
                  <c:v>211540.55469886627</c:v>
                </c:pt>
                <c:pt idx="12">
                  <c:v>202032.46326992783</c:v>
                </c:pt>
                <c:pt idx="13">
                  <c:v>207427.62016978051</c:v>
                </c:pt>
                <c:pt idx="14">
                  <c:v>221055.57169837208</c:v>
                </c:pt>
                <c:pt idx="15">
                  <c:v>218555.97347845224</c:v>
                </c:pt>
                <c:pt idx="16">
                  <c:v>220134.51659801518</c:v>
                </c:pt>
                <c:pt idx="17">
                  <c:v>221364.30699802557</c:v>
                </c:pt>
                <c:pt idx="18">
                  <c:v>224294.53524832192</c:v>
                </c:pt>
                <c:pt idx="19">
                  <c:v>227794.62998505123</c:v>
                </c:pt>
              </c:numCache>
            </c:numRef>
          </c:val>
          <c:extLst>
            <c:ext xmlns:c16="http://schemas.microsoft.com/office/drawing/2014/chart" uri="{C3380CC4-5D6E-409C-BE32-E72D297353CC}">
              <c16:uniqueId val="{00000072-8B80-41A9-BE19-0333C54FF10E}"/>
            </c:ext>
          </c:extLst>
        </c:ser>
        <c:ser>
          <c:idx val="8"/>
          <c:order val="2"/>
          <c:tx>
            <c:strRef>
              <c:f>'Data Dashboard'!$B$11</c:f>
              <c:strCache>
                <c:ptCount val="1"/>
                <c:pt idx="0">
                  <c:v>Demand</c:v>
                </c:pt>
              </c:strCache>
              <c:extLst xmlns:c15="http://schemas.microsoft.com/office/drawing/2012/chart"/>
            </c:strRef>
          </c:tx>
          <c:spPr>
            <a:solidFill>
              <a:srgbClr val="30A4FD"/>
            </a:solidFill>
            <a:ln>
              <a:noFill/>
            </a:ln>
            <a:effectLst/>
          </c:spPr>
          <c:invertIfNegative val="0"/>
          <c:dPt>
            <c:idx val="0"/>
            <c:invertIfNegative val="0"/>
            <c:bubble3D val="0"/>
            <c:spPr>
              <a:solidFill>
                <a:srgbClr val="30A4FD"/>
              </a:solidFill>
              <a:ln w="34925">
                <a:noFill/>
              </a:ln>
              <a:effectLst/>
            </c:spPr>
            <c:extLst xmlns:c15="http://schemas.microsoft.com/office/drawing/2012/chart">
              <c:ext xmlns:c16="http://schemas.microsoft.com/office/drawing/2014/chart" uri="{C3380CC4-5D6E-409C-BE32-E72D297353CC}">
                <c16:uniqueId val="{0000007D-8B80-41A9-BE19-0333C54FF10E}"/>
              </c:ext>
            </c:extLst>
          </c:dPt>
          <c:dPt>
            <c:idx val="1"/>
            <c:invertIfNegative val="0"/>
            <c:bubble3D val="0"/>
            <c:spPr>
              <a:solidFill>
                <a:srgbClr val="30A4FD"/>
              </a:solidFill>
              <a:ln w="34925">
                <a:noFill/>
              </a:ln>
              <a:effectLst/>
            </c:spPr>
            <c:extLst xmlns:c15="http://schemas.microsoft.com/office/drawing/2012/chart">
              <c:ext xmlns:c16="http://schemas.microsoft.com/office/drawing/2014/chart" uri="{C3380CC4-5D6E-409C-BE32-E72D297353CC}">
                <c16:uniqueId val="{0000007E-8B80-41A9-BE19-0333C54FF10E}"/>
              </c:ext>
            </c:extLst>
          </c:dPt>
          <c:dPt>
            <c:idx val="2"/>
            <c:invertIfNegative val="0"/>
            <c:bubble3D val="0"/>
            <c:spPr>
              <a:solidFill>
                <a:srgbClr val="30A4FD"/>
              </a:solidFill>
              <a:ln w="34925">
                <a:noFill/>
              </a:ln>
              <a:effectLst/>
            </c:spPr>
            <c:extLst xmlns:c15="http://schemas.microsoft.com/office/drawing/2012/chart">
              <c:ext xmlns:c16="http://schemas.microsoft.com/office/drawing/2014/chart" uri="{C3380CC4-5D6E-409C-BE32-E72D297353CC}">
                <c16:uniqueId val="{0000007F-8B80-41A9-BE19-0333C54FF10E}"/>
              </c:ext>
            </c:extLst>
          </c:dPt>
          <c:dPt>
            <c:idx val="3"/>
            <c:invertIfNegative val="0"/>
            <c:bubble3D val="0"/>
            <c:extLst xmlns:c15="http://schemas.microsoft.com/office/drawing/2012/chart">
              <c:ext xmlns:c16="http://schemas.microsoft.com/office/drawing/2014/chart" uri="{C3380CC4-5D6E-409C-BE32-E72D297353CC}">
                <c16:uniqueId val="{00000080-8B80-41A9-BE19-0333C54FF10E}"/>
              </c:ext>
            </c:extLst>
          </c:dPt>
          <c:cat>
            <c:numRef>
              <c:f>'Data Dashboard'!$D$6:$W$6</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'Data Dashboard'!$D$11:$W$11</c:f>
              <c:numCache>
                <c:formatCode>#,##0;\-#,##0;\-;@\ \ </c:formatCode>
                <c:ptCount val="20"/>
                <c:pt idx="0">
                  <c:v>177067.74521741262</c:v>
                </c:pt>
                <c:pt idx="1">
                  <c:v>191950.61013134546</c:v>
                </c:pt>
                <c:pt idx="2">
                  <c:v>196871.63249799807</c:v>
                </c:pt>
                <c:pt idx="3">
                  <c:v>198270.61698280819</c:v>
                </c:pt>
                <c:pt idx="4">
                  <c:v>204150.39737373948</c:v>
                </c:pt>
                <c:pt idx="5">
                  <c:v>211952.96951648442</c:v>
                </c:pt>
                <c:pt idx="6">
                  <c:v>208257.00484468599</c:v>
                </c:pt>
                <c:pt idx="7">
                  <c:v>212096.6784335979</c:v>
                </c:pt>
                <c:pt idx="8">
                  <c:v>215278.66565358543</c:v>
                </c:pt>
                <c:pt idx="9">
                  <c:v>213674.73954520002</c:v>
                </c:pt>
                <c:pt idx="10">
                  <c:v>212887.36628679698</c:v>
                </c:pt>
                <c:pt idx="11">
                  <c:v>211540.55469886627</c:v>
                </c:pt>
                <c:pt idx="12">
                  <c:v>202032.46326992783</c:v>
                </c:pt>
                <c:pt idx="13">
                  <c:v>207427.62016978048</c:v>
                </c:pt>
                <c:pt idx="14">
                  <c:v>221055.57169837208</c:v>
                </c:pt>
                <c:pt idx="15">
                  <c:v>218555.97347845222</c:v>
                </c:pt>
                <c:pt idx="16">
                  <c:v>220134.51659801518</c:v>
                </c:pt>
                <c:pt idx="17">
                  <c:v>221364.30699802554</c:v>
                </c:pt>
                <c:pt idx="18">
                  <c:v>224294.53524832189</c:v>
                </c:pt>
                <c:pt idx="19">
                  <c:v>227794.62998505123</c:v>
                </c:pt>
              </c:numCache>
            </c:numRef>
          </c:val>
          <c:extLst xmlns:c15="http://schemas.microsoft.com/office/drawing/2012/chart">
            <c:ext xmlns:c16="http://schemas.microsoft.com/office/drawing/2014/chart" uri="{C3380CC4-5D6E-409C-BE32-E72D297353CC}">
              <c16:uniqueId val="{0000007C-8B80-41A9-BE19-0333C54FF10E}"/>
            </c:ext>
          </c:extLst>
        </c:ser>
        <c:dLbls>
          <c:showLegendKey val="0"/>
          <c:showVal val="0"/>
          <c:showCatName val="0"/>
          <c:showSerName val="0"/>
          <c:showPercent val="0"/>
          <c:showBubbleSize val="0"/>
        </c:dLbls>
        <c:gapWidth val="100"/>
        <c:axId val="831629328"/>
        <c:axId val="1069910368"/>
        <c:extLst>
          <c:ext xmlns:c15="http://schemas.microsoft.com/office/drawing/2012/chart" uri="{02D57815-91ED-43cb-92C2-25804820EDAC}">
            <c15:filteredBarSeries>
              <c15:ser>
                <c:idx val="7"/>
                <c:order val="1"/>
                <c:tx>
                  <c:strRef>
                    <c:extLst>
                      <c:ext uri="{02D57815-91ED-43cb-92C2-25804820EDAC}">
                        <c15:formulaRef>
                          <c15:sqref>'Data Dashboard'!$B$10</c15:sqref>
                        </c15:formulaRef>
                      </c:ext>
                    </c:extLst>
                    <c:strCache>
                      <c:ptCount val="1"/>
                      <c:pt idx="0">
                        <c:v>Utilisation Rate</c:v>
                      </c:pt>
                    </c:strCache>
                  </c:strRef>
                </c:tx>
                <c:spPr>
                  <a:solidFill>
                    <a:schemeClr val="accent2"/>
                  </a:solidFill>
                  <a:ln>
                    <a:noFill/>
                  </a:ln>
                  <a:effectLst/>
                </c:spPr>
                <c:invertIfNegative val="0"/>
                <c:dPt>
                  <c:idx val="0"/>
                  <c:invertIfNegative val="0"/>
                  <c:bubble3D val="0"/>
                  <c:spPr>
                    <a:solidFill>
                      <a:schemeClr val="accent2"/>
                    </a:solidFill>
                    <a:ln w="34925">
                      <a:noFill/>
                    </a:ln>
                    <a:effectLst/>
                  </c:spPr>
                  <c:extLst>
                    <c:ext xmlns:c16="http://schemas.microsoft.com/office/drawing/2014/chart" uri="{C3380CC4-5D6E-409C-BE32-E72D297353CC}">
                      <c16:uniqueId val="{00000078-8B80-41A9-BE19-0333C54FF10E}"/>
                    </c:ext>
                  </c:extLst>
                </c:dPt>
                <c:dPt>
                  <c:idx val="1"/>
                  <c:invertIfNegative val="0"/>
                  <c:bubble3D val="0"/>
                  <c:spPr>
                    <a:solidFill>
                      <a:schemeClr val="accent2"/>
                    </a:solidFill>
                    <a:ln w="34925">
                      <a:noFill/>
                    </a:ln>
                    <a:effectLst/>
                  </c:spPr>
                  <c:extLst>
                    <c:ext xmlns:c16="http://schemas.microsoft.com/office/drawing/2014/chart" uri="{C3380CC4-5D6E-409C-BE32-E72D297353CC}">
                      <c16:uniqueId val="{00000079-8B80-41A9-BE19-0333C54FF10E}"/>
                    </c:ext>
                  </c:extLst>
                </c:dPt>
                <c:dPt>
                  <c:idx val="2"/>
                  <c:invertIfNegative val="0"/>
                  <c:bubble3D val="0"/>
                  <c:spPr>
                    <a:solidFill>
                      <a:schemeClr val="accent2"/>
                    </a:solidFill>
                    <a:ln w="34925">
                      <a:noFill/>
                    </a:ln>
                    <a:effectLst/>
                  </c:spPr>
                  <c:extLst>
                    <c:ext xmlns:c16="http://schemas.microsoft.com/office/drawing/2014/chart" uri="{C3380CC4-5D6E-409C-BE32-E72D297353CC}">
                      <c16:uniqueId val="{0000007A-8B80-41A9-BE19-0333C54FF10E}"/>
                    </c:ext>
                  </c:extLst>
                </c:dPt>
                <c:dPt>
                  <c:idx val="3"/>
                  <c:invertIfNegative val="0"/>
                  <c:bubble3D val="0"/>
                  <c:extLst>
                    <c:ext xmlns:c16="http://schemas.microsoft.com/office/drawing/2014/chart" uri="{C3380CC4-5D6E-409C-BE32-E72D297353CC}">
                      <c16:uniqueId val="{0000007B-8B80-41A9-BE19-0333C54FF10E}"/>
                    </c:ext>
                  </c:extLst>
                </c:dPt>
                <c:cat>
                  <c:numRef>
                    <c:extLst>
                      <c:ext uri="{02D57815-91ED-43cb-92C2-25804820EDAC}">
                        <c15:formulaRef>
                          <c15:sqref>'Data Dashboard'!$D$6:$W$6</c15:sqref>
                        </c15:formulaRef>
                      </c:ext>
                    </c:extLst>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extLst>
                      <c:ext uri="{02D57815-91ED-43cb-92C2-25804820EDAC}">
                        <c15:formulaRef>
                          <c15:sqref>'Data Dashboard'!$D$10:$T$10</c15:sqref>
                        </c15:formulaRef>
                      </c:ext>
                    </c:extLst>
                    <c:numCache>
                      <c:formatCode>0%</c:formatCode>
                      <c:ptCount val="17"/>
                      <c:pt idx="0">
                        <c:v>0.76194887994914817</c:v>
                      </c:pt>
                      <c:pt idx="1">
                        <c:v>0.76770659313425504</c:v>
                      </c:pt>
                      <c:pt idx="2">
                        <c:v>0.75947905081805034</c:v>
                      </c:pt>
                      <c:pt idx="3">
                        <c:v>0.7411110200918628</c:v>
                      </c:pt>
                      <c:pt idx="4">
                        <c:v>0.7458663134464274</c:v>
                      </c:pt>
                      <c:pt idx="5">
                        <c:v>0.7418164028077836</c:v>
                      </c:pt>
                      <c:pt idx="6">
                        <c:v>0.72308861415808845</c:v>
                      </c:pt>
                      <c:pt idx="7">
                        <c:v>0.7356342818352295</c:v>
                      </c:pt>
                      <c:pt idx="8">
                        <c:v>0.73237064162633492</c:v>
                      </c:pt>
                      <c:pt idx="9">
                        <c:v>0.71492366123400986</c:v>
                      </c:pt>
                      <c:pt idx="10">
                        <c:v>0.70602921816734254</c:v>
                      </c:pt>
                      <c:pt idx="11">
                        <c:v>0.70801989137364085</c:v>
                      </c:pt>
                      <c:pt idx="12">
                        <c:v>0.67948351161840359</c:v>
                      </c:pt>
                      <c:pt idx="13">
                        <c:v>0.69377173657904534</c:v>
                      </c:pt>
                      <c:pt idx="14">
                        <c:v>0.72677301745517187</c:v>
                      </c:pt>
                      <c:pt idx="15">
                        <c:v>0.70876796592056646</c:v>
                      </c:pt>
                      <c:pt idx="16">
                        <c:v>0.68662714505528233</c:v>
                      </c:pt>
                    </c:numCache>
                  </c:numRef>
                </c:val>
                <c:extLst>
                  <c:ext xmlns:c16="http://schemas.microsoft.com/office/drawing/2014/chart" uri="{C3380CC4-5D6E-409C-BE32-E72D297353CC}">
                    <c16:uniqueId val="{00000077-8B80-41A9-BE19-0333C54FF10E}"/>
                  </c:ext>
                </c:extLst>
              </c15:ser>
            </c15:filteredBarSeries>
            <c15:filteredBarSeries>
              <c15:ser>
                <c:idx val="9"/>
                <c:order val="3"/>
                <c:tx>
                  <c:strRef>
                    <c:extLst xmlns:c15="http://schemas.microsoft.com/office/drawing/2012/chart">
                      <c:ext xmlns:c15="http://schemas.microsoft.com/office/drawing/2012/chart" uri="{02D57815-91ED-43cb-92C2-25804820EDAC}">
                        <c15:formulaRef>
                          <c15:sqref>'Data Dashboard'!$B$14</c15:sqref>
                        </c15:formulaRef>
                      </c:ext>
                    </c:extLst>
                    <c:strCache>
                      <c:ptCount val="1"/>
                      <c:pt idx="0">
                        <c:v>Imports</c:v>
                      </c:pt>
                    </c:strCache>
                  </c:strRef>
                </c:tx>
                <c:spPr>
                  <a:solidFill>
                    <a:schemeClr val="accent4"/>
                  </a:solidFill>
                  <a:ln>
                    <a:noFill/>
                  </a:ln>
                  <a:effectLst/>
                </c:spPr>
                <c:invertIfNegative val="0"/>
                <c:dPt>
                  <c:idx val="0"/>
                  <c:invertIfNegative val="0"/>
                  <c:bubble3D val="0"/>
                  <c:spPr>
                    <a:solidFill>
                      <a:schemeClr val="accent4"/>
                    </a:solidFill>
                    <a:ln w="34925">
                      <a:noFill/>
                    </a:ln>
                    <a:effectLst/>
                  </c:spPr>
                  <c:extLst xmlns:c15="http://schemas.microsoft.com/office/drawing/2012/chart">
                    <c:ext xmlns:c16="http://schemas.microsoft.com/office/drawing/2014/chart" uri="{C3380CC4-5D6E-409C-BE32-E72D297353CC}">
                      <c16:uniqueId val="{00000082-8B80-41A9-BE19-0333C54FF10E}"/>
                    </c:ext>
                  </c:extLst>
                </c:dPt>
                <c:dPt>
                  <c:idx val="1"/>
                  <c:invertIfNegative val="0"/>
                  <c:bubble3D val="0"/>
                  <c:spPr>
                    <a:solidFill>
                      <a:schemeClr val="accent4"/>
                    </a:solidFill>
                    <a:ln w="34925">
                      <a:noFill/>
                    </a:ln>
                    <a:effectLst/>
                  </c:spPr>
                  <c:extLst xmlns:c15="http://schemas.microsoft.com/office/drawing/2012/chart">
                    <c:ext xmlns:c16="http://schemas.microsoft.com/office/drawing/2014/chart" uri="{C3380CC4-5D6E-409C-BE32-E72D297353CC}">
                      <c16:uniqueId val="{00000083-8B80-41A9-BE19-0333C54FF10E}"/>
                    </c:ext>
                  </c:extLst>
                </c:dPt>
                <c:dPt>
                  <c:idx val="2"/>
                  <c:invertIfNegative val="0"/>
                  <c:bubble3D val="0"/>
                  <c:spPr>
                    <a:solidFill>
                      <a:schemeClr val="accent4"/>
                    </a:solidFill>
                    <a:ln w="34925">
                      <a:noFill/>
                    </a:ln>
                    <a:effectLst/>
                  </c:spPr>
                  <c:extLst xmlns:c15="http://schemas.microsoft.com/office/drawing/2012/chart">
                    <c:ext xmlns:c16="http://schemas.microsoft.com/office/drawing/2014/chart" uri="{C3380CC4-5D6E-409C-BE32-E72D297353CC}">
                      <c16:uniqueId val="{00000084-8B80-41A9-BE19-0333C54FF10E}"/>
                    </c:ext>
                  </c:extLst>
                </c:dPt>
                <c:dPt>
                  <c:idx val="3"/>
                  <c:invertIfNegative val="0"/>
                  <c:bubble3D val="0"/>
                  <c:extLst xmlns:c15="http://schemas.microsoft.com/office/drawing/2012/chart">
                    <c:ext xmlns:c16="http://schemas.microsoft.com/office/drawing/2014/chart" uri="{C3380CC4-5D6E-409C-BE32-E72D297353CC}">
                      <c16:uniqueId val="{00000085-8B80-41A9-BE19-0333C54FF10E}"/>
                    </c:ext>
                  </c:extLst>
                </c:dPt>
                <c:cat>
                  <c:numRef>
                    <c:extLst xmlns:c15="http://schemas.microsoft.com/office/drawing/2012/chart">
                      <c:ext xmlns:c15="http://schemas.microsoft.com/office/drawing/2012/chart" uri="{02D57815-91ED-43cb-92C2-25804820EDAC}">
                        <c15:formulaRef>
                          <c15:sqref>'Data Dashboard'!$D$6:$W$6</c15:sqref>
                        </c15:formulaRef>
                      </c:ext>
                    </c:extLst>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extLst xmlns:c15="http://schemas.microsoft.com/office/drawing/2012/chart">
                      <c:ext xmlns:c15="http://schemas.microsoft.com/office/drawing/2012/chart" uri="{02D57815-91ED-43cb-92C2-25804820EDAC}">
                        <c15:formulaRef>
                          <c15:sqref>'Data Dashboard'!$D$14:$V$14</c15:sqref>
                        </c15:formulaRef>
                      </c:ext>
                    </c:extLst>
                    <c:numCache>
                      <c:formatCode>#,##0;\-#,##0;\-;@\ \ </c:formatCode>
                      <c:ptCount val="19"/>
                      <c:pt idx="0">
                        <c:v>29833.840999999997</c:v>
                      </c:pt>
                      <c:pt idx="1">
                        <c:v>31113</c:v>
                      </c:pt>
                      <c:pt idx="2">
                        <c:v>30180.800000000003</c:v>
                      </c:pt>
                      <c:pt idx="3">
                        <c:v>25898.220999999998</c:v>
                      </c:pt>
                      <c:pt idx="4">
                        <c:v>29092.465691000001</c:v>
                      </c:pt>
                      <c:pt idx="5">
                        <c:v>29700.423494411854</c:v>
                      </c:pt>
                      <c:pt idx="6">
                        <c:v>27811.723206000006</c:v>
                      </c:pt>
                      <c:pt idx="7">
                        <c:v>31492.528837499998</c:v>
                      </c:pt>
                      <c:pt idx="8">
                        <c:v>31232.332809000003</c:v>
                      </c:pt>
                      <c:pt idx="9">
                        <c:v>29698.179676999993</c:v>
                      </c:pt>
                      <c:pt idx="10">
                        <c:v>31031.527494900001</c:v>
                      </c:pt>
                      <c:pt idx="11">
                        <c:v>32172.325338530001</c:v>
                      </c:pt>
                      <c:pt idx="12">
                        <c:v>27149.519999999997</c:v>
                      </c:pt>
                      <c:pt idx="13">
                        <c:v>30856.030000000002</c:v>
                      </c:pt>
                      <c:pt idx="14">
                        <c:v>32473.45</c:v>
                      </c:pt>
                      <c:pt idx="15">
                        <c:v>32816.827116137531</c:v>
                      </c:pt>
                      <c:pt idx="16">
                        <c:v>32834.189183171628</c:v>
                      </c:pt>
                      <c:pt idx="17">
                        <c:v>32928.050818453106</c:v>
                      </c:pt>
                      <c:pt idx="18">
                        <c:v>32740.40081463107</c:v>
                      </c:pt>
                    </c:numCache>
                  </c:numRef>
                </c:val>
                <c:extLst xmlns:c15="http://schemas.microsoft.com/office/drawing/2012/chart">
                  <c:ext xmlns:c16="http://schemas.microsoft.com/office/drawing/2014/chart" uri="{C3380CC4-5D6E-409C-BE32-E72D297353CC}">
                    <c16:uniqueId val="{00000081-8B80-41A9-BE19-0333C54FF10E}"/>
                  </c:ext>
                </c:extLst>
              </c15:ser>
            </c15:filteredBarSeries>
            <c15:filteredBarSeries>
              <c15:ser>
                <c:idx val="10"/>
                <c:order val="4"/>
                <c:tx>
                  <c:strRef>
                    <c:extLst xmlns:c15="http://schemas.microsoft.com/office/drawing/2012/chart">
                      <c:ext xmlns:c15="http://schemas.microsoft.com/office/drawing/2012/chart" uri="{02D57815-91ED-43cb-92C2-25804820EDAC}">
                        <c15:formulaRef>
                          <c15:sqref>'Data Dashboard'!$B$15</c15:sqref>
                        </c15:formulaRef>
                      </c:ext>
                    </c:extLst>
                    <c:strCache>
                      <c:ptCount val="1"/>
                      <c:pt idx="0">
                        <c:v>Exports</c:v>
                      </c:pt>
                    </c:strCache>
                  </c:strRef>
                </c:tx>
                <c:spPr>
                  <a:solidFill>
                    <a:schemeClr val="accent5"/>
                  </a:solidFill>
                  <a:ln>
                    <a:noFill/>
                  </a:ln>
                  <a:effectLst/>
                </c:spPr>
                <c:invertIfNegative val="0"/>
                <c:dPt>
                  <c:idx val="0"/>
                  <c:invertIfNegative val="0"/>
                  <c:bubble3D val="0"/>
                  <c:spPr>
                    <a:solidFill>
                      <a:schemeClr val="accent5"/>
                    </a:solidFill>
                    <a:ln w="34925">
                      <a:noFill/>
                    </a:ln>
                    <a:effectLst/>
                  </c:spPr>
                  <c:extLst xmlns:c15="http://schemas.microsoft.com/office/drawing/2012/chart">
                    <c:ext xmlns:c16="http://schemas.microsoft.com/office/drawing/2014/chart" uri="{C3380CC4-5D6E-409C-BE32-E72D297353CC}">
                      <c16:uniqueId val="{00000087-8B80-41A9-BE19-0333C54FF10E}"/>
                    </c:ext>
                  </c:extLst>
                </c:dPt>
                <c:dPt>
                  <c:idx val="1"/>
                  <c:invertIfNegative val="0"/>
                  <c:bubble3D val="0"/>
                  <c:spPr>
                    <a:solidFill>
                      <a:schemeClr val="accent5"/>
                    </a:solidFill>
                    <a:ln w="34925">
                      <a:noFill/>
                    </a:ln>
                    <a:effectLst/>
                  </c:spPr>
                  <c:extLst xmlns:c15="http://schemas.microsoft.com/office/drawing/2012/chart">
                    <c:ext xmlns:c16="http://schemas.microsoft.com/office/drawing/2014/chart" uri="{C3380CC4-5D6E-409C-BE32-E72D297353CC}">
                      <c16:uniqueId val="{00000088-8B80-41A9-BE19-0333C54FF10E}"/>
                    </c:ext>
                  </c:extLst>
                </c:dPt>
                <c:dPt>
                  <c:idx val="2"/>
                  <c:invertIfNegative val="0"/>
                  <c:bubble3D val="0"/>
                  <c:spPr>
                    <a:solidFill>
                      <a:schemeClr val="accent5"/>
                    </a:solidFill>
                    <a:ln w="34925">
                      <a:noFill/>
                    </a:ln>
                    <a:effectLst/>
                  </c:spPr>
                  <c:extLst xmlns:c15="http://schemas.microsoft.com/office/drawing/2012/chart">
                    <c:ext xmlns:c16="http://schemas.microsoft.com/office/drawing/2014/chart" uri="{C3380CC4-5D6E-409C-BE32-E72D297353CC}">
                      <c16:uniqueId val="{00000089-8B80-41A9-BE19-0333C54FF10E}"/>
                    </c:ext>
                  </c:extLst>
                </c:dPt>
                <c:dPt>
                  <c:idx val="3"/>
                  <c:invertIfNegative val="0"/>
                  <c:bubble3D val="0"/>
                  <c:extLst xmlns:c15="http://schemas.microsoft.com/office/drawing/2012/chart">
                    <c:ext xmlns:c16="http://schemas.microsoft.com/office/drawing/2014/chart" uri="{C3380CC4-5D6E-409C-BE32-E72D297353CC}">
                      <c16:uniqueId val="{0000008A-8B80-41A9-BE19-0333C54FF10E}"/>
                    </c:ext>
                  </c:extLst>
                </c:dPt>
                <c:cat>
                  <c:numRef>
                    <c:extLst xmlns:c15="http://schemas.microsoft.com/office/drawing/2012/chart">
                      <c:ext xmlns:c15="http://schemas.microsoft.com/office/drawing/2012/chart" uri="{02D57815-91ED-43cb-92C2-25804820EDAC}">
                        <c15:formulaRef>
                          <c15:sqref>'Data Dashboard'!$D$6:$W$6</c15:sqref>
                        </c15:formulaRef>
                      </c:ext>
                    </c:extLst>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extLst xmlns:c15="http://schemas.microsoft.com/office/drawing/2012/chart">
                      <c:ext xmlns:c15="http://schemas.microsoft.com/office/drawing/2012/chart" uri="{02D57815-91ED-43cb-92C2-25804820EDAC}">
                        <c15:formulaRef>
                          <c15:sqref>'Data Dashboard'!$D$15:$T$15</c15:sqref>
                        </c15:formulaRef>
                      </c:ext>
                    </c:extLst>
                    <c:numCache>
                      <c:formatCode>#,##0;\-#,##0;\-;@\ \ </c:formatCode>
                      <c:ptCount val="17"/>
                      <c:pt idx="0">
                        <c:v>29984.357</c:v>
                      </c:pt>
                      <c:pt idx="1">
                        <c:v>31146.999999999993</c:v>
                      </c:pt>
                      <c:pt idx="2">
                        <c:v>30337.399999999998</c:v>
                      </c:pt>
                      <c:pt idx="3">
                        <c:v>25898.220999999998</c:v>
                      </c:pt>
                      <c:pt idx="4">
                        <c:v>29092.465691000001</c:v>
                      </c:pt>
                      <c:pt idx="5">
                        <c:v>29700.423494411854</c:v>
                      </c:pt>
                      <c:pt idx="6">
                        <c:v>27811.723205999999</c:v>
                      </c:pt>
                      <c:pt idx="7">
                        <c:v>31492.528837500002</c:v>
                      </c:pt>
                      <c:pt idx="8">
                        <c:v>31232.332809000003</c:v>
                      </c:pt>
                      <c:pt idx="9">
                        <c:v>29698.179677</c:v>
                      </c:pt>
                      <c:pt idx="10">
                        <c:v>31031.527494899998</c:v>
                      </c:pt>
                      <c:pt idx="11">
                        <c:v>32172.325338529998</c:v>
                      </c:pt>
                      <c:pt idx="12">
                        <c:v>27149.520000000004</c:v>
                      </c:pt>
                      <c:pt idx="13">
                        <c:v>30856.030000000002</c:v>
                      </c:pt>
                      <c:pt idx="14">
                        <c:v>32473.449999999993</c:v>
                      </c:pt>
                      <c:pt idx="15">
                        <c:v>32816.827116137531</c:v>
                      </c:pt>
                      <c:pt idx="16">
                        <c:v>32834.18918317162</c:v>
                      </c:pt>
                    </c:numCache>
                  </c:numRef>
                </c:val>
                <c:extLst xmlns:c15="http://schemas.microsoft.com/office/drawing/2012/chart">
                  <c:ext xmlns:c16="http://schemas.microsoft.com/office/drawing/2014/chart" uri="{C3380CC4-5D6E-409C-BE32-E72D297353CC}">
                    <c16:uniqueId val="{00000086-8B80-41A9-BE19-0333C54FF10E}"/>
                  </c:ext>
                </c:extLst>
              </c15:ser>
            </c15:filteredBarSeries>
          </c:ext>
        </c:extLst>
      </c:barChart>
      <c:catAx>
        <c:axId val="831629328"/>
        <c:scaling>
          <c:orientation val="minMax"/>
        </c:scaling>
        <c:delete val="0"/>
        <c:axPos val="b"/>
        <c:numFmt formatCode="General" sourceLinked="1"/>
        <c:majorTickMark val="none"/>
        <c:minorTickMark val="none"/>
        <c:tickLblPos val="nextTo"/>
        <c:spPr>
          <a:noFill/>
          <a:ln w="6350" cap="flat" cmpd="sng" algn="ctr">
            <a:solidFill>
              <a:srgbClr val="000E25"/>
            </a:solidFill>
            <a:prstDash val="solid"/>
            <a:round/>
          </a:ln>
          <a:effectLst/>
        </c:spPr>
        <c:txPr>
          <a:bodyPr rot="-21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069910368"/>
        <c:crosses val="autoZero"/>
        <c:auto val="1"/>
        <c:lblAlgn val="ctr"/>
        <c:lblOffset val="100"/>
        <c:noMultiLvlLbl val="0"/>
      </c:catAx>
      <c:valAx>
        <c:axId val="1069910368"/>
        <c:scaling>
          <c:orientation val="minMax"/>
        </c:scaling>
        <c:delete val="0"/>
        <c:axPos val="l"/>
        <c:majorGridlines>
          <c:spPr>
            <a:ln w="6350" cap="flat" cmpd="sng" algn="ctr">
              <a:noFill/>
              <a:prstDash val="solid"/>
              <a:round/>
            </a:ln>
            <a:effectLst/>
          </c:spPr>
        </c:majorGridlines>
        <c:numFmt formatCode="#,##0;\-#,##0;\-;@\ \ " sourceLinked="1"/>
        <c:majorTickMark val="out"/>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831629328"/>
        <c:crosses val="autoZero"/>
        <c:crossBetween val="between"/>
      </c:valAx>
      <c:spPr>
        <a:noFill/>
        <a:ln>
          <a:noFill/>
        </a:ln>
        <a:effectLst/>
      </c:spPr>
    </c:plotArea>
    <c:legend>
      <c:legendPos val="t"/>
      <c:layout>
        <c:manualLayout>
          <c:xMode val="edge"/>
          <c:yMode val="edge"/>
          <c:x val="5.0000077903826171E-2"/>
          <c:y val="4.5359346061188396E-2"/>
          <c:w val="0.89999986941061094"/>
          <c:h val="6.9189974457215836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ysClr val="window" lastClr="FFFFFF"/>
    </a:solidFill>
    <a:ln w="6350" cap="flat" cmpd="sng" algn="ctr">
      <a:noFill/>
      <a:prstDash val="solid"/>
      <a:round/>
    </a:ln>
    <a:effectLst/>
  </c:spPr>
  <c:txPr>
    <a:bodyPr/>
    <a:lstStyle/>
    <a:p>
      <a:pPr>
        <a:defRPr sz="1400">
          <a:solidFill>
            <a:srgbClr val="4B4B4B"/>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2"/>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8.4328964841916043E-2"/>
          <c:y val="0.14297947131608549"/>
          <c:w val="0.8958970261757041"/>
          <c:h val="0.69165991902834012"/>
        </c:manualLayout>
      </c:layout>
      <c:barChart>
        <c:barDir val="col"/>
        <c:grouping val="clustered"/>
        <c:varyColors val="0"/>
        <c:ser>
          <c:idx val="0"/>
          <c:order val="0"/>
          <c:tx>
            <c:strRef>
              <c:f>'Data Dashboard'!$B$14</c:f>
              <c:strCache>
                <c:ptCount val="1"/>
                <c:pt idx="0">
                  <c:v>Imports</c:v>
                </c:pt>
              </c:strCache>
            </c:strRef>
          </c:tx>
          <c:spPr>
            <a:solidFill>
              <a:srgbClr val="260936"/>
            </a:solidFill>
          </c:spPr>
          <c:invertIfNegative val="0"/>
          <c:cat>
            <c:numRef>
              <c:f>'Data Dashboard'!$D$6:$W$6</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'Data Dashboard'!$D$14:$W$14</c:f>
              <c:numCache>
                <c:formatCode>#,##0;\-#,##0;\-;@\ \ </c:formatCode>
                <c:ptCount val="20"/>
                <c:pt idx="0">
                  <c:v>29833.840999999997</c:v>
                </c:pt>
                <c:pt idx="1">
                  <c:v>31113</c:v>
                </c:pt>
                <c:pt idx="2">
                  <c:v>30180.800000000003</c:v>
                </c:pt>
                <c:pt idx="3">
                  <c:v>25898.220999999998</c:v>
                </c:pt>
                <c:pt idx="4">
                  <c:v>29092.465691000001</c:v>
                </c:pt>
                <c:pt idx="5">
                  <c:v>29700.423494411854</c:v>
                </c:pt>
                <c:pt idx="6">
                  <c:v>27811.723206000006</c:v>
                </c:pt>
                <c:pt idx="7">
                  <c:v>31492.528837499998</c:v>
                </c:pt>
                <c:pt idx="8">
                  <c:v>31232.332809000003</c:v>
                </c:pt>
                <c:pt idx="9">
                  <c:v>29698.179676999993</c:v>
                </c:pt>
                <c:pt idx="10">
                  <c:v>31031.527494900001</c:v>
                </c:pt>
                <c:pt idx="11">
                  <c:v>32172.325338530001</c:v>
                </c:pt>
                <c:pt idx="12">
                  <c:v>27149.519999999997</c:v>
                </c:pt>
                <c:pt idx="13">
                  <c:v>30856.030000000002</c:v>
                </c:pt>
                <c:pt idx="14">
                  <c:v>32473.45</c:v>
                </c:pt>
                <c:pt idx="15">
                  <c:v>32816.827116137531</c:v>
                </c:pt>
                <c:pt idx="16">
                  <c:v>32834.189183171628</c:v>
                </c:pt>
                <c:pt idx="17">
                  <c:v>32928.050818453106</c:v>
                </c:pt>
                <c:pt idx="18">
                  <c:v>32740.40081463107</c:v>
                </c:pt>
                <c:pt idx="19">
                  <c:v>33051.237784320416</c:v>
                </c:pt>
              </c:numCache>
            </c:numRef>
          </c:val>
          <c:extLst>
            <c:ext xmlns:c16="http://schemas.microsoft.com/office/drawing/2014/chart" uri="{C3380CC4-5D6E-409C-BE32-E72D297353CC}">
              <c16:uniqueId val="{00000000-D7AC-4566-B17C-D22CB5EEB90D}"/>
            </c:ext>
          </c:extLst>
        </c:ser>
        <c:ser>
          <c:idx val="1"/>
          <c:order val="1"/>
          <c:tx>
            <c:strRef>
              <c:f>'Data Dashboard'!$B$15</c:f>
              <c:strCache>
                <c:ptCount val="1"/>
                <c:pt idx="0">
                  <c:v>Exports</c:v>
                </c:pt>
              </c:strCache>
            </c:strRef>
          </c:tx>
          <c:spPr>
            <a:solidFill>
              <a:srgbClr val="260936">
                <a:lumMod val="25000"/>
                <a:lumOff val="75000"/>
              </a:srgbClr>
            </a:solidFill>
          </c:spPr>
          <c:invertIfNegative val="0"/>
          <c:cat>
            <c:numRef>
              <c:f>'Data Dashboard'!$D$6:$W$6</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'Data Dashboard'!$D$15:$W$15</c:f>
              <c:numCache>
                <c:formatCode>#,##0;\-#,##0;\-;@\ \ </c:formatCode>
                <c:ptCount val="20"/>
                <c:pt idx="0">
                  <c:v>29984.357</c:v>
                </c:pt>
                <c:pt idx="1">
                  <c:v>31146.999999999993</c:v>
                </c:pt>
                <c:pt idx="2">
                  <c:v>30337.399999999998</c:v>
                </c:pt>
                <c:pt idx="3">
                  <c:v>25898.220999999998</c:v>
                </c:pt>
                <c:pt idx="4">
                  <c:v>29092.465691000001</c:v>
                </c:pt>
                <c:pt idx="5">
                  <c:v>29700.423494411854</c:v>
                </c:pt>
                <c:pt idx="6">
                  <c:v>27811.723205999999</c:v>
                </c:pt>
                <c:pt idx="7">
                  <c:v>31492.528837500002</c:v>
                </c:pt>
                <c:pt idx="8">
                  <c:v>31232.332809000003</c:v>
                </c:pt>
                <c:pt idx="9">
                  <c:v>29698.179677</c:v>
                </c:pt>
                <c:pt idx="10">
                  <c:v>31031.527494899998</c:v>
                </c:pt>
                <c:pt idx="11">
                  <c:v>32172.325338529998</c:v>
                </c:pt>
                <c:pt idx="12">
                  <c:v>27149.520000000004</c:v>
                </c:pt>
                <c:pt idx="13">
                  <c:v>30856.030000000002</c:v>
                </c:pt>
                <c:pt idx="14">
                  <c:v>32473.449999999993</c:v>
                </c:pt>
                <c:pt idx="15">
                  <c:v>32816.827116137531</c:v>
                </c:pt>
                <c:pt idx="16">
                  <c:v>32834.18918317162</c:v>
                </c:pt>
                <c:pt idx="17">
                  <c:v>32928.050818453106</c:v>
                </c:pt>
                <c:pt idx="18">
                  <c:v>32740.400814631066</c:v>
                </c:pt>
                <c:pt idx="19">
                  <c:v>33051.237784320416</c:v>
                </c:pt>
              </c:numCache>
            </c:numRef>
          </c:val>
          <c:extLst>
            <c:ext xmlns:c16="http://schemas.microsoft.com/office/drawing/2014/chart" uri="{C3380CC4-5D6E-409C-BE32-E72D297353CC}">
              <c16:uniqueId val="{00000001-D7AC-4566-B17C-D22CB5EEB90D}"/>
            </c:ext>
          </c:extLst>
        </c:ser>
        <c:dLbls>
          <c:showLegendKey val="0"/>
          <c:showVal val="0"/>
          <c:showCatName val="0"/>
          <c:showSerName val="0"/>
          <c:showPercent val="0"/>
          <c:showBubbleSize val="0"/>
        </c:dLbls>
        <c:gapWidth val="150"/>
        <c:axId val="283751552"/>
        <c:axId val="283753088"/>
      </c:barChart>
      <c:catAx>
        <c:axId val="283751552"/>
        <c:scaling>
          <c:orientation val="minMax"/>
        </c:scaling>
        <c:delete val="0"/>
        <c:axPos val="b"/>
        <c:numFmt formatCode="General" sourceLinked="0"/>
        <c:majorTickMark val="none"/>
        <c:minorTickMark val="none"/>
        <c:tickLblPos val="low"/>
        <c:spPr>
          <a:noFill/>
          <a:ln w="9525" cap="flat" cmpd="sng" algn="ctr">
            <a:solidFill>
              <a:srgbClr val="000E25"/>
            </a:solidFill>
            <a:prstDash val="solid"/>
            <a:round/>
          </a:ln>
          <a:effectLst/>
        </c:spPr>
        <c:txPr>
          <a:bodyPr rot="-21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83753088"/>
        <c:crosses val="autoZero"/>
        <c:auto val="1"/>
        <c:lblAlgn val="ctr"/>
        <c:lblOffset val="100"/>
        <c:noMultiLvlLbl val="0"/>
      </c:catAx>
      <c:valAx>
        <c:axId val="283753088"/>
        <c:scaling>
          <c:orientation val="minMax"/>
        </c:scaling>
        <c:delete val="0"/>
        <c:axPos val="l"/>
        <c:majorGridlines>
          <c:spPr>
            <a:ln w="6350" cap="flat" cmpd="sng" algn="ctr">
              <a:noFill/>
              <a:prstDash val="solid"/>
              <a:round/>
            </a:ln>
            <a:effectLst/>
          </c:spPr>
        </c:majorGridlines>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83751552"/>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Entry>
      <c:legendEntry>
        <c:idx val="1"/>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Entry>
      <c:layout>
        <c:manualLayout>
          <c:xMode val="edge"/>
          <c:yMode val="edge"/>
          <c:x val="0.11213009787745866"/>
          <c:y val="4.1251406074240722E-2"/>
          <c:w val="0.25586797387907162"/>
          <c:h val="0.10436225288352717"/>
        </c:manualLayout>
      </c:layout>
      <c:overlay val="1"/>
      <c:spPr>
        <a:noFill/>
        <a:ln>
          <a:noFill/>
        </a:ln>
        <a:effectLst/>
      </c:spPr>
      <c:txPr>
        <a:bodyPr rot="0" spcFirstLastPara="1" vertOverflow="ellipsis" vert="horz" wrap="square" anchor="ctr" anchorCtr="1"/>
        <a:lstStyle/>
        <a:p>
          <a:pPr>
            <a:defRPr sz="1000" b="0" i="0" u="none" strike="noStrike" kern="1200" baseline="0">
              <a:solidFill>
                <a:srgbClr val="4B4B4B"/>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ysClr val="window" lastClr="FFFFFF"/>
    </a:solidFill>
    <a:ln w="9525" cap="flat" cmpd="sng" algn="ctr">
      <a:noFill/>
      <a:prstDash val="solid"/>
      <a:round/>
    </a:ln>
    <a:effectLst/>
  </c:spPr>
  <c:txPr>
    <a:bodyPr/>
    <a:lstStyle/>
    <a:p>
      <a:pPr>
        <a:defRPr>
          <a:solidFill>
            <a:srgbClr val="4B4B4B"/>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0</xdr:row>
      <xdr:rowOff>38100</xdr:rowOff>
    </xdr:from>
    <xdr:to>
      <xdr:col>1</xdr:col>
      <xdr:colOff>885825</xdr:colOff>
      <xdr:row>0</xdr:row>
      <xdr:rowOff>686591</xdr:rowOff>
    </xdr:to>
    <xdr:pic>
      <xdr:nvPicPr>
        <xdr:cNvPr id="3" name="Picture 2">
          <a:extLst>
            <a:ext uri="{FF2B5EF4-FFF2-40B4-BE49-F238E27FC236}">
              <a16:creationId xmlns:a16="http://schemas.microsoft.com/office/drawing/2014/main" id="{2F9D4211-C13C-4758-96E5-E2BD3ADF18BB}"/>
            </a:ext>
          </a:extLst>
        </xdr:cNvPr>
        <xdr:cNvPicPr>
          <a:picLocks noChangeAspect="1"/>
        </xdr:cNvPicPr>
      </xdr:nvPicPr>
      <xdr:blipFill rotWithShape="1">
        <a:blip xmlns:r="http://schemas.openxmlformats.org/officeDocument/2006/relationships" r:embed="rId1"/>
        <a:srcRect l="9980" t="7843" b="9151"/>
        <a:stretch/>
      </xdr:blipFill>
      <xdr:spPr>
        <a:xfrm>
          <a:off x="285750" y="38100"/>
          <a:ext cx="685800" cy="6484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18</xdr:row>
      <xdr:rowOff>103094</xdr:rowOff>
    </xdr:from>
    <xdr:to>
      <xdr:col>10</xdr:col>
      <xdr:colOff>619125</xdr:colOff>
      <xdr:row>29</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xdr:colOff>
      <xdr:row>18</xdr:row>
      <xdr:rowOff>38100</xdr:rowOff>
    </xdr:from>
    <xdr:to>
      <xdr:col>21</xdr:col>
      <xdr:colOff>554831</xdr:colOff>
      <xdr:row>28</xdr:row>
      <xdr:rowOff>209550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447675</xdr:colOff>
      <xdr:row>0</xdr:row>
      <xdr:rowOff>38100</xdr:rowOff>
    </xdr:from>
    <xdr:to>
      <xdr:col>1</xdr:col>
      <xdr:colOff>1314375</xdr:colOff>
      <xdr:row>3</xdr:row>
      <xdr:rowOff>85162</xdr:rowOff>
    </xdr:to>
    <xdr:pic>
      <xdr:nvPicPr>
        <xdr:cNvPr id="5" name="Picture 4">
          <a:extLst>
            <a:ext uri="{FF2B5EF4-FFF2-40B4-BE49-F238E27FC236}">
              <a16:creationId xmlns:a16="http://schemas.microsoft.com/office/drawing/2014/main" id="{CCFC4AEC-3B36-468B-BE00-2E1EA6B382CC}"/>
            </a:ext>
          </a:extLst>
        </xdr:cNvPr>
        <xdr:cNvPicPr>
          <a:picLocks noChangeAspect="1"/>
        </xdr:cNvPicPr>
      </xdr:nvPicPr>
      <xdr:blipFill rotWithShape="1">
        <a:blip xmlns:r="http://schemas.openxmlformats.org/officeDocument/2006/relationships" r:embed="rId3"/>
        <a:srcRect l="9980" t="7843" b="9151"/>
        <a:stretch/>
      </xdr:blipFill>
      <xdr:spPr>
        <a:xfrm>
          <a:off x="723900" y="38100"/>
          <a:ext cx="866700" cy="809062"/>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7.069E-17</cdr:x>
      <cdr:y>0.01616</cdr:y>
    </cdr:from>
    <cdr:to>
      <cdr:x>1</cdr:x>
      <cdr:y>0.16165</cdr:y>
    </cdr:to>
    <cdr:sp macro="" textlink="">
      <cdr:nvSpPr>
        <cdr:cNvPr id="3" name="TextBox 1">
          <a:extLst xmlns:a="http://schemas.openxmlformats.org/drawingml/2006/main">
            <a:ext uri="{FF2B5EF4-FFF2-40B4-BE49-F238E27FC236}">
              <a16:creationId xmlns:a16="http://schemas.microsoft.com/office/drawing/2014/main" id="{D012E336-2E06-4812-995A-A368C9FBAB2C}"/>
            </a:ext>
          </a:extLst>
        </cdr:cNvPr>
        <cdr:cNvSpPr txBox="1"/>
      </cdr:nvSpPr>
      <cdr:spPr>
        <a:xfrm xmlns:a="http://schemas.openxmlformats.org/drawingml/2006/main">
          <a:off x="8910" y="46541"/>
          <a:ext cx="5400000" cy="419011"/>
        </a:xfrm>
        <a:prstGeom xmlns:a="http://schemas.openxmlformats.org/drawingml/2006/main" prst="rect">
          <a:avLst/>
        </a:prstGeom>
      </cdr:spPr>
      <cdr:txBody>
        <a:bodyPr xmlns:a="http://schemas.openxmlformats.org/drawingml/2006/main" wrap="square" lIns="108000" rIns="72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lnSpc>
              <a:spcPts val="1100"/>
            </a:lnSpc>
          </a:pPr>
          <a:endParaRPr lang="en-GB" sz="1200">
            <a:solidFill>
              <a:sysClr val="windowText" lastClr="000000"/>
            </a:solidFill>
            <a:latin typeface="Arial" panose="020B0604020202020204" pitchFamily="34" charset="0"/>
            <a:cs typeface="Arial" panose="020B0604020202020204" pitchFamily="34" charset="0"/>
          </a:endParaRPr>
        </a:p>
      </cdr:txBody>
    </cdr:sp>
  </cdr:relSizeAnchor>
</c:userShapes>
</file>

<file path=xl/theme/theme1.xml><?xml version="1.0" encoding="utf-8"?>
<a:theme xmlns:a="http://schemas.openxmlformats.org/drawingml/2006/main" name="Brand Templates">
  <a:themeElements>
    <a:clrScheme name="Brand Template">
      <a:dk1>
        <a:srgbClr val="000E24"/>
      </a:dk1>
      <a:lt1>
        <a:srgbClr val="FFFFFF"/>
      </a:lt1>
      <a:dk2>
        <a:srgbClr val="30A3FD"/>
      </a:dk2>
      <a:lt2>
        <a:srgbClr val="E8E8E8"/>
      </a:lt2>
      <a:accent1>
        <a:srgbClr val="18517F"/>
      </a:accent1>
      <a:accent2>
        <a:srgbClr val="61C0BA"/>
      </a:accent2>
      <a:accent3>
        <a:srgbClr val="BF59A6"/>
      </a:accent3>
      <a:accent4>
        <a:srgbClr val="F07169"/>
      </a:accent4>
      <a:accent5>
        <a:srgbClr val="8159A6"/>
      </a:accent5>
      <a:accent6>
        <a:srgbClr val="260936"/>
      </a:accent6>
      <a:hlink>
        <a:srgbClr val="46B3AD"/>
      </a:hlink>
      <a:folHlink>
        <a:srgbClr val="46B3A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Brand Templates" id="{3ADCA828-B1D5-496D-A809-9FDF8C052087}" vid="{BC902E42-A06E-4018-9293-3E4FF303876A}"/>
    </a:ext>
  </a:extLst>
</a:theme>
</file>

<file path=xl/theme/themeOverride1.xml><?xml version="1.0" encoding="utf-8"?>
<a:themeOverride xmlns:a="http://schemas.openxmlformats.org/drawingml/2006/main">
  <a:clrScheme name="CRU NEW COLOUR THEME">
    <a:dk1>
      <a:srgbClr val="4B4B4B"/>
    </a:dk1>
    <a:lt1>
      <a:sysClr val="window" lastClr="FFFFFF"/>
    </a:lt1>
    <a:dk2>
      <a:srgbClr val="323232"/>
    </a:dk2>
    <a:lt2>
      <a:srgbClr val="A9A9A9"/>
    </a:lt2>
    <a:accent1>
      <a:srgbClr val="201747"/>
    </a:accent1>
    <a:accent2>
      <a:srgbClr val="00519E"/>
    </a:accent2>
    <a:accent3>
      <a:srgbClr val="009BDC"/>
    </a:accent3>
    <a:accent4>
      <a:srgbClr val="48A9C5"/>
    </a:accent4>
    <a:accent5>
      <a:srgbClr val="509098"/>
    </a:accent5>
    <a:accent6>
      <a:srgbClr val="D6A716"/>
    </a:accent6>
    <a:hlink>
      <a:srgbClr val="00519E"/>
    </a:hlink>
    <a:folHlink>
      <a:srgbClr val="009BD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CRU NEW COLOUR THEME">
    <a:dk1>
      <a:srgbClr val="4B4B4B"/>
    </a:dk1>
    <a:lt1>
      <a:sysClr val="window" lastClr="FFFFFF"/>
    </a:lt1>
    <a:dk2>
      <a:srgbClr val="323232"/>
    </a:dk2>
    <a:lt2>
      <a:srgbClr val="A9A9A9"/>
    </a:lt2>
    <a:accent1>
      <a:srgbClr val="201747"/>
    </a:accent1>
    <a:accent2>
      <a:srgbClr val="00519E"/>
    </a:accent2>
    <a:accent3>
      <a:srgbClr val="009BDC"/>
    </a:accent3>
    <a:accent4>
      <a:srgbClr val="48A9C5"/>
    </a:accent4>
    <a:accent5>
      <a:srgbClr val="509098"/>
    </a:accent5>
    <a:accent6>
      <a:srgbClr val="D6A716"/>
    </a:accent6>
    <a:hlink>
      <a:srgbClr val="00519E"/>
    </a:hlink>
    <a:folHlink>
      <a:srgbClr val="009BDC"/>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hyperlink" Target="mailto:humphrey.knight@crugroup.com" TargetMode="External"/><Relationship Id="rId2" Type="http://schemas.openxmlformats.org/officeDocument/2006/relationships/hyperlink" Target="mailto:mauricio.fortuna@crugroup.com" TargetMode="External"/><Relationship Id="rId1" Type="http://schemas.openxmlformats.org/officeDocument/2006/relationships/hyperlink" Target="mailto:humphrey.knight@crugroup.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tabColor theme="5"/>
  </sheetPr>
  <dimension ref="B1:C38"/>
  <sheetViews>
    <sheetView showGridLines="0" tabSelected="1" workbookViewId="0">
      <selection activeCell="B2" sqref="B2"/>
    </sheetView>
  </sheetViews>
  <sheetFormatPr defaultColWidth="9.5" defaultRowHeight="14.5" x14ac:dyDescent="0.35"/>
  <cols>
    <col min="1" max="1" width="1.296875" style="1" customWidth="1"/>
    <col min="2" max="4" width="44" style="1" customWidth="1"/>
    <col min="5" max="16384" width="9.5" style="1"/>
  </cols>
  <sheetData>
    <row r="1" spans="2:3" ht="56.25" customHeight="1" x14ac:dyDescent="0.35"/>
    <row r="2" spans="2:3" ht="18" x14ac:dyDescent="0.4">
      <c r="B2" s="106" t="s">
        <v>0</v>
      </c>
    </row>
    <row r="3" spans="2:3" s="34" customFormat="1" x14ac:dyDescent="0.35">
      <c r="B3" s="36" t="s">
        <v>1</v>
      </c>
    </row>
    <row r="4" spans="2:3" s="34" customFormat="1" x14ac:dyDescent="0.35">
      <c r="B4" s="30"/>
    </row>
    <row r="5" spans="2:3" s="34" customFormat="1" x14ac:dyDescent="0.35">
      <c r="B5" s="31" t="s">
        <v>2</v>
      </c>
    </row>
    <row r="6" spans="2:3" s="34" customFormat="1" x14ac:dyDescent="0.35">
      <c r="B6" s="31"/>
    </row>
    <row r="7" spans="2:3" s="34" customFormat="1" x14ac:dyDescent="0.35">
      <c r="B7" s="122" t="s">
        <v>3</v>
      </c>
    </row>
    <row r="8" spans="2:3" s="34" customFormat="1" x14ac:dyDescent="0.35">
      <c r="B8" s="122" t="s">
        <v>4</v>
      </c>
    </row>
    <row r="9" spans="2:3" s="34" customFormat="1" x14ac:dyDescent="0.35">
      <c r="B9" s="37" t="s">
        <v>5</v>
      </c>
      <c r="C9" s="38"/>
    </row>
    <row r="10" spans="2:3" s="34" customFormat="1" x14ac:dyDescent="0.35">
      <c r="B10" s="122" t="s">
        <v>6</v>
      </c>
    </row>
    <row r="11" spans="2:3" s="34" customFormat="1" x14ac:dyDescent="0.35">
      <c r="B11" s="122"/>
    </row>
    <row r="12" spans="2:3" s="34" customFormat="1" x14ac:dyDescent="0.35">
      <c r="B12" s="122" t="s">
        <v>7</v>
      </c>
    </row>
    <row r="13" spans="2:3" s="34" customFormat="1" x14ac:dyDescent="0.35">
      <c r="B13" s="122" t="s">
        <v>8</v>
      </c>
    </row>
    <row r="14" spans="2:3" s="34" customFormat="1" x14ac:dyDescent="0.35">
      <c r="B14" s="37" t="s">
        <v>9</v>
      </c>
      <c r="C14" s="38"/>
    </row>
    <row r="15" spans="2:3" s="34" customFormat="1" x14ac:dyDescent="0.35">
      <c r="B15" s="122" t="s">
        <v>10</v>
      </c>
    </row>
    <row r="16" spans="2:3" s="34" customFormat="1" x14ac:dyDescent="0.35">
      <c r="B16" s="122"/>
    </row>
    <row r="17" spans="2:3" s="34" customFormat="1" x14ac:dyDescent="0.35">
      <c r="B17" s="122" t="s">
        <v>11</v>
      </c>
    </row>
    <row r="18" spans="2:3" s="34" customFormat="1" x14ac:dyDescent="0.35">
      <c r="B18" s="122" t="s">
        <v>12</v>
      </c>
    </row>
    <row r="19" spans="2:3" s="34" customFormat="1" x14ac:dyDescent="0.35">
      <c r="B19" s="37" t="s">
        <v>13</v>
      </c>
      <c r="C19" s="38"/>
    </row>
    <row r="20" spans="2:3" s="34" customFormat="1" x14ac:dyDescent="0.35">
      <c r="B20" s="122" t="s">
        <v>14</v>
      </c>
    </row>
    <row r="21" spans="2:3" s="34" customFormat="1" x14ac:dyDescent="0.35">
      <c r="B21" s="122"/>
    </row>
    <row r="22" spans="2:3" s="34" customFormat="1" x14ac:dyDescent="0.35">
      <c r="B22" s="32" t="s">
        <v>15</v>
      </c>
    </row>
    <row r="23" spans="2:3" s="34" customFormat="1" ht="98" x14ac:dyDescent="0.35">
      <c r="B23" s="123" t="s">
        <v>16</v>
      </c>
      <c r="C23" s="35"/>
    </row>
    <row r="24" spans="2:3" s="34" customFormat="1" x14ac:dyDescent="0.35">
      <c r="B24" s="124"/>
      <c r="C24" s="35"/>
    </row>
    <row r="25" spans="2:3" s="34" customFormat="1" x14ac:dyDescent="0.35">
      <c r="B25" s="39" t="s">
        <v>17</v>
      </c>
      <c r="C25" s="35"/>
    </row>
    <row r="26" spans="2:3" s="34" customFormat="1" x14ac:dyDescent="0.35">
      <c r="B26" s="39"/>
      <c r="C26" s="35"/>
    </row>
    <row r="27" spans="2:3" s="34" customFormat="1" x14ac:dyDescent="0.35">
      <c r="B27" s="40" t="s">
        <v>18</v>
      </c>
    </row>
    <row r="28" spans="2:3" s="34" customFormat="1" x14ac:dyDescent="0.35">
      <c r="B28" s="40" t="s">
        <v>19</v>
      </c>
    </row>
    <row r="29" spans="2:3" x14ac:dyDescent="0.35">
      <c r="B29" s="40" t="s">
        <v>20</v>
      </c>
    </row>
    <row r="30" spans="2:3" x14ac:dyDescent="0.35">
      <c r="B30" s="40" t="s">
        <v>21</v>
      </c>
    </row>
    <row r="31" spans="2:3" x14ac:dyDescent="0.35">
      <c r="B31" s="40" t="s">
        <v>22</v>
      </c>
    </row>
    <row r="32" spans="2:3" x14ac:dyDescent="0.35">
      <c r="B32" s="40" t="s">
        <v>23</v>
      </c>
    </row>
    <row r="33" spans="2:2" x14ac:dyDescent="0.35">
      <c r="B33" s="40" t="s">
        <v>24</v>
      </c>
    </row>
    <row r="34" spans="2:2" x14ac:dyDescent="0.35">
      <c r="B34" s="40" t="s">
        <v>25</v>
      </c>
    </row>
    <row r="35" spans="2:2" x14ac:dyDescent="0.35">
      <c r="B35" s="40" t="s">
        <v>26</v>
      </c>
    </row>
    <row r="36" spans="2:2" x14ac:dyDescent="0.35">
      <c r="B36" s="41"/>
    </row>
    <row r="37" spans="2:2" x14ac:dyDescent="0.35">
      <c r="B37" s="41"/>
    </row>
    <row r="38" spans="2:2" x14ac:dyDescent="0.35">
      <c r="B38" s="124"/>
    </row>
  </sheetData>
  <hyperlinks>
    <hyperlink ref="B27" location="'Data Dashboard'!A1" display="Data Dashboard" xr:uid="{E5A46DBD-E7CC-4DEB-8C85-DCCB7998BFE1}"/>
    <hyperlink ref="B28" location="Capacity!A1" display="Capacity" xr:uid="{A26643F4-0914-4B51-B242-F58E01A43D31}"/>
    <hyperlink ref="B29" location="Production!A1" display="Production" xr:uid="{85CB8D62-C44A-4830-9541-36B1F82F9602}"/>
    <hyperlink ref="B30" location="Utilization!A1" display="Utilization" xr:uid="{266C3A6A-BCD3-4A48-B65E-6D88C68A6048}"/>
    <hyperlink ref="B31" location="'Apparent Demand'!A1" display="Apparent Demand" xr:uid="{5A12A384-7A7B-4045-85E4-C99719965891}"/>
    <hyperlink ref="B32" location="Imports!A1" display="Imports" xr:uid="{C6CC5E49-4A94-41A6-BA9A-50A243BF395A}"/>
    <hyperlink ref="B33" location="Exports!A1" display="Exports" xr:uid="{71CFCAC9-E36D-455F-89AB-33B4674A5A7E}"/>
    <hyperlink ref="B34" location="'Annual Prices'!A1" display="Annual Prices" xr:uid="{1FE04E5B-1A6B-4B2A-85E4-4FC511D59EEF}"/>
    <hyperlink ref="B35" location="'Quarterly Prices'!A1" display="Quarterly Prices" xr:uid="{A0AA05EC-4F4B-4EA8-88BF-8A22753946E1}"/>
    <hyperlink ref="B14" r:id="rId1" xr:uid="{60F19D27-8D02-4207-8D3B-4D061899E3AA}"/>
    <hyperlink ref="B19" r:id="rId2" xr:uid="{4D81755E-0CA1-4ECA-ACAA-1E84F37E3855}"/>
    <hyperlink ref="B9" r:id="rId3" display="humphrey.knight@crugroup.com" xr:uid="{DCEBF555-46F4-43E2-8D0F-19F0B896FF5E}"/>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B3887-D232-47FE-8300-21AAF13F9A1E}">
  <sheetPr codeName="Sheet1">
    <tabColor theme="6" tint="0.39997558519241921"/>
  </sheetPr>
  <dimension ref="A1:AL220"/>
  <sheetViews>
    <sheetView showGridLines="0" zoomScale="111" zoomScaleNormal="100" workbookViewId="0">
      <selection activeCell="B6" sqref="B6"/>
    </sheetView>
  </sheetViews>
  <sheetFormatPr defaultColWidth="0" defaultRowHeight="0" customHeight="1" zeroHeight="1" x14ac:dyDescent="0.2"/>
  <cols>
    <col min="1" max="1" width="4.5" style="8" customWidth="1"/>
    <col min="2" max="2" width="27.69921875" style="8" customWidth="1"/>
    <col min="3" max="3" width="3.69921875" style="8" customWidth="1"/>
    <col min="4" max="22" width="10.296875" style="8" customWidth="1"/>
    <col min="23" max="23" width="13.796875" style="8" customWidth="1"/>
    <col min="24" max="24" width="6.296875" style="8" customWidth="1"/>
    <col min="25" max="29" width="10.296875" style="8" hidden="1" customWidth="1"/>
    <col min="30" max="30" width="3.69921875" style="8" hidden="1" customWidth="1"/>
    <col min="31" max="31" width="20.796875" style="8" hidden="1" customWidth="1"/>
    <col min="32" max="32" width="24.796875" style="8" hidden="1" customWidth="1"/>
    <col min="33" max="33" width="7" style="8" hidden="1" customWidth="1"/>
    <col min="34" max="34" width="15" style="8" hidden="1" customWidth="1"/>
    <col min="35" max="36" width="15" style="9" hidden="1" customWidth="1"/>
    <col min="37" max="38" width="15" style="8" hidden="1" customWidth="1"/>
    <col min="39" max="16384" width="12" style="8" hidden="1"/>
  </cols>
  <sheetData>
    <row r="1" spans="1:34" ht="30" customHeight="1" x14ac:dyDescent="0.4">
      <c r="A1" s="7"/>
      <c r="K1" s="24"/>
      <c r="L1" s="24"/>
      <c r="M1" s="25"/>
      <c r="N1" s="24"/>
      <c r="O1" s="24"/>
      <c r="P1" s="24"/>
      <c r="Q1" s="24"/>
      <c r="R1" s="24"/>
      <c r="S1" s="24"/>
      <c r="T1" s="24"/>
      <c r="U1" s="24"/>
    </row>
    <row r="2" spans="1:34" ht="15" customHeight="1" x14ac:dyDescent="0.3">
      <c r="C2" s="10"/>
      <c r="D2" s="10" t="s">
        <v>27</v>
      </c>
      <c r="E2" s="10"/>
      <c r="F2" s="10"/>
      <c r="G2" s="10"/>
      <c r="H2" s="10"/>
      <c r="I2" s="10"/>
      <c r="K2" s="23"/>
      <c r="L2" s="23"/>
      <c r="M2" s="23"/>
      <c r="N2" s="23"/>
      <c r="O2" s="23"/>
      <c r="P2" s="24"/>
      <c r="Q2" s="24"/>
      <c r="R2" s="24"/>
      <c r="S2" s="24"/>
      <c r="T2" s="24"/>
      <c r="U2" s="24"/>
    </row>
    <row r="3" spans="1:34" ht="15" customHeight="1" x14ac:dyDescent="0.25">
      <c r="C3" s="10"/>
      <c r="D3" s="10"/>
      <c r="E3" s="10"/>
      <c r="F3" s="10"/>
      <c r="G3" s="10"/>
      <c r="H3" s="10"/>
      <c r="I3" s="10"/>
      <c r="J3" s="10"/>
      <c r="K3" s="23"/>
      <c r="L3" s="23"/>
      <c r="M3" s="23"/>
      <c r="N3" s="23"/>
      <c r="O3" s="23"/>
      <c r="P3" s="23"/>
      <c r="Q3" s="23"/>
      <c r="R3" s="23"/>
      <c r="S3" s="23"/>
      <c r="T3" s="23"/>
      <c r="U3" s="23"/>
      <c r="AH3" s="11"/>
    </row>
    <row r="4" spans="1:34" ht="7.5" customHeight="1" x14ac:dyDescent="0.2">
      <c r="AA4" s="12"/>
      <c r="AB4" s="12"/>
      <c r="AC4" s="12"/>
      <c r="AH4" s="11"/>
    </row>
    <row r="5" spans="1:34" ht="18" customHeight="1" thickBot="1" x14ac:dyDescent="0.25">
      <c r="B5" s="20" t="str">
        <f>"'000 metric tonnes"</f>
        <v>'000 metric tonnes</v>
      </c>
      <c r="C5" s="13"/>
      <c r="M5" s="24"/>
      <c r="N5" s="27"/>
      <c r="P5" s="29"/>
      <c r="Q5" s="24"/>
      <c r="R5" s="24"/>
      <c r="S5" s="24"/>
      <c r="T5" s="24"/>
      <c r="U5" s="24"/>
      <c r="V5" s="24"/>
      <c r="AH5" s="11"/>
    </row>
    <row r="6" spans="1:34" ht="12" thickBot="1" x14ac:dyDescent="0.25">
      <c r="B6" s="73" t="s">
        <v>28</v>
      </c>
      <c r="C6" s="54"/>
      <c r="D6" s="21">
        <v>2010</v>
      </c>
      <c r="E6" s="21">
        <v>2011</v>
      </c>
      <c r="F6" s="21">
        <v>2012</v>
      </c>
      <c r="G6" s="21">
        <v>2013</v>
      </c>
      <c r="H6" s="21">
        <v>2014</v>
      </c>
      <c r="I6" s="21">
        <v>2015</v>
      </c>
      <c r="J6" s="21">
        <v>2016</v>
      </c>
      <c r="K6" s="21">
        <v>2017</v>
      </c>
      <c r="L6" s="21">
        <v>2018</v>
      </c>
      <c r="M6" s="21">
        <v>2019</v>
      </c>
      <c r="N6" s="21">
        <v>2020</v>
      </c>
      <c r="O6" s="21">
        <v>2021</v>
      </c>
      <c r="P6" s="21">
        <v>2022</v>
      </c>
      <c r="Q6" s="21">
        <v>2023</v>
      </c>
      <c r="R6" s="21">
        <v>2024</v>
      </c>
      <c r="S6" s="21">
        <v>2025</v>
      </c>
      <c r="T6" s="21">
        <v>2026</v>
      </c>
      <c r="U6" s="21">
        <v>2027</v>
      </c>
      <c r="V6" s="21">
        <v>2028</v>
      </c>
      <c r="W6" s="21">
        <v>2029</v>
      </c>
      <c r="AH6" s="14"/>
    </row>
    <row r="7" spans="1:34" ht="10.5" x14ac:dyDescent="0.2">
      <c r="C7" s="13"/>
      <c r="D7" s="22"/>
      <c r="E7" s="22"/>
      <c r="F7" s="22"/>
      <c r="G7" s="22"/>
      <c r="H7" s="22"/>
      <c r="I7" s="22"/>
      <c r="J7" s="22"/>
      <c r="K7" s="22"/>
      <c r="L7" s="22"/>
      <c r="M7" s="22"/>
      <c r="N7" s="22"/>
      <c r="O7" s="22"/>
      <c r="P7" s="28"/>
      <c r="Q7" s="22"/>
      <c r="R7" s="22"/>
      <c r="S7" s="22"/>
      <c r="T7" s="22"/>
      <c r="U7" s="22"/>
      <c r="V7" s="22"/>
      <c r="W7" s="22"/>
      <c r="AH7" s="14"/>
    </row>
    <row r="8" spans="1:34" ht="15" customHeight="1" x14ac:dyDescent="0.2">
      <c r="B8" s="52" t="s">
        <v>19</v>
      </c>
      <c r="C8" s="13"/>
      <c r="D8" s="53">
        <f>INDEX(Capacity!$1:$1048576,MATCH($B$6,Capacity!$C:$C,0),MATCH(D$6,Capacity!$3:$3,0))</f>
        <v>232585.5</v>
      </c>
      <c r="E8" s="53">
        <f>INDEX(Capacity!$1:$1048576,MATCH($B$6,Capacity!$C:$C,0),MATCH(E$6,Capacity!$3:$3,0))</f>
        <v>250075.5</v>
      </c>
      <c r="F8" s="53">
        <f>INDEX(Capacity!$1:$1048576,MATCH($B$6,Capacity!$C:$C,0),MATCH(F$6,Capacity!$3:$3,0))</f>
        <v>259425.5</v>
      </c>
      <c r="G8" s="53">
        <f>INDEX(Capacity!$1:$1048576,MATCH($B$6,Capacity!$C:$C,0),MATCH(G$6,Capacity!$3:$3,0))</f>
        <v>267531.59999999998</v>
      </c>
      <c r="H8" s="53">
        <f>INDEX(Capacity!$1:$1048576,MATCH($B$6,Capacity!$C:$C,0),MATCH(H$6,Capacity!$3:$3,0))</f>
        <v>273709.09999999998</v>
      </c>
      <c r="I8" s="53">
        <f>INDEX(Capacity!$1:$1048576,MATCH($B$6,Capacity!$C:$C,0),MATCH(I$6,Capacity!$3:$3,0))</f>
        <v>285721.59999999998</v>
      </c>
      <c r="J8" s="53">
        <f>INDEX(Capacity!$1:$1048576,MATCH($B$6,Capacity!$C:$C,0),MATCH(J$6,Capacity!$3:$3,0))</f>
        <v>288010.34999999998</v>
      </c>
      <c r="K8" s="53">
        <f>INDEX(Capacity!$1:$1048576,MATCH($B$6,Capacity!$C:$C,0),MATCH(K$6,Capacity!$3:$3,0))</f>
        <v>288318.09999999998</v>
      </c>
      <c r="L8" s="53">
        <f>INDEX(Capacity!$1:$1048576,MATCH($B$6,Capacity!$C:$C,0),MATCH(L$6,Capacity!$3:$3,0))</f>
        <v>293947.7</v>
      </c>
      <c r="M8" s="53">
        <f>INDEX(Capacity!$1:$1048576,MATCH($B$6,Capacity!$C:$C,0),MATCH(M$6,Capacity!$3:$3,0))</f>
        <v>298877.7</v>
      </c>
      <c r="N8" s="53">
        <f>INDEX(Capacity!$1:$1048576,MATCH($B$6,Capacity!$C:$C,0),MATCH(N$6,Capacity!$3:$3,0))</f>
        <v>301527.7</v>
      </c>
      <c r="O8" s="53">
        <f>INDEX(Capacity!$1:$1048576,MATCH($B$6,Capacity!$C:$C,0),MATCH(O$6,Capacity!$3:$3,0))</f>
        <v>298777.7</v>
      </c>
      <c r="P8" s="53">
        <f>INDEX(Capacity!$1:$1048576,MATCH($B$6,Capacity!$C:$C,0),MATCH(P$6,Capacity!$3:$3,0))</f>
        <v>297332.40000000002</v>
      </c>
      <c r="Q8" s="53">
        <f>INDEX(Capacity!$1:$1048576,MATCH($B$6,Capacity!$C:$C,0),MATCH(Q$6,Capacity!$3:$3,0))</f>
        <v>298985.40000000002</v>
      </c>
      <c r="R8" s="53">
        <f>INDEX(Capacity!$1:$1048576,MATCH($B$6,Capacity!$C:$C,0),MATCH(R$6,Capacity!$3:$3,0))</f>
        <v>304160.40000000002</v>
      </c>
      <c r="S8" s="53">
        <f>INDEX(Capacity!$1:$1048576,MATCH($B$6,Capacity!$C:$C,0),MATCH(S$6,Capacity!$3:$3,0))</f>
        <v>308360.40000000002</v>
      </c>
      <c r="T8" s="53">
        <f>INDEX(Capacity!$1:$1048576,MATCH($B$6,Capacity!$C:$C,0),MATCH(T$6,Capacity!$3:$3,0))</f>
        <v>320602.7</v>
      </c>
      <c r="U8" s="53">
        <f>INDEX(Capacity!$1:$1048576,MATCH($B$6,Capacity!$C:$C,0),MATCH(U$6,Capacity!$3:$3,0))</f>
        <v>320852.7</v>
      </c>
      <c r="V8" s="53">
        <f>INDEX(Capacity!$1:$1048576,MATCH($B$6,Capacity!$C:$C,0),MATCH(V$6,Capacity!$3:$3,0))</f>
        <v>328352.7</v>
      </c>
      <c r="W8" s="53">
        <f>INDEX(Capacity!$1:$1048576,MATCH($B$6,Capacity!$C:$C,0),MATCH(W$6,Capacity!$3:$3,0))</f>
        <v>334852.7</v>
      </c>
    </row>
    <row r="9" spans="1:34" ht="15" customHeight="1" x14ac:dyDescent="0.2">
      <c r="B9" s="46" t="s">
        <v>20</v>
      </c>
      <c r="C9" s="13"/>
      <c r="D9" s="47">
        <f>INDEX(Production!$1:$1048576,MATCH($B$6,Production!$C:$C,0),MATCH(D$6,Production!$3:$3,0))</f>
        <v>177218.2612174126</v>
      </c>
      <c r="E9" s="47">
        <f>INDEX(Production!$1:$1048576,MATCH($B$6,Production!$C:$C,0),MATCH(E$6,Production!$3:$3,0))</f>
        <v>191984.6101313454</v>
      </c>
      <c r="F9" s="47">
        <f>INDEX(Production!$1:$1048576,MATCH($B$6,Production!$C:$C,0),MATCH(F$6,Production!$3:$3,0))</f>
        <v>197028.23249799811</v>
      </c>
      <c r="G9" s="47">
        <f>INDEX(Production!$1:$1048576,MATCH($B$6,Production!$C:$C,0),MATCH(G$6,Production!$3:$3,0))</f>
        <v>198270.61698280819</v>
      </c>
      <c r="H9" s="47">
        <f>INDEX(Production!$1:$1048576,MATCH($B$6,Production!$C:$C,0),MATCH(H$6,Production!$3:$3,0))</f>
        <v>204150.39737373951</v>
      </c>
      <c r="I9" s="47">
        <f>INDEX(Production!$1:$1048576,MATCH($B$6,Production!$C:$C,0),MATCH(I$6,Production!$3:$3,0))</f>
        <v>211952.96951648442</v>
      </c>
      <c r="J9" s="47">
        <f>INDEX(Production!$1:$1048576,MATCH($B$6,Production!$C:$C,0),MATCH(J$6,Production!$3:$3,0))</f>
        <v>208257.00484468599</v>
      </c>
      <c r="K9" s="47">
        <f>INDEX(Production!$1:$1048576,MATCH($B$6,Production!$C:$C,0),MATCH(K$6,Production!$3:$3,0))</f>
        <v>212096.67843359787</v>
      </c>
      <c r="L9" s="47">
        <f>INDEX(Production!$1:$1048576,MATCH($B$6,Production!$C:$C,0),MATCH(L$6,Production!$3:$3,0))</f>
        <v>215278.66565358543</v>
      </c>
      <c r="M9" s="47">
        <f>INDEX(Production!$1:$1048576,MATCH($B$6,Production!$C:$C,0),MATCH(M$6,Production!$3:$3,0))</f>
        <v>213674.73954520002</v>
      </c>
      <c r="N9" s="47">
        <f>INDEX(Production!$1:$1048576,MATCH($B$6,Production!$C:$C,0),MATCH(N$6,Production!$3:$3,0))</f>
        <v>212887.36628679701</v>
      </c>
      <c r="O9" s="47">
        <f>INDEX(Production!$1:$1048576,MATCH($B$6,Production!$C:$C,0),MATCH(O$6,Production!$3:$3,0))</f>
        <v>211540.55469886627</v>
      </c>
      <c r="P9" s="47">
        <f>INDEX(Production!$1:$1048576,MATCH($B$6,Production!$C:$C,0),MATCH(P$6,Production!$3:$3,0))</f>
        <v>202032.46326992783</v>
      </c>
      <c r="Q9" s="47">
        <f>INDEX(Production!$1:$1048576,MATCH($B$6,Production!$C:$C,0),MATCH(Q$6,Production!$3:$3,0))</f>
        <v>207427.62016978051</v>
      </c>
      <c r="R9" s="47">
        <f>INDEX(Production!$1:$1048576,MATCH($B$6,Production!$C:$C,0),MATCH(R$6,Production!$3:$3,0))</f>
        <v>221055.57169837208</v>
      </c>
      <c r="S9" s="47">
        <f>INDEX(Production!$1:$1048576,MATCH($B$6,Production!$C:$C,0),MATCH(S$6,Production!$3:$3,0))</f>
        <v>218555.97347845224</v>
      </c>
      <c r="T9" s="47">
        <f>INDEX(Production!$1:$1048576,MATCH($B$6,Production!$C:$C,0),MATCH(T$6,Production!$3:$3,0))</f>
        <v>220134.51659801518</v>
      </c>
      <c r="U9" s="47">
        <f>INDEX(Production!$1:$1048576,MATCH($B$6,Production!$C:$C,0),MATCH(U$6,Production!$3:$3,0))</f>
        <v>221364.30699802557</v>
      </c>
      <c r="V9" s="47">
        <f>INDEX(Production!$1:$1048576,MATCH($B$6,Production!$C:$C,0),MATCH(V$6,Production!$3:$3,0))</f>
        <v>224294.53524832192</v>
      </c>
      <c r="W9" s="47">
        <f>INDEX(Production!$1:$1048576,MATCH($B$6,Production!$C:$C,0),MATCH(W$6,Production!$3:$3,0))</f>
        <v>227794.62998505123</v>
      </c>
      <c r="AG9" s="2"/>
      <c r="AH9" s="2"/>
    </row>
    <row r="10" spans="1:34" ht="15" customHeight="1" x14ac:dyDescent="0.2">
      <c r="B10" s="48" t="s">
        <v>29</v>
      </c>
      <c r="C10" s="13"/>
      <c r="D10" s="49">
        <f>INDEX(Utilization!$1:$1048576,MATCH($B$6,Utilization!$C:$C,0),MATCH(D$6,Utilization!$3:$3,0))</f>
        <v>0.76194887994914817</v>
      </c>
      <c r="E10" s="49">
        <f>INDEX(Utilization!$1:$1048576,MATCH($B$6,Utilization!$C:$C,0),MATCH(E$6,Utilization!$3:$3,0))</f>
        <v>0.76770659313425504</v>
      </c>
      <c r="F10" s="49">
        <f>INDEX(Utilization!$1:$1048576,MATCH($B$6,Utilization!$C:$C,0),MATCH(F$6,Utilization!$3:$3,0))</f>
        <v>0.75947905081805034</v>
      </c>
      <c r="G10" s="49">
        <f>INDEX(Utilization!$1:$1048576,MATCH($B$6,Utilization!$C:$C,0),MATCH(G$6,Utilization!$3:$3,0))</f>
        <v>0.7411110200918628</v>
      </c>
      <c r="H10" s="49">
        <f>INDEX(Utilization!$1:$1048576,MATCH($B$6,Utilization!$C:$C,0),MATCH(H$6,Utilization!$3:$3,0))</f>
        <v>0.7458663134464274</v>
      </c>
      <c r="I10" s="49">
        <f>INDEX(Utilization!$1:$1048576,MATCH($B$6,Utilization!$C:$C,0),MATCH(I$6,Utilization!$3:$3,0))</f>
        <v>0.7418164028077836</v>
      </c>
      <c r="J10" s="49">
        <f>INDEX(Utilization!$1:$1048576,MATCH($B$6,Utilization!$C:$C,0),MATCH(J$6,Utilization!$3:$3,0))</f>
        <v>0.72308861415808845</v>
      </c>
      <c r="K10" s="49">
        <f>INDEX(Utilization!$1:$1048576,MATCH($B$6,Utilization!$C:$C,0),MATCH(K$6,Utilization!$3:$3,0))</f>
        <v>0.7356342818352295</v>
      </c>
      <c r="L10" s="49">
        <f>INDEX(Utilization!$1:$1048576,MATCH($B$6,Utilization!$C:$C,0),MATCH(L$6,Utilization!$3:$3,0))</f>
        <v>0.73237064162633492</v>
      </c>
      <c r="M10" s="49">
        <f>INDEX(Utilization!$1:$1048576,MATCH($B$6,Utilization!$C:$C,0),MATCH(M$6,Utilization!$3:$3,0))</f>
        <v>0.71492366123400986</v>
      </c>
      <c r="N10" s="49">
        <f>INDEX(Utilization!$1:$1048576,MATCH($B$6,Utilization!$C:$C,0),MATCH(N$6,Utilization!$3:$3,0))</f>
        <v>0.70602921816734254</v>
      </c>
      <c r="O10" s="49">
        <f>INDEX(Utilization!$1:$1048576,MATCH($B$6,Utilization!$C:$C,0),MATCH(O$6,Utilization!$3:$3,0))</f>
        <v>0.70801989137364085</v>
      </c>
      <c r="P10" s="49">
        <f>INDEX(Utilization!$1:$1048576,MATCH($B$6,Utilization!$C:$C,0),MATCH(P$6,Utilization!$3:$3,0))</f>
        <v>0.67948351161840359</v>
      </c>
      <c r="Q10" s="49">
        <f>INDEX(Utilization!$1:$1048576,MATCH($B$6,Utilization!$C:$C,0),MATCH(Q$6,Utilization!$3:$3,0))</f>
        <v>0.69377173657904534</v>
      </c>
      <c r="R10" s="49">
        <f>INDEX(Utilization!$1:$1048576,MATCH($B$6,Utilization!$C:$C,0),MATCH(R$6,Utilization!$3:$3,0))</f>
        <v>0.72677301745517187</v>
      </c>
      <c r="S10" s="49">
        <f>INDEX(Utilization!$1:$1048576,MATCH($B$6,Utilization!$C:$C,0),MATCH(S$6,Utilization!$3:$3,0))</f>
        <v>0.70876796592056646</v>
      </c>
      <c r="T10" s="49">
        <f>INDEX(Utilization!$1:$1048576,MATCH($B$6,Utilization!$C:$C,0),MATCH(T$6,Utilization!$3:$3,0))</f>
        <v>0.68662714505528233</v>
      </c>
      <c r="U10" s="49">
        <f>INDEX(Utilization!$1:$1048576,MATCH($B$6,Utilization!$C:$C,0),MATCH(U$6,Utilization!$3:$3,0))</f>
        <v>0.68992502477936313</v>
      </c>
      <c r="V10" s="49">
        <f>INDEX(Utilization!$1:$1048576,MATCH($B$6,Utilization!$C:$C,0),MATCH(V$6,Utilization!$3:$3,0))</f>
        <v>0.68309027228441221</v>
      </c>
      <c r="W10" s="49">
        <f>INDEX(Utilization!$1:$1048576,MATCH($B$6,Utilization!$C:$C,0),MATCH(W$6,Utilization!$3:$3,0))</f>
        <v>0.68028309159535294</v>
      </c>
      <c r="AG10" s="3"/>
      <c r="AH10" s="3"/>
    </row>
    <row r="11" spans="1:34" ht="15" customHeight="1" x14ac:dyDescent="0.2">
      <c r="B11" s="46" t="s">
        <v>30</v>
      </c>
      <c r="C11" s="13"/>
      <c r="D11" s="47">
        <f>INDEX('Apparent Demand'!1:1048576,MATCH($B$6,'Apparent Demand'!$C:$C,0),MATCH(D$6,'Apparent Demand'!$3:$3,0))</f>
        <v>177067.74521741262</v>
      </c>
      <c r="E11" s="47">
        <f>INDEX('Apparent Demand'!1:1048576,MATCH($B$6,'Apparent Demand'!$C:$C,0),MATCH(E$6,'Apparent Demand'!$3:$3,0))</f>
        <v>191950.61013134546</v>
      </c>
      <c r="F11" s="47">
        <f>INDEX('Apparent Demand'!1:1048576,MATCH($B$6,'Apparent Demand'!$C:$C,0),MATCH(F$6,'Apparent Demand'!$3:$3,0))</f>
        <v>196871.63249799807</v>
      </c>
      <c r="G11" s="47">
        <f>INDEX('Apparent Demand'!1:1048576,MATCH($B$6,'Apparent Demand'!$C:$C,0),MATCH(G$6,'Apparent Demand'!$3:$3,0))</f>
        <v>198270.61698280819</v>
      </c>
      <c r="H11" s="47">
        <f>INDEX('Apparent Demand'!1:1048576,MATCH($B$6,'Apparent Demand'!$C:$C,0),MATCH(H$6,'Apparent Demand'!$3:$3,0))</f>
        <v>204150.39737373948</v>
      </c>
      <c r="I11" s="47">
        <f>INDEX('Apparent Demand'!1:1048576,MATCH($B$6,'Apparent Demand'!$C:$C,0),MATCH(I$6,'Apparent Demand'!$3:$3,0))</f>
        <v>211952.96951648442</v>
      </c>
      <c r="J11" s="47">
        <f>INDEX('Apparent Demand'!1:1048576,MATCH($B$6,'Apparent Demand'!$C:$C,0),MATCH(J$6,'Apparent Demand'!$3:$3,0))</f>
        <v>208257.00484468599</v>
      </c>
      <c r="K11" s="47">
        <f>INDEX('Apparent Demand'!1:1048576,MATCH($B$6,'Apparent Demand'!$C:$C,0),MATCH(K$6,'Apparent Demand'!$3:$3,0))</f>
        <v>212096.6784335979</v>
      </c>
      <c r="L11" s="47">
        <f>INDEX('Apparent Demand'!1:1048576,MATCH($B$6,'Apparent Demand'!$C:$C,0),MATCH(L$6,'Apparent Demand'!$3:$3,0))</f>
        <v>215278.66565358543</v>
      </c>
      <c r="M11" s="47">
        <f>INDEX('Apparent Demand'!1:1048576,MATCH($B$6,'Apparent Demand'!$C:$C,0),MATCH(M$6,'Apparent Demand'!$3:$3,0))</f>
        <v>213674.73954520002</v>
      </c>
      <c r="N11" s="47">
        <f>INDEX('Apparent Demand'!1:1048576,MATCH($B$6,'Apparent Demand'!$C:$C,0),MATCH(N$6,'Apparent Demand'!$3:$3,0))</f>
        <v>212887.36628679698</v>
      </c>
      <c r="O11" s="47">
        <f>INDEX('Apparent Demand'!1:1048576,MATCH($B$6,'Apparent Demand'!$C:$C,0),MATCH(O$6,'Apparent Demand'!$3:$3,0))</f>
        <v>211540.55469886627</v>
      </c>
      <c r="P11" s="47">
        <f>INDEX('Apparent Demand'!1:1048576,MATCH($B$6,'Apparent Demand'!$C:$C,0),MATCH(P$6,'Apparent Demand'!$3:$3,0))</f>
        <v>202032.46326992783</v>
      </c>
      <c r="Q11" s="47">
        <f>INDEX('Apparent Demand'!1:1048576,MATCH($B$6,'Apparent Demand'!$C:$C,0),MATCH(Q$6,'Apparent Demand'!$3:$3,0))</f>
        <v>207427.62016978048</v>
      </c>
      <c r="R11" s="47">
        <f>INDEX('Apparent Demand'!1:1048576,MATCH($B$6,'Apparent Demand'!$C:$C,0),MATCH(R$6,'Apparent Demand'!$3:$3,0))</f>
        <v>221055.57169837208</v>
      </c>
      <c r="S11" s="47">
        <f>INDEX('Apparent Demand'!1:1048576,MATCH($B$6,'Apparent Demand'!$C:$C,0),MATCH(S$6,'Apparent Demand'!$3:$3,0))</f>
        <v>218555.97347845222</v>
      </c>
      <c r="T11" s="47">
        <f>INDEX('Apparent Demand'!1:1048576,MATCH($B$6,'Apparent Demand'!$C:$C,0),MATCH(T$6,'Apparent Demand'!$3:$3,0))</f>
        <v>220134.51659801518</v>
      </c>
      <c r="U11" s="47">
        <f>INDEX('Apparent Demand'!1:1048576,MATCH($B$6,'Apparent Demand'!$C:$C,0),MATCH(U$6,'Apparent Demand'!$3:$3,0))</f>
        <v>221364.30699802554</v>
      </c>
      <c r="V11" s="47">
        <f>INDEX('Apparent Demand'!1:1048576,MATCH($B$6,'Apparent Demand'!$C:$C,0),MATCH(V$6,'Apparent Demand'!$3:$3,0))</f>
        <v>224294.53524832189</v>
      </c>
      <c r="W11" s="47">
        <f>INDEX('Apparent Demand'!1:1048576,MATCH($B$6,'Apparent Demand'!$C:$C,0),MATCH(W$6,'Apparent Demand'!$3:$3,0))</f>
        <v>227794.62998505123</v>
      </c>
      <c r="AG11" s="4"/>
      <c r="AH11" s="4"/>
    </row>
    <row r="12" spans="1:34" ht="15" customHeight="1" x14ac:dyDescent="0.2">
      <c r="B12" s="50" t="s">
        <v>31</v>
      </c>
      <c r="C12" s="13"/>
      <c r="D12" s="51">
        <f>D9-D11</f>
        <v>150.51599999997416</v>
      </c>
      <c r="E12" s="51">
        <f t="shared" ref="E12:P12" si="0">E9-E11</f>
        <v>33.999999999941792</v>
      </c>
      <c r="F12" s="51">
        <f t="shared" si="0"/>
        <v>156.60000000003492</v>
      </c>
      <c r="G12" s="51">
        <f t="shared" si="0"/>
        <v>0</v>
      </c>
      <c r="H12" s="51">
        <f t="shared" si="0"/>
        <v>0</v>
      </c>
      <c r="I12" s="51">
        <f t="shared" si="0"/>
        <v>0</v>
      </c>
      <c r="J12" s="51">
        <f t="shared" si="0"/>
        <v>0</v>
      </c>
      <c r="K12" s="51">
        <f t="shared" si="0"/>
        <v>0</v>
      </c>
      <c r="L12" s="51">
        <f t="shared" si="0"/>
        <v>0</v>
      </c>
      <c r="M12" s="51">
        <f t="shared" si="0"/>
        <v>0</v>
      </c>
      <c r="N12" s="51">
        <f t="shared" si="0"/>
        <v>0</v>
      </c>
      <c r="O12" s="51">
        <f t="shared" si="0"/>
        <v>0</v>
      </c>
      <c r="P12" s="51">
        <f t="shared" si="0"/>
        <v>0</v>
      </c>
      <c r="Q12" s="51">
        <f t="shared" ref="Q12:R12" si="1">Q9-Q11</f>
        <v>0</v>
      </c>
      <c r="R12" s="51">
        <f t="shared" si="1"/>
        <v>0</v>
      </c>
      <c r="S12" s="51">
        <f t="shared" ref="S12:T12" si="2">S9-S11</f>
        <v>0</v>
      </c>
      <c r="T12" s="51">
        <f t="shared" si="2"/>
        <v>0</v>
      </c>
      <c r="U12" s="51">
        <f t="shared" ref="U12" si="3">U9-U11</f>
        <v>0</v>
      </c>
      <c r="V12" s="51">
        <f t="shared" ref="V12:W12" si="4">V9-V11</f>
        <v>0</v>
      </c>
      <c r="W12" s="51">
        <f t="shared" si="4"/>
        <v>0</v>
      </c>
      <c r="AG12" s="3"/>
      <c r="AH12" s="3"/>
    </row>
    <row r="13" spans="1:34" ht="15" customHeight="1" x14ac:dyDescent="0.2">
      <c r="AG13" s="3"/>
      <c r="AH13" s="3"/>
    </row>
    <row r="14" spans="1:34" ht="15" customHeight="1" x14ac:dyDescent="0.2">
      <c r="B14" s="42" t="s">
        <v>23</v>
      </c>
      <c r="C14" s="13"/>
      <c r="D14" s="43">
        <f>INDEX(Imports!$1:$1048576,MATCH($B$6,Imports!$C:$C,0),MATCH(D$6,Imports!$3:$3,0))</f>
        <v>29833.840999999997</v>
      </c>
      <c r="E14" s="43">
        <f>INDEX(Imports!$1:$1048576,MATCH($B$6,Imports!$C:$C,0),MATCH(E$6,Imports!$3:$3,0))</f>
        <v>31113</v>
      </c>
      <c r="F14" s="43">
        <f>INDEX(Imports!$1:$1048576,MATCH($B$6,Imports!$C:$C,0),MATCH(F$6,Imports!$3:$3,0))</f>
        <v>30180.800000000003</v>
      </c>
      <c r="G14" s="43">
        <f>INDEX(Imports!$1:$1048576,MATCH($B$6,Imports!$C:$C,0),MATCH(G$6,Imports!$3:$3,0))</f>
        <v>25898.220999999998</v>
      </c>
      <c r="H14" s="43">
        <f>INDEX(Imports!$1:$1048576,MATCH($B$6,Imports!$C:$C,0),MATCH(H$6,Imports!$3:$3,0))</f>
        <v>29092.465691000001</v>
      </c>
      <c r="I14" s="43">
        <f>INDEX(Imports!$1:$1048576,MATCH($B$6,Imports!$C:$C,0),MATCH(I$6,Imports!$3:$3,0))</f>
        <v>29700.423494411854</v>
      </c>
      <c r="J14" s="43">
        <f>INDEX(Imports!$1:$1048576,MATCH($B$6,Imports!$C:$C,0),MATCH(J$6,Imports!$3:$3,0))</f>
        <v>27811.723206000006</v>
      </c>
      <c r="K14" s="43">
        <f>INDEX(Imports!$1:$1048576,MATCH($B$6,Imports!$C:$C,0),MATCH(K$6,Imports!$3:$3,0))</f>
        <v>31492.528837499998</v>
      </c>
      <c r="L14" s="43">
        <f>INDEX(Imports!$1:$1048576,MATCH($B$6,Imports!$C:$C,0),MATCH(L$6,Imports!$3:$3,0))</f>
        <v>31232.332809000003</v>
      </c>
      <c r="M14" s="43">
        <f>INDEX(Imports!$1:$1048576,MATCH($B$6,Imports!$C:$C,0),MATCH(M$6,Imports!$3:$3,0))</f>
        <v>29698.179676999993</v>
      </c>
      <c r="N14" s="43">
        <f>INDEX(Imports!$1:$1048576,MATCH($B$6,Imports!$C:$C,0),MATCH(N$6,Imports!$3:$3,0))</f>
        <v>31031.527494900001</v>
      </c>
      <c r="O14" s="43">
        <f>INDEX(Imports!$1:$1048576,MATCH($B$6,Imports!$C:$C,0),MATCH(O$6,Imports!$3:$3,0))</f>
        <v>32172.325338530001</v>
      </c>
      <c r="P14" s="43">
        <f>INDEX(Imports!$1:$1048576,MATCH($B$6,Imports!$C:$C,0),MATCH(P$6,Imports!$3:$3,0))</f>
        <v>27149.519999999997</v>
      </c>
      <c r="Q14" s="43">
        <f>INDEX(Imports!$1:$1048576,MATCH($B$6,Imports!$C:$C,0),MATCH(Q$6,Imports!$3:$3,0))</f>
        <v>30856.030000000002</v>
      </c>
      <c r="R14" s="43">
        <f>INDEX(Imports!$1:$1048576,MATCH($B$6,Imports!$C:$C,0),MATCH(R$6,Imports!$3:$3,0))</f>
        <v>32473.45</v>
      </c>
      <c r="S14" s="43">
        <f>INDEX(Imports!$1:$1048576,MATCH($B$6,Imports!$C:$C,0),MATCH(S$6,Imports!$3:$3,0))</f>
        <v>32816.827116137531</v>
      </c>
      <c r="T14" s="43">
        <f>INDEX(Imports!$1:$1048576,MATCH($B$6,Imports!$C:$C,0),MATCH(T$6,Imports!$3:$3,0))</f>
        <v>32834.189183171628</v>
      </c>
      <c r="U14" s="43">
        <f>INDEX(Imports!$1:$1048576,MATCH($B$6,Imports!$C:$C,0),MATCH(U$6,Imports!$3:$3,0))</f>
        <v>32928.050818453106</v>
      </c>
      <c r="V14" s="43">
        <f>INDEX(Imports!$1:$1048576,MATCH($B$6,Imports!$C:$C,0),MATCH(V$6,Imports!$3:$3,0))</f>
        <v>32740.40081463107</v>
      </c>
      <c r="W14" s="43">
        <f>INDEX(Imports!$1:$1048576,MATCH($B$6,Imports!$C:$C,0),MATCH(W$6,Imports!$3:$3,0))</f>
        <v>33051.237784320416</v>
      </c>
      <c r="AG14" s="3"/>
      <c r="AH14" s="3"/>
    </row>
    <row r="15" spans="1:34" ht="15" customHeight="1" x14ac:dyDescent="0.2">
      <c r="B15" s="42" t="s">
        <v>24</v>
      </c>
      <c r="C15" s="13"/>
      <c r="D15" s="43">
        <f>INDEX(Exports!$1:$1048576,MATCH($B$6,Exports!$C:$C,0),MATCH(D$6,Exports!$3:$3,0))</f>
        <v>29984.357</v>
      </c>
      <c r="E15" s="43">
        <f>INDEX(Exports!$1:$1048576,MATCH($B$6,Exports!$C:$C,0),MATCH(E$6,Exports!$3:$3,0))</f>
        <v>31146.999999999993</v>
      </c>
      <c r="F15" s="43">
        <f>INDEX(Exports!$1:$1048576,MATCH($B$6,Exports!$C:$C,0),MATCH(F$6,Exports!$3:$3,0))</f>
        <v>30337.399999999998</v>
      </c>
      <c r="G15" s="43">
        <f>INDEX(Exports!$1:$1048576,MATCH($B$6,Exports!$C:$C,0),MATCH(G$6,Exports!$3:$3,0))</f>
        <v>25898.220999999998</v>
      </c>
      <c r="H15" s="43">
        <f>INDEX(Exports!$1:$1048576,MATCH($B$6,Exports!$C:$C,0),MATCH(H$6,Exports!$3:$3,0))</f>
        <v>29092.465691000001</v>
      </c>
      <c r="I15" s="43">
        <f>INDEX(Exports!$1:$1048576,MATCH($B$6,Exports!$C:$C,0),MATCH(I$6,Exports!$3:$3,0))</f>
        <v>29700.423494411854</v>
      </c>
      <c r="J15" s="43">
        <f>INDEX(Exports!$1:$1048576,MATCH($B$6,Exports!$C:$C,0),MATCH(J$6,Exports!$3:$3,0))</f>
        <v>27811.723205999999</v>
      </c>
      <c r="K15" s="43">
        <f>INDEX(Exports!$1:$1048576,MATCH($B$6,Exports!$C:$C,0),MATCH(K$6,Exports!$3:$3,0))</f>
        <v>31492.528837500002</v>
      </c>
      <c r="L15" s="43">
        <f>INDEX(Exports!$1:$1048576,MATCH($B$6,Exports!$C:$C,0),MATCH(L$6,Exports!$3:$3,0))</f>
        <v>31232.332809000003</v>
      </c>
      <c r="M15" s="43">
        <f>INDEX(Exports!$1:$1048576,MATCH($B$6,Exports!$C:$C,0),MATCH(M$6,Exports!$3:$3,0))</f>
        <v>29698.179677</v>
      </c>
      <c r="N15" s="43">
        <f>INDEX(Exports!$1:$1048576,MATCH($B$6,Exports!$C:$C,0),MATCH(N$6,Exports!$3:$3,0))</f>
        <v>31031.527494899998</v>
      </c>
      <c r="O15" s="43">
        <f>INDEX(Exports!$1:$1048576,MATCH($B$6,Exports!$C:$C,0),MATCH(O$6,Exports!$3:$3,0))</f>
        <v>32172.325338529998</v>
      </c>
      <c r="P15" s="43">
        <f>INDEX(Exports!$1:$1048576,MATCH($B$6,Exports!$C:$C,0),MATCH(P$6,Exports!$3:$3,0))</f>
        <v>27149.520000000004</v>
      </c>
      <c r="Q15" s="43">
        <f>INDEX(Exports!$1:$1048576,MATCH($B$6,Exports!$C:$C,0),MATCH(Q$6,Exports!$3:$3,0))</f>
        <v>30856.030000000002</v>
      </c>
      <c r="R15" s="43">
        <f>INDEX(Exports!$1:$1048576,MATCH($B$6,Exports!$C:$C,0),MATCH(R$6,Exports!$3:$3,0))</f>
        <v>32473.449999999993</v>
      </c>
      <c r="S15" s="43">
        <f>INDEX(Exports!$1:$1048576,MATCH($B$6,Exports!$C:$C,0),MATCH(S$6,Exports!$3:$3,0))</f>
        <v>32816.827116137531</v>
      </c>
      <c r="T15" s="43">
        <f>INDEX(Exports!$1:$1048576,MATCH($B$6,Exports!$C:$C,0),MATCH(T$6,Exports!$3:$3,0))</f>
        <v>32834.18918317162</v>
      </c>
      <c r="U15" s="43">
        <f>INDEX(Exports!$1:$1048576,MATCH($B$6,Exports!$C:$C,0),MATCH(U$6,Exports!$3:$3,0))</f>
        <v>32928.050818453106</v>
      </c>
      <c r="V15" s="43">
        <f>INDEX(Exports!$1:$1048576,MATCH($B$6,Exports!$C:$C,0),MATCH(V$6,Exports!$3:$3,0))</f>
        <v>32740.400814631066</v>
      </c>
      <c r="W15" s="43">
        <f>INDEX(Exports!$1:$1048576,MATCH($B$6,Exports!$C:$C,0),MATCH(W$6,Exports!$3:$3,0))</f>
        <v>33051.237784320416</v>
      </c>
      <c r="AG15" s="3"/>
      <c r="AH15" s="3"/>
    </row>
    <row r="16" spans="1:34" ht="15" customHeight="1" x14ac:dyDescent="0.25">
      <c r="B16" s="44" t="s">
        <v>31</v>
      </c>
      <c r="C16" s="13"/>
      <c r="D16" s="45">
        <f>D15-D14</f>
        <v>150.51600000000326</v>
      </c>
      <c r="E16" s="45">
        <f t="shared" ref="E16:P16" si="5">E15-E14</f>
        <v>33.999999999992724</v>
      </c>
      <c r="F16" s="45">
        <f t="shared" si="5"/>
        <v>156.59999999999491</v>
      </c>
      <c r="G16" s="45">
        <f t="shared" si="5"/>
        <v>0</v>
      </c>
      <c r="H16" s="45">
        <f t="shared" si="5"/>
        <v>0</v>
      </c>
      <c r="I16" s="45">
        <f t="shared" si="5"/>
        <v>0</v>
      </c>
      <c r="J16" s="45">
        <f t="shared" si="5"/>
        <v>0</v>
      </c>
      <c r="K16" s="45">
        <f t="shared" si="5"/>
        <v>0</v>
      </c>
      <c r="L16" s="45">
        <f t="shared" si="5"/>
        <v>0</v>
      </c>
      <c r="M16" s="45">
        <f t="shared" si="5"/>
        <v>0</v>
      </c>
      <c r="N16" s="45">
        <f t="shared" si="5"/>
        <v>0</v>
      </c>
      <c r="O16" s="45">
        <f t="shared" si="5"/>
        <v>0</v>
      </c>
      <c r="P16" s="45">
        <f t="shared" si="5"/>
        <v>0</v>
      </c>
      <c r="Q16" s="45">
        <f t="shared" ref="Q16:R16" si="6">Q15-Q14</f>
        <v>0</v>
      </c>
      <c r="R16" s="45">
        <f t="shared" si="6"/>
        <v>0</v>
      </c>
      <c r="S16" s="45">
        <f t="shared" ref="S16:T16" si="7">S15-S14</f>
        <v>0</v>
      </c>
      <c r="T16" s="45">
        <f t="shared" si="7"/>
        <v>0</v>
      </c>
      <c r="U16" s="45">
        <f t="shared" ref="U16" si="8">U15-U14</f>
        <v>0</v>
      </c>
      <c r="V16" s="45">
        <f t="shared" ref="V16:W16" si="9">V15-V14</f>
        <v>0</v>
      </c>
      <c r="W16" s="45">
        <f t="shared" si="9"/>
        <v>0</v>
      </c>
      <c r="AG16" s="5"/>
      <c r="AH16" s="5"/>
    </row>
    <row r="17" spans="2:34" ht="15" customHeight="1" x14ac:dyDescent="0.25">
      <c r="AG17" s="5"/>
      <c r="AH17" s="5"/>
    </row>
    <row r="18" spans="2:34" ht="15" customHeight="1" x14ac:dyDescent="0.25">
      <c r="B18" s="33" t="str">
        <f>$B$6&amp;" - "&amp;"Supply by Source, '000t"</f>
        <v>World Total - Supply by Source, '000t</v>
      </c>
      <c r="C18" s="15"/>
      <c r="D18" s="15"/>
      <c r="E18" s="15"/>
      <c r="F18" s="15"/>
      <c r="G18" s="15"/>
      <c r="H18" s="15"/>
      <c r="I18" s="116"/>
      <c r="J18" s="116"/>
      <c r="K18" s="116"/>
      <c r="L18" s="117"/>
      <c r="M18" s="33" t="str">
        <f>$B$6&amp;" trade, "&amp;"'000t"</f>
        <v>World Total trade, '000t</v>
      </c>
      <c r="N18" s="15"/>
      <c r="O18" s="15"/>
      <c r="P18" s="15"/>
      <c r="Q18" s="15"/>
      <c r="R18" s="15"/>
      <c r="S18" s="15"/>
      <c r="T18" s="15"/>
      <c r="U18" s="15"/>
      <c r="V18" s="15"/>
      <c r="AG18" s="5"/>
      <c r="AH18" s="5"/>
    </row>
    <row r="19" spans="2:34" ht="15" customHeight="1" x14ac:dyDescent="0.25">
      <c r="I19" s="117"/>
      <c r="J19" s="117"/>
      <c r="K19" s="117"/>
      <c r="L19" s="117"/>
      <c r="AG19" s="5"/>
      <c r="AH19" s="5"/>
    </row>
    <row r="20" spans="2:34" ht="15" customHeight="1" x14ac:dyDescent="0.25">
      <c r="I20" s="117"/>
      <c r="J20" s="117"/>
      <c r="K20" s="117"/>
      <c r="L20" s="117"/>
      <c r="W20" s="15"/>
      <c r="X20" s="15"/>
      <c r="Y20" s="15"/>
      <c r="AG20" s="5"/>
      <c r="AH20" s="5"/>
    </row>
    <row r="21" spans="2:34" ht="15" customHeight="1" x14ac:dyDescent="0.25">
      <c r="B21" s="19"/>
      <c r="C21" s="19"/>
      <c r="D21" s="19"/>
      <c r="E21" s="19"/>
      <c r="F21" s="19"/>
      <c r="G21" s="19"/>
      <c r="H21" s="19"/>
      <c r="I21" s="117"/>
      <c r="J21" s="117"/>
      <c r="K21" s="117"/>
      <c r="L21" s="117"/>
      <c r="AG21" s="5"/>
      <c r="AH21" s="5"/>
    </row>
    <row r="22" spans="2:34" ht="15" customHeight="1" x14ac:dyDescent="0.25">
      <c r="B22" s="19"/>
      <c r="C22" s="19"/>
      <c r="D22" s="19"/>
      <c r="E22" s="19"/>
      <c r="F22" s="19"/>
      <c r="G22" s="19"/>
      <c r="H22" s="19"/>
      <c r="I22" s="117"/>
      <c r="J22" s="117"/>
      <c r="K22" s="117"/>
      <c r="L22" s="118"/>
      <c r="AG22" s="5"/>
      <c r="AH22" s="5"/>
    </row>
    <row r="23" spans="2:34" ht="15" customHeight="1" x14ac:dyDescent="0.25">
      <c r="B23" s="19"/>
      <c r="C23" s="19"/>
      <c r="D23" s="19"/>
      <c r="E23" s="19"/>
      <c r="F23" s="19"/>
      <c r="G23" s="19"/>
      <c r="H23" s="19"/>
      <c r="I23" s="117"/>
      <c r="J23" s="117"/>
      <c r="K23" s="117"/>
      <c r="L23" s="117"/>
      <c r="AG23" s="5"/>
      <c r="AH23" s="5"/>
    </row>
    <row r="24" spans="2:34" ht="18" customHeight="1" x14ac:dyDescent="0.25">
      <c r="B24" s="19"/>
      <c r="C24" s="19"/>
      <c r="D24" s="19"/>
      <c r="E24" s="19"/>
      <c r="F24" s="19"/>
      <c r="G24" s="19"/>
      <c r="H24" s="19"/>
      <c r="I24" s="117"/>
      <c r="J24" s="117"/>
      <c r="K24" s="117"/>
      <c r="L24" s="117"/>
      <c r="Z24" s="6"/>
      <c r="AA24" s="6"/>
      <c r="AB24" s="6"/>
      <c r="AC24" s="6"/>
      <c r="AE24" s="12"/>
      <c r="AG24" s="5"/>
      <c r="AH24" s="5"/>
    </row>
    <row r="25" spans="2:34" ht="20.25" customHeight="1" x14ac:dyDescent="0.25">
      <c r="B25" s="19"/>
      <c r="C25" s="19"/>
      <c r="D25" s="19"/>
      <c r="E25" s="19"/>
      <c r="F25" s="19"/>
      <c r="G25" s="19"/>
      <c r="H25" s="19"/>
      <c r="I25" s="117"/>
      <c r="J25" s="117"/>
      <c r="K25" s="117"/>
      <c r="L25" s="117"/>
      <c r="AB25" s="16"/>
      <c r="AC25" s="16"/>
      <c r="AG25" s="5"/>
      <c r="AH25" s="5"/>
    </row>
    <row r="26" spans="2:34" ht="19.5" customHeight="1" x14ac:dyDescent="0.2">
      <c r="B26" s="19"/>
      <c r="C26" s="19"/>
      <c r="D26" s="19"/>
      <c r="E26" s="19"/>
      <c r="F26" s="19"/>
      <c r="G26" s="19"/>
      <c r="H26" s="19"/>
      <c r="I26" s="117"/>
      <c r="J26" s="117"/>
      <c r="K26" s="117"/>
      <c r="L26" s="117"/>
    </row>
    <row r="27" spans="2:34" ht="19.5" customHeight="1" x14ac:dyDescent="0.2">
      <c r="B27" s="19"/>
      <c r="C27" s="19"/>
      <c r="D27" s="19"/>
      <c r="E27" s="19"/>
      <c r="F27" s="19"/>
      <c r="G27" s="19"/>
      <c r="H27" s="19"/>
      <c r="I27" s="117"/>
      <c r="J27" s="117"/>
      <c r="K27" s="117"/>
      <c r="L27" s="117"/>
    </row>
    <row r="28" spans="2:34" ht="19.5" customHeight="1" x14ac:dyDescent="0.2">
      <c r="B28" s="19"/>
      <c r="C28" s="19"/>
      <c r="D28" s="19"/>
      <c r="E28" s="19"/>
      <c r="F28" s="19"/>
      <c r="G28" s="19"/>
      <c r="H28" s="19"/>
      <c r="I28" s="117"/>
      <c r="J28" s="117"/>
      <c r="K28" s="117"/>
      <c r="L28" s="117"/>
    </row>
    <row r="29" spans="2:34" ht="19.5" customHeight="1" x14ac:dyDescent="0.2">
      <c r="I29" s="117"/>
      <c r="J29" s="117"/>
      <c r="K29" s="117"/>
      <c r="L29" s="117"/>
    </row>
    <row r="30" spans="2:34" ht="19.5" hidden="1" customHeight="1" x14ac:dyDescent="0.2">
      <c r="D30" s="17"/>
      <c r="E30" s="17"/>
      <c r="F30" s="17"/>
      <c r="G30" s="17"/>
      <c r="H30" s="17"/>
      <c r="I30" s="17"/>
      <c r="J30" s="17"/>
      <c r="K30" s="17"/>
      <c r="L30" s="17"/>
      <c r="M30" s="17"/>
      <c r="N30" s="17"/>
      <c r="O30" s="17"/>
      <c r="P30" s="17"/>
      <c r="Q30" s="17"/>
      <c r="R30" s="17"/>
      <c r="S30" s="17"/>
      <c r="T30" s="17"/>
      <c r="U30" s="17"/>
    </row>
    <row r="31" spans="2:34" ht="19.5" hidden="1" customHeight="1" x14ac:dyDescent="0.2"/>
    <row r="32" spans="2:34" ht="19.5" hidden="1" customHeight="1" x14ac:dyDescent="0.2"/>
    <row r="33" ht="10" hidden="1" x14ac:dyDescent="0.2"/>
    <row r="34" ht="19.5" hidden="1" customHeight="1" x14ac:dyDescent="0.2"/>
    <row r="35" ht="19.5" hidden="1" customHeight="1" x14ac:dyDescent="0.2"/>
    <row r="36" ht="19.5" hidden="1" customHeight="1" x14ac:dyDescent="0.2"/>
    <row r="37" ht="19.5" hidden="1" customHeight="1" x14ac:dyDescent="0.2"/>
    <row r="38" ht="19.5" hidden="1" customHeight="1" x14ac:dyDescent="0.2"/>
    <row r="39" ht="19.5" hidden="1" customHeight="1" x14ac:dyDescent="0.2"/>
    <row r="40" ht="19.5" hidden="1" customHeight="1" x14ac:dyDescent="0.2"/>
    <row r="41" ht="19.5" hidden="1" customHeight="1" x14ac:dyDescent="0.2"/>
    <row r="42" ht="10" hidden="1" x14ac:dyDescent="0.2"/>
    <row r="43" ht="10" hidden="1" x14ac:dyDescent="0.2"/>
    <row r="44" ht="10" hidden="1" x14ac:dyDescent="0.2"/>
    <row r="45" ht="10" hidden="1" x14ac:dyDescent="0.2"/>
    <row r="46" ht="10" hidden="1" x14ac:dyDescent="0.2"/>
    <row r="47" ht="10" hidden="1" x14ac:dyDescent="0.2"/>
    <row r="48" ht="10" hidden="1" x14ac:dyDescent="0.2"/>
    <row r="49" ht="10" hidden="1" x14ac:dyDescent="0.2"/>
    <row r="50" ht="10" hidden="1" x14ac:dyDescent="0.2"/>
    <row r="51" ht="10" hidden="1" x14ac:dyDescent="0.2"/>
    <row r="52" ht="10" hidden="1" x14ac:dyDescent="0.2"/>
    <row r="53" ht="10" hidden="1" x14ac:dyDescent="0.2"/>
    <row r="54" ht="10" hidden="1" x14ac:dyDescent="0.2"/>
    <row r="55" ht="10" hidden="1" x14ac:dyDescent="0.2"/>
    <row r="56" ht="10" hidden="1" x14ac:dyDescent="0.2"/>
    <row r="57" ht="10" hidden="1" x14ac:dyDescent="0.2"/>
    <row r="58" ht="10" hidden="1" x14ac:dyDescent="0.2"/>
    <row r="59" ht="10" hidden="1" x14ac:dyDescent="0.2"/>
    <row r="60" ht="10" hidden="1" x14ac:dyDescent="0.2"/>
    <row r="61" ht="10" hidden="1" x14ac:dyDescent="0.2"/>
    <row r="62" ht="10" hidden="1" x14ac:dyDescent="0.2"/>
    <row r="63" ht="10" hidden="1" x14ac:dyDescent="0.2"/>
    <row r="64" ht="10" hidden="1" x14ac:dyDescent="0.2"/>
    <row r="65" ht="10" hidden="1" x14ac:dyDescent="0.2"/>
    <row r="66" ht="10" hidden="1" x14ac:dyDescent="0.2"/>
    <row r="67" ht="10" hidden="1" x14ac:dyDescent="0.2"/>
    <row r="68" ht="10" hidden="1" x14ac:dyDescent="0.2"/>
    <row r="69" ht="10" hidden="1" x14ac:dyDescent="0.2"/>
    <row r="70" ht="10" hidden="1" x14ac:dyDescent="0.2"/>
    <row r="71" ht="10" hidden="1" x14ac:dyDescent="0.2"/>
    <row r="72" ht="10" hidden="1" x14ac:dyDescent="0.2"/>
    <row r="73" ht="10" hidden="1" x14ac:dyDescent="0.2"/>
    <row r="74" ht="10" hidden="1" x14ac:dyDescent="0.2"/>
    <row r="75" ht="10" hidden="1" x14ac:dyDescent="0.2"/>
    <row r="76" ht="10" hidden="1" x14ac:dyDescent="0.2"/>
    <row r="77" ht="10" hidden="1" x14ac:dyDescent="0.2"/>
    <row r="78" ht="10" hidden="1" x14ac:dyDescent="0.2"/>
    <row r="79" ht="10" hidden="1" x14ac:dyDescent="0.2"/>
    <row r="80" ht="10" hidden="1" x14ac:dyDescent="0.2"/>
    <row r="81" ht="10" hidden="1" x14ac:dyDescent="0.2"/>
    <row r="82" ht="10" hidden="1" x14ac:dyDescent="0.2"/>
    <row r="83" ht="10" hidden="1" x14ac:dyDescent="0.2"/>
    <row r="84" ht="10" hidden="1" x14ac:dyDescent="0.2"/>
    <row r="85" ht="10" hidden="1" x14ac:dyDescent="0.2"/>
    <row r="86" ht="10" hidden="1" x14ac:dyDescent="0.2"/>
    <row r="87" ht="10" hidden="1" x14ac:dyDescent="0.2"/>
    <row r="88" ht="10" hidden="1" x14ac:dyDescent="0.2"/>
    <row r="89" ht="10" hidden="1" x14ac:dyDescent="0.2"/>
    <row r="90" ht="10" hidden="1" x14ac:dyDescent="0.2"/>
    <row r="91" ht="10" hidden="1" x14ac:dyDescent="0.2"/>
    <row r="92" ht="10" hidden="1" x14ac:dyDescent="0.2"/>
    <row r="93" ht="10" hidden="1" x14ac:dyDescent="0.2"/>
    <row r="94" ht="10" hidden="1" x14ac:dyDescent="0.2"/>
    <row r="95" ht="10" hidden="1" x14ac:dyDescent="0.2"/>
    <row r="96" ht="10" hidden="1" x14ac:dyDescent="0.2"/>
    <row r="97" ht="10" hidden="1" x14ac:dyDescent="0.2"/>
    <row r="98" ht="10" hidden="1" x14ac:dyDescent="0.2"/>
    <row r="99" ht="10" hidden="1" x14ac:dyDescent="0.2"/>
    <row r="100" ht="10" hidden="1" x14ac:dyDescent="0.2"/>
    <row r="101" ht="10" hidden="1" x14ac:dyDescent="0.2"/>
    <row r="102" ht="10" hidden="1" x14ac:dyDescent="0.2"/>
    <row r="103" ht="10" hidden="1" x14ac:dyDescent="0.2"/>
    <row r="104" ht="10" hidden="1" x14ac:dyDescent="0.2"/>
    <row r="105" ht="10" hidden="1" x14ac:dyDescent="0.2"/>
    <row r="106" ht="10" hidden="1" x14ac:dyDescent="0.2"/>
    <row r="107" ht="10" hidden="1" x14ac:dyDescent="0.2"/>
    <row r="108" ht="10" hidden="1" x14ac:dyDescent="0.2"/>
    <row r="109" ht="10" hidden="1" x14ac:dyDescent="0.2"/>
    <row r="110" ht="10" hidden="1" x14ac:dyDescent="0.2"/>
    <row r="111" ht="10" hidden="1" x14ac:dyDescent="0.2"/>
    <row r="112" ht="10" hidden="1" x14ac:dyDescent="0.2"/>
    <row r="113" ht="10" hidden="1" x14ac:dyDescent="0.2"/>
    <row r="114" ht="10" hidden="1" x14ac:dyDescent="0.2"/>
    <row r="115" ht="10" hidden="1" x14ac:dyDescent="0.2"/>
    <row r="116" ht="10" hidden="1" x14ac:dyDescent="0.2"/>
    <row r="117" ht="10" hidden="1" x14ac:dyDescent="0.2"/>
    <row r="118" ht="10" hidden="1" x14ac:dyDescent="0.2"/>
    <row r="119" ht="10" hidden="1" x14ac:dyDescent="0.2"/>
    <row r="120" ht="10" hidden="1" x14ac:dyDescent="0.2"/>
    <row r="121" ht="10" hidden="1" x14ac:dyDescent="0.2"/>
    <row r="122" ht="10" hidden="1" x14ac:dyDescent="0.2"/>
    <row r="123" ht="10" hidden="1" x14ac:dyDescent="0.2"/>
    <row r="124" ht="10" hidden="1" x14ac:dyDescent="0.2"/>
    <row r="125" ht="10" hidden="1" x14ac:dyDescent="0.2"/>
    <row r="126" ht="10" hidden="1" x14ac:dyDescent="0.2"/>
    <row r="127" ht="10" hidden="1" x14ac:dyDescent="0.2"/>
    <row r="128" ht="10" hidden="1" x14ac:dyDescent="0.2"/>
    <row r="129" ht="10" hidden="1" x14ac:dyDescent="0.2"/>
    <row r="130" ht="10" hidden="1" x14ac:dyDescent="0.2"/>
    <row r="131" ht="10" hidden="1" x14ac:dyDescent="0.2"/>
    <row r="132" ht="10" hidden="1" x14ac:dyDescent="0.2"/>
    <row r="133" ht="10" hidden="1" x14ac:dyDescent="0.2"/>
    <row r="134" ht="10" hidden="1" x14ac:dyDescent="0.2"/>
    <row r="135" ht="10" hidden="1" x14ac:dyDescent="0.2"/>
    <row r="136" ht="10" hidden="1" x14ac:dyDescent="0.2"/>
    <row r="137" ht="10" hidden="1" x14ac:dyDescent="0.2"/>
    <row r="138" ht="10" hidden="1" x14ac:dyDescent="0.2"/>
    <row r="139" ht="10" hidden="1" x14ac:dyDescent="0.2"/>
    <row r="140" ht="10" hidden="1" x14ac:dyDescent="0.2"/>
    <row r="141" ht="10" hidden="1" x14ac:dyDescent="0.2"/>
    <row r="142" ht="10" hidden="1" x14ac:dyDescent="0.2"/>
    <row r="143" ht="10" hidden="1" x14ac:dyDescent="0.2"/>
    <row r="144" ht="10" hidden="1" x14ac:dyDescent="0.2"/>
    <row r="145" ht="10" hidden="1" x14ac:dyDescent="0.2"/>
    <row r="146" ht="10" hidden="1" x14ac:dyDescent="0.2"/>
    <row r="147" ht="10" hidden="1" x14ac:dyDescent="0.2"/>
    <row r="148" ht="10" hidden="1" x14ac:dyDescent="0.2"/>
    <row r="149" ht="10" hidden="1" x14ac:dyDescent="0.2"/>
    <row r="150" ht="10" hidden="1" x14ac:dyDescent="0.2"/>
    <row r="151" ht="10" hidden="1" x14ac:dyDescent="0.2"/>
    <row r="152" ht="10" hidden="1" x14ac:dyDescent="0.2"/>
    <row r="153" ht="10" hidden="1" x14ac:dyDescent="0.2"/>
    <row r="154" ht="10" hidden="1" x14ac:dyDescent="0.2"/>
    <row r="155" ht="10" hidden="1" x14ac:dyDescent="0.2"/>
    <row r="156" ht="10" hidden="1" x14ac:dyDescent="0.2"/>
    <row r="157" ht="10" hidden="1" x14ac:dyDescent="0.2"/>
    <row r="158" ht="10" hidden="1" x14ac:dyDescent="0.2"/>
    <row r="159" ht="10" hidden="1" x14ac:dyDescent="0.2"/>
    <row r="160" ht="10" hidden="1" x14ac:dyDescent="0.2"/>
    <row r="161" ht="10" hidden="1" x14ac:dyDescent="0.2"/>
    <row r="162" ht="10" hidden="1" x14ac:dyDescent="0.2"/>
    <row r="163" ht="10" hidden="1" x14ac:dyDescent="0.2"/>
    <row r="164" ht="10" hidden="1" x14ac:dyDescent="0.2"/>
    <row r="165" ht="10" hidden="1" x14ac:dyDescent="0.2"/>
    <row r="166" ht="10" hidden="1" x14ac:dyDescent="0.2"/>
    <row r="167" ht="10" hidden="1" x14ac:dyDescent="0.2"/>
    <row r="168" ht="10" hidden="1" x14ac:dyDescent="0.2"/>
    <row r="169" ht="10" hidden="1" x14ac:dyDescent="0.2"/>
    <row r="170" ht="10" hidden="1" x14ac:dyDescent="0.2"/>
    <row r="171" ht="10" hidden="1" x14ac:dyDescent="0.2"/>
    <row r="172" ht="10" hidden="1" x14ac:dyDescent="0.2"/>
    <row r="173" ht="10" hidden="1" x14ac:dyDescent="0.2"/>
    <row r="174" ht="10" hidden="1" x14ac:dyDescent="0.2"/>
    <row r="175" ht="10" hidden="1" x14ac:dyDescent="0.2"/>
    <row r="176" ht="10" hidden="1" x14ac:dyDescent="0.2"/>
    <row r="177" ht="10" hidden="1" x14ac:dyDescent="0.2"/>
    <row r="178" ht="10" hidden="1" x14ac:dyDescent="0.2"/>
    <row r="179" ht="10" hidden="1" x14ac:dyDescent="0.2"/>
    <row r="180" ht="10" hidden="1" x14ac:dyDescent="0.2"/>
    <row r="181" ht="10" hidden="1" x14ac:dyDescent="0.2"/>
    <row r="182" ht="10" hidden="1" x14ac:dyDescent="0.2"/>
    <row r="183" ht="10" hidden="1" x14ac:dyDescent="0.2"/>
    <row r="184" ht="10" hidden="1" x14ac:dyDescent="0.2"/>
    <row r="185" ht="10" hidden="1" x14ac:dyDescent="0.2"/>
    <row r="186" ht="10" hidden="1" x14ac:dyDescent="0.2"/>
    <row r="187" ht="10" hidden="1" x14ac:dyDescent="0.2"/>
    <row r="188" ht="10" hidden="1" x14ac:dyDescent="0.2"/>
    <row r="189" ht="10" hidden="1" x14ac:dyDescent="0.2"/>
    <row r="190" ht="10" hidden="1" x14ac:dyDescent="0.2"/>
    <row r="191" ht="10" hidden="1" x14ac:dyDescent="0.2"/>
    <row r="192" ht="10" hidden="1" x14ac:dyDescent="0.2"/>
    <row r="193" ht="10" hidden="1" x14ac:dyDescent="0.2"/>
    <row r="194" ht="10" hidden="1" x14ac:dyDescent="0.2"/>
    <row r="195" ht="10" hidden="1" x14ac:dyDescent="0.2"/>
    <row r="196" ht="10" hidden="1" x14ac:dyDescent="0.2"/>
    <row r="197" ht="10" hidden="1" x14ac:dyDescent="0.2"/>
    <row r="198" ht="10" hidden="1" x14ac:dyDescent="0.2"/>
    <row r="199" ht="10" hidden="1" x14ac:dyDescent="0.2"/>
    <row r="200" ht="10" hidden="1" x14ac:dyDescent="0.2"/>
    <row r="201" ht="10" hidden="1" x14ac:dyDescent="0.2"/>
    <row r="202" ht="10" hidden="1" x14ac:dyDescent="0.2"/>
    <row r="203" ht="10" hidden="1" x14ac:dyDescent="0.2"/>
    <row r="204" ht="10" hidden="1" x14ac:dyDescent="0.2"/>
    <row r="205" ht="11.25" hidden="1" customHeight="1" x14ac:dyDescent="0.2"/>
    <row r="206" ht="11.25" hidden="1" customHeight="1" x14ac:dyDescent="0.2"/>
    <row r="207" ht="11.25" hidden="1" customHeight="1" x14ac:dyDescent="0.2"/>
    <row r="208" ht="11.25" hidden="1" customHeight="1" x14ac:dyDescent="0.2"/>
    <row r="209" spans="2:3" ht="11.25" hidden="1" customHeight="1" x14ac:dyDescent="0.2"/>
    <row r="210" spans="2:3" ht="11.25" hidden="1" customHeight="1" x14ac:dyDescent="0.2"/>
    <row r="211" spans="2:3" ht="11.25" hidden="1" customHeight="1" x14ac:dyDescent="0.2"/>
    <row r="212" spans="2:3" ht="11.25" hidden="1" customHeight="1" x14ac:dyDescent="0.2"/>
    <row r="213" spans="2:3" ht="11.25" hidden="1" customHeight="1" x14ac:dyDescent="0.2"/>
    <row r="214" spans="2:3" ht="11.25" hidden="1" customHeight="1" x14ac:dyDescent="0.2"/>
    <row r="215" spans="2:3" ht="11.25" hidden="1" customHeight="1" x14ac:dyDescent="0.2"/>
    <row r="216" spans="2:3" ht="11.25" hidden="1" customHeight="1" x14ac:dyDescent="0.2">
      <c r="B216" s="18"/>
      <c r="C216" s="18"/>
    </row>
    <row r="217" spans="2:3" ht="11.25" hidden="1" customHeight="1" x14ac:dyDescent="0.2"/>
    <row r="218" spans="2:3" ht="10" hidden="1" x14ac:dyDescent="0.2">
      <c r="B218" s="18"/>
      <c r="C218" s="18"/>
    </row>
    <row r="219" spans="2:3" ht="11.25" hidden="1" customHeight="1" x14ac:dyDescent="0.2"/>
    <row r="220" spans="2:3" ht="10" hidden="1" x14ac:dyDescent="0.2"/>
  </sheetData>
  <dataValidations count="2">
    <dataValidation type="list" allowBlank="1" showInputMessage="1" showErrorMessage="1" sqref="AH3:AH4" xr:uid="{F9BBC281-47D9-4CF8-B217-05E1491683B3}">
      <formula1>"2000,2001,2002,2003,2004,2005,2006,2007,2008,2009,2010,2011,2012,2013,2014,2015,2016,2017"</formula1>
    </dataValidation>
    <dataValidation type="list" allowBlank="1" showInputMessage="1" showErrorMessage="1" sqref="AH5" xr:uid="{705A930E-A8B2-4E8F-A579-700650D8E507}">
      <formula1>"2001,2002,2003,2004,2005,2006,2007,2008,2009,2010,2011,2012,2013,2014,2015,2016,2017,2018,2019,2020"</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error="Select from list" xr:uid="{248A3186-ACB8-4345-9937-4FBD8BED67F2}">
          <x14:formula1>
            <xm:f>Capacity!$C$4:$C$211</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Q114"/>
  <sheetViews>
    <sheetView showGridLines="0" zoomScaleNormal="100" workbookViewId="0">
      <pane xSplit="1" ySplit="6" topLeftCell="B83" activePane="bottomRight" state="frozen"/>
      <selection pane="topRight" activeCell="A97" sqref="A97"/>
      <selection pane="bottomLeft" activeCell="A97" sqref="A97"/>
      <selection pane="bottomRight" activeCell="A107" sqref="A107"/>
    </sheetView>
  </sheetViews>
  <sheetFormatPr defaultColWidth="8.796875" defaultRowHeight="12.5" x14ac:dyDescent="0.25"/>
  <cols>
    <col min="1" max="1" width="8.796875" style="66"/>
    <col min="2" max="9" width="28.796875" style="72" customWidth="1"/>
    <col min="10" max="15" width="28.796875" style="66" customWidth="1"/>
    <col min="16" max="16" width="38.796875" style="66" customWidth="1"/>
    <col min="17" max="19" width="8.796875" style="66"/>
    <col min="20" max="20" width="22.796875" style="67" customWidth="1"/>
    <col min="21" max="16384" width="8.796875" style="66"/>
  </cols>
  <sheetData>
    <row r="1" spans="1:43" s="59" customFormat="1" ht="18.75" customHeight="1" x14ac:dyDescent="0.4">
      <c r="A1" s="125" t="s">
        <v>32</v>
      </c>
      <c r="B1" s="126"/>
      <c r="C1" s="126"/>
      <c r="D1" s="126"/>
      <c r="E1" s="57"/>
      <c r="F1" s="57"/>
      <c r="G1" s="57"/>
      <c r="H1" s="57"/>
      <c r="I1" s="57"/>
      <c r="J1" s="57"/>
      <c r="K1" s="57"/>
      <c r="L1" s="57"/>
      <c r="M1" s="57"/>
      <c r="N1" s="57"/>
      <c r="O1" s="57"/>
      <c r="P1" s="57"/>
      <c r="Q1" s="57"/>
      <c r="R1" s="58"/>
      <c r="S1" s="58"/>
      <c r="T1" s="58"/>
      <c r="U1" s="58"/>
      <c r="V1" s="58"/>
      <c r="W1" s="58"/>
      <c r="X1" s="58"/>
      <c r="Y1" s="58"/>
      <c r="Z1" s="58"/>
      <c r="AA1" s="58"/>
      <c r="AB1" s="127"/>
      <c r="AC1" s="127"/>
      <c r="AD1" s="127"/>
      <c r="AE1" s="127"/>
      <c r="AF1" s="127"/>
      <c r="AG1" s="127"/>
      <c r="AH1" s="127"/>
      <c r="AI1" s="58"/>
      <c r="AJ1" s="127"/>
      <c r="AK1" s="127"/>
      <c r="AL1" s="127"/>
      <c r="AM1" s="127"/>
      <c r="AN1" s="127"/>
      <c r="AO1" s="127"/>
      <c r="AP1" s="127"/>
      <c r="AQ1" s="58"/>
    </row>
    <row r="2" spans="1:43" s="59" customFormat="1" ht="11" x14ac:dyDescent="0.25">
      <c r="A2" s="60"/>
      <c r="B2" s="61"/>
      <c r="C2" s="61"/>
      <c r="D2" s="61"/>
      <c r="E2" s="62"/>
      <c r="F2" s="62"/>
      <c r="G2" s="62"/>
      <c r="H2" s="62"/>
      <c r="I2" s="62"/>
      <c r="J2" s="62"/>
      <c r="K2" s="62"/>
      <c r="L2" s="62"/>
      <c r="M2" s="62"/>
      <c r="N2" s="62"/>
      <c r="O2" s="62"/>
      <c r="P2" s="62"/>
      <c r="Q2" s="62"/>
      <c r="R2" s="58"/>
      <c r="S2" s="58"/>
      <c r="T2" s="58"/>
      <c r="U2" s="58"/>
      <c r="V2" s="58"/>
      <c r="W2" s="58"/>
      <c r="X2" s="58"/>
      <c r="Y2" s="58"/>
      <c r="Z2" s="58"/>
      <c r="AA2" s="58"/>
      <c r="AB2" s="58"/>
      <c r="AC2" s="58"/>
      <c r="AD2" s="58"/>
      <c r="AE2" s="58"/>
      <c r="AF2" s="58"/>
      <c r="AG2" s="58"/>
      <c r="AH2" s="58"/>
      <c r="AI2" s="58"/>
      <c r="AJ2" s="58"/>
      <c r="AK2" s="58"/>
      <c r="AL2" s="58"/>
      <c r="AM2" s="58"/>
      <c r="AN2" s="58"/>
      <c r="AO2" s="58"/>
      <c r="AP2" s="58"/>
      <c r="AQ2" s="58"/>
    </row>
    <row r="3" spans="1:43" s="59" customFormat="1" ht="13" x14ac:dyDescent="0.3">
      <c r="A3" s="63"/>
      <c r="B3" s="64" t="s">
        <v>33</v>
      </c>
      <c r="C3" s="64" t="s">
        <v>33</v>
      </c>
      <c r="D3" s="64" t="s">
        <v>34</v>
      </c>
      <c r="E3" s="64" t="s">
        <v>34</v>
      </c>
      <c r="F3" s="64" t="s">
        <v>35</v>
      </c>
      <c r="G3" s="64" t="s">
        <v>35</v>
      </c>
      <c r="H3" s="64" t="s">
        <v>36</v>
      </c>
      <c r="I3" s="64" t="s">
        <v>37</v>
      </c>
      <c r="J3" s="64" t="s">
        <v>38</v>
      </c>
      <c r="K3" s="64" t="s">
        <v>39</v>
      </c>
      <c r="L3" s="64" t="s">
        <v>40</v>
      </c>
      <c r="M3" s="64" t="s">
        <v>41</v>
      </c>
      <c r="N3" s="64"/>
      <c r="O3" s="64"/>
      <c r="P3" s="64"/>
      <c r="Q3" s="62"/>
      <c r="R3" s="58"/>
      <c r="S3" s="58"/>
      <c r="T3" s="58"/>
      <c r="U3" s="58"/>
      <c r="V3" s="58"/>
      <c r="W3" s="58"/>
      <c r="X3" s="58"/>
      <c r="Y3" s="58"/>
      <c r="Z3" s="58"/>
      <c r="AA3" s="58"/>
      <c r="AB3" s="58"/>
      <c r="AC3" s="58"/>
      <c r="AD3" s="58"/>
      <c r="AE3" s="58"/>
      <c r="AF3" s="58"/>
      <c r="AG3" s="58"/>
      <c r="AH3" s="58"/>
      <c r="AI3" s="58"/>
      <c r="AJ3" s="58"/>
      <c r="AK3" s="58"/>
      <c r="AL3" s="58"/>
      <c r="AM3" s="58"/>
      <c r="AN3" s="58"/>
      <c r="AO3" s="58"/>
      <c r="AP3" s="58"/>
      <c r="AQ3" s="58"/>
    </row>
    <row r="4" spans="1:43" ht="13" x14ac:dyDescent="0.3">
      <c r="A4" s="65"/>
      <c r="B4" s="64" t="s">
        <v>42</v>
      </c>
      <c r="C4" s="64" t="s">
        <v>43</v>
      </c>
      <c r="D4" s="64" t="s">
        <v>44</v>
      </c>
      <c r="E4" s="64" t="s">
        <v>45</v>
      </c>
      <c r="F4" s="64" t="s">
        <v>46</v>
      </c>
      <c r="G4" s="64" t="s">
        <v>47</v>
      </c>
      <c r="H4" s="64" t="s">
        <v>48</v>
      </c>
      <c r="I4" s="64" t="s">
        <v>49</v>
      </c>
      <c r="J4" s="64" t="s">
        <v>50</v>
      </c>
      <c r="K4" s="64" t="s">
        <v>51</v>
      </c>
      <c r="L4" s="64" t="s">
        <v>52</v>
      </c>
      <c r="M4" s="64" t="s">
        <v>53</v>
      </c>
      <c r="N4" s="64"/>
      <c r="O4" s="64"/>
      <c r="P4" s="64"/>
    </row>
    <row r="5" spans="1:43" ht="13" x14ac:dyDescent="0.3">
      <c r="A5" s="68"/>
      <c r="B5" s="64" t="s">
        <v>54</v>
      </c>
      <c r="C5" s="64" t="s">
        <v>54</v>
      </c>
      <c r="D5" s="64" t="s">
        <v>55</v>
      </c>
      <c r="E5" s="64" t="s">
        <v>55</v>
      </c>
      <c r="F5" s="64" t="s">
        <v>55</v>
      </c>
      <c r="G5" s="64" t="s">
        <v>55</v>
      </c>
      <c r="H5" s="64" t="s">
        <v>55</v>
      </c>
      <c r="I5" s="64" t="s">
        <v>55</v>
      </c>
      <c r="J5" s="64" t="s">
        <v>55</v>
      </c>
      <c r="K5" s="64" t="s">
        <v>56</v>
      </c>
      <c r="L5" s="64" t="s">
        <v>55</v>
      </c>
      <c r="M5" s="64" t="s">
        <v>55</v>
      </c>
      <c r="N5" s="64"/>
      <c r="O5" s="64"/>
      <c r="P5" s="64"/>
    </row>
    <row r="6" spans="1:43" ht="13" x14ac:dyDescent="0.3">
      <c r="A6" s="69"/>
      <c r="B6" s="70" t="str">
        <f>B3&amp;" "&amp;B4&amp;" "&amp;B5</f>
        <v>India 65-70% BPL CFR</v>
      </c>
      <c r="C6" s="71" t="str">
        <f>C3&amp;" "&amp;C4&amp;" "&amp;C5</f>
        <v>India 71-80% BPL CFR</v>
      </c>
      <c r="D6" s="71" t="str">
        <f>D3&amp;" "&amp;D4&amp;" "&amp;D5</f>
        <v>Morocco 68-72% BPL FOB</v>
      </c>
      <c r="E6" s="71" t="str">
        <f t="shared" ref="E6:M6" si="0">E3&amp;" "&amp;E4&amp;" "&amp;E5</f>
        <v>Morocco 80% BPL FOB</v>
      </c>
      <c r="F6" s="71" t="str">
        <f t="shared" si="0"/>
        <v>Jordan 66-72% BPL FOB</v>
      </c>
      <c r="G6" s="71" t="str">
        <f t="shared" si="0"/>
        <v>Jordan 73-75% BPL FOB</v>
      </c>
      <c r="H6" s="71" t="str">
        <f>H3&amp;" "&amp;H4&amp;" "&amp;H5</f>
        <v>Egypt 60-68% BPL FOB</v>
      </c>
      <c r="I6" s="71" t="str">
        <f>I3&amp;" "&amp;I4&amp;" "&amp;I5</f>
        <v>Algeria 63-66% BPL FOB</v>
      </c>
      <c r="J6" s="71" t="str">
        <f>J3&amp;" "&amp;J4&amp;" "&amp;J5</f>
        <v>Peru 63-68% BPL FOB</v>
      </c>
      <c r="K6" s="71" t="str">
        <f>K3&amp;" "&amp;K4&amp;" "&amp;K5</f>
        <v>China 61-65% BPL EXW</v>
      </c>
      <c r="L6" s="71" t="str">
        <f t="shared" si="0"/>
        <v>Russia 78-87% BPL FOB</v>
      </c>
      <c r="M6" s="71" t="str">
        <f t="shared" si="0"/>
        <v>Syria 60-73% BPL FOB</v>
      </c>
      <c r="N6" s="71"/>
      <c r="O6" s="71"/>
      <c r="P6" s="71"/>
    </row>
    <row r="7" spans="1:43" ht="13" x14ac:dyDescent="0.3">
      <c r="A7" s="69" t="str" cm="1">
        <f t="array" ref="A7:A114">ROUNDDOWN(_xlfn.SEQUENCE((CTRL!B4-CTRL!B2+1)*4,1,CTRL!$B$2*4)/4,0)&amp;"Q"&amp;MOD(_xlfn.SEQUENCE((CTRL!B4-CTRL!B2+1)*4,1,0),4)+1</f>
        <v>2000Q1</v>
      </c>
      <c r="B7" s="70" t="s">
        <v>57</v>
      </c>
      <c r="C7" s="71">
        <v>64.5</v>
      </c>
      <c r="D7" s="71">
        <v>45</v>
      </c>
      <c r="E7" s="71" t="s">
        <v>58</v>
      </c>
      <c r="F7" s="71" t="s">
        <v>58</v>
      </c>
      <c r="G7" s="71" t="s">
        <v>58</v>
      </c>
      <c r="H7" s="71" t="s">
        <v>57</v>
      </c>
      <c r="I7" s="71" t="s">
        <v>58</v>
      </c>
      <c r="J7" s="71" t="s">
        <v>58</v>
      </c>
      <c r="K7" s="71" t="s">
        <v>58</v>
      </c>
      <c r="L7" s="71" t="s">
        <v>58</v>
      </c>
      <c r="M7" s="71" t="s">
        <v>58</v>
      </c>
      <c r="N7" s="71"/>
      <c r="O7" s="71"/>
      <c r="P7" s="71"/>
    </row>
    <row r="8" spans="1:43" ht="13" x14ac:dyDescent="0.3">
      <c r="A8" s="69" t="str">
        <v>2000Q2</v>
      </c>
      <c r="B8" s="70" t="s">
        <v>57</v>
      </c>
      <c r="C8" s="71">
        <v>56.166665999999999</v>
      </c>
      <c r="D8" s="71">
        <v>45</v>
      </c>
      <c r="E8" s="71" t="s">
        <v>58</v>
      </c>
      <c r="F8" s="71" t="s">
        <v>58</v>
      </c>
      <c r="G8" s="71" t="s">
        <v>58</v>
      </c>
      <c r="H8" s="71" t="s">
        <v>57</v>
      </c>
      <c r="I8" s="71" t="s">
        <v>58</v>
      </c>
      <c r="J8" s="71" t="s">
        <v>58</v>
      </c>
      <c r="K8" s="71" t="s">
        <v>58</v>
      </c>
      <c r="L8" s="71" t="s">
        <v>58</v>
      </c>
      <c r="M8" s="71" t="s">
        <v>58</v>
      </c>
      <c r="N8" s="71"/>
      <c r="O8" s="71"/>
      <c r="P8" s="71"/>
    </row>
    <row r="9" spans="1:43" ht="13" x14ac:dyDescent="0.3">
      <c r="A9" s="69" t="str">
        <v>2000Q3</v>
      </c>
      <c r="B9" s="70" t="s">
        <v>57</v>
      </c>
      <c r="C9" s="71">
        <v>54.5</v>
      </c>
      <c r="D9" s="71">
        <v>45</v>
      </c>
      <c r="E9" s="71" t="s">
        <v>58</v>
      </c>
      <c r="F9" s="71" t="s">
        <v>58</v>
      </c>
      <c r="G9" s="71" t="s">
        <v>58</v>
      </c>
      <c r="H9" s="71" t="s">
        <v>57</v>
      </c>
      <c r="I9" s="71" t="s">
        <v>58</v>
      </c>
      <c r="J9" s="71" t="s">
        <v>58</v>
      </c>
      <c r="K9" s="71" t="s">
        <v>58</v>
      </c>
      <c r="L9" s="71" t="s">
        <v>58</v>
      </c>
      <c r="M9" s="71" t="s">
        <v>58</v>
      </c>
      <c r="N9" s="71"/>
      <c r="O9" s="71"/>
      <c r="P9" s="71"/>
    </row>
    <row r="10" spans="1:43" ht="13" x14ac:dyDescent="0.3">
      <c r="A10" s="69" t="str">
        <v>2000Q4</v>
      </c>
      <c r="B10" s="70" t="s">
        <v>57</v>
      </c>
      <c r="C10" s="71">
        <v>54.5</v>
      </c>
      <c r="D10" s="71">
        <v>43.166666666666664</v>
      </c>
      <c r="E10" s="71" t="s">
        <v>58</v>
      </c>
      <c r="F10" s="71" t="s">
        <v>58</v>
      </c>
      <c r="G10" s="71" t="s">
        <v>58</v>
      </c>
      <c r="H10" s="71" t="s">
        <v>57</v>
      </c>
      <c r="I10" s="71" t="s">
        <v>58</v>
      </c>
      <c r="J10" s="71" t="s">
        <v>58</v>
      </c>
      <c r="K10" s="71" t="s">
        <v>58</v>
      </c>
      <c r="L10" s="71" t="s">
        <v>58</v>
      </c>
      <c r="M10" s="71" t="s">
        <v>58</v>
      </c>
      <c r="N10" s="71"/>
      <c r="O10" s="71"/>
      <c r="P10" s="71"/>
    </row>
    <row r="11" spans="1:43" ht="13" x14ac:dyDescent="0.3">
      <c r="A11" s="69" t="str">
        <v>2001Q1</v>
      </c>
      <c r="B11" s="70" t="s">
        <v>57</v>
      </c>
      <c r="C11" s="71">
        <v>54.5</v>
      </c>
      <c r="D11" s="71">
        <v>43</v>
      </c>
      <c r="E11" s="71" t="s">
        <v>58</v>
      </c>
      <c r="F11" s="71" t="s">
        <v>58</v>
      </c>
      <c r="G11" s="71" t="s">
        <v>58</v>
      </c>
      <c r="H11" s="71" t="s">
        <v>57</v>
      </c>
      <c r="I11" s="71" t="s">
        <v>58</v>
      </c>
      <c r="J11" s="71" t="s">
        <v>58</v>
      </c>
      <c r="K11" s="71" t="s">
        <v>58</v>
      </c>
      <c r="L11" s="71" t="s">
        <v>58</v>
      </c>
      <c r="M11" s="71" t="s">
        <v>58</v>
      </c>
      <c r="N11" s="71"/>
      <c r="O11" s="71"/>
      <c r="P11" s="71"/>
    </row>
    <row r="12" spans="1:43" ht="13" x14ac:dyDescent="0.3">
      <c r="A12" s="69" t="str">
        <v>2001Q2</v>
      </c>
      <c r="B12" s="70" t="s">
        <v>57</v>
      </c>
      <c r="C12" s="71">
        <v>53.5</v>
      </c>
      <c r="D12" s="71">
        <v>42</v>
      </c>
      <c r="E12" s="71" t="s">
        <v>58</v>
      </c>
      <c r="F12" s="71" t="s">
        <v>58</v>
      </c>
      <c r="G12" s="71" t="s">
        <v>58</v>
      </c>
      <c r="H12" s="71" t="s">
        <v>57</v>
      </c>
      <c r="I12" s="71" t="s">
        <v>58</v>
      </c>
      <c r="J12" s="71" t="s">
        <v>58</v>
      </c>
      <c r="K12" s="71" t="s">
        <v>58</v>
      </c>
      <c r="L12" s="71" t="s">
        <v>58</v>
      </c>
      <c r="M12" s="71" t="s">
        <v>58</v>
      </c>
      <c r="N12" s="71"/>
      <c r="O12" s="71"/>
      <c r="P12" s="71"/>
    </row>
    <row r="13" spans="1:43" ht="13" x14ac:dyDescent="0.3">
      <c r="A13" s="69" t="str">
        <v>2001Q3</v>
      </c>
      <c r="B13" s="70" t="s">
        <v>57</v>
      </c>
      <c r="C13" s="71">
        <v>53.076923000000001</v>
      </c>
      <c r="D13" s="71">
        <v>41</v>
      </c>
      <c r="E13" s="71" t="s">
        <v>58</v>
      </c>
      <c r="F13" s="71" t="s">
        <v>58</v>
      </c>
      <c r="G13" s="71" t="s">
        <v>58</v>
      </c>
      <c r="H13" s="71" t="s">
        <v>57</v>
      </c>
      <c r="I13" s="71" t="s">
        <v>58</v>
      </c>
      <c r="J13" s="71" t="s">
        <v>58</v>
      </c>
      <c r="K13" s="71" t="s">
        <v>58</v>
      </c>
      <c r="L13" s="71" t="s">
        <v>58</v>
      </c>
      <c r="M13" s="71" t="s">
        <v>58</v>
      </c>
      <c r="N13" s="71"/>
      <c r="O13" s="71"/>
      <c r="P13" s="71"/>
    </row>
    <row r="14" spans="1:43" ht="13" x14ac:dyDescent="0.3">
      <c r="A14" s="69" t="str">
        <v>2001Q4</v>
      </c>
      <c r="B14" s="70" t="s">
        <v>57</v>
      </c>
      <c r="C14" s="71">
        <v>55</v>
      </c>
      <c r="D14" s="71">
        <v>41</v>
      </c>
      <c r="E14" s="71" t="s">
        <v>58</v>
      </c>
      <c r="F14" s="71" t="s">
        <v>58</v>
      </c>
      <c r="G14" s="71" t="s">
        <v>58</v>
      </c>
      <c r="H14" s="71" t="s">
        <v>57</v>
      </c>
      <c r="I14" s="71" t="s">
        <v>58</v>
      </c>
      <c r="J14" s="71" t="s">
        <v>58</v>
      </c>
      <c r="K14" s="71" t="s">
        <v>58</v>
      </c>
      <c r="L14" s="71" t="s">
        <v>58</v>
      </c>
      <c r="M14" s="71" t="s">
        <v>58</v>
      </c>
      <c r="N14" s="71"/>
      <c r="O14" s="71"/>
      <c r="P14" s="71"/>
    </row>
    <row r="15" spans="1:43" ht="13" x14ac:dyDescent="0.3">
      <c r="A15" s="69" t="str">
        <v>2002Q1</v>
      </c>
      <c r="B15" s="70" t="s">
        <v>57</v>
      </c>
      <c r="C15" s="71">
        <v>55</v>
      </c>
      <c r="D15" s="71">
        <v>41</v>
      </c>
      <c r="E15" s="71">
        <v>40.871065610089197</v>
      </c>
      <c r="F15" s="71" t="s">
        <v>58</v>
      </c>
      <c r="G15" s="71" t="s">
        <v>58</v>
      </c>
      <c r="H15" s="71" t="s">
        <v>57</v>
      </c>
      <c r="I15" s="71" t="s">
        <v>58</v>
      </c>
      <c r="J15" s="71" t="s">
        <v>58</v>
      </c>
      <c r="K15" s="71" t="s">
        <v>58</v>
      </c>
      <c r="L15" s="71" t="s">
        <v>58</v>
      </c>
      <c r="M15" s="71" t="s">
        <v>58</v>
      </c>
      <c r="N15" s="71"/>
      <c r="O15" s="71"/>
      <c r="P15" s="71"/>
      <c r="T15" s="59"/>
    </row>
    <row r="16" spans="1:43" ht="13" x14ac:dyDescent="0.3">
      <c r="A16" s="69" t="str">
        <v>2002Q2</v>
      </c>
      <c r="B16" s="70" t="s">
        <v>57</v>
      </c>
      <c r="C16" s="71">
        <v>55</v>
      </c>
      <c r="D16" s="71">
        <v>41</v>
      </c>
      <c r="E16" s="71">
        <v>42.468736164208799</v>
      </c>
      <c r="F16" s="71" t="s">
        <v>58</v>
      </c>
      <c r="G16" s="71" t="s">
        <v>58</v>
      </c>
      <c r="H16" s="71" t="s">
        <v>57</v>
      </c>
      <c r="I16" s="71" t="s">
        <v>58</v>
      </c>
      <c r="J16" s="71" t="s">
        <v>58</v>
      </c>
      <c r="K16" s="71" t="s">
        <v>58</v>
      </c>
      <c r="L16" s="71" t="s">
        <v>58</v>
      </c>
      <c r="M16" s="71" t="s">
        <v>58</v>
      </c>
      <c r="N16" s="71"/>
      <c r="O16" s="71"/>
      <c r="P16" s="71"/>
      <c r="T16" s="59"/>
    </row>
    <row r="17" spans="1:20" ht="13" x14ac:dyDescent="0.3">
      <c r="A17" s="69" t="str">
        <v>2002Q3</v>
      </c>
      <c r="B17" s="70" t="s">
        <v>57</v>
      </c>
      <c r="C17" s="71">
        <v>55</v>
      </c>
      <c r="D17" s="71">
        <v>41</v>
      </c>
      <c r="E17" s="71">
        <v>40.861730769230803</v>
      </c>
      <c r="F17" s="71" t="s">
        <v>58</v>
      </c>
      <c r="G17" s="71" t="s">
        <v>58</v>
      </c>
      <c r="H17" s="71" t="s">
        <v>57</v>
      </c>
      <c r="I17" s="71" t="s">
        <v>58</v>
      </c>
      <c r="J17" s="71" t="s">
        <v>58</v>
      </c>
      <c r="K17" s="71" t="s">
        <v>58</v>
      </c>
      <c r="L17" s="71" t="s">
        <v>58</v>
      </c>
      <c r="M17" s="71" t="s">
        <v>58</v>
      </c>
      <c r="N17" s="71"/>
      <c r="O17" s="71"/>
      <c r="P17" s="71"/>
    </row>
    <row r="18" spans="1:20" ht="13" x14ac:dyDescent="0.3">
      <c r="A18" s="69" t="str">
        <v>2002Q4</v>
      </c>
      <c r="B18" s="70" t="s">
        <v>57</v>
      </c>
      <c r="C18" s="71">
        <v>55</v>
      </c>
      <c r="D18" s="71">
        <v>38.333333333333336</v>
      </c>
      <c r="E18" s="71">
        <v>44.8614939225196</v>
      </c>
      <c r="F18" s="71" t="s">
        <v>58</v>
      </c>
      <c r="G18" s="71" t="s">
        <v>58</v>
      </c>
      <c r="H18" s="71" t="s">
        <v>57</v>
      </c>
      <c r="I18" s="71" t="s">
        <v>58</v>
      </c>
      <c r="J18" s="71" t="s">
        <v>58</v>
      </c>
      <c r="K18" s="71" t="s">
        <v>58</v>
      </c>
      <c r="L18" s="71" t="s">
        <v>58</v>
      </c>
      <c r="M18" s="71" t="s">
        <v>58</v>
      </c>
      <c r="N18" s="71"/>
      <c r="O18" s="71"/>
      <c r="P18" s="71"/>
      <c r="T18" s="59"/>
    </row>
    <row r="19" spans="1:20" ht="13" x14ac:dyDescent="0.3">
      <c r="A19" s="69" t="str">
        <v>2003Q1</v>
      </c>
      <c r="B19" s="70" t="s">
        <v>57</v>
      </c>
      <c r="C19" s="71">
        <v>57.115383999999999</v>
      </c>
      <c r="D19" s="71">
        <v>38</v>
      </c>
      <c r="E19" s="71">
        <v>41.276204096265403</v>
      </c>
      <c r="F19" s="71" t="s">
        <v>58</v>
      </c>
      <c r="G19" s="71" t="s">
        <v>58</v>
      </c>
      <c r="H19" s="71" t="s">
        <v>57</v>
      </c>
      <c r="I19" s="71" t="s">
        <v>58</v>
      </c>
      <c r="J19" s="71" t="s">
        <v>58</v>
      </c>
      <c r="K19" s="71" t="s">
        <v>58</v>
      </c>
      <c r="L19" s="71" t="s">
        <v>58</v>
      </c>
      <c r="M19" s="71" t="s">
        <v>58</v>
      </c>
      <c r="N19" s="71"/>
      <c r="O19" s="71"/>
      <c r="P19" s="71"/>
      <c r="T19" s="66"/>
    </row>
    <row r="20" spans="1:20" ht="13" x14ac:dyDescent="0.3">
      <c r="A20" s="69" t="str">
        <v>2003Q2</v>
      </c>
      <c r="B20" s="70" t="s">
        <v>57</v>
      </c>
      <c r="C20" s="71">
        <v>55.961537999999997</v>
      </c>
      <c r="D20" s="71">
        <v>38</v>
      </c>
      <c r="E20" s="71">
        <v>41.384980887824298</v>
      </c>
      <c r="F20" s="71" t="s">
        <v>58</v>
      </c>
      <c r="G20" s="71" t="s">
        <v>58</v>
      </c>
      <c r="H20" s="71" t="s">
        <v>57</v>
      </c>
      <c r="I20" s="71" t="s">
        <v>58</v>
      </c>
      <c r="J20" s="71" t="s">
        <v>58</v>
      </c>
      <c r="K20" s="71" t="s">
        <v>58</v>
      </c>
      <c r="L20" s="71" t="s">
        <v>58</v>
      </c>
      <c r="M20" s="71" t="s">
        <v>58</v>
      </c>
      <c r="N20" s="71"/>
      <c r="O20" s="71"/>
      <c r="P20" s="71"/>
      <c r="T20" s="66"/>
    </row>
    <row r="21" spans="1:20" ht="13" x14ac:dyDescent="0.3">
      <c r="A21" s="69" t="str">
        <v>2003Q3</v>
      </c>
      <c r="B21" s="70" t="s">
        <v>57</v>
      </c>
      <c r="C21" s="71">
        <v>55</v>
      </c>
      <c r="D21" s="71">
        <v>38</v>
      </c>
      <c r="E21" s="71">
        <v>40.358364999180402</v>
      </c>
      <c r="F21" s="71" t="s">
        <v>58</v>
      </c>
      <c r="G21" s="71" t="s">
        <v>58</v>
      </c>
      <c r="H21" s="71" t="s">
        <v>57</v>
      </c>
      <c r="I21" s="71" t="s">
        <v>58</v>
      </c>
      <c r="J21" s="71" t="s">
        <v>58</v>
      </c>
      <c r="K21" s="71" t="s">
        <v>58</v>
      </c>
      <c r="L21" s="71" t="s">
        <v>58</v>
      </c>
      <c r="M21" s="71" t="s">
        <v>58</v>
      </c>
      <c r="N21" s="71"/>
      <c r="O21" s="71"/>
      <c r="P21" s="71"/>
      <c r="T21" s="66"/>
    </row>
    <row r="22" spans="1:20" ht="13" x14ac:dyDescent="0.3">
      <c r="A22" s="69" t="str">
        <v>2003Q4</v>
      </c>
      <c r="B22" s="70" t="s">
        <v>57</v>
      </c>
      <c r="C22" s="71">
        <v>55</v>
      </c>
      <c r="D22" s="71">
        <v>38</v>
      </c>
      <c r="E22" s="71">
        <v>40.707949292757</v>
      </c>
      <c r="F22" s="71" t="s">
        <v>58</v>
      </c>
      <c r="G22" s="71" t="s">
        <v>58</v>
      </c>
      <c r="H22" s="71" t="s">
        <v>57</v>
      </c>
      <c r="I22" s="71" t="s">
        <v>58</v>
      </c>
      <c r="J22" s="71" t="s">
        <v>58</v>
      </c>
      <c r="K22" s="71" t="s">
        <v>58</v>
      </c>
      <c r="L22" s="71" t="s">
        <v>58</v>
      </c>
      <c r="M22" s="71" t="s">
        <v>58</v>
      </c>
      <c r="N22" s="71"/>
      <c r="O22" s="71"/>
      <c r="P22" s="71"/>
      <c r="T22" s="66"/>
    </row>
    <row r="23" spans="1:20" ht="13" x14ac:dyDescent="0.3">
      <c r="A23" s="69" t="str">
        <v>2004Q1</v>
      </c>
      <c r="B23" s="70" t="s">
        <v>57</v>
      </c>
      <c r="C23" s="71">
        <v>55</v>
      </c>
      <c r="D23" s="71">
        <v>38.92307692307692</v>
      </c>
      <c r="E23" s="71">
        <v>47.444485236330998</v>
      </c>
      <c r="F23" s="71" t="s">
        <v>58</v>
      </c>
      <c r="G23" s="71" t="s">
        <v>58</v>
      </c>
      <c r="H23" s="71" t="s">
        <v>57</v>
      </c>
      <c r="I23" s="71" t="s">
        <v>58</v>
      </c>
      <c r="J23" s="71" t="s">
        <v>58</v>
      </c>
      <c r="K23" s="71" t="s">
        <v>58</v>
      </c>
      <c r="L23" s="71" t="s">
        <v>58</v>
      </c>
      <c r="M23" s="71" t="s">
        <v>58</v>
      </c>
      <c r="N23" s="71"/>
      <c r="O23" s="71"/>
      <c r="P23" s="71"/>
      <c r="T23" s="66"/>
    </row>
    <row r="24" spans="1:20" ht="13" x14ac:dyDescent="0.3">
      <c r="A24" s="69" t="str">
        <v>2004Q2</v>
      </c>
      <c r="B24" s="70" t="s">
        <v>57</v>
      </c>
      <c r="C24" s="71">
        <v>55</v>
      </c>
      <c r="D24" s="71">
        <v>41.166666666666664</v>
      </c>
      <c r="E24" s="71">
        <v>44.364521759816803</v>
      </c>
      <c r="F24" s="71" t="s">
        <v>58</v>
      </c>
      <c r="G24" s="71" t="s">
        <v>58</v>
      </c>
      <c r="H24" s="71" t="s">
        <v>57</v>
      </c>
      <c r="I24" s="71" t="s">
        <v>58</v>
      </c>
      <c r="J24" s="71" t="s">
        <v>58</v>
      </c>
      <c r="K24" s="71" t="s">
        <v>58</v>
      </c>
      <c r="L24" s="71" t="s">
        <v>58</v>
      </c>
      <c r="M24" s="71" t="s">
        <v>58</v>
      </c>
      <c r="N24" s="71"/>
      <c r="O24" s="71"/>
      <c r="P24" s="71"/>
      <c r="T24" s="66"/>
    </row>
    <row r="25" spans="1:20" ht="13" x14ac:dyDescent="0.3">
      <c r="A25" s="69" t="str">
        <v>2004Q3</v>
      </c>
      <c r="B25" s="70" t="s">
        <v>57</v>
      </c>
      <c r="C25" s="71">
        <v>55</v>
      </c>
      <c r="D25" s="71">
        <v>42</v>
      </c>
      <c r="E25" s="71">
        <v>42.866985065266299</v>
      </c>
      <c r="F25" s="71" t="s">
        <v>58</v>
      </c>
      <c r="G25" s="71" t="s">
        <v>58</v>
      </c>
      <c r="H25" s="71" t="s">
        <v>57</v>
      </c>
      <c r="I25" s="71" t="s">
        <v>58</v>
      </c>
      <c r="J25" s="71" t="s">
        <v>58</v>
      </c>
      <c r="K25" s="71" t="s">
        <v>58</v>
      </c>
      <c r="L25" s="71" t="s">
        <v>58</v>
      </c>
      <c r="M25" s="71" t="s">
        <v>58</v>
      </c>
      <c r="N25" s="71"/>
      <c r="O25" s="71"/>
      <c r="P25" s="71"/>
      <c r="T25" s="66"/>
    </row>
    <row r="26" spans="1:20" ht="13" x14ac:dyDescent="0.3">
      <c r="A26" s="69" t="str">
        <v>2004Q4</v>
      </c>
      <c r="B26" s="70" t="s">
        <v>57</v>
      </c>
      <c r="C26" s="71">
        <v>64.75</v>
      </c>
      <c r="D26" s="71">
        <v>42</v>
      </c>
      <c r="E26" s="71">
        <v>42.675003580830897</v>
      </c>
      <c r="F26" s="71" t="s">
        <v>58</v>
      </c>
      <c r="G26" s="71" t="s">
        <v>58</v>
      </c>
      <c r="H26" s="71" t="s">
        <v>57</v>
      </c>
      <c r="I26" s="71" t="s">
        <v>58</v>
      </c>
      <c r="J26" s="71" t="s">
        <v>58</v>
      </c>
      <c r="K26" s="71" t="s">
        <v>58</v>
      </c>
      <c r="L26" s="71" t="s">
        <v>58</v>
      </c>
      <c r="M26" s="71" t="s">
        <v>58</v>
      </c>
      <c r="N26" s="71"/>
      <c r="O26" s="71"/>
      <c r="P26" s="71"/>
    </row>
    <row r="27" spans="1:20" ht="13" x14ac:dyDescent="0.3">
      <c r="A27" s="69" t="str">
        <v>2005Q1</v>
      </c>
      <c r="B27" s="70" t="s">
        <v>57</v>
      </c>
      <c r="C27" s="71">
        <v>69.153846000000001</v>
      </c>
      <c r="D27" s="71">
        <v>42</v>
      </c>
      <c r="E27" s="71">
        <v>48.9396721598334</v>
      </c>
      <c r="F27" s="71" t="s">
        <v>58</v>
      </c>
      <c r="G27" s="71" t="s">
        <v>58</v>
      </c>
      <c r="H27" s="71" t="s">
        <v>57</v>
      </c>
      <c r="I27" s="71" t="s">
        <v>58</v>
      </c>
      <c r="J27" s="71" t="s">
        <v>58</v>
      </c>
      <c r="K27" s="71" t="s">
        <v>58</v>
      </c>
      <c r="L27" s="71" t="s">
        <v>58</v>
      </c>
      <c r="M27" s="71" t="s">
        <v>58</v>
      </c>
      <c r="N27" s="71"/>
      <c r="O27" s="71"/>
      <c r="P27" s="71"/>
    </row>
    <row r="28" spans="1:20" ht="13" x14ac:dyDescent="0.3">
      <c r="A28" s="69" t="str">
        <v>2005Q2</v>
      </c>
      <c r="B28" s="70" t="s">
        <v>57</v>
      </c>
      <c r="C28" s="71">
        <v>71</v>
      </c>
      <c r="D28" s="71">
        <v>42</v>
      </c>
      <c r="E28" s="71">
        <v>47.333759312004503</v>
      </c>
      <c r="F28" s="71" t="s">
        <v>58</v>
      </c>
      <c r="G28" s="71" t="s">
        <v>58</v>
      </c>
      <c r="H28" s="71" t="s">
        <v>57</v>
      </c>
      <c r="I28" s="71" t="s">
        <v>58</v>
      </c>
      <c r="J28" s="71" t="s">
        <v>58</v>
      </c>
      <c r="K28" s="71" t="s">
        <v>58</v>
      </c>
      <c r="L28" s="71" t="s">
        <v>58</v>
      </c>
      <c r="M28" s="71" t="s">
        <v>58</v>
      </c>
      <c r="N28" s="71"/>
      <c r="O28" s="71"/>
      <c r="P28" s="71"/>
    </row>
    <row r="29" spans="1:20" ht="13" x14ac:dyDescent="0.3">
      <c r="A29" s="69" t="str">
        <v>2005Q3</v>
      </c>
      <c r="B29" s="70" t="s">
        <v>57</v>
      </c>
      <c r="C29" s="71">
        <v>70.5</v>
      </c>
      <c r="D29" s="71">
        <v>42</v>
      </c>
      <c r="E29" s="71">
        <v>46.198442399754597</v>
      </c>
      <c r="F29" s="71" t="s">
        <v>58</v>
      </c>
      <c r="G29" s="71" t="s">
        <v>58</v>
      </c>
      <c r="H29" s="71" t="s">
        <v>57</v>
      </c>
      <c r="I29" s="71" t="s">
        <v>58</v>
      </c>
      <c r="J29" s="71" t="s">
        <v>58</v>
      </c>
      <c r="K29" s="71" t="s">
        <v>58</v>
      </c>
      <c r="L29" s="71" t="s">
        <v>58</v>
      </c>
      <c r="M29" s="71" t="s">
        <v>58</v>
      </c>
      <c r="N29" s="71"/>
      <c r="O29" s="71"/>
      <c r="P29" s="71"/>
    </row>
    <row r="30" spans="1:20" ht="13" x14ac:dyDescent="0.3">
      <c r="A30" s="69" t="str">
        <v>2005Q4</v>
      </c>
      <c r="B30" s="70" t="s">
        <v>57</v>
      </c>
      <c r="C30" s="71">
        <v>70.5</v>
      </c>
      <c r="D30" s="71">
        <v>42</v>
      </c>
      <c r="E30" s="71">
        <v>45.863428427527303</v>
      </c>
      <c r="F30" s="71" t="s">
        <v>58</v>
      </c>
      <c r="G30" s="71" t="s">
        <v>58</v>
      </c>
      <c r="H30" s="71" t="s">
        <v>57</v>
      </c>
      <c r="I30" s="71" t="s">
        <v>58</v>
      </c>
      <c r="J30" s="71" t="s">
        <v>58</v>
      </c>
      <c r="K30" s="71" t="s">
        <v>58</v>
      </c>
      <c r="L30" s="71" t="s">
        <v>58</v>
      </c>
      <c r="M30" s="71" t="s">
        <v>58</v>
      </c>
      <c r="N30" s="71"/>
      <c r="O30" s="71"/>
      <c r="P30" s="71"/>
    </row>
    <row r="31" spans="1:20" ht="13" x14ac:dyDescent="0.3">
      <c r="A31" s="69" t="str">
        <v>2006Q1</v>
      </c>
      <c r="B31" s="70" t="s">
        <v>57</v>
      </c>
      <c r="C31" s="71">
        <v>71.5</v>
      </c>
      <c r="D31" s="71">
        <v>42.384615384615387</v>
      </c>
      <c r="E31" s="71">
        <v>51.232314632900398</v>
      </c>
      <c r="F31" s="71" t="s">
        <v>58</v>
      </c>
      <c r="G31" s="71" t="s">
        <v>58</v>
      </c>
      <c r="H31" s="71" t="s">
        <v>57</v>
      </c>
      <c r="I31" s="71" t="s">
        <v>58</v>
      </c>
      <c r="J31" s="71" t="s">
        <v>58</v>
      </c>
      <c r="K31" s="71" t="s">
        <v>58</v>
      </c>
      <c r="L31" s="71" t="s">
        <v>58</v>
      </c>
      <c r="M31" s="71" t="s">
        <v>58</v>
      </c>
      <c r="N31" s="71"/>
      <c r="O31" s="71"/>
      <c r="P31" s="71"/>
    </row>
    <row r="32" spans="1:20" ht="13" x14ac:dyDescent="0.3">
      <c r="A32" s="69" t="str">
        <v>2006Q2</v>
      </c>
      <c r="B32" s="70" t="s">
        <v>57</v>
      </c>
      <c r="C32" s="71">
        <v>77</v>
      </c>
      <c r="D32" s="71">
        <v>43.75</v>
      </c>
      <c r="E32" s="71">
        <v>50.154702887478798</v>
      </c>
      <c r="F32" s="71" t="s">
        <v>58</v>
      </c>
      <c r="G32" s="71" t="s">
        <v>58</v>
      </c>
      <c r="H32" s="71" t="s">
        <v>57</v>
      </c>
      <c r="I32" s="71" t="s">
        <v>58</v>
      </c>
      <c r="J32" s="71" t="s">
        <v>58</v>
      </c>
      <c r="K32" s="71" t="s">
        <v>58</v>
      </c>
      <c r="L32" s="71" t="s">
        <v>58</v>
      </c>
      <c r="M32" s="71" t="s">
        <v>58</v>
      </c>
      <c r="N32" s="71"/>
      <c r="O32" s="71"/>
      <c r="P32" s="71"/>
    </row>
    <row r="33" spans="1:16" ht="13" x14ac:dyDescent="0.3">
      <c r="A33" s="69" t="str">
        <v>2006Q3</v>
      </c>
      <c r="B33" s="70" t="s">
        <v>57</v>
      </c>
      <c r="C33" s="71">
        <v>77</v>
      </c>
      <c r="D33" s="71">
        <v>46</v>
      </c>
      <c r="E33" s="71">
        <v>51.986972094778203</v>
      </c>
      <c r="F33" s="71" t="s">
        <v>58</v>
      </c>
      <c r="G33" s="71" t="s">
        <v>58</v>
      </c>
      <c r="H33" s="71" t="s">
        <v>57</v>
      </c>
      <c r="I33" s="71" t="s">
        <v>58</v>
      </c>
      <c r="J33" s="71" t="s">
        <v>58</v>
      </c>
      <c r="K33" s="71" t="s">
        <v>58</v>
      </c>
      <c r="L33" s="71" t="s">
        <v>58</v>
      </c>
      <c r="M33" s="71" t="s">
        <v>58</v>
      </c>
      <c r="N33" s="71"/>
      <c r="O33" s="71"/>
      <c r="P33" s="71"/>
    </row>
    <row r="34" spans="1:16" ht="13" x14ac:dyDescent="0.3">
      <c r="A34" s="69" t="str">
        <v>2006Q4</v>
      </c>
      <c r="B34" s="70" t="s">
        <v>57</v>
      </c>
      <c r="C34" s="71">
        <v>77</v>
      </c>
      <c r="D34" s="71">
        <v>46</v>
      </c>
      <c r="E34" s="71">
        <v>54.426914279846301</v>
      </c>
      <c r="F34" s="71" t="s">
        <v>58</v>
      </c>
      <c r="G34" s="71" t="s">
        <v>58</v>
      </c>
      <c r="H34" s="71" t="s">
        <v>57</v>
      </c>
      <c r="I34" s="71" t="s">
        <v>58</v>
      </c>
      <c r="J34" s="71" t="s">
        <v>58</v>
      </c>
      <c r="K34" s="71" t="s">
        <v>58</v>
      </c>
      <c r="L34" s="71" t="s">
        <v>58</v>
      </c>
      <c r="M34" s="71" t="s">
        <v>58</v>
      </c>
      <c r="N34" s="71"/>
      <c r="O34" s="71"/>
      <c r="P34" s="71"/>
    </row>
    <row r="35" spans="1:16" ht="13" x14ac:dyDescent="0.3">
      <c r="A35" s="69" t="str">
        <v>2007Q1</v>
      </c>
      <c r="B35" s="70" t="s">
        <v>57</v>
      </c>
      <c r="C35" s="71">
        <v>77</v>
      </c>
      <c r="D35" s="71">
        <v>46</v>
      </c>
      <c r="E35" s="71">
        <v>55.575199420215498</v>
      </c>
      <c r="F35" s="71" t="s">
        <v>58</v>
      </c>
      <c r="G35" s="71" t="s">
        <v>58</v>
      </c>
      <c r="H35" s="71" t="s">
        <v>57</v>
      </c>
      <c r="I35" s="71" t="s">
        <v>58</v>
      </c>
      <c r="J35" s="71" t="s">
        <v>58</v>
      </c>
      <c r="K35" s="71" t="s">
        <v>58</v>
      </c>
      <c r="L35" s="71">
        <v>72.5</v>
      </c>
      <c r="M35" s="71" t="s">
        <v>58</v>
      </c>
      <c r="N35" s="71"/>
      <c r="O35" s="71"/>
      <c r="P35" s="71"/>
    </row>
    <row r="36" spans="1:16" ht="13" x14ac:dyDescent="0.3">
      <c r="A36" s="69" t="str">
        <v>2007Q2</v>
      </c>
      <c r="B36" s="70" t="s">
        <v>57</v>
      </c>
      <c r="C36" s="71">
        <v>88.6666666666667</v>
      </c>
      <c r="D36" s="71">
        <v>60.166666666666664</v>
      </c>
      <c r="E36" s="71">
        <v>57.7654079843118</v>
      </c>
      <c r="F36" s="71" t="s">
        <v>58</v>
      </c>
      <c r="G36" s="71" t="s">
        <v>58</v>
      </c>
      <c r="H36" s="71" t="s">
        <v>57</v>
      </c>
      <c r="I36" s="71" t="s">
        <v>58</v>
      </c>
      <c r="J36" s="71" t="s">
        <v>58</v>
      </c>
      <c r="K36" s="71" t="s">
        <v>58</v>
      </c>
      <c r="L36" s="71">
        <v>95.8333333333333</v>
      </c>
      <c r="M36" s="71" t="s">
        <v>58</v>
      </c>
      <c r="N36" s="71"/>
      <c r="O36" s="71"/>
      <c r="P36" s="71"/>
    </row>
    <row r="37" spans="1:16" ht="13" x14ac:dyDescent="0.3">
      <c r="A37" s="69" t="str">
        <v>2007Q3</v>
      </c>
      <c r="B37" s="70" t="s">
        <v>57</v>
      </c>
      <c r="C37" s="71">
        <v>105</v>
      </c>
      <c r="D37" s="71">
        <v>80</v>
      </c>
      <c r="E37" s="71">
        <v>60.4982424547402</v>
      </c>
      <c r="F37" s="71" t="s">
        <v>58</v>
      </c>
      <c r="G37" s="71" t="s">
        <v>58</v>
      </c>
      <c r="H37" s="71" t="s">
        <v>57</v>
      </c>
      <c r="I37" s="71" t="s">
        <v>58</v>
      </c>
      <c r="J37" s="71" t="s">
        <v>58</v>
      </c>
      <c r="K37" s="71" t="s">
        <v>58</v>
      </c>
      <c r="L37" s="71">
        <v>107.5</v>
      </c>
      <c r="M37" s="71" t="s">
        <v>58</v>
      </c>
      <c r="N37" s="71"/>
      <c r="O37" s="71"/>
      <c r="P37" s="71"/>
    </row>
    <row r="38" spans="1:16" ht="13" x14ac:dyDescent="0.3">
      <c r="A38" s="69" t="str">
        <v>2007Q4</v>
      </c>
      <c r="B38" s="70" t="s">
        <v>57</v>
      </c>
      <c r="C38" s="71">
        <v>119.583333333333</v>
      </c>
      <c r="D38" s="71">
        <v>96.92307692307692</v>
      </c>
      <c r="E38" s="71">
        <v>64.963088795708998</v>
      </c>
      <c r="F38" s="71" t="s">
        <v>58</v>
      </c>
      <c r="G38" s="71" t="s">
        <v>58</v>
      </c>
      <c r="H38" s="71" t="s">
        <v>57</v>
      </c>
      <c r="I38" s="71" t="s">
        <v>58</v>
      </c>
      <c r="J38" s="71" t="s">
        <v>58</v>
      </c>
      <c r="K38" s="71" t="s">
        <v>58</v>
      </c>
      <c r="L38" s="71">
        <v>107.5</v>
      </c>
      <c r="M38" s="71" t="s">
        <v>58</v>
      </c>
      <c r="N38" s="71"/>
      <c r="O38" s="71"/>
      <c r="P38" s="71"/>
    </row>
    <row r="39" spans="1:16" ht="13" x14ac:dyDescent="0.3">
      <c r="A39" s="69" t="str">
        <v>2008Q1</v>
      </c>
      <c r="B39" s="70" t="s">
        <v>57</v>
      </c>
      <c r="C39" s="71">
        <v>159.88461538461499</v>
      </c>
      <c r="D39" s="71">
        <v>234.5</v>
      </c>
      <c r="E39" s="71">
        <v>170.536736362742</v>
      </c>
      <c r="F39" s="71" t="s">
        <v>58</v>
      </c>
      <c r="G39" s="71" t="s">
        <v>58</v>
      </c>
      <c r="H39" s="71" t="s">
        <v>57</v>
      </c>
      <c r="I39" s="71" t="s">
        <v>58</v>
      </c>
      <c r="J39" s="71" t="s">
        <v>58</v>
      </c>
      <c r="K39" s="71" t="s">
        <v>58</v>
      </c>
      <c r="L39" s="71">
        <v>195.833333333333</v>
      </c>
      <c r="M39" s="71">
        <v>111.688170010045</v>
      </c>
      <c r="N39" s="71"/>
      <c r="O39" s="71"/>
      <c r="P39" s="71"/>
    </row>
    <row r="40" spans="1:16" ht="13" x14ac:dyDescent="0.3">
      <c r="A40" s="69" t="str">
        <v>2008Q2</v>
      </c>
      <c r="B40" s="70" t="s">
        <v>57</v>
      </c>
      <c r="C40" s="71">
        <v>317.08333333333297</v>
      </c>
      <c r="D40" s="71">
        <v>368</v>
      </c>
      <c r="E40" s="71">
        <v>202.67566122333301</v>
      </c>
      <c r="F40" s="71" t="s">
        <v>58</v>
      </c>
      <c r="G40" s="71" t="s">
        <v>58</v>
      </c>
      <c r="H40" s="71" t="s">
        <v>57</v>
      </c>
      <c r="I40" s="71" t="s">
        <v>58</v>
      </c>
      <c r="J40" s="71" t="s">
        <v>58</v>
      </c>
      <c r="K40" s="71" t="s">
        <v>58</v>
      </c>
      <c r="L40" s="71">
        <v>232.5</v>
      </c>
      <c r="M40" s="71">
        <v>179.94840313015399</v>
      </c>
      <c r="N40" s="71"/>
      <c r="O40" s="71"/>
      <c r="P40" s="71"/>
    </row>
    <row r="41" spans="1:16" ht="13" x14ac:dyDescent="0.3">
      <c r="A41" s="69" t="str">
        <v>2008Q3</v>
      </c>
      <c r="B41" s="70" t="s">
        <v>57</v>
      </c>
      <c r="C41" s="71">
        <v>406.92307692307702</v>
      </c>
      <c r="D41" s="71">
        <v>406.15384615384613</v>
      </c>
      <c r="E41" s="71">
        <v>420.893463603317</v>
      </c>
      <c r="F41" s="71" t="s">
        <v>58</v>
      </c>
      <c r="G41" s="71" t="s">
        <v>58</v>
      </c>
      <c r="H41" s="71" t="s">
        <v>57</v>
      </c>
      <c r="I41" s="71" t="s">
        <v>58</v>
      </c>
      <c r="J41" s="71" t="s">
        <v>58</v>
      </c>
      <c r="K41" s="71" t="s">
        <v>58</v>
      </c>
      <c r="L41" s="71">
        <v>239.166666666667</v>
      </c>
      <c r="M41" s="71">
        <v>267.79734904810402</v>
      </c>
      <c r="N41" s="71"/>
      <c r="O41" s="71"/>
      <c r="P41" s="71"/>
    </row>
    <row r="42" spans="1:16" ht="13" x14ac:dyDescent="0.3">
      <c r="A42" s="69" t="str">
        <v>2008Q4</v>
      </c>
      <c r="B42" s="70" t="s">
        <v>57</v>
      </c>
      <c r="C42" s="71">
        <v>380.41666666666703</v>
      </c>
      <c r="D42" s="71">
        <v>376.66666666666669</v>
      </c>
      <c r="E42" s="71">
        <v>442.593700998337</v>
      </c>
      <c r="F42" s="71" t="s">
        <v>58</v>
      </c>
      <c r="G42" s="71" t="s">
        <v>58</v>
      </c>
      <c r="H42" s="71" t="s">
        <v>57</v>
      </c>
      <c r="I42" s="71" t="s">
        <v>58</v>
      </c>
      <c r="J42" s="71" t="s">
        <v>58</v>
      </c>
      <c r="K42" s="71" t="s">
        <v>58</v>
      </c>
      <c r="L42" s="71">
        <v>230.833333333333</v>
      </c>
      <c r="M42" s="71">
        <v>252.78884854609899</v>
      </c>
      <c r="N42" s="71"/>
      <c r="O42" s="71"/>
      <c r="P42" s="71"/>
    </row>
    <row r="43" spans="1:16" ht="13" x14ac:dyDescent="0.3">
      <c r="A43" s="69" t="str">
        <v>2009Q1</v>
      </c>
      <c r="B43" s="70" t="s">
        <v>57</v>
      </c>
      <c r="C43" s="71">
        <v>194.230769230769</v>
      </c>
      <c r="D43" s="71">
        <v>182</v>
      </c>
      <c r="E43" s="71">
        <v>252.23915254237301</v>
      </c>
      <c r="F43" s="71" t="s">
        <v>58</v>
      </c>
      <c r="G43" s="71" t="s">
        <v>58</v>
      </c>
      <c r="H43" s="71" t="s">
        <v>57</v>
      </c>
      <c r="I43" s="71" t="s">
        <v>58</v>
      </c>
      <c r="J43" s="71" t="s">
        <v>58</v>
      </c>
      <c r="K43" s="71" t="s">
        <v>58</v>
      </c>
      <c r="L43" s="71">
        <v>182.5</v>
      </c>
      <c r="M43" s="71">
        <v>168.94340129269801</v>
      </c>
      <c r="N43" s="71"/>
      <c r="O43" s="71"/>
      <c r="P43" s="71"/>
    </row>
    <row r="44" spans="1:16" ht="13" x14ac:dyDescent="0.3">
      <c r="A44" s="69" t="str">
        <v>2009Q2</v>
      </c>
      <c r="B44" s="70" t="s">
        <v>57</v>
      </c>
      <c r="C44" s="71">
        <v>136.916666666667</v>
      </c>
      <c r="D44" s="71">
        <v>114.33333333333333</v>
      </c>
      <c r="E44" s="71">
        <v>146.08659304800901</v>
      </c>
      <c r="F44" s="71" t="s">
        <v>58</v>
      </c>
      <c r="G44" s="71" t="s">
        <v>58</v>
      </c>
      <c r="H44" s="71" t="s">
        <v>57</v>
      </c>
      <c r="I44" s="71" t="s">
        <v>58</v>
      </c>
      <c r="J44" s="71" t="s">
        <v>58</v>
      </c>
      <c r="K44" s="71" t="s">
        <v>58</v>
      </c>
      <c r="L44" s="71">
        <v>160.833333333333</v>
      </c>
      <c r="M44" s="71">
        <v>128.633518033851</v>
      </c>
      <c r="N44" s="71"/>
      <c r="O44" s="71"/>
      <c r="P44" s="71"/>
    </row>
    <row r="45" spans="1:16" ht="13" x14ac:dyDescent="0.3">
      <c r="A45" s="69" t="str">
        <v>2009Q3</v>
      </c>
      <c r="B45" s="70" t="s">
        <v>57</v>
      </c>
      <c r="C45" s="71">
        <v>116</v>
      </c>
      <c r="D45" s="71">
        <v>90</v>
      </c>
      <c r="E45" s="71">
        <v>101.809387656374</v>
      </c>
      <c r="F45" s="71" t="s">
        <v>58</v>
      </c>
      <c r="G45" s="71" t="s">
        <v>58</v>
      </c>
      <c r="H45" s="71" t="s">
        <v>57</v>
      </c>
      <c r="I45" s="71" t="s">
        <v>58</v>
      </c>
      <c r="J45" s="71" t="s">
        <v>58</v>
      </c>
      <c r="K45" s="71" t="s">
        <v>58</v>
      </c>
      <c r="L45" s="71">
        <v>144.166666666667</v>
      </c>
      <c r="M45" s="71">
        <v>105.478236412833</v>
      </c>
      <c r="N45" s="71"/>
      <c r="O45" s="71"/>
      <c r="P45" s="71"/>
    </row>
    <row r="46" spans="1:16" ht="13" x14ac:dyDescent="0.3">
      <c r="A46" s="69" t="str">
        <v>2009Q4</v>
      </c>
      <c r="B46" s="70" t="s">
        <v>57</v>
      </c>
      <c r="C46" s="71">
        <v>116</v>
      </c>
      <c r="D46" s="71">
        <v>90</v>
      </c>
      <c r="E46" s="71">
        <v>117.605930024451</v>
      </c>
      <c r="F46" s="71" t="s">
        <v>58</v>
      </c>
      <c r="G46" s="71" t="s">
        <v>58</v>
      </c>
      <c r="H46" s="71" t="s">
        <v>57</v>
      </c>
      <c r="I46" s="71" t="s">
        <v>58</v>
      </c>
      <c r="J46" s="71" t="s">
        <v>58</v>
      </c>
      <c r="K46" s="71" t="s">
        <v>58</v>
      </c>
      <c r="L46" s="71">
        <v>142.5</v>
      </c>
      <c r="M46" s="71">
        <v>83.399056032676896</v>
      </c>
      <c r="N46" s="71"/>
      <c r="O46" s="71"/>
      <c r="P46" s="71"/>
    </row>
    <row r="47" spans="1:16" ht="13" x14ac:dyDescent="0.3">
      <c r="A47" s="69" t="str">
        <v>2010Q1</v>
      </c>
      <c r="B47" s="70" t="s">
        <v>57</v>
      </c>
      <c r="C47" s="71">
        <v>125.166666666667</v>
      </c>
      <c r="D47" s="71">
        <v>102.08333333333333</v>
      </c>
      <c r="E47" s="71">
        <v>101.194180905732</v>
      </c>
      <c r="F47" s="71" t="s">
        <v>58</v>
      </c>
      <c r="G47" s="71" t="s">
        <v>58</v>
      </c>
      <c r="H47" s="71" t="s">
        <v>57</v>
      </c>
      <c r="I47" s="71" t="s">
        <v>58</v>
      </c>
      <c r="J47" s="71" t="s">
        <v>58</v>
      </c>
      <c r="K47" s="71" t="s">
        <v>58</v>
      </c>
      <c r="L47" s="71">
        <v>150</v>
      </c>
      <c r="M47" s="71">
        <v>78.632376357677899</v>
      </c>
      <c r="N47" s="71"/>
      <c r="O47" s="71"/>
      <c r="P47" s="71"/>
    </row>
    <row r="48" spans="1:16" ht="13" x14ac:dyDescent="0.3">
      <c r="A48" s="69" t="str">
        <v>2010Q2</v>
      </c>
      <c r="B48" s="70" t="s">
        <v>57</v>
      </c>
      <c r="C48" s="71">
        <v>144.34615384615401</v>
      </c>
      <c r="D48" s="71">
        <v>125</v>
      </c>
      <c r="E48" s="71">
        <v>128.89718318145401</v>
      </c>
      <c r="F48" s="71" t="s">
        <v>58</v>
      </c>
      <c r="G48" s="71" t="s">
        <v>58</v>
      </c>
      <c r="H48" s="71" t="s">
        <v>57</v>
      </c>
      <c r="I48" s="71" t="s">
        <v>58</v>
      </c>
      <c r="J48" s="71" t="s">
        <v>58</v>
      </c>
      <c r="K48" s="71" t="s">
        <v>58</v>
      </c>
      <c r="L48" s="71">
        <v>160</v>
      </c>
      <c r="M48" s="71">
        <v>69.466938327826597</v>
      </c>
      <c r="N48" s="71"/>
      <c r="O48" s="71"/>
      <c r="P48" s="71"/>
    </row>
    <row r="49" spans="1:16" ht="13" x14ac:dyDescent="0.3">
      <c r="A49" s="69" t="str">
        <v>2010Q3</v>
      </c>
      <c r="B49" s="70" t="s">
        <v>57</v>
      </c>
      <c r="C49" s="71">
        <v>150</v>
      </c>
      <c r="D49" s="71">
        <v>125</v>
      </c>
      <c r="E49" s="71">
        <v>129.974162399383</v>
      </c>
      <c r="F49" s="71" t="s">
        <v>58</v>
      </c>
      <c r="G49" s="71" t="s">
        <v>58</v>
      </c>
      <c r="H49" s="71" t="s">
        <v>57</v>
      </c>
      <c r="I49" s="71" t="s">
        <v>58</v>
      </c>
      <c r="J49" s="71" t="s">
        <v>58</v>
      </c>
      <c r="K49" s="71" t="s">
        <v>58</v>
      </c>
      <c r="L49" s="71">
        <v>160</v>
      </c>
      <c r="M49" s="71">
        <v>75.756508666355302</v>
      </c>
      <c r="N49" s="71"/>
      <c r="O49" s="71"/>
      <c r="P49" s="71"/>
    </row>
    <row r="50" spans="1:16" ht="13" x14ac:dyDescent="0.3">
      <c r="A50" s="69" t="str">
        <v>2010Q4</v>
      </c>
      <c r="B50" s="70">
        <v>143</v>
      </c>
      <c r="C50" s="71">
        <v>160</v>
      </c>
      <c r="D50" s="71">
        <v>140</v>
      </c>
      <c r="E50" s="71">
        <v>141.23077988287599</v>
      </c>
      <c r="F50" s="71" t="s">
        <v>58</v>
      </c>
      <c r="G50" s="71" t="s">
        <v>58</v>
      </c>
      <c r="H50" s="71" t="s">
        <v>57</v>
      </c>
      <c r="I50" s="71" t="s">
        <v>58</v>
      </c>
      <c r="J50" s="71" t="s">
        <v>58</v>
      </c>
      <c r="K50" s="71" t="s">
        <v>58</v>
      </c>
      <c r="L50" s="71">
        <v>163.333333333333</v>
      </c>
      <c r="M50" s="71">
        <v>77.914609542061399</v>
      </c>
      <c r="N50" s="71"/>
      <c r="O50" s="71"/>
      <c r="P50" s="71"/>
    </row>
    <row r="51" spans="1:16" ht="13" x14ac:dyDescent="0.3">
      <c r="A51" s="69" t="str">
        <v>2011Q1</v>
      </c>
      <c r="B51" s="70">
        <v>143</v>
      </c>
      <c r="C51" s="71">
        <v>169.730769230769</v>
      </c>
      <c r="D51" s="71">
        <v>158.46153846153845</v>
      </c>
      <c r="E51" s="71">
        <v>167.26334912657001</v>
      </c>
      <c r="F51" s="71" t="s">
        <v>58</v>
      </c>
      <c r="G51" s="71" t="s">
        <v>58</v>
      </c>
      <c r="H51" s="71" t="s">
        <v>57</v>
      </c>
      <c r="I51" s="71" t="s">
        <v>58</v>
      </c>
      <c r="J51" s="71" t="s">
        <v>58</v>
      </c>
      <c r="K51" s="71" t="s">
        <v>58</v>
      </c>
      <c r="L51" s="71">
        <v>175.18</v>
      </c>
      <c r="M51" s="71">
        <v>100</v>
      </c>
      <c r="N51" s="71"/>
      <c r="O51" s="71"/>
      <c r="P51" s="71"/>
    </row>
    <row r="52" spans="1:16" ht="13" x14ac:dyDescent="0.3">
      <c r="A52" s="69" t="str">
        <v>2011Q2</v>
      </c>
      <c r="B52" s="70">
        <v>165.84615384615384</v>
      </c>
      <c r="C52" s="71">
        <v>201.961538461538</v>
      </c>
      <c r="D52" s="71">
        <v>183</v>
      </c>
      <c r="E52" s="71">
        <v>184.83953688507799</v>
      </c>
      <c r="F52" s="71" t="s">
        <v>58</v>
      </c>
      <c r="G52" s="71" t="s">
        <v>58</v>
      </c>
      <c r="H52" s="71" t="s">
        <v>57</v>
      </c>
      <c r="I52" s="71" t="s">
        <v>58</v>
      </c>
      <c r="J52" s="71" t="s">
        <v>58</v>
      </c>
      <c r="K52" s="71">
        <v>62.471149407601203</v>
      </c>
      <c r="L52" s="71">
        <v>255.05</v>
      </c>
      <c r="M52" s="71">
        <v>111.917546394569</v>
      </c>
      <c r="N52" s="71"/>
      <c r="O52" s="71"/>
      <c r="P52" s="71"/>
    </row>
    <row r="53" spans="1:16" ht="13" x14ac:dyDescent="0.3">
      <c r="A53" s="69" t="str">
        <v>2011Q3</v>
      </c>
      <c r="B53" s="70">
        <v>170</v>
      </c>
      <c r="C53" s="71">
        <v>207.5</v>
      </c>
      <c r="D53" s="71">
        <v>198</v>
      </c>
      <c r="E53" s="71">
        <v>216.36279522826899</v>
      </c>
      <c r="F53" s="71" t="s">
        <v>58</v>
      </c>
      <c r="G53" s="71" t="s">
        <v>58</v>
      </c>
      <c r="H53" s="71" t="s">
        <v>57</v>
      </c>
      <c r="I53" s="71" t="s">
        <v>58</v>
      </c>
      <c r="J53" s="71" t="s">
        <v>58</v>
      </c>
      <c r="K53" s="71">
        <v>69.507941438156706</v>
      </c>
      <c r="L53" s="71">
        <v>257.33999999999997</v>
      </c>
      <c r="M53" s="71">
        <v>126.081294183748</v>
      </c>
      <c r="N53" s="71"/>
      <c r="O53" s="71"/>
      <c r="P53" s="71"/>
    </row>
    <row r="54" spans="1:16" ht="13" x14ac:dyDescent="0.3">
      <c r="A54" s="69" t="str">
        <v>2011Q4</v>
      </c>
      <c r="B54" s="70">
        <v>183.84615384615384</v>
      </c>
      <c r="C54" s="71">
        <v>218.65384615384599</v>
      </c>
      <c r="D54" s="71">
        <v>201.84615384615384</v>
      </c>
      <c r="E54" s="71">
        <v>220.98350998065399</v>
      </c>
      <c r="F54" s="71" t="s">
        <v>58</v>
      </c>
      <c r="G54" s="71" t="s">
        <v>58</v>
      </c>
      <c r="H54" s="71" t="s">
        <v>57</v>
      </c>
      <c r="I54" s="71" t="s">
        <v>58</v>
      </c>
      <c r="J54" s="71" t="s">
        <v>58</v>
      </c>
      <c r="K54" s="71">
        <v>73.811574671914599</v>
      </c>
      <c r="L54" s="71">
        <v>220.76</v>
      </c>
      <c r="M54" s="71">
        <v>138.507080987227</v>
      </c>
      <c r="N54" s="71"/>
      <c r="O54" s="71"/>
      <c r="P54" s="71"/>
    </row>
    <row r="55" spans="1:16" ht="13" x14ac:dyDescent="0.3">
      <c r="A55" s="69" t="str">
        <v>2012Q1</v>
      </c>
      <c r="B55" s="70">
        <v>181.07692307692307</v>
      </c>
      <c r="C55" s="71">
        <v>215.57692307692301</v>
      </c>
      <c r="D55" s="71">
        <v>196.07692307692307</v>
      </c>
      <c r="E55" s="71">
        <v>204.81191800887501</v>
      </c>
      <c r="F55" s="71" t="s">
        <v>58</v>
      </c>
      <c r="G55" s="71" t="s">
        <v>58</v>
      </c>
      <c r="H55" s="71" t="s">
        <v>57</v>
      </c>
      <c r="I55" s="71" t="s">
        <v>58</v>
      </c>
      <c r="J55" s="71" t="s">
        <v>58</v>
      </c>
      <c r="K55" s="71">
        <v>74.645789089987005</v>
      </c>
      <c r="L55" s="71">
        <v>249.36</v>
      </c>
      <c r="M55" s="71">
        <v>142.295747417847</v>
      </c>
      <c r="N55" s="71"/>
      <c r="O55" s="71"/>
      <c r="P55" s="71"/>
    </row>
    <row r="56" spans="1:16" ht="13" x14ac:dyDescent="0.3">
      <c r="A56" s="69" t="str">
        <v>2012Q2</v>
      </c>
      <c r="B56" s="70">
        <v>164.15384615384616</v>
      </c>
      <c r="C56" s="71">
        <v>199.038461538462</v>
      </c>
      <c r="D56" s="71">
        <v>179.15384615384616</v>
      </c>
      <c r="E56" s="71">
        <v>179.270265475869</v>
      </c>
      <c r="F56" s="71" t="s">
        <v>58</v>
      </c>
      <c r="G56" s="71" t="s">
        <v>58</v>
      </c>
      <c r="H56" s="71" t="s">
        <v>57</v>
      </c>
      <c r="I56" s="71" t="s">
        <v>58</v>
      </c>
      <c r="J56" s="71" t="s">
        <v>58</v>
      </c>
      <c r="K56" s="71">
        <v>83.979852959096604</v>
      </c>
      <c r="L56" s="71">
        <v>239.8</v>
      </c>
      <c r="M56" s="71">
        <v>147.23055242996401</v>
      </c>
      <c r="N56" s="71"/>
      <c r="O56" s="71"/>
      <c r="P56" s="71"/>
    </row>
    <row r="57" spans="1:16" ht="13" x14ac:dyDescent="0.3">
      <c r="A57" s="69" t="str">
        <v>2012Q3</v>
      </c>
      <c r="B57" s="70">
        <v>171.84615384615384</v>
      </c>
      <c r="C57" s="71">
        <v>194.15384615384599</v>
      </c>
      <c r="D57" s="71">
        <v>183.46153846153845</v>
      </c>
      <c r="E57" s="71">
        <v>187.980721231128</v>
      </c>
      <c r="F57" s="71" t="s">
        <v>58</v>
      </c>
      <c r="G57" s="71" t="s">
        <v>58</v>
      </c>
      <c r="H57" s="71" t="s">
        <v>57</v>
      </c>
      <c r="I57" s="71" t="s">
        <v>58</v>
      </c>
      <c r="J57" s="71" t="s">
        <v>58</v>
      </c>
      <c r="K57" s="71">
        <v>78.059898466166899</v>
      </c>
      <c r="L57" s="71">
        <v>245.39</v>
      </c>
      <c r="M57" s="71">
        <v>144.99178340750501</v>
      </c>
      <c r="N57" s="71"/>
      <c r="O57" s="71"/>
      <c r="P57" s="71"/>
    </row>
    <row r="58" spans="1:16" ht="13" x14ac:dyDescent="0.3">
      <c r="A58" s="69" t="str">
        <v>2012Q4</v>
      </c>
      <c r="B58" s="70">
        <v>174</v>
      </c>
      <c r="C58" s="71">
        <v>194</v>
      </c>
      <c r="D58" s="71">
        <v>185</v>
      </c>
      <c r="E58" s="71">
        <v>180.52885680365901</v>
      </c>
      <c r="F58" s="71" t="s">
        <v>58</v>
      </c>
      <c r="G58" s="71" t="s">
        <v>58</v>
      </c>
      <c r="H58" s="71" t="s">
        <v>57</v>
      </c>
      <c r="I58" s="71" t="s">
        <v>58</v>
      </c>
      <c r="J58" s="71" t="s">
        <v>58</v>
      </c>
      <c r="K58" s="71">
        <v>81.245250311899895</v>
      </c>
      <c r="L58" s="71">
        <v>210.58</v>
      </c>
      <c r="M58" s="71">
        <v>114.125788667916</v>
      </c>
      <c r="N58" s="71"/>
      <c r="O58" s="71"/>
      <c r="P58" s="71"/>
    </row>
    <row r="59" spans="1:16" ht="13" x14ac:dyDescent="0.3">
      <c r="A59" s="69" t="str">
        <v>2013Q1</v>
      </c>
      <c r="B59" s="70">
        <v>168.07692307692307</v>
      </c>
      <c r="C59" s="71">
        <v>187.80769230769201</v>
      </c>
      <c r="D59" s="71">
        <v>173.46153846153845</v>
      </c>
      <c r="E59" s="71">
        <v>166.23430641507599</v>
      </c>
      <c r="F59" s="71" t="s">
        <v>58</v>
      </c>
      <c r="G59" s="71" t="s">
        <v>58</v>
      </c>
      <c r="H59" s="71" t="s">
        <v>57</v>
      </c>
      <c r="I59" s="71" t="s">
        <v>58</v>
      </c>
      <c r="J59" s="71" t="s">
        <v>58</v>
      </c>
      <c r="K59" s="71">
        <v>80.345136998100003</v>
      </c>
      <c r="L59" s="71">
        <v>221.23</v>
      </c>
      <c r="M59" s="71">
        <v>110.537347426708</v>
      </c>
      <c r="N59" s="71"/>
      <c r="O59" s="71"/>
      <c r="P59" s="71"/>
    </row>
    <row r="60" spans="1:16" ht="13" x14ac:dyDescent="0.3">
      <c r="A60" s="69" t="str">
        <v>2013Q2</v>
      </c>
      <c r="B60" s="70">
        <v>155.30769230769232</v>
      </c>
      <c r="C60" s="71">
        <v>174.80769230769201</v>
      </c>
      <c r="D60" s="71">
        <v>166.15384615384616</v>
      </c>
      <c r="E60" s="71">
        <v>170.93285512946099</v>
      </c>
      <c r="F60" s="71" t="s">
        <v>58</v>
      </c>
      <c r="G60" s="71" t="s">
        <v>58</v>
      </c>
      <c r="H60" s="71" t="s">
        <v>57</v>
      </c>
      <c r="I60" s="71" t="s">
        <v>58</v>
      </c>
      <c r="J60" s="71" t="s">
        <v>58</v>
      </c>
      <c r="K60" s="71">
        <v>76.996310914253314</v>
      </c>
      <c r="L60" s="71">
        <v>208.35</v>
      </c>
      <c r="M60" s="71">
        <v>118.373875150221</v>
      </c>
      <c r="N60" s="71"/>
      <c r="O60" s="71"/>
      <c r="P60" s="71"/>
    </row>
    <row r="61" spans="1:16" ht="13" x14ac:dyDescent="0.3">
      <c r="A61" s="69" t="str">
        <v>2013Q3</v>
      </c>
      <c r="B61" s="70">
        <v>137.92307692307693</v>
      </c>
      <c r="C61" s="71">
        <v>155.961538461538</v>
      </c>
      <c r="D61" s="71">
        <v>143.07692307692307</v>
      </c>
      <c r="E61" s="71">
        <v>151.919567669841</v>
      </c>
      <c r="F61" s="71" t="s">
        <v>58</v>
      </c>
      <c r="G61" s="71" t="s">
        <v>58</v>
      </c>
      <c r="H61" s="71" t="s">
        <v>57</v>
      </c>
      <c r="I61" s="71" t="s">
        <v>58</v>
      </c>
      <c r="J61" s="71" t="s">
        <v>58</v>
      </c>
      <c r="K61" s="71">
        <v>63.742810112770712</v>
      </c>
      <c r="L61" s="71">
        <v>196.94</v>
      </c>
      <c r="M61" s="71">
        <v>114.77</v>
      </c>
      <c r="N61" s="71"/>
      <c r="O61" s="71"/>
      <c r="P61" s="71"/>
    </row>
    <row r="62" spans="1:16" ht="13" x14ac:dyDescent="0.3">
      <c r="A62" s="69" t="str">
        <v>2013Q4</v>
      </c>
      <c r="B62" s="70">
        <v>116.61538461538461</v>
      </c>
      <c r="C62" s="71">
        <v>140.38461538461499</v>
      </c>
      <c r="D62" s="71">
        <v>110.92307692307692</v>
      </c>
      <c r="E62" s="71">
        <v>116.757875797968</v>
      </c>
      <c r="F62" s="71">
        <v>98.75</v>
      </c>
      <c r="G62" s="71">
        <v>113.5</v>
      </c>
      <c r="H62" s="71">
        <v>83</v>
      </c>
      <c r="I62" s="71" t="s">
        <v>58</v>
      </c>
      <c r="J62" s="71">
        <v>91.428571428571431</v>
      </c>
      <c r="K62" s="71">
        <v>66.910346211372001</v>
      </c>
      <c r="L62" s="71">
        <v>175.17</v>
      </c>
      <c r="M62" s="71">
        <v>98.226576576576605</v>
      </c>
      <c r="N62" s="71"/>
      <c r="O62" s="71"/>
      <c r="P62" s="71"/>
    </row>
    <row r="63" spans="1:16" ht="13" x14ac:dyDescent="0.3">
      <c r="A63" s="69" t="str">
        <v>2014Q1</v>
      </c>
      <c r="B63" s="70">
        <v>114.15384615384616</v>
      </c>
      <c r="C63" s="71">
        <v>139.61538461538501</v>
      </c>
      <c r="D63" s="71">
        <v>104.23076923076923</v>
      </c>
      <c r="E63" s="71">
        <v>122.90652435423</v>
      </c>
      <c r="F63" s="71">
        <v>100</v>
      </c>
      <c r="G63" s="71">
        <v>115</v>
      </c>
      <c r="H63" s="71">
        <v>73.230769230769226</v>
      </c>
      <c r="I63" s="71" t="s">
        <v>58</v>
      </c>
      <c r="J63" s="71">
        <v>88.461538461538467</v>
      </c>
      <c r="K63" s="71">
        <v>67.459832189261931</v>
      </c>
      <c r="L63" s="71">
        <v>160.21</v>
      </c>
      <c r="M63" s="71">
        <v>82.65</v>
      </c>
      <c r="N63" s="71"/>
      <c r="O63" s="71"/>
      <c r="P63" s="71"/>
    </row>
    <row r="64" spans="1:16" ht="13" x14ac:dyDescent="0.3">
      <c r="A64" s="69" t="str">
        <v>2014Q2</v>
      </c>
      <c r="B64" s="70">
        <v>110.15384615384616</v>
      </c>
      <c r="C64" s="71">
        <v>140.961538461538</v>
      </c>
      <c r="D64" s="71">
        <v>110.69230769230769</v>
      </c>
      <c r="E64" s="71">
        <v>137.57226966970001</v>
      </c>
      <c r="F64" s="71">
        <v>100</v>
      </c>
      <c r="G64" s="71">
        <v>115</v>
      </c>
      <c r="H64" s="71">
        <v>67</v>
      </c>
      <c r="I64" s="71" t="s">
        <v>58</v>
      </c>
      <c r="J64" s="71">
        <v>85</v>
      </c>
      <c r="K64" s="71">
        <v>66.065963895993889</v>
      </c>
      <c r="L64" s="71">
        <v>160.16999999999999</v>
      </c>
      <c r="M64" s="71">
        <v>88.12</v>
      </c>
      <c r="N64" s="71"/>
      <c r="O64" s="71"/>
      <c r="P64" s="71"/>
    </row>
    <row r="65" spans="1:16" ht="13" x14ac:dyDescent="0.3">
      <c r="A65" s="69" t="str">
        <v>2014Q3</v>
      </c>
      <c r="B65" s="70">
        <v>112.30769230769231</v>
      </c>
      <c r="C65" s="71">
        <v>142.5</v>
      </c>
      <c r="D65" s="71">
        <v>111.53846153846153</v>
      </c>
      <c r="E65" s="71">
        <v>129.78564713156399</v>
      </c>
      <c r="F65" s="71">
        <v>105</v>
      </c>
      <c r="G65" s="71">
        <v>124</v>
      </c>
      <c r="H65" s="71">
        <v>67.769230769230774</v>
      </c>
      <c r="I65" s="71" t="s">
        <v>58</v>
      </c>
      <c r="J65" s="71">
        <v>86.538461538461533</v>
      </c>
      <c r="K65" s="71">
        <v>66.782484257583988</v>
      </c>
      <c r="L65" s="71">
        <v>158.31</v>
      </c>
      <c r="M65" s="71">
        <v>87.35</v>
      </c>
      <c r="N65" s="71"/>
      <c r="O65" s="71"/>
      <c r="P65" s="71"/>
    </row>
    <row r="66" spans="1:16" ht="13" x14ac:dyDescent="0.3">
      <c r="A66" s="69" t="str">
        <v>2014Q4</v>
      </c>
      <c r="B66" s="70">
        <v>114.07692307692308</v>
      </c>
      <c r="C66" s="71">
        <v>142.5</v>
      </c>
      <c r="D66" s="71">
        <v>115</v>
      </c>
      <c r="E66" s="71">
        <v>129</v>
      </c>
      <c r="F66" s="71">
        <v>107.23076923076923</v>
      </c>
      <c r="G66" s="71">
        <v>125.30769230769231</v>
      </c>
      <c r="H66" s="71">
        <v>69.769230769230774</v>
      </c>
      <c r="I66" s="71" t="s">
        <v>58</v>
      </c>
      <c r="J66" s="71">
        <v>92.15384615384616</v>
      </c>
      <c r="K66" s="71">
        <v>63.08251462760478</v>
      </c>
      <c r="L66" s="71">
        <v>159.69</v>
      </c>
      <c r="M66" s="71">
        <v>84.94</v>
      </c>
      <c r="N66" s="71"/>
      <c r="O66" s="71"/>
      <c r="P66" s="71"/>
    </row>
    <row r="67" spans="1:16" ht="13" x14ac:dyDescent="0.3">
      <c r="A67" s="69" t="str">
        <v>2015Q1</v>
      </c>
      <c r="B67" s="70">
        <v>115</v>
      </c>
      <c r="C67" s="71">
        <v>142.5</v>
      </c>
      <c r="D67" s="71">
        <v>115</v>
      </c>
      <c r="E67" s="71">
        <v>132</v>
      </c>
      <c r="F67" s="71">
        <v>112</v>
      </c>
      <c r="G67" s="71">
        <v>133</v>
      </c>
      <c r="H67" s="71">
        <v>69</v>
      </c>
      <c r="I67" s="71" t="s">
        <v>58</v>
      </c>
      <c r="J67" s="71">
        <v>94</v>
      </c>
      <c r="K67" s="71">
        <v>61.877076256560372</v>
      </c>
      <c r="L67" s="71">
        <v>160.51</v>
      </c>
      <c r="M67" s="71">
        <v>84.94</v>
      </c>
      <c r="N67" s="71"/>
      <c r="O67" s="71"/>
      <c r="P67" s="71"/>
    </row>
    <row r="68" spans="1:16" ht="13" x14ac:dyDescent="0.3">
      <c r="A68" s="69" t="str">
        <v>2015Q2</v>
      </c>
      <c r="B68" s="70">
        <v>114.69230769230769</v>
      </c>
      <c r="C68" s="71">
        <v>142.5</v>
      </c>
      <c r="D68" s="71">
        <v>115</v>
      </c>
      <c r="E68" s="71">
        <v>138</v>
      </c>
      <c r="F68" s="71">
        <v>113.15384615384616</v>
      </c>
      <c r="G68" s="71">
        <v>133.38461538461539</v>
      </c>
      <c r="H68" s="71">
        <v>68.692307692307693</v>
      </c>
      <c r="I68" s="71" t="s">
        <v>58</v>
      </c>
      <c r="J68" s="71">
        <v>94</v>
      </c>
      <c r="K68" s="71">
        <v>60.990557586962048</v>
      </c>
      <c r="L68" s="71">
        <v>171</v>
      </c>
      <c r="M68" s="71">
        <v>84.94</v>
      </c>
      <c r="N68" s="71"/>
      <c r="O68" s="71"/>
      <c r="P68" s="71"/>
    </row>
    <row r="69" spans="1:16" ht="13" x14ac:dyDescent="0.3">
      <c r="A69" s="69" t="str">
        <v>2015Q3</v>
      </c>
      <c r="B69" s="70">
        <v>113</v>
      </c>
      <c r="C69" s="71">
        <v>143.19230769230799</v>
      </c>
      <c r="D69" s="71">
        <v>116.84615384615384</v>
      </c>
      <c r="E69" s="71">
        <v>145</v>
      </c>
      <c r="F69" s="71">
        <v>115</v>
      </c>
      <c r="G69" s="71">
        <v>134</v>
      </c>
      <c r="H69" s="71">
        <v>68.07692307692308</v>
      </c>
      <c r="I69" s="71" t="s">
        <v>58</v>
      </c>
      <c r="J69" s="71">
        <v>94</v>
      </c>
      <c r="K69" s="71">
        <v>59.570166414452061</v>
      </c>
      <c r="L69" s="71">
        <v>172</v>
      </c>
      <c r="M69" s="71">
        <v>86.218361204013405</v>
      </c>
      <c r="N69" s="71"/>
      <c r="O69" s="71"/>
      <c r="P69" s="71"/>
    </row>
    <row r="70" spans="1:16" ht="13" x14ac:dyDescent="0.3">
      <c r="A70" s="69" t="str">
        <v>2015Q4</v>
      </c>
      <c r="B70" s="70">
        <v>113</v>
      </c>
      <c r="C70" s="71">
        <v>145.5</v>
      </c>
      <c r="D70" s="71">
        <v>123</v>
      </c>
      <c r="E70" s="71">
        <v>150</v>
      </c>
      <c r="F70" s="71">
        <v>115</v>
      </c>
      <c r="G70" s="71">
        <v>134</v>
      </c>
      <c r="H70" s="71">
        <v>71.357142857142861</v>
      </c>
      <c r="I70" s="71" t="s">
        <v>58</v>
      </c>
      <c r="J70" s="71">
        <v>95.714285714285708</v>
      </c>
      <c r="K70" s="71">
        <v>58.690763998803654</v>
      </c>
      <c r="L70" s="71">
        <v>171</v>
      </c>
      <c r="M70" s="71">
        <v>90.479565217391297</v>
      </c>
      <c r="N70" s="71"/>
      <c r="O70" s="71"/>
      <c r="P70" s="71"/>
    </row>
    <row r="71" spans="1:16" ht="13" x14ac:dyDescent="0.3">
      <c r="A71" s="69" t="str">
        <v>2016Q1</v>
      </c>
      <c r="B71" s="70">
        <v>106.23076923076923</v>
      </c>
      <c r="C71" s="71">
        <v>141</v>
      </c>
      <c r="D71" s="71">
        <v>116.07692307692308</v>
      </c>
      <c r="E71" s="71">
        <v>140</v>
      </c>
      <c r="F71" s="71">
        <v>107.46153846153847</v>
      </c>
      <c r="G71" s="71">
        <v>126.38461538461539</v>
      </c>
      <c r="H71" s="71">
        <v>67.92307692307692</v>
      </c>
      <c r="I71" s="71" t="s">
        <v>58</v>
      </c>
      <c r="J71" s="71">
        <v>95.92307692307692</v>
      </c>
      <c r="K71" s="71">
        <v>57.174857584606023</v>
      </c>
      <c r="L71" s="71">
        <v>172</v>
      </c>
      <c r="M71" s="71" t="s">
        <v>58</v>
      </c>
      <c r="N71" s="71"/>
      <c r="O71" s="71"/>
      <c r="P71" s="71"/>
    </row>
    <row r="72" spans="1:16" ht="13" x14ac:dyDescent="0.3">
      <c r="A72" s="69" t="str">
        <v>2016Q2</v>
      </c>
      <c r="B72" s="70">
        <v>99.92307692307692</v>
      </c>
      <c r="C72" s="71">
        <v>132.461538461538</v>
      </c>
      <c r="D72" s="71">
        <v>115</v>
      </c>
      <c r="E72" s="71">
        <v>132</v>
      </c>
      <c r="F72" s="71">
        <v>100.69230769230769</v>
      </c>
      <c r="G72" s="71">
        <v>120.69230769230769</v>
      </c>
      <c r="H72" s="71">
        <v>62.846153846153847</v>
      </c>
      <c r="I72" s="71" t="s">
        <v>58</v>
      </c>
      <c r="J72" s="71">
        <v>81.461538461538467</v>
      </c>
      <c r="K72" s="71">
        <v>56.272424104663237</v>
      </c>
      <c r="L72" s="71">
        <v>169</v>
      </c>
      <c r="M72" s="71" t="s">
        <v>58</v>
      </c>
      <c r="N72" s="71"/>
      <c r="O72" s="71"/>
      <c r="P72" s="71"/>
    </row>
    <row r="73" spans="1:16" ht="13" x14ac:dyDescent="0.3">
      <c r="A73" s="69" t="str">
        <v>2016Q3</v>
      </c>
      <c r="B73" s="70">
        <v>94.769230769230774</v>
      </c>
      <c r="C73" s="71">
        <v>122.846153846154</v>
      </c>
      <c r="D73" s="71">
        <v>111.92307692307692</v>
      </c>
      <c r="E73" s="71">
        <v>123</v>
      </c>
      <c r="F73" s="71">
        <v>97.307692307692307</v>
      </c>
      <c r="G73" s="71">
        <v>117.30769230769231</v>
      </c>
      <c r="H73" s="71">
        <v>61.615384615384613</v>
      </c>
      <c r="I73" s="71" t="s">
        <v>58</v>
      </c>
      <c r="J73" s="71">
        <v>75.92307692307692</v>
      </c>
      <c r="K73" s="71">
        <v>54.829550107842806</v>
      </c>
      <c r="L73" s="71">
        <v>164.3</v>
      </c>
      <c r="M73" s="71" t="s">
        <v>58</v>
      </c>
      <c r="N73" s="71"/>
      <c r="O73" s="71"/>
      <c r="P73" s="71"/>
    </row>
    <row r="74" spans="1:16" ht="13" x14ac:dyDescent="0.3">
      <c r="A74" s="69" t="str">
        <v>2016Q4</v>
      </c>
      <c r="B74" s="70">
        <v>89.461538461538467</v>
      </c>
      <c r="C74" s="71">
        <v>120.230769230769</v>
      </c>
      <c r="D74" s="71">
        <v>105.69230769230769</v>
      </c>
      <c r="E74" s="71">
        <v>117</v>
      </c>
      <c r="F74" s="71">
        <v>94.230769230769226</v>
      </c>
      <c r="G74" s="71">
        <v>114.23076923076923</v>
      </c>
      <c r="H74" s="71">
        <v>52.692307692307693</v>
      </c>
      <c r="I74" s="71" t="s">
        <v>58</v>
      </c>
      <c r="J74" s="71">
        <v>70.692307692307693</v>
      </c>
      <c r="K74" s="71">
        <v>52.568571127203846</v>
      </c>
      <c r="L74" s="71">
        <v>155.80000000000001</v>
      </c>
      <c r="M74" s="71" t="s">
        <v>58</v>
      </c>
      <c r="N74" s="71"/>
      <c r="O74" s="71"/>
      <c r="P74" s="71"/>
    </row>
    <row r="75" spans="1:16" ht="13" x14ac:dyDescent="0.3">
      <c r="A75" s="69" t="str">
        <v>2017Q1</v>
      </c>
      <c r="B75" s="70">
        <v>81.92307692307692</v>
      </c>
      <c r="C75" s="71">
        <v>120</v>
      </c>
      <c r="D75" s="71">
        <v>98.384615384615387</v>
      </c>
      <c r="E75" s="71">
        <v>108</v>
      </c>
      <c r="F75" s="71">
        <v>92.92307692307692</v>
      </c>
      <c r="G75" s="71">
        <v>113.53846153846153</v>
      </c>
      <c r="H75" s="71">
        <v>50.769230769230766</v>
      </c>
      <c r="I75" s="71">
        <v>60</v>
      </c>
      <c r="J75" s="71">
        <v>68.692307692307693</v>
      </c>
      <c r="K75" s="71">
        <v>52.301008800736945</v>
      </c>
      <c r="L75" s="71">
        <v>149.80000000000001</v>
      </c>
      <c r="M75" s="71" t="s">
        <v>58</v>
      </c>
      <c r="N75" s="71"/>
      <c r="O75" s="71"/>
      <c r="P75" s="71"/>
    </row>
    <row r="76" spans="1:16" ht="13" x14ac:dyDescent="0.3">
      <c r="A76" s="69" t="str">
        <v>2017Q2</v>
      </c>
      <c r="B76" s="70">
        <v>79.769230769230774</v>
      </c>
      <c r="C76" s="71">
        <v>120</v>
      </c>
      <c r="D76" s="71">
        <v>94.15384615384616</v>
      </c>
      <c r="E76" s="71">
        <v>103</v>
      </c>
      <c r="F76" s="71">
        <v>87</v>
      </c>
      <c r="G76" s="71">
        <v>111</v>
      </c>
      <c r="H76" s="71">
        <v>56.153846153846153</v>
      </c>
      <c r="I76" s="71">
        <v>58.833333333333336</v>
      </c>
      <c r="J76" s="71">
        <v>68</v>
      </c>
      <c r="K76" s="71">
        <v>52.610509164264684</v>
      </c>
      <c r="L76" s="71">
        <v>141.19999999999999</v>
      </c>
      <c r="M76" s="71" t="s">
        <v>58</v>
      </c>
      <c r="N76" s="71"/>
      <c r="O76" s="71"/>
      <c r="P76" s="71"/>
    </row>
    <row r="77" spans="1:16" ht="13" x14ac:dyDescent="0.3">
      <c r="A77" s="69" t="str">
        <v>2017Q3</v>
      </c>
      <c r="B77" s="70">
        <v>76.615384615384613</v>
      </c>
      <c r="C77" s="71">
        <v>117.884615384615</v>
      </c>
      <c r="D77" s="71">
        <v>86.230769230769226</v>
      </c>
      <c r="E77" s="71">
        <v>100</v>
      </c>
      <c r="F77" s="71">
        <v>87</v>
      </c>
      <c r="G77" s="71">
        <v>109.92307692307692</v>
      </c>
      <c r="H77" s="71">
        <v>50</v>
      </c>
      <c r="I77" s="71">
        <v>56</v>
      </c>
      <c r="J77" s="71">
        <v>64.538461538461533</v>
      </c>
      <c r="K77" s="71">
        <v>50.094059744304005</v>
      </c>
      <c r="L77" s="71">
        <v>131.32025970170201</v>
      </c>
      <c r="M77" s="71" t="s">
        <v>58</v>
      </c>
      <c r="N77" s="71"/>
      <c r="O77" s="71"/>
      <c r="P77" s="71"/>
    </row>
    <row r="78" spans="1:16" ht="13" x14ac:dyDescent="0.3">
      <c r="A78" s="69" t="str">
        <v>2017Q4</v>
      </c>
      <c r="B78" s="70">
        <v>77.75</v>
      </c>
      <c r="C78" s="71">
        <v>112.5</v>
      </c>
      <c r="D78" s="71">
        <v>80</v>
      </c>
      <c r="E78" s="71">
        <v>100</v>
      </c>
      <c r="F78" s="71">
        <v>84.666666666666671</v>
      </c>
      <c r="G78" s="71">
        <v>103</v>
      </c>
      <c r="H78" s="71">
        <v>43.75</v>
      </c>
      <c r="I78" s="71">
        <v>51.75</v>
      </c>
      <c r="J78" s="71">
        <v>63</v>
      </c>
      <c r="K78" s="71">
        <v>50.184397412360475</v>
      </c>
      <c r="L78" s="71">
        <v>125.963204063139</v>
      </c>
      <c r="M78" s="71" t="s">
        <v>58</v>
      </c>
      <c r="N78" s="71"/>
      <c r="O78" s="71"/>
      <c r="P78" s="71"/>
    </row>
    <row r="79" spans="1:16" ht="13" x14ac:dyDescent="0.3">
      <c r="A79" s="69" t="str">
        <v>2018Q1</v>
      </c>
      <c r="B79" s="70">
        <v>83.615384615384613</v>
      </c>
      <c r="C79" s="71">
        <v>114.769230769231</v>
      </c>
      <c r="D79" s="71">
        <v>84.615384615384613</v>
      </c>
      <c r="E79" s="71">
        <v>104</v>
      </c>
      <c r="F79" s="71">
        <v>85.307692307692307</v>
      </c>
      <c r="G79" s="71">
        <v>102.69230769230769</v>
      </c>
      <c r="H79" s="71">
        <v>43.46153846153846</v>
      </c>
      <c r="I79" s="71">
        <v>48.230769230769234</v>
      </c>
      <c r="J79" s="71">
        <v>65.307692307692307</v>
      </c>
      <c r="K79" s="71">
        <v>54.585465760377971</v>
      </c>
      <c r="L79" s="71">
        <v>136</v>
      </c>
      <c r="M79" s="71">
        <v>63</v>
      </c>
      <c r="N79" s="71"/>
      <c r="O79" s="71"/>
      <c r="P79" s="71"/>
    </row>
    <row r="80" spans="1:16" ht="13" x14ac:dyDescent="0.3">
      <c r="A80" s="69" t="str">
        <v>2018Q2</v>
      </c>
      <c r="B80" s="70">
        <v>89.384615384615387</v>
      </c>
      <c r="C80" s="71">
        <v>121.92307692307701</v>
      </c>
      <c r="D80" s="71">
        <v>89.84615384615384</v>
      </c>
      <c r="E80" s="71">
        <v>104.78291460610339</v>
      </c>
      <c r="F80" s="71">
        <v>90.538461538461533</v>
      </c>
      <c r="G80" s="71">
        <v>108.53846153846153</v>
      </c>
      <c r="H80" s="71">
        <v>45.46153846153846</v>
      </c>
      <c r="I80" s="71">
        <v>50.153846153846153</v>
      </c>
      <c r="J80" s="71">
        <v>68.615384615384613</v>
      </c>
      <c r="K80" s="71">
        <v>57.363791180537937</v>
      </c>
      <c r="L80" s="71">
        <v>130</v>
      </c>
      <c r="M80" s="71">
        <v>63</v>
      </c>
      <c r="N80" s="71"/>
      <c r="O80" s="71"/>
      <c r="P80" s="71"/>
    </row>
    <row r="81" spans="1:16" ht="13" x14ac:dyDescent="0.3">
      <c r="A81" s="69" t="str">
        <v>2018Q3</v>
      </c>
      <c r="B81" s="70">
        <v>92.307692307692307</v>
      </c>
      <c r="C81" s="71">
        <v>128.84615384615401</v>
      </c>
      <c r="D81" s="71">
        <v>96</v>
      </c>
      <c r="E81" s="71">
        <v>110.19374342413033</v>
      </c>
      <c r="F81" s="71">
        <v>96.769230769230774</v>
      </c>
      <c r="G81" s="71">
        <v>114.76923076923077</v>
      </c>
      <c r="H81" s="71">
        <v>47.53846153846154</v>
      </c>
      <c r="I81" s="71">
        <v>53.53846153846154</v>
      </c>
      <c r="J81" s="71">
        <v>73.461538461538467</v>
      </c>
      <c r="K81" s="71">
        <v>52.693219420694376</v>
      </c>
      <c r="L81" s="71">
        <v>130</v>
      </c>
      <c r="M81" s="71">
        <v>62</v>
      </c>
      <c r="N81" s="71"/>
      <c r="O81" s="71"/>
      <c r="P81" s="71"/>
    </row>
    <row r="82" spans="1:16" ht="13" x14ac:dyDescent="0.3">
      <c r="A82" s="69" t="str">
        <v>2018Q4</v>
      </c>
      <c r="B82" s="70">
        <v>93.833333333333329</v>
      </c>
      <c r="C82" s="71">
        <v>130</v>
      </c>
      <c r="D82" s="71">
        <v>96.916666666666671</v>
      </c>
      <c r="E82" s="71">
        <v>113.7315462489166</v>
      </c>
      <c r="F82" s="71">
        <v>98</v>
      </c>
      <c r="G82" s="71">
        <v>116</v>
      </c>
      <c r="H82" s="71">
        <v>48</v>
      </c>
      <c r="I82" s="71">
        <v>54</v>
      </c>
      <c r="J82" s="71">
        <v>75</v>
      </c>
      <c r="K82" s="71">
        <v>53.431683084443677</v>
      </c>
      <c r="L82" s="71">
        <v>135.11430622367442</v>
      </c>
      <c r="M82" s="71">
        <v>63</v>
      </c>
      <c r="N82" s="71"/>
      <c r="O82" s="71"/>
      <c r="P82" s="71"/>
    </row>
    <row r="83" spans="1:16" ht="13" x14ac:dyDescent="0.3">
      <c r="A83" s="69" t="str">
        <v>2019Q1</v>
      </c>
      <c r="B83" s="70">
        <v>94</v>
      </c>
      <c r="C83" s="71">
        <v>130</v>
      </c>
      <c r="D83" s="71">
        <v>99.07692307692308</v>
      </c>
      <c r="E83" s="71">
        <v>110.43910374880446</v>
      </c>
      <c r="F83" s="71">
        <v>98</v>
      </c>
      <c r="G83" s="71">
        <v>116</v>
      </c>
      <c r="H83" s="71">
        <v>48</v>
      </c>
      <c r="I83" s="71">
        <v>54.769230769230766</v>
      </c>
      <c r="J83" s="71">
        <v>75</v>
      </c>
      <c r="K83" s="71">
        <v>57.749325235187442</v>
      </c>
      <c r="L83" s="71">
        <v>137.58338790106279</v>
      </c>
      <c r="M83" s="71">
        <v>63</v>
      </c>
      <c r="N83" s="71"/>
      <c r="O83" s="71"/>
      <c r="P83" s="71"/>
    </row>
    <row r="84" spans="1:16" ht="13" x14ac:dyDescent="0.3">
      <c r="A84" s="69" t="str">
        <v>2019Q2</v>
      </c>
      <c r="B84" s="70">
        <v>94</v>
      </c>
      <c r="C84" s="71">
        <v>130</v>
      </c>
      <c r="D84" s="71">
        <v>100</v>
      </c>
      <c r="E84" s="71">
        <v>109.88936443345943</v>
      </c>
      <c r="F84" s="71">
        <v>98</v>
      </c>
      <c r="G84" s="71">
        <v>116</v>
      </c>
      <c r="H84" s="71">
        <v>48</v>
      </c>
      <c r="I84" s="71">
        <v>58.46153846153846</v>
      </c>
      <c r="J84" s="71">
        <v>75</v>
      </c>
      <c r="K84" s="71">
        <v>55.924817860928954</v>
      </c>
      <c r="L84" s="71">
        <v>140.23298683627058</v>
      </c>
      <c r="M84" s="71">
        <v>63</v>
      </c>
      <c r="N84" s="71"/>
      <c r="O84" s="71"/>
      <c r="P84" s="71"/>
    </row>
    <row r="85" spans="1:16" ht="13" x14ac:dyDescent="0.3">
      <c r="A85" s="69" t="str">
        <v>2019Q3</v>
      </c>
      <c r="B85" s="70">
        <v>89.538461538461533</v>
      </c>
      <c r="C85" s="71">
        <v>123.07692307692299</v>
      </c>
      <c r="D85" s="71">
        <v>93</v>
      </c>
      <c r="E85" s="71">
        <v>104.99312549449272</v>
      </c>
      <c r="F85" s="71">
        <v>82.92307692307692</v>
      </c>
      <c r="G85" s="71">
        <v>109.23076923076923</v>
      </c>
      <c r="H85" s="71">
        <v>48</v>
      </c>
      <c r="I85" s="71">
        <v>54.307692307692307</v>
      </c>
      <c r="J85" s="71">
        <v>75</v>
      </c>
      <c r="K85" s="71">
        <v>51.334570526397457</v>
      </c>
      <c r="L85" s="71">
        <v>135.32292779097463</v>
      </c>
      <c r="M85" s="71" t="s">
        <v>58</v>
      </c>
      <c r="N85" s="71"/>
      <c r="O85" s="71"/>
      <c r="P85" s="71"/>
    </row>
    <row r="86" spans="1:16" ht="13" x14ac:dyDescent="0.3">
      <c r="A86" s="69" t="str">
        <v>2019Q4</v>
      </c>
      <c r="B86" s="70">
        <v>88.833333333333329</v>
      </c>
      <c r="C86" s="71">
        <v>121.041666666667</v>
      </c>
      <c r="D86" s="71">
        <v>89.333333333333329</v>
      </c>
      <c r="E86" s="71">
        <v>104.7913321079443</v>
      </c>
      <c r="F86" s="71">
        <v>75</v>
      </c>
      <c r="G86" s="71">
        <v>106</v>
      </c>
      <c r="H86" s="71">
        <v>45.75</v>
      </c>
      <c r="I86" s="71">
        <v>52</v>
      </c>
      <c r="J86" s="71">
        <v>74.166666666666671</v>
      </c>
      <c r="K86" s="71">
        <v>49.420366020195729</v>
      </c>
      <c r="L86" s="71">
        <v>128.65747823330435</v>
      </c>
      <c r="M86" s="71" t="s">
        <v>58</v>
      </c>
      <c r="N86" s="71"/>
      <c r="O86" s="71"/>
      <c r="P86" s="71"/>
    </row>
    <row r="87" spans="1:16" ht="13" x14ac:dyDescent="0.3">
      <c r="A87" s="69" t="str">
        <v>2020Q1</v>
      </c>
      <c r="B87" s="70">
        <v>86.384615384615387</v>
      </c>
      <c r="C87" s="71">
        <v>119.07692307692299</v>
      </c>
      <c r="D87" s="71">
        <v>85.307692307692307</v>
      </c>
      <c r="E87" s="71">
        <v>104.01617182090698</v>
      </c>
      <c r="F87" s="71">
        <v>74</v>
      </c>
      <c r="G87" s="71">
        <v>103.69230769230769</v>
      </c>
      <c r="H87" s="71">
        <v>45</v>
      </c>
      <c r="I87" s="71">
        <v>50.769230769230766</v>
      </c>
      <c r="J87" s="71">
        <v>70</v>
      </c>
      <c r="K87" s="71">
        <v>49.796115358468974</v>
      </c>
      <c r="L87" s="71">
        <v>123.88176192039543</v>
      </c>
      <c r="M87" s="71" t="s">
        <v>58</v>
      </c>
      <c r="N87" s="71"/>
      <c r="O87" s="71"/>
      <c r="P87" s="71"/>
    </row>
    <row r="88" spans="1:16" ht="13" x14ac:dyDescent="0.3">
      <c r="A88" s="69" t="str">
        <v>2020Q2</v>
      </c>
      <c r="B88" s="70">
        <v>84.461538461538467</v>
      </c>
      <c r="C88" s="71">
        <v>115.92307692307701</v>
      </c>
      <c r="D88" s="71">
        <v>88.461538461538467</v>
      </c>
      <c r="E88" s="71">
        <v>104.85880272325403</v>
      </c>
      <c r="F88" s="71">
        <v>74.461538461538467</v>
      </c>
      <c r="G88" s="71">
        <v>103</v>
      </c>
      <c r="H88" s="71">
        <v>45</v>
      </c>
      <c r="I88" s="71">
        <v>50</v>
      </c>
      <c r="J88" s="71">
        <v>70</v>
      </c>
      <c r="K88" s="71">
        <v>46.53</v>
      </c>
      <c r="L88" s="71">
        <v>123.72972844957391</v>
      </c>
      <c r="M88" s="71" t="s">
        <v>58</v>
      </c>
      <c r="N88" s="71"/>
      <c r="O88" s="71"/>
      <c r="P88" s="71"/>
    </row>
    <row r="89" spans="1:16" ht="13" x14ac:dyDescent="0.3">
      <c r="A89" s="69" t="str">
        <v>2020Q3</v>
      </c>
      <c r="B89" s="70">
        <v>83.307692307692307</v>
      </c>
      <c r="C89" s="71">
        <v>116.730769230769</v>
      </c>
      <c r="D89" s="71">
        <v>92.538461538461533</v>
      </c>
      <c r="E89" s="71">
        <v>108.89606041250613</v>
      </c>
      <c r="F89" s="71">
        <v>78.692307692307693</v>
      </c>
      <c r="G89" s="71">
        <v>105.30769230769231</v>
      </c>
      <c r="H89" s="71">
        <v>45</v>
      </c>
      <c r="I89" s="71">
        <v>50</v>
      </c>
      <c r="J89" s="71">
        <v>70</v>
      </c>
      <c r="K89" s="71">
        <v>47</v>
      </c>
      <c r="L89" s="71">
        <v>127.49740508771805</v>
      </c>
      <c r="M89" s="71" t="s">
        <v>58</v>
      </c>
      <c r="N89" s="71"/>
      <c r="O89" s="71"/>
      <c r="P89" s="71"/>
    </row>
    <row r="90" spans="1:16" ht="13" x14ac:dyDescent="0.3">
      <c r="A90" s="69" t="str">
        <v>2020Q4</v>
      </c>
      <c r="B90" s="71">
        <v>85.07692307692308</v>
      </c>
      <c r="C90" s="71">
        <v>119.230769230769</v>
      </c>
      <c r="D90" s="71">
        <v>95</v>
      </c>
      <c r="E90" s="71">
        <v>109.98337980343888</v>
      </c>
      <c r="F90" s="71">
        <v>84.230769230769226</v>
      </c>
      <c r="G90" s="71">
        <v>108</v>
      </c>
      <c r="H90" s="71">
        <v>46.384615384615387</v>
      </c>
      <c r="I90" s="71">
        <v>51.384615384615387</v>
      </c>
      <c r="J90" s="71">
        <v>70</v>
      </c>
      <c r="K90" s="71">
        <v>48.5</v>
      </c>
      <c r="L90" s="71">
        <v>130.23601882891722</v>
      </c>
      <c r="M90" s="71" t="s">
        <v>58</v>
      </c>
      <c r="N90" s="71"/>
      <c r="O90" s="71"/>
      <c r="P90" s="71"/>
    </row>
    <row r="91" spans="1:16" ht="13" x14ac:dyDescent="0.3">
      <c r="A91" s="69" t="str">
        <v>2021Q1</v>
      </c>
      <c r="B91" s="70">
        <v>89.5</v>
      </c>
      <c r="C91" s="71">
        <v>125</v>
      </c>
      <c r="D91" s="71">
        <v>101.66666666666667</v>
      </c>
      <c r="E91" s="71">
        <v>114.84674022694219</v>
      </c>
      <c r="F91" s="71">
        <v>86.75</v>
      </c>
      <c r="G91" s="71">
        <v>110.5</v>
      </c>
      <c r="H91" s="71">
        <v>48.166666666666664</v>
      </c>
      <c r="I91" s="71">
        <v>54.333333333333336</v>
      </c>
      <c r="J91" s="71">
        <v>71.5</v>
      </c>
      <c r="K91" s="71">
        <v>52</v>
      </c>
      <c r="L91" s="71">
        <v>136.25227010442427</v>
      </c>
      <c r="M91" s="71" t="s">
        <v>58</v>
      </c>
      <c r="N91" s="71"/>
      <c r="O91" s="71"/>
      <c r="P91" s="71"/>
    </row>
    <row r="92" spans="1:16" ht="13" x14ac:dyDescent="0.3">
      <c r="A92" s="69" t="str">
        <v>2021Q2</v>
      </c>
      <c r="B92" s="70">
        <v>103.38461538461539</v>
      </c>
      <c r="C92" s="71">
        <v>140.769230769231</v>
      </c>
      <c r="D92" s="71">
        <v>122.30769230769231</v>
      </c>
      <c r="E92" s="71">
        <v>150</v>
      </c>
      <c r="F92" s="71">
        <v>99.692307692307693</v>
      </c>
      <c r="G92" s="71">
        <v>128.38461538461539</v>
      </c>
      <c r="H92" s="71">
        <v>51.769230769230766</v>
      </c>
      <c r="I92" s="71">
        <v>57.384615384615387</v>
      </c>
      <c r="J92" s="71">
        <v>73</v>
      </c>
      <c r="K92" s="71">
        <v>63</v>
      </c>
      <c r="L92" s="71">
        <v>164.166666666667</v>
      </c>
      <c r="M92" s="71" t="s">
        <v>58</v>
      </c>
      <c r="N92" s="71"/>
      <c r="O92" s="71"/>
      <c r="P92" s="71"/>
    </row>
    <row r="93" spans="1:16" ht="13" x14ac:dyDescent="0.3">
      <c r="A93" s="69" t="str">
        <v>2021Q3</v>
      </c>
      <c r="B93" s="70">
        <v>119.71428571428571</v>
      </c>
      <c r="C93" s="71">
        <v>164.642857142857</v>
      </c>
      <c r="D93" s="71">
        <v>148.85714285714286</v>
      </c>
      <c r="E93" s="71">
        <v>180</v>
      </c>
      <c r="F93" s="71">
        <v>117</v>
      </c>
      <c r="G93" s="71">
        <v>155</v>
      </c>
      <c r="H93" s="71">
        <v>57.857142857142854</v>
      </c>
      <c r="I93" s="71">
        <v>61.571428571428569</v>
      </c>
      <c r="J93" s="71">
        <v>75.5</v>
      </c>
      <c r="K93" s="71">
        <v>73</v>
      </c>
      <c r="L93" s="71">
        <v>193.92857142857099</v>
      </c>
      <c r="M93" s="71" t="s">
        <v>58</v>
      </c>
      <c r="N93" s="71"/>
      <c r="O93" s="71"/>
      <c r="P93" s="71"/>
    </row>
    <row r="94" spans="1:16" ht="13" x14ac:dyDescent="0.3">
      <c r="A94" s="69" t="str">
        <v>2021Q4</v>
      </c>
      <c r="B94" s="70">
        <v>140.25</v>
      </c>
      <c r="C94" s="71">
        <v>188.333333333333</v>
      </c>
      <c r="D94" s="71">
        <v>170.91666666666666</v>
      </c>
      <c r="E94" s="71">
        <v>215</v>
      </c>
      <c r="F94" s="71">
        <v>129.5</v>
      </c>
      <c r="G94" s="71">
        <v>171.25</v>
      </c>
      <c r="H94" s="71">
        <v>65.5</v>
      </c>
      <c r="I94" s="71">
        <v>65.333333333333329</v>
      </c>
      <c r="J94" s="71">
        <v>84.25</v>
      </c>
      <c r="K94" s="71">
        <v>97</v>
      </c>
      <c r="L94" s="71">
        <v>204.166666666667</v>
      </c>
      <c r="M94" s="71" t="s">
        <v>58</v>
      </c>
      <c r="N94" s="71"/>
      <c r="O94" s="71"/>
      <c r="P94" s="71"/>
    </row>
    <row r="95" spans="1:16" ht="13" x14ac:dyDescent="0.3">
      <c r="A95" s="69" t="str">
        <v>2022Q1</v>
      </c>
      <c r="B95" s="70">
        <v>181.07692307692307</v>
      </c>
      <c r="C95" s="71">
        <v>222.30769230769232</v>
      </c>
      <c r="D95" s="71">
        <v>212.61538461538461</v>
      </c>
      <c r="E95" s="71">
        <v>270</v>
      </c>
      <c r="F95" s="71">
        <v>148.07692307692307</v>
      </c>
      <c r="G95" s="71">
        <v>195</v>
      </c>
      <c r="H95" s="71">
        <v>75.15384615384616</v>
      </c>
      <c r="I95" s="71">
        <v>83.461538461538467</v>
      </c>
      <c r="J95" s="71">
        <v>103.69230769230769</v>
      </c>
      <c r="K95" s="71">
        <v>99</v>
      </c>
      <c r="L95" s="71">
        <v>221.53846153846155</v>
      </c>
      <c r="M95" s="71" t="s">
        <v>58</v>
      </c>
      <c r="N95" s="71"/>
      <c r="O95" s="71"/>
      <c r="P95" s="71"/>
    </row>
    <row r="96" spans="1:16" ht="13" x14ac:dyDescent="0.3">
      <c r="A96" s="69" t="str">
        <v>2022Q2</v>
      </c>
      <c r="B96" s="70">
        <v>220.76923076923077</v>
      </c>
      <c r="C96" s="71">
        <v>278.61538461538464</v>
      </c>
      <c r="D96" s="71">
        <v>286.15384615384613</v>
      </c>
      <c r="E96" s="71">
        <v>350</v>
      </c>
      <c r="F96" s="71">
        <v>185.15384615384616</v>
      </c>
      <c r="G96" s="71">
        <v>255.76923076923077</v>
      </c>
      <c r="H96" s="71">
        <v>94.769230769230774</v>
      </c>
      <c r="I96" s="71">
        <v>130.84615384615384</v>
      </c>
      <c r="J96" s="71">
        <v>156.53846153846155</v>
      </c>
      <c r="K96" s="71">
        <v>101</v>
      </c>
      <c r="L96" s="71">
        <v>300</v>
      </c>
      <c r="M96" s="71">
        <v>120</v>
      </c>
      <c r="N96" s="71"/>
      <c r="O96" s="71"/>
      <c r="P96" s="71"/>
    </row>
    <row r="97" spans="1:20" ht="13" x14ac:dyDescent="0.3">
      <c r="A97" s="69" t="str">
        <v>2022Q3</v>
      </c>
      <c r="B97" s="70">
        <v>236.92307692307693</v>
      </c>
      <c r="C97" s="71">
        <v>311.53846153846155</v>
      </c>
      <c r="D97" s="71">
        <v>320</v>
      </c>
      <c r="E97" s="71">
        <v>360</v>
      </c>
      <c r="F97" s="71">
        <v>200</v>
      </c>
      <c r="G97" s="71">
        <v>260</v>
      </c>
      <c r="H97" s="71">
        <v>128</v>
      </c>
      <c r="I97" s="71">
        <v>162.23076923076923</v>
      </c>
      <c r="J97" s="71">
        <v>178.07692307692307</v>
      </c>
      <c r="K97" s="71">
        <v>150</v>
      </c>
      <c r="L97" s="71">
        <v>380</v>
      </c>
      <c r="M97" s="71">
        <v>130</v>
      </c>
      <c r="N97" s="71"/>
      <c r="O97" s="71"/>
      <c r="P97" s="71"/>
    </row>
    <row r="98" spans="1:20" ht="13" x14ac:dyDescent="0.3">
      <c r="A98" s="69" t="str">
        <v>2022Q4</v>
      </c>
      <c r="B98" s="70">
        <v>218.75</v>
      </c>
      <c r="C98" s="71">
        <v>295</v>
      </c>
      <c r="D98" s="71">
        <v>290</v>
      </c>
      <c r="E98" s="71">
        <v>360</v>
      </c>
      <c r="F98" s="71">
        <v>197.91666666666666</v>
      </c>
      <c r="G98" s="71">
        <v>257.91666666666669</v>
      </c>
      <c r="H98" s="71">
        <v>113.91666666666667</v>
      </c>
      <c r="I98" s="71">
        <v>149</v>
      </c>
      <c r="J98" s="71">
        <v>169</v>
      </c>
      <c r="K98" s="71">
        <v>145</v>
      </c>
      <c r="L98" s="71">
        <v>345</v>
      </c>
      <c r="M98" s="71" t="s">
        <v>58</v>
      </c>
      <c r="N98" s="71"/>
      <c r="O98" s="71"/>
      <c r="P98" s="71"/>
    </row>
    <row r="99" spans="1:20" ht="13" x14ac:dyDescent="0.3">
      <c r="A99" s="69" t="str">
        <v>2023Q1</v>
      </c>
      <c r="B99" s="70">
        <v>193.38461538461539</v>
      </c>
      <c r="C99" s="71">
        <v>281.07692307692309</v>
      </c>
      <c r="D99" s="71">
        <v>300</v>
      </c>
      <c r="E99" s="71">
        <v>296</v>
      </c>
      <c r="F99" s="71">
        <v>185</v>
      </c>
      <c r="G99" s="71">
        <v>245</v>
      </c>
      <c r="H99" s="71">
        <v>104.07692307692308</v>
      </c>
      <c r="I99" s="71">
        <v>127.30769230769231</v>
      </c>
      <c r="J99" s="71">
        <v>130</v>
      </c>
      <c r="K99" s="71">
        <v>151.66666666666666</v>
      </c>
      <c r="L99" s="71">
        <v>321.53846153846155</v>
      </c>
      <c r="M99" s="71" t="s">
        <v>58</v>
      </c>
      <c r="N99" s="71"/>
      <c r="O99" s="71"/>
      <c r="P99" s="71"/>
    </row>
    <row r="100" spans="1:20" ht="13" x14ac:dyDescent="0.3">
      <c r="A100" s="69" t="str">
        <v>2023Q2</v>
      </c>
      <c r="B100" s="70">
        <v>183</v>
      </c>
      <c r="C100" s="71">
        <v>274</v>
      </c>
      <c r="D100" s="71">
        <v>285</v>
      </c>
      <c r="E100" s="71">
        <v>297</v>
      </c>
      <c r="F100" s="71">
        <v>180</v>
      </c>
      <c r="G100" s="71">
        <v>245</v>
      </c>
      <c r="H100" s="71">
        <v>103</v>
      </c>
      <c r="I100" s="71">
        <v>120.15384615384616</v>
      </c>
      <c r="J100" s="71">
        <v>130</v>
      </c>
      <c r="K100" s="71">
        <v>143</v>
      </c>
      <c r="L100" s="71">
        <v>319.23076923076923</v>
      </c>
      <c r="M100" s="71" t="s">
        <v>58</v>
      </c>
      <c r="N100" s="71"/>
      <c r="O100" s="71"/>
      <c r="P100" s="71"/>
    </row>
    <row r="101" spans="1:20" ht="13" x14ac:dyDescent="0.3">
      <c r="A101" s="69" t="str">
        <v>2023Q3</v>
      </c>
      <c r="B101" s="70">
        <v>191.53846153846155</v>
      </c>
      <c r="C101" s="71">
        <v>279.15384615384613</v>
      </c>
      <c r="D101" s="71">
        <v>215</v>
      </c>
      <c r="E101" s="71">
        <v>293</v>
      </c>
      <c r="F101" s="71">
        <v>180</v>
      </c>
      <c r="G101" s="71">
        <v>235</v>
      </c>
      <c r="H101" s="71">
        <v>101.46153846153847</v>
      </c>
      <c r="I101" s="71">
        <v>116.46153846153847</v>
      </c>
      <c r="J101" s="71">
        <v>130</v>
      </c>
      <c r="K101" s="71">
        <v>120</v>
      </c>
      <c r="L101" s="71">
        <v>297.69230769230768</v>
      </c>
      <c r="M101" s="71" t="s">
        <v>58</v>
      </c>
      <c r="N101" s="71"/>
      <c r="O101" s="71"/>
      <c r="P101" s="71"/>
    </row>
    <row r="102" spans="1:20" ht="13" x14ac:dyDescent="0.3">
      <c r="A102" s="69" t="str">
        <v>2023Q4</v>
      </c>
      <c r="B102" s="70">
        <v>174.66666666666666</v>
      </c>
      <c r="C102" s="71">
        <v>254.66666666666666</v>
      </c>
      <c r="D102" s="71">
        <v>220</v>
      </c>
      <c r="E102" s="71">
        <v>258</v>
      </c>
      <c r="F102" s="71">
        <v>180</v>
      </c>
      <c r="G102" s="71">
        <v>235</v>
      </c>
      <c r="H102" s="71">
        <v>100.91666666666667</v>
      </c>
      <c r="I102" s="71">
        <v>115.5</v>
      </c>
      <c r="J102" s="71">
        <v>130</v>
      </c>
      <c r="K102" s="71">
        <v>142</v>
      </c>
      <c r="L102" s="71">
        <v>255</v>
      </c>
      <c r="M102" s="71" t="s">
        <v>58</v>
      </c>
      <c r="N102" s="71"/>
      <c r="O102" s="71"/>
      <c r="P102" s="71"/>
    </row>
    <row r="103" spans="1:20" ht="13" x14ac:dyDescent="0.3">
      <c r="A103" s="69" t="str">
        <v>2024Q1</v>
      </c>
      <c r="B103" s="70">
        <v>169.84615384615384</v>
      </c>
      <c r="C103" s="71">
        <v>250</v>
      </c>
      <c r="D103" s="71">
        <v>208</v>
      </c>
      <c r="E103" s="71">
        <v>256</v>
      </c>
      <c r="F103" s="71">
        <v>170</v>
      </c>
      <c r="G103" s="71">
        <v>235</v>
      </c>
      <c r="H103" s="71">
        <v>105</v>
      </c>
      <c r="I103" s="71">
        <v>113.84615384615384</v>
      </c>
      <c r="J103" s="71">
        <v>130</v>
      </c>
      <c r="K103" s="71">
        <v>146</v>
      </c>
      <c r="L103" s="71">
        <v>242.76923076923077</v>
      </c>
      <c r="M103" s="71" t="s">
        <v>58</v>
      </c>
      <c r="N103" s="71"/>
      <c r="O103" s="71"/>
      <c r="P103" s="71"/>
    </row>
    <row r="104" spans="1:20" ht="13" x14ac:dyDescent="0.3">
      <c r="A104" s="69" t="str">
        <v>2024Q2</v>
      </c>
      <c r="B104" s="70">
        <v>168.15384615384616</v>
      </c>
      <c r="C104" s="71">
        <v>250</v>
      </c>
      <c r="D104" s="71">
        <v>220</v>
      </c>
      <c r="E104" s="71">
        <v>255</v>
      </c>
      <c r="F104" s="71">
        <v>170</v>
      </c>
      <c r="G104" s="71">
        <v>235</v>
      </c>
      <c r="H104" s="71">
        <v>105.69230769230769</v>
      </c>
      <c r="I104" s="71">
        <v>109.23076923076923</v>
      </c>
      <c r="J104" s="71">
        <v>130</v>
      </c>
      <c r="K104" s="71">
        <v>146</v>
      </c>
      <c r="L104" s="71">
        <v>258.69230769230768</v>
      </c>
      <c r="M104" s="71" t="s">
        <v>58</v>
      </c>
      <c r="N104" s="71"/>
      <c r="O104" s="71"/>
      <c r="P104" s="71"/>
    </row>
    <row r="105" spans="1:20" ht="13" x14ac:dyDescent="0.3">
      <c r="A105" s="69" t="str">
        <v>2024Q3</v>
      </c>
      <c r="B105" s="70">
        <v>170</v>
      </c>
      <c r="C105" s="71">
        <v>250</v>
      </c>
      <c r="D105" s="71">
        <v>220</v>
      </c>
      <c r="E105" s="71">
        <v>255</v>
      </c>
      <c r="F105" s="71">
        <v>170</v>
      </c>
      <c r="G105" s="71">
        <v>235</v>
      </c>
      <c r="H105" s="71">
        <v>108</v>
      </c>
      <c r="I105" s="71">
        <v>109.46153846153847</v>
      </c>
      <c r="J105" s="71">
        <v>130</v>
      </c>
      <c r="K105" s="71">
        <v>143</v>
      </c>
      <c r="L105" s="71">
        <v>261</v>
      </c>
      <c r="M105" s="71" t="s">
        <v>58</v>
      </c>
      <c r="N105" s="71"/>
      <c r="O105" s="71"/>
      <c r="P105" s="71"/>
    </row>
    <row r="106" spans="1:20" ht="13" x14ac:dyDescent="0.3">
      <c r="A106" s="69" t="str">
        <v>2024Q4</v>
      </c>
      <c r="B106" s="70">
        <v>170</v>
      </c>
      <c r="C106" s="71">
        <v>250</v>
      </c>
      <c r="D106" s="71">
        <v>220</v>
      </c>
      <c r="E106" s="71">
        <v>224</v>
      </c>
      <c r="F106" s="71">
        <v>170</v>
      </c>
      <c r="G106" s="71">
        <v>235</v>
      </c>
      <c r="H106" s="71">
        <v>108</v>
      </c>
      <c r="I106" s="71">
        <v>111</v>
      </c>
      <c r="J106" s="71">
        <v>130</v>
      </c>
      <c r="K106" s="71">
        <v>142</v>
      </c>
      <c r="L106" s="71">
        <v>261</v>
      </c>
      <c r="M106" s="71" t="s">
        <v>58</v>
      </c>
      <c r="N106" s="71"/>
      <c r="O106" s="71"/>
      <c r="P106" s="71"/>
    </row>
    <row r="107" spans="1:20" s="81" customFormat="1" ht="13" x14ac:dyDescent="0.3">
      <c r="A107" s="119" t="str">
        <v>2025Q1</v>
      </c>
      <c r="B107" s="120">
        <v>149.5</v>
      </c>
      <c r="C107" s="121">
        <v>228.3</v>
      </c>
      <c r="D107" s="121">
        <v>189.2</v>
      </c>
      <c r="E107" s="121">
        <v>226</v>
      </c>
      <c r="F107" s="121">
        <v>168.5</v>
      </c>
      <c r="G107" s="121">
        <v>230</v>
      </c>
      <c r="H107" s="121">
        <v>106.2</v>
      </c>
      <c r="I107" s="121">
        <v>111.5</v>
      </c>
      <c r="J107" s="121">
        <v>127</v>
      </c>
      <c r="K107" s="121">
        <v>143</v>
      </c>
      <c r="L107" s="121">
        <v>262.39999999999998</v>
      </c>
      <c r="M107" s="121" t="s">
        <v>58</v>
      </c>
      <c r="N107" s="121"/>
      <c r="O107" s="121"/>
      <c r="P107" s="121"/>
      <c r="T107" s="82"/>
    </row>
    <row r="108" spans="1:20" ht="13" x14ac:dyDescent="0.3">
      <c r="A108" s="69" t="str">
        <v>2025Q2</v>
      </c>
      <c r="B108" s="70">
        <v>150</v>
      </c>
      <c r="C108" s="71">
        <v>228</v>
      </c>
      <c r="D108" s="71">
        <v>185</v>
      </c>
      <c r="E108" s="71">
        <v>225</v>
      </c>
      <c r="F108" s="71">
        <v>164</v>
      </c>
      <c r="G108" s="71">
        <v>224</v>
      </c>
      <c r="H108" s="71">
        <v>102</v>
      </c>
      <c r="I108" s="71">
        <v>110</v>
      </c>
      <c r="J108" s="71">
        <v>125</v>
      </c>
      <c r="K108" s="71">
        <v>140</v>
      </c>
      <c r="L108" s="71">
        <v>250</v>
      </c>
      <c r="M108" s="71" t="s">
        <v>58</v>
      </c>
      <c r="N108" s="71"/>
      <c r="O108" s="71"/>
      <c r="P108" s="71"/>
    </row>
    <row r="109" spans="1:20" ht="13" x14ac:dyDescent="0.3">
      <c r="A109" s="69" t="str">
        <v>2025Q3</v>
      </c>
      <c r="B109" s="70">
        <v>147</v>
      </c>
      <c r="C109" s="71">
        <v>222</v>
      </c>
      <c r="D109" s="71">
        <v>180</v>
      </c>
      <c r="E109" s="71">
        <v>217</v>
      </c>
      <c r="F109" s="71">
        <v>160</v>
      </c>
      <c r="G109" s="71">
        <v>217</v>
      </c>
      <c r="H109" s="71">
        <v>88</v>
      </c>
      <c r="I109" s="71">
        <v>106</v>
      </c>
      <c r="J109" s="71">
        <v>117</v>
      </c>
      <c r="K109" s="71">
        <v>138</v>
      </c>
      <c r="L109" s="71">
        <v>247</v>
      </c>
      <c r="M109" s="71" t="s">
        <v>58</v>
      </c>
      <c r="N109" s="71"/>
      <c r="O109" s="71"/>
      <c r="P109" s="71"/>
    </row>
    <row r="110" spans="1:20" ht="13" x14ac:dyDescent="0.3">
      <c r="A110" s="69" t="str">
        <v>2025Q4</v>
      </c>
      <c r="B110" s="70">
        <v>142</v>
      </c>
      <c r="C110" s="71">
        <v>220</v>
      </c>
      <c r="D110" s="71">
        <v>176</v>
      </c>
      <c r="E110" s="71">
        <v>213.94767725596742</v>
      </c>
      <c r="F110" s="71">
        <v>160</v>
      </c>
      <c r="G110" s="71">
        <v>210</v>
      </c>
      <c r="H110" s="71">
        <v>85</v>
      </c>
      <c r="I110" s="71">
        <v>100</v>
      </c>
      <c r="J110" s="71">
        <v>113</v>
      </c>
      <c r="K110" s="71">
        <v>138</v>
      </c>
      <c r="L110" s="71">
        <v>240</v>
      </c>
      <c r="M110" s="71" t="s">
        <v>58</v>
      </c>
      <c r="N110" s="71"/>
      <c r="O110" s="71"/>
      <c r="P110" s="71"/>
    </row>
    <row r="111" spans="1:20" ht="13" x14ac:dyDescent="0.3">
      <c r="A111" s="69" t="str">
        <v>2026Q1</v>
      </c>
      <c r="B111" s="70">
        <v>139.97027139702513</v>
      </c>
      <c r="C111" s="71">
        <v>218.31948327934924</v>
      </c>
      <c r="D111" s="71">
        <v>173.64946772949889</v>
      </c>
      <c r="E111" s="71">
        <v>210.84587073627188</v>
      </c>
      <c r="F111" s="71">
        <v>151.74666593945921</v>
      </c>
      <c r="G111" s="71">
        <v>209.02085353588353</v>
      </c>
      <c r="H111" s="71">
        <v>82.265540673627186</v>
      </c>
      <c r="I111" s="71">
        <v>91.550234980673139</v>
      </c>
      <c r="J111" s="71">
        <v>103.38517852766762</v>
      </c>
      <c r="K111" s="71">
        <v>130.73911638831927</v>
      </c>
      <c r="L111" s="71">
        <v>228.17568231487735</v>
      </c>
      <c r="M111" s="71" t="s">
        <v>58</v>
      </c>
      <c r="N111" s="71"/>
      <c r="O111" s="71"/>
      <c r="P111" s="71"/>
    </row>
    <row r="112" spans="1:20" ht="13" x14ac:dyDescent="0.3">
      <c r="A112" s="69" t="str">
        <v>2026Q2</v>
      </c>
      <c r="B112" s="70">
        <v>139.37086925954887</v>
      </c>
      <c r="C112" s="71">
        <v>217.17155741128363</v>
      </c>
      <c r="D112" s="71">
        <v>174.56479764263145</v>
      </c>
      <c r="E112" s="71">
        <v>207.29876358197438</v>
      </c>
      <c r="F112" s="71">
        <v>146.02714675501218</v>
      </c>
      <c r="G112" s="71">
        <v>204.40296994953013</v>
      </c>
      <c r="H112" s="71">
        <v>77.527855012032617</v>
      </c>
      <c r="I112" s="71">
        <v>88.051063405586319</v>
      </c>
      <c r="J112" s="71">
        <v>102.42245580699168</v>
      </c>
      <c r="K112" s="71">
        <v>126.80606168079484</v>
      </c>
      <c r="L112" s="71">
        <v>226.82060277744932</v>
      </c>
      <c r="M112" s="71" t="s">
        <v>58</v>
      </c>
      <c r="N112" s="71"/>
      <c r="O112" s="71"/>
      <c r="P112" s="71"/>
    </row>
    <row r="113" spans="1:16" ht="13" x14ac:dyDescent="0.3">
      <c r="A113" s="69" t="str">
        <v>2026Q3</v>
      </c>
      <c r="B113" s="70">
        <v>140.53922508292234</v>
      </c>
      <c r="C113" s="71">
        <v>209.4532448893857</v>
      </c>
      <c r="D113" s="71">
        <v>176.10230738190813</v>
      </c>
      <c r="E113" s="71">
        <v>205.01107334397722</v>
      </c>
      <c r="F113" s="71">
        <v>143.36237252158762</v>
      </c>
      <c r="G113" s="71">
        <v>200.66897939005162</v>
      </c>
      <c r="H113" s="71">
        <v>77.395546054984734</v>
      </c>
      <c r="I113" s="71">
        <v>87.243299475254872</v>
      </c>
      <c r="J113" s="71">
        <v>103.18684835159802</v>
      </c>
      <c r="K113" s="71">
        <v>121.30542109603243</v>
      </c>
      <c r="L113" s="71">
        <v>220.37238124102032</v>
      </c>
      <c r="M113" s="71" t="s">
        <v>58</v>
      </c>
      <c r="N113" s="71"/>
      <c r="O113" s="71"/>
      <c r="P113" s="71"/>
    </row>
    <row r="114" spans="1:16" ht="13" x14ac:dyDescent="0.3">
      <c r="A114" s="69" t="str">
        <v>2026Q4</v>
      </c>
      <c r="B114" s="70">
        <v>142.96755347125477</v>
      </c>
      <c r="C114" s="71">
        <v>205.77677641211244</v>
      </c>
      <c r="D114" s="71">
        <v>179.41581715790821</v>
      </c>
      <c r="E114" s="71">
        <v>204.42445507688254</v>
      </c>
      <c r="F114" s="71">
        <v>141.80536620127597</v>
      </c>
      <c r="G114" s="71">
        <v>198.07380879476116</v>
      </c>
      <c r="H114" s="71">
        <v>74.985355889521671</v>
      </c>
      <c r="I114" s="71">
        <v>89.034054132204091</v>
      </c>
      <c r="J114" s="71">
        <v>104.77557336050644</v>
      </c>
      <c r="K114" s="71">
        <v>117.99959168067917</v>
      </c>
      <c r="L114" s="71">
        <v>221.13673527236381</v>
      </c>
      <c r="M114" s="71" t="s">
        <v>58</v>
      </c>
      <c r="N114" s="71"/>
      <c r="O114" s="71"/>
      <c r="P114" s="71"/>
    </row>
  </sheetData>
  <mergeCells count="3">
    <mergeCell ref="A1:D1"/>
    <mergeCell ref="AB1:AH1"/>
    <mergeCell ref="AJ1:AP1"/>
  </mergeCells>
  <phoneticPr fontId="3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Q36"/>
  <sheetViews>
    <sheetView showGridLines="0" zoomScaleNormal="100" workbookViewId="0">
      <pane xSplit="1" ySplit="6" topLeftCell="B7" activePane="bottomRight" state="frozen"/>
      <selection pane="topRight" activeCell="A97" sqref="A97"/>
      <selection pane="bottomLeft" activeCell="A97" sqref="A97"/>
      <selection pane="bottomRight" activeCell="A31" sqref="A31"/>
    </sheetView>
  </sheetViews>
  <sheetFormatPr defaultColWidth="8.796875" defaultRowHeight="12.5" x14ac:dyDescent="0.25"/>
  <cols>
    <col min="1" max="1" width="8.796875" style="66"/>
    <col min="2" max="9" width="28.796875" style="72" customWidth="1"/>
    <col min="10" max="15" width="28.796875" style="66" customWidth="1"/>
    <col min="16" max="16" width="38.796875" style="66" customWidth="1"/>
    <col min="17" max="19" width="8.796875" style="66"/>
    <col min="20" max="20" width="22.796875" style="67" customWidth="1"/>
    <col min="21" max="16384" width="8.796875" style="66"/>
  </cols>
  <sheetData>
    <row r="1" spans="1:43" s="59" customFormat="1" ht="18.75" customHeight="1" x14ac:dyDescent="0.4">
      <c r="A1" s="55" t="s">
        <v>59</v>
      </c>
      <c r="B1" s="56"/>
      <c r="C1" s="56"/>
      <c r="D1" s="56"/>
      <c r="E1" s="57"/>
      <c r="F1" s="57"/>
      <c r="G1" s="57"/>
      <c r="H1" s="57"/>
      <c r="I1" s="57"/>
      <c r="J1" s="57"/>
      <c r="K1" s="57"/>
      <c r="L1" s="57"/>
      <c r="M1" s="57"/>
      <c r="N1" s="57"/>
      <c r="O1" s="57"/>
      <c r="P1" s="57"/>
      <c r="Q1" s="57"/>
      <c r="R1" s="58"/>
      <c r="S1" s="58"/>
      <c r="T1" s="58"/>
      <c r="U1" s="58"/>
      <c r="V1" s="58"/>
      <c r="W1" s="58"/>
      <c r="X1" s="58"/>
      <c r="Y1" s="58"/>
      <c r="Z1" s="58"/>
      <c r="AA1" s="58"/>
      <c r="AB1" s="127"/>
      <c r="AC1" s="127"/>
      <c r="AD1" s="127"/>
      <c r="AE1" s="127"/>
      <c r="AF1" s="127"/>
      <c r="AG1" s="127"/>
      <c r="AH1" s="127"/>
      <c r="AI1" s="58"/>
      <c r="AJ1" s="127"/>
      <c r="AK1" s="127"/>
      <c r="AL1" s="127"/>
      <c r="AM1" s="127"/>
      <c r="AN1" s="127"/>
      <c r="AO1" s="127"/>
      <c r="AP1" s="127"/>
      <c r="AQ1" s="58"/>
    </row>
    <row r="2" spans="1:43" s="59" customFormat="1" ht="11" x14ac:dyDescent="0.25">
      <c r="A2" s="60"/>
      <c r="B2" s="61"/>
      <c r="C2" s="61"/>
      <c r="D2" s="61"/>
      <c r="E2" s="62"/>
      <c r="F2" s="62"/>
      <c r="G2" s="62"/>
      <c r="H2" s="62"/>
      <c r="I2" s="62"/>
      <c r="J2" s="62"/>
      <c r="K2" s="62"/>
      <c r="L2" s="62"/>
      <c r="M2" s="62"/>
      <c r="N2" s="62"/>
      <c r="O2" s="62"/>
      <c r="P2" s="62"/>
      <c r="Q2" s="62"/>
      <c r="R2" s="58"/>
      <c r="S2" s="58"/>
      <c r="T2" s="58"/>
      <c r="U2" s="58"/>
      <c r="V2" s="58"/>
      <c r="W2" s="58"/>
      <c r="X2" s="58"/>
      <c r="Y2" s="58"/>
      <c r="Z2" s="58"/>
      <c r="AA2" s="58"/>
      <c r="AB2" s="58"/>
      <c r="AC2" s="58"/>
      <c r="AD2" s="58"/>
      <c r="AE2" s="58"/>
      <c r="AF2" s="58"/>
      <c r="AG2" s="58"/>
      <c r="AH2" s="58"/>
      <c r="AI2" s="58"/>
      <c r="AJ2" s="58"/>
      <c r="AK2" s="58"/>
      <c r="AL2" s="58"/>
      <c r="AM2" s="58"/>
      <c r="AN2" s="58"/>
      <c r="AO2" s="58"/>
      <c r="AP2" s="58"/>
      <c r="AQ2" s="58"/>
    </row>
    <row r="3" spans="1:43" s="59" customFormat="1" ht="13" x14ac:dyDescent="0.3">
      <c r="A3" s="63"/>
      <c r="B3" s="64" t="s">
        <v>33</v>
      </c>
      <c r="C3" s="64" t="s">
        <v>33</v>
      </c>
      <c r="D3" s="64" t="s">
        <v>34</v>
      </c>
      <c r="E3" s="64" t="s">
        <v>34</v>
      </c>
      <c r="F3" s="64" t="s">
        <v>35</v>
      </c>
      <c r="G3" s="64" t="s">
        <v>35</v>
      </c>
      <c r="H3" s="64" t="s">
        <v>36</v>
      </c>
      <c r="I3" s="64" t="s">
        <v>37</v>
      </c>
      <c r="J3" s="64" t="s">
        <v>38</v>
      </c>
      <c r="K3" s="64" t="s">
        <v>39</v>
      </c>
      <c r="L3" s="64" t="s">
        <v>40</v>
      </c>
      <c r="M3" s="64" t="s">
        <v>41</v>
      </c>
      <c r="N3" s="64"/>
      <c r="O3" s="64"/>
      <c r="P3" s="64"/>
      <c r="Q3" s="62"/>
      <c r="R3" s="58"/>
      <c r="S3" s="58"/>
      <c r="T3" s="58"/>
      <c r="U3" s="58"/>
      <c r="V3" s="58"/>
      <c r="W3" s="58"/>
      <c r="X3" s="58"/>
      <c r="Y3" s="58"/>
      <c r="Z3" s="58"/>
      <c r="AA3" s="58"/>
      <c r="AB3" s="58"/>
      <c r="AC3" s="58"/>
      <c r="AD3" s="58"/>
      <c r="AE3" s="58"/>
      <c r="AF3" s="58"/>
      <c r="AG3" s="58"/>
      <c r="AH3" s="58"/>
      <c r="AI3" s="58"/>
      <c r="AJ3" s="58"/>
      <c r="AK3" s="58"/>
      <c r="AL3" s="58"/>
      <c r="AM3" s="58"/>
      <c r="AN3" s="58"/>
      <c r="AO3" s="58"/>
      <c r="AP3" s="58"/>
      <c r="AQ3" s="58"/>
    </row>
    <row r="4" spans="1:43" ht="13" x14ac:dyDescent="0.3">
      <c r="A4" s="65"/>
      <c r="B4" s="64" t="s">
        <v>42</v>
      </c>
      <c r="C4" s="64" t="s">
        <v>43</v>
      </c>
      <c r="D4" s="64" t="s">
        <v>44</v>
      </c>
      <c r="E4" s="64" t="s">
        <v>45</v>
      </c>
      <c r="F4" s="64" t="s">
        <v>46</v>
      </c>
      <c r="G4" s="64" t="s">
        <v>47</v>
      </c>
      <c r="H4" s="64" t="s">
        <v>48</v>
      </c>
      <c r="I4" s="64" t="s">
        <v>49</v>
      </c>
      <c r="J4" s="64" t="s">
        <v>50</v>
      </c>
      <c r="K4" s="64" t="s">
        <v>51</v>
      </c>
      <c r="L4" s="64" t="s">
        <v>52</v>
      </c>
      <c r="M4" s="64" t="s">
        <v>53</v>
      </c>
      <c r="N4" s="64"/>
      <c r="O4" s="64"/>
      <c r="P4" s="64"/>
    </row>
    <row r="5" spans="1:43" ht="13" x14ac:dyDescent="0.3">
      <c r="A5" s="68"/>
      <c r="B5" s="64" t="s">
        <v>54</v>
      </c>
      <c r="C5" s="64" t="s">
        <v>54</v>
      </c>
      <c r="D5" s="64" t="s">
        <v>55</v>
      </c>
      <c r="E5" s="64" t="s">
        <v>55</v>
      </c>
      <c r="F5" s="64" t="s">
        <v>55</v>
      </c>
      <c r="G5" s="64" t="s">
        <v>55</v>
      </c>
      <c r="H5" s="64" t="s">
        <v>55</v>
      </c>
      <c r="I5" s="64" t="s">
        <v>55</v>
      </c>
      <c r="J5" s="64" t="s">
        <v>55</v>
      </c>
      <c r="K5" s="64" t="s">
        <v>56</v>
      </c>
      <c r="L5" s="64" t="s">
        <v>55</v>
      </c>
      <c r="M5" s="64" t="s">
        <v>55</v>
      </c>
      <c r="N5" s="64"/>
      <c r="O5" s="64"/>
      <c r="P5" s="64"/>
    </row>
    <row r="6" spans="1:43" ht="13" x14ac:dyDescent="0.3">
      <c r="A6" s="68"/>
      <c r="B6" s="64" t="str">
        <f>B3&amp;" "&amp;B4&amp;" "&amp;B5</f>
        <v>India 65-70% BPL CFR</v>
      </c>
      <c r="C6" s="64" t="str">
        <f>C3&amp;" "&amp;C4&amp;" "&amp;C5</f>
        <v>India 71-80% BPL CFR</v>
      </c>
      <c r="D6" s="64" t="str">
        <f>D3&amp;" "&amp;D4&amp;" "&amp;D5</f>
        <v>Morocco 68-72% BPL FOB</v>
      </c>
      <c r="E6" s="64" t="str">
        <f t="shared" ref="E6:M6" si="0">E3&amp;" "&amp;E4&amp;" "&amp;E5</f>
        <v>Morocco 80% BPL FOB</v>
      </c>
      <c r="F6" s="64" t="str">
        <f t="shared" si="0"/>
        <v>Jordan 66-72% BPL FOB</v>
      </c>
      <c r="G6" s="64" t="str">
        <f t="shared" si="0"/>
        <v>Jordan 73-75% BPL FOB</v>
      </c>
      <c r="H6" s="64" t="str">
        <f>H3&amp;" "&amp;H4&amp;" "&amp;H5</f>
        <v>Egypt 60-68% BPL FOB</v>
      </c>
      <c r="I6" s="64" t="str">
        <f>I3&amp;" "&amp;I4&amp;" "&amp;I5</f>
        <v>Algeria 63-66% BPL FOB</v>
      </c>
      <c r="J6" s="64" t="str">
        <f>J3&amp;" "&amp;J4&amp;" "&amp;J5</f>
        <v>Peru 63-68% BPL FOB</v>
      </c>
      <c r="K6" s="64" t="str">
        <f>K3&amp;" "&amp;K4&amp;" "&amp;K5</f>
        <v>China 61-65% BPL EXW</v>
      </c>
      <c r="L6" s="64" t="str">
        <f t="shared" si="0"/>
        <v>Russia 78-87% BPL FOB</v>
      </c>
      <c r="M6" s="64" t="str">
        <f t="shared" si="0"/>
        <v>Syria 60-73% BPL FOB</v>
      </c>
      <c r="N6" s="64"/>
      <c r="O6" s="64"/>
      <c r="P6" s="64"/>
    </row>
    <row r="7" spans="1:43" x14ac:dyDescent="0.25">
      <c r="A7" s="74" cm="1">
        <f t="array" ref="A7:A36">_xlfn.SEQUENCE(CTRL!$B$3-CTRL!$B$2+1,1,CTRL!$B$2)</f>
        <v>2000</v>
      </c>
      <c r="B7" s="75" t="s">
        <v>58</v>
      </c>
      <c r="C7" s="76">
        <v>57.416666499999998</v>
      </c>
      <c r="D7" s="76">
        <v>44.541666666666664</v>
      </c>
      <c r="E7" s="76" t="s">
        <v>58</v>
      </c>
      <c r="F7" s="76" t="s">
        <v>58</v>
      </c>
      <c r="G7" s="76" t="s">
        <v>58</v>
      </c>
      <c r="H7" s="76" t="s">
        <v>58</v>
      </c>
      <c r="I7" s="76" t="s">
        <v>58</v>
      </c>
      <c r="J7" s="76" t="s">
        <v>58</v>
      </c>
      <c r="K7" s="76" t="s">
        <v>58</v>
      </c>
      <c r="L7" s="76" t="s">
        <v>58</v>
      </c>
      <c r="M7" s="76" t="s">
        <v>58</v>
      </c>
      <c r="N7" s="76"/>
      <c r="O7" s="76"/>
      <c r="P7" s="76"/>
    </row>
    <row r="8" spans="1:43" x14ac:dyDescent="0.25">
      <c r="A8" s="74">
        <v>2001</v>
      </c>
      <c r="B8" s="75" t="s">
        <v>58</v>
      </c>
      <c r="C8" s="76">
        <v>54.019230749999998</v>
      </c>
      <c r="D8" s="76">
        <v>41.75</v>
      </c>
      <c r="E8" s="76" t="s">
        <v>58</v>
      </c>
      <c r="F8" s="76" t="s">
        <v>58</v>
      </c>
      <c r="G8" s="76" t="s">
        <v>58</v>
      </c>
      <c r="H8" s="76" t="s">
        <v>58</v>
      </c>
      <c r="I8" s="76" t="s">
        <v>58</v>
      </c>
      <c r="J8" s="76" t="s">
        <v>58</v>
      </c>
      <c r="K8" s="76" t="s">
        <v>58</v>
      </c>
      <c r="L8" s="76" t="s">
        <v>58</v>
      </c>
      <c r="M8" s="76" t="s">
        <v>58</v>
      </c>
      <c r="N8" s="76"/>
      <c r="O8" s="76"/>
      <c r="P8" s="76"/>
    </row>
    <row r="9" spans="1:43" x14ac:dyDescent="0.25">
      <c r="A9" s="74">
        <v>2002</v>
      </c>
      <c r="B9" s="75" t="s">
        <v>58</v>
      </c>
      <c r="C9" s="76">
        <v>55</v>
      </c>
      <c r="D9" s="76">
        <v>40.333333333333336</v>
      </c>
      <c r="E9" s="76">
        <v>42.2657566165121</v>
      </c>
      <c r="F9" s="76" t="s">
        <v>58</v>
      </c>
      <c r="G9" s="76" t="s">
        <v>58</v>
      </c>
      <c r="H9" s="76" t="s">
        <v>58</v>
      </c>
      <c r="I9" s="76" t="s">
        <v>58</v>
      </c>
      <c r="J9" s="76" t="s">
        <v>58</v>
      </c>
      <c r="K9" s="76" t="s">
        <v>58</v>
      </c>
      <c r="L9" s="76" t="s">
        <v>58</v>
      </c>
      <c r="M9" s="76" t="s">
        <v>58</v>
      </c>
      <c r="N9" s="76"/>
      <c r="O9" s="76"/>
      <c r="P9" s="76"/>
    </row>
    <row r="10" spans="1:43" x14ac:dyDescent="0.25">
      <c r="A10" s="74">
        <v>2003</v>
      </c>
      <c r="B10" s="75" t="s">
        <v>58</v>
      </c>
      <c r="C10" s="76">
        <v>55.769230499999999</v>
      </c>
      <c r="D10" s="76">
        <v>38</v>
      </c>
      <c r="E10" s="76">
        <v>40.931874819006779</v>
      </c>
      <c r="F10" s="76" t="s">
        <v>58</v>
      </c>
      <c r="G10" s="76" t="s">
        <v>58</v>
      </c>
      <c r="H10" s="76" t="s">
        <v>58</v>
      </c>
      <c r="I10" s="76" t="s">
        <v>58</v>
      </c>
      <c r="J10" s="76" t="s">
        <v>58</v>
      </c>
      <c r="K10" s="76" t="s">
        <v>58</v>
      </c>
      <c r="L10" s="76" t="s">
        <v>58</v>
      </c>
      <c r="M10" s="76" t="s">
        <v>58</v>
      </c>
      <c r="N10" s="76"/>
      <c r="O10" s="76"/>
      <c r="P10" s="76"/>
      <c r="Q10" s="77"/>
      <c r="R10" s="77"/>
    </row>
    <row r="11" spans="1:43" x14ac:dyDescent="0.25">
      <c r="A11" s="74">
        <v>2004</v>
      </c>
      <c r="B11" s="75" t="s">
        <v>58</v>
      </c>
      <c r="C11" s="76">
        <v>57.4375</v>
      </c>
      <c r="D11" s="76">
        <v>41.022435897435898</v>
      </c>
      <c r="E11" s="76">
        <v>44.337748910561245</v>
      </c>
      <c r="F11" s="76" t="s">
        <v>58</v>
      </c>
      <c r="G11" s="76" t="s">
        <v>58</v>
      </c>
      <c r="H11" s="76" t="s">
        <v>58</v>
      </c>
      <c r="I11" s="76" t="s">
        <v>58</v>
      </c>
      <c r="J11" s="76" t="s">
        <v>58</v>
      </c>
      <c r="K11" s="76" t="s">
        <v>58</v>
      </c>
      <c r="L11" s="76" t="s">
        <v>58</v>
      </c>
      <c r="M11" s="76" t="s">
        <v>58</v>
      </c>
      <c r="N11" s="76"/>
      <c r="O11" s="76"/>
      <c r="P11" s="76"/>
    </row>
    <row r="12" spans="1:43" x14ac:dyDescent="0.25">
      <c r="A12" s="74">
        <v>2005</v>
      </c>
      <c r="B12" s="75" t="s">
        <v>58</v>
      </c>
      <c r="C12" s="76">
        <v>70.288461499999997</v>
      </c>
      <c r="D12" s="76">
        <v>42</v>
      </c>
      <c r="E12" s="76">
        <v>47.083825574779951</v>
      </c>
      <c r="F12" s="76" t="s">
        <v>58</v>
      </c>
      <c r="G12" s="76" t="s">
        <v>58</v>
      </c>
      <c r="H12" s="76" t="s">
        <v>58</v>
      </c>
      <c r="I12" s="76" t="s">
        <v>58</v>
      </c>
      <c r="J12" s="76" t="s">
        <v>58</v>
      </c>
      <c r="K12" s="76" t="s">
        <v>58</v>
      </c>
      <c r="L12" s="76" t="s">
        <v>58</v>
      </c>
      <c r="M12" s="76" t="s">
        <v>58</v>
      </c>
      <c r="N12" s="76"/>
      <c r="O12" s="76"/>
      <c r="P12" s="76"/>
    </row>
    <row r="13" spans="1:43" x14ac:dyDescent="0.25">
      <c r="A13" s="74">
        <v>2006</v>
      </c>
      <c r="B13" s="75" t="s">
        <v>58</v>
      </c>
      <c r="C13" s="76">
        <v>75.625</v>
      </c>
      <c r="D13" s="76">
        <v>44.533653846153847</v>
      </c>
      <c r="E13" s="76">
        <v>51.950225973750925</v>
      </c>
      <c r="F13" s="76" t="s">
        <v>58</v>
      </c>
      <c r="G13" s="76" t="s">
        <v>58</v>
      </c>
      <c r="H13" s="76" t="s">
        <v>58</v>
      </c>
      <c r="I13" s="76" t="s">
        <v>58</v>
      </c>
      <c r="J13" s="76" t="s">
        <v>58</v>
      </c>
      <c r="K13" s="76" t="s">
        <v>58</v>
      </c>
      <c r="L13" s="76" t="s">
        <v>58</v>
      </c>
      <c r="M13" s="76" t="s">
        <v>58</v>
      </c>
      <c r="N13" s="76"/>
      <c r="O13" s="76"/>
      <c r="P13" s="76"/>
    </row>
    <row r="14" spans="1:43" x14ac:dyDescent="0.25">
      <c r="A14" s="74">
        <v>2007</v>
      </c>
      <c r="B14" s="75" t="s">
        <v>58</v>
      </c>
      <c r="C14" s="76">
        <v>97.562499999999915</v>
      </c>
      <c r="D14" s="76">
        <v>70.772435897435898</v>
      </c>
      <c r="E14" s="76">
        <v>59.70048466374412</v>
      </c>
      <c r="F14" s="76" t="s">
        <v>58</v>
      </c>
      <c r="G14" s="76" t="s">
        <v>58</v>
      </c>
      <c r="H14" s="76" t="s">
        <v>58</v>
      </c>
      <c r="I14" s="76" t="s">
        <v>58</v>
      </c>
      <c r="J14" s="76" t="s">
        <v>58</v>
      </c>
      <c r="K14" s="76" t="s">
        <v>58</v>
      </c>
      <c r="L14" s="76">
        <v>95.833333333333329</v>
      </c>
      <c r="M14" s="76" t="s">
        <v>58</v>
      </c>
      <c r="N14" s="76"/>
      <c r="O14" s="76"/>
      <c r="P14" s="76"/>
    </row>
    <row r="15" spans="1:43" x14ac:dyDescent="0.25">
      <c r="A15" s="74">
        <v>2008</v>
      </c>
      <c r="B15" s="75" t="s">
        <v>58</v>
      </c>
      <c r="C15" s="76">
        <v>316.07692307692298</v>
      </c>
      <c r="D15" s="76">
        <v>346.33012820512823</v>
      </c>
      <c r="E15" s="76">
        <v>309.17489054693226</v>
      </c>
      <c r="F15" s="76" t="s">
        <v>58</v>
      </c>
      <c r="G15" s="76" t="s">
        <v>58</v>
      </c>
      <c r="H15" s="76" t="s">
        <v>58</v>
      </c>
      <c r="I15" s="76" t="s">
        <v>58</v>
      </c>
      <c r="J15" s="76" t="s">
        <v>58</v>
      </c>
      <c r="K15" s="76" t="s">
        <v>58</v>
      </c>
      <c r="L15" s="76">
        <v>224.58333333333326</v>
      </c>
      <c r="M15" s="76">
        <v>203.05569268360051</v>
      </c>
      <c r="N15" s="76"/>
      <c r="O15" s="76"/>
      <c r="P15" s="76"/>
    </row>
    <row r="16" spans="1:43" x14ac:dyDescent="0.25">
      <c r="A16" s="74">
        <v>2009</v>
      </c>
      <c r="B16" s="75" t="s">
        <v>58</v>
      </c>
      <c r="C16" s="76">
        <v>140.78685897435901</v>
      </c>
      <c r="D16" s="76">
        <v>119.08333333333333</v>
      </c>
      <c r="E16" s="76">
        <v>154.43526581780174</v>
      </c>
      <c r="F16" s="76" t="s">
        <v>58</v>
      </c>
      <c r="G16" s="76" t="s">
        <v>58</v>
      </c>
      <c r="H16" s="76" t="s">
        <v>58</v>
      </c>
      <c r="I16" s="76" t="s">
        <v>58</v>
      </c>
      <c r="J16" s="76" t="s">
        <v>58</v>
      </c>
      <c r="K16" s="76" t="s">
        <v>58</v>
      </c>
      <c r="L16" s="76">
        <v>157.5</v>
      </c>
      <c r="M16" s="76">
        <v>121.61355294301472</v>
      </c>
      <c r="N16" s="76"/>
      <c r="O16" s="76"/>
      <c r="P16" s="76"/>
      <c r="T16" s="59"/>
    </row>
    <row r="17" spans="1:20" x14ac:dyDescent="0.25">
      <c r="A17" s="74">
        <v>2010</v>
      </c>
      <c r="B17" s="75">
        <v>143</v>
      </c>
      <c r="C17" s="76">
        <v>144.87820512820525</v>
      </c>
      <c r="D17" s="76">
        <v>123.02083333333333</v>
      </c>
      <c r="E17" s="76">
        <v>125.32407659236125</v>
      </c>
      <c r="F17" s="76" t="s">
        <v>58</v>
      </c>
      <c r="G17" s="76" t="s">
        <v>58</v>
      </c>
      <c r="H17" s="76" t="s">
        <v>58</v>
      </c>
      <c r="I17" s="76" t="s">
        <v>58</v>
      </c>
      <c r="J17" s="76" t="s">
        <v>58</v>
      </c>
      <c r="K17" s="76" t="s">
        <v>58</v>
      </c>
      <c r="L17" s="76">
        <v>158.33333333333326</v>
      </c>
      <c r="M17" s="76">
        <v>75.442608223480306</v>
      </c>
      <c r="N17" s="76"/>
      <c r="O17" s="76"/>
      <c r="P17" s="76"/>
      <c r="T17" s="59"/>
    </row>
    <row r="18" spans="1:20" x14ac:dyDescent="0.25">
      <c r="A18" s="74">
        <v>2011</v>
      </c>
      <c r="B18" s="75">
        <v>165.67307692307691</v>
      </c>
      <c r="C18" s="76">
        <v>199.46153846153823</v>
      </c>
      <c r="D18" s="76">
        <v>185.32692307692307</v>
      </c>
      <c r="E18" s="76">
        <v>197.36229780514276</v>
      </c>
      <c r="F18" s="76" t="s">
        <v>58</v>
      </c>
      <c r="G18" s="76" t="s">
        <v>58</v>
      </c>
      <c r="H18" s="76" t="s">
        <v>58</v>
      </c>
      <c r="I18" s="76" t="s">
        <v>58</v>
      </c>
      <c r="J18" s="76" t="s">
        <v>58</v>
      </c>
      <c r="K18" s="76">
        <v>68.596888505890846</v>
      </c>
      <c r="L18" s="76">
        <v>227.08249999999998</v>
      </c>
      <c r="M18" s="76">
        <v>119.126480391386</v>
      </c>
      <c r="N18" s="76"/>
      <c r="O18" s="76"/>
      <c r="P18" s="76"/>
    </row>
    <row r="19" spans="1:20" x14ac:dyDescent="0.25">
      <c r="A19" s="74">
        <v>2012</v>
      </c>
      <c r="B19" s="75">
        <v>172.76923076923077</v>
      </c>
      <c r="C19" s="76">
        <v>200.69230769230774</v>
      </c>
      <c r="D19" s="76">
        <v>185.92307692307691</v>
      </c>
      <c r="E19" s="76">
        <v>188.14794037988275</v>
      </c>
      <c r="F19" s="76" t="s">
        <v>58</v>
      </c>
      <c r="G19" s="76" t="s">
        <v>58</v>
      </c>
      <c r="H19" s="76" t="s">
        <v>58</v>
      </c>
      <c r="I19" s="76" t="s">
        <v>58</v>
      </c>
      <c r="J19" s="76" t="s">
        <v>58</v>
      </c>
      <c r="K19" s="76">
        <v>79.482697706787604</v>
      </c>
      <c r="L19" s="76">
        <v>236.2825</v>
      </c>
      <c r="M19" s="76">
        <v>137.16096798080801</v>
      </c>
      <c r="N19" s="76"/>
      <c r="O19" s="76"/>
      <c r="P19" s="76"/>
      <c r="T19" s="59"/>
    </row>
    <row r="20" spans="1:20" x14ac:dyDescent="0.25">
      <c r="A20" s="74">
        <v>2013</v>
      </c>
      <c r="B20" s="75">
        <v>144.48076923076923</v>
      </c>
      <c r="C20" s="76">
        <v>164.74038461538424</v>
      </c>
      <c r="D20" s="76">
        <v>148.40384615384616</v>
      </c>
      <c r="E20" s="76">
        <v>151.46115125308648</v>
      </c>
      <c r="F20" s="76">
        <v>98.75</v>
      </c>
      <c r="G20" s="76">
        <v>113.5</v>
      </c>
      <c r="H20" s="76">
        <v>83</v>
      </c>
      <c r="I20" s="76" t="s">
        <v>58</v>
      </c>
      <c r="J20" s="76">
        <v>91.428571428571431</v>
      </c>
      <c r="K20" s="76">
        <v>71.998651059124001</v>
      </c>
      <c r="L20" s="76">
        <v>200.42249999999999</v>
      </c>
      <c r="M20" s="76">
        <v>110.4769497883764</v>
      </c>
      <c r="N20" s="76"/>
      <c r="O20" s="76"/>
      <c r="P20" s="76"/>
      <c r="T20" s="66"/>
    </row>
    <row r="21" spans="1:20" x14ac:dyDescent="0.25">
      <c r="A21" s="74">
        <v>2014</v>
      </c>
      <c r="B21" s="75">
        <v>112.67307692307693</v>
      </c>
      <c r="C21" s="76">
        <v>141.39423076923075</v>
      </c>
      <c r="D21" s="76">
        <v>110.36538461538461</v>
      </c>
      <c r="E21" s="76">
        <v>129.81611028887349</v>
      </c>
      <c r="F21" s="76">
        <v>103.05769230769231</v>
      </c>
      <c r="G21" s="76">
        <v>119.82692307692308</v>
      </c>
      <c r="H21" s="76">
        <v>69.442307692307693</v>
      </c>
      <c r="I21" s="76" t="s">
        <v>58</v>
      </c>
      <c r="J21" s="76">
        <v>88.038461538461547</v>
      </c>
      <c r="K21" s="76">
        <v>65.847698742611144</v>
      </c>
      <c r="L21" s="76">
        <v>159.595</v>
      </c>
      <c r="M21" s="76">
        <v>85.765000000000001</v>
      </c>
      <c r="N21" s="76"/>
      <c r="O21" s="76"/>
      <c r="P21" s="76"/>
      <c r="T21" s="66"/>
    </row>
    <row r="22" spans="1:20" x14ac:dyDescent="0.25">
      <c r="A22" s="74">
        <v>2015</v>
      </c>
      <c r="B22" s="75">
        <v>113.92307692307692</v>
      </c>
      <c r="C22" s="76">
        <v>143.42307692307699</v>
      </c>
      <c r="D22" s="76">
        <v>117.46153846153845</v>
      </c>
      <c r="E22" s="76">
        <v>141.25</v>
      </c>
      <c r="F22" s="76">
        <v>113.78846153846155</v>
      </c>
      <c r="G22" s="76">
        <v>133.59615384615384</v>
      </c>
      <c r="H22" s="76">
        <v>69.281593406593402</v>
      </c>
      <c r="I22" s="76" t="s">
        <v>58</v>
      </c>
      <c r="J22" s="76">
        <v>94.428571428571431</v>
      </c>
      <c r="K22" s="76">
        <v>60.282141064194526</v>
      </c>
      <c r="L22" s="76">
        <v>168.6275</v>
      </c>
      <c r="M22" s="76">
        <v>86.64448160535116</v>
      </c>
      <c r="N22" s="76"/>
      <c r="O22" s="76"/>
      <c r="P22" s="76"/>
      <c r="T22" s="66"/>
    </row>
    <row r="23" spans="1:20" x14ac:dyDescent="0.25">
      <c r="A23" s="74">
        <v>2016</v>
      </c>
      <c r="B23" s="75">
        <v>97.59615384615384</v>
      </c>
      <c r="C23" s="76">
        <v>129.13461538461524</v>
      </c>
      <c r="D23" s="76">
        <v>112.17307692307692</v>
      </c>
      <c r="E23" s="76">
        <v>128</v>
      </c>
      <c r="F23" s="76">
        <v>99.92307692307692</v>
      </c>
      <c r="G23" s="76">
        <v>119.65384615384616</v>
      </c>
      <c r="H23" s="76">
        <v>61.269230769230774</v>
      </c>
      <c r="I23" s="76" t="s">
        <v>58</v>
      </c>
      <c r="J23" s="76">
        <v>81</v>
      </c>
      <c r="K23" s="76">
        <v>55.21135073107898</v>
      </c>
      <c r="L23" s="76">
        <v>165.27500000000001</v>
      </c>
      <c r="M23" s="76" t="s">
        <v>58</v>
      </c>
      <c r="N23" s="76"/>
      <c r="O23" s="76"/>
      <c r="P23" s="76"/>
      <c r="T23" s="66"/>
    </row>
    <row r="24" spans="1:20" x14ac:dyDescent="0.25">
      <c r="A24" s="74">
        <v>2017</v>
      </c>
      <c r="B24" s="75">
        <v>79.014423076923066</v>
      </c>
      <c r="C24" s="76">
        <v>117.59615384615375</v>
      </c>
      <c r="D24" s="76">
        <v>89.692307692307693</v>
      </c>
      <c r="E24" s="76">
        <v>102.75</v>
      </c>
      <c r="F24" s="76">
        <v>87.897435897435898</v>
      </c>
      <c r="G24" s="76">
        <v>109.36538461538461</v>
      </c>
      <c r="H24" s="76">
        <v>50.168269230769226</v>
      </c>
      <c r="I24" s="76">
        <v>56.645833333333336</v>
      </c>
      <c r="J24" s="76">
        <v>66.057692307692307</v>
      </c>
      <c r="K24" s="76">
        <v>51.297493780416524</v>
      </c>
      <c r="L24" s="76">
        <v>137.07086594121026</v>
      </c>
      <c r="M24" s="76" t="s">
        <v>58</v>
      </c>
      <c r="N24" s="76"/>
      <c r="O24" s="76"/>
      <c r="P24" s="76"/>
      <c r="T24" s="66"/>
    </row>
    <row r="25" spans="1:20" x14ac:dyDescent="0.25">
      <c r="A25" s="74">
        <v>2018</v>
      </c>
      <c r="B25" s="75">
        <v>89.785256410256409</v>
      </c>
      <c r="C25" s="76">
        <v>123.8846153846155</v>
      </c>
      <c r="D25" s="76">
        <v>91.844551282051285</v>
      </c>
      <c r="E25" s="76">
        <v>108.17705106978758</v>
      </c>
      <c r="F25" s="76">
        <v>92.65384615384616</v>
      </c>
      <c r="G25" s="76">
        <v>110.5</v>
      </c>
      <c r="H25" s="76">
        <v>46.115384615384613</v>
      </c>
      <c r="I25" s="76">
        <v>51.480769230769234</v>
      </c>
      <c r="J25" s="76">
        <v>70.59615384615384</v>
      </c>
      <c r="K25" s="76">
        <v>54.518539861513496</v>
      </c>
      <c r="L25" s="76">
        <v>132.77857655591862</v>
      </c>
      <c r="M25" s="76">
        <v>62.75</v>
      </c>
      <c r="N25" s="76"/>
      <c r="O25" s="76"/>
      <c r="P25" s="76"/>
      <c r="T25" s="66"/>
    </row>
    <row r="26" spans="1:20" x14ac:dyDescent="0.25">
      <c r="A26" s="74">
        <v>2019</v>
      </c>
      <c r="B26" s="75">
        <v>91.592948717948715</v>
      </c>
      <c r="C26" s="76">
        <v>126.02964743589749</v>
      </c>
      <c r="D26" s="76">
        <v>95.352564102564102</v>
      </c>
      <c r="E26" s="76">
        <v>107.52823144617523</v>
      </c>
      <c r="F26" s="76">
        <v>88.480769230769226</v>
      </c>
      <c r="G26" s="76">
        <v>111.80769230769231</v>
      </c>
      <c r="H26" s="76">
        <v>47.4375</v>
      </c>
      <c r="I26" s="76">
        <v>54.884615384615387</v>
      </c>
      <c r="J26" s="76">
        <v>74.791666666666671</v>
      </c>
      <c r="K26" s="76">
        <v>53.607269910677395</v>
      </c>
      <c r="L26" s="76">
        <v>135.44919519040309</v>
      </c>
      <c r="M26" s="76">
        <v>63</v>
      </c>
      <c r="N26" s="76"/>
      <c r="O26" s="76"/>
      <c r="P26" s="76"/>
      <c r="T26" s="66"/>
    </row>
    <row r="27" spans="1:20" x14ac:dyDescent="0.25">
      <c r="A27" s="74">
        <v>2020</v>
      </c>
      <c r="B27" s="75">
        <v>84.807692307692321</v>
      </c>
      <c r="C27" s="76">
        <v>117.7403846153845</v>
      </c>
      <c r="D27" s="76">
        <v>90.32692307692308</v>
      </c>
      <c r="E27" s="76">
        <v>106.9386036900265</v>
      </c>
      <c r="F27" s="76">
        <v>77.84615384615384</v>
      </c>
      <c r="G27" s="76">
        <v>105</v>
      </c>
      <c r="H27" s="76">
        <v>45.346153846153847</v>
      </c>
      <c r="I27" s="76">
        <v>50.53846153846154</v>
      </c>
      <c r="J27" s="76">
        <v>70</v>
      </c>
      <c r="K27" s="76">
        <v>47.956528839617242</v>
      </c>
      <c r="L27" s="76">
        <v>126.33622857165115</v>
      </c>
      <c r="M27" s="76" t="s">
        <v>58</v>
      </c>
      <c r="N27" s="76"/>
      <c r="O27" s="76"/>
      <c r="P27" s="76"/>
    </row>
    <row r="28" spans="1:20" x14ac:dyDescent="0.25">
      <c r="A28" s="74">
        <v>2021</v>
      </c>
      <c r="B28" s="75">
        <v>113.21222527472527</v>
      </c>
      <c r="C28" s="76">
        <v>154.68635531135524</v>
      </c>
      <c r="D28" s="76">
        <v>135.93704212454213</v>
      </c>
      <c r="E28" s="76">
        <v>164.96168505673555</v>
      </c>
      <c r="F28" s="76">
        <v>108.23557692307692</v>
      </c>
      <c r="G28" s="76">
        <v>141.28365384615384</v>
      </c>
      <c r="H28" s="76">
        <v>55.823260073260073</v>
      </c>
      <c r="I28" s="76">
        <v>59.65567765567765</v>
      </c>
      <c r="J28" s="76">
        <v>76.0625</v>
      </c>
      <c r="K28" s="76">
        <v>71.25</v>
      </c>
      <c r="L28" s="76">
        <v>174.6285437165823</v>
      </c>
      <c r="M28" s="76" t="s">
        <v>58</v>
      </c>
      <c r="N28" s="76"/>
      <c r="O28" s="76"/>
      <c r="P28" s="76"/>
    </row>
    <row r="29" spans="1:20" x14ac:dyDescent="0.25">
      <c r="A29" s="74">
        <v>2022</v>
      </c>
      <c r="B29" s="75">
        <v>214.37980769230768</v>
      </c>
      <c r="C29" s="76">
        <v>276.86538461538464</v>
      </c>
      <c r="D29" s="76">
        <v>277.19230769230768</v>
      </c>
      <c r="E29" s="76">
        <v>335</v>
      </c>
      <c r="F29" s="76">
        <v>182.78685897435898</v>
      </c>
      <c r="G29" s="76">
        <v>242.17147435897436</v>
      </c>
      <c r="H29" s="76">
        <v>102.9599358974359</v>
      </c>
      <c r="I29" s="76">
        <v>131.38461538461539</v>
      </c>
      <c r="J29" s="76">
        <v>151.82692307692307</v>
      </c>
      <c r="K29" s="76">
        <v>123.75</v>
      </c>
      <c r="L29" s="76">
        <v>311.63461538461536</v>
      </c>
      <c r="M29" s="76">
        <v>125</v>
      </c>
      <c r="N29" s="76"/>
      <c r="O29" s="76"/>
      <c r="P29" s="76"/>
    </row>
    <row r="30" spans="1:20" x14ac:dyDescent="0.25">
      <c r="A30" s="74">
        <v>2023</v>
      </c>
      <c r="B30" s="75">
        <v>185.64743589743588</v>
      </c>
      <c r="C30" s="76">
        <v>272.22435897435901</v>
      </c>
      <c r="D30" s="76">
        <v>255</v>
      </c>
      <c r="E30" s="76">
        <v>286</v>
      </c>
      <c r="F30" s="76">
        <v>181.25</v>
      </c>
      <c r="G30" s="76">
        <v>240</v>
      </c>
      <c r="H30" s="76">
        <v>102.36378205128206</v>
      </c>
      <c r="I30" s="76">
        <v>119.85576923076923</v>
      </c>
      <c r="J30" s="76">
        <v>130</v>
      </c>
      <c r="K30" s="76">
        <v>139.16666666666666</v>
      </c>
      <c r="L30" s="76">
        <v>298.36538461538458</v>
      </c>
      <c r="M30" s="76" t="s">
        <v>58</v>
      </c>
      <c r="N30" s="76"/>
      <c r="O30" s="76"/>
      <c r="P30" s="76"/>
    </row>
    <row r="31" spans="1:20" s="81" customFormat="1" x14ac:dyDescent="0.25">
      <c r="A31" s="78">
        <v>2024</v>
      </c>
      <c r="B31" s="79">
        <v>169.5</v>
      </c>
      <c r="C31" s="80">
        <v>250</v>
      </c>
      <c r="D31" s="80">
        <v>217</v>
      </c>
      <c r="E31" s="80">
        <v>247.5</v>
      </c>
      <c r="F31" s="80">
        <v>170</v>
      </c>
      <c r="G31" s="80">
        <v>235</v>
      </c>
      <c r="H31" s="80">
        <v>106.67307692307692</v>
      </c>
      <c r="I31" s="80">
        <v>110.88461538461539</v>
      </c>
      <c r="J31" s="80">
        <v>130</v>
      </c>
      <c r="K31" s="80">
        <v>144.25</v>
      </c>
      <c r="L31" s="80">
        <v>255.86538461538461</v>
      </c>
      <c r="M31" s="80" t="s">
        <v>58</v>
      </c>
      <c r="N31" s="80"/>
      <c r="O31" s="80"/>
      <c r="P31" s="80"/>
      <c r="T31" s="82"/>
    </row>
    <row r="32" spans="1:20" x14ac:dyDescent="0.25">
      <c r="A32" s="74">
        <v>2025</v>
      </c>
      <c r="B32" s="83">
        <v>147.125</v>
      </c>
      <c r="C32" s="84">
        <v>224.57499999999999</v>
      </c>
      <c r="D32" s="84">
        <v>182.55</v>
      </c>
      <c r="E32" s="84">
        <v>220.48691931399185</v>
      </c>
      <c r="F32" s="84">
        <v>163.125</v>
      </c>
      <c r="G32" s="84">
        <v>220.25</v>
      </c>
      <c r="H32" s="84">
        <v>95.3</v>
      </c>
      <c r="I32" s="84">
        <v>106.875</v>
      </c>
      <c r="J32" s="84">
        <v>120.5</v>
      </c>
      <c r="K32" s="84">
        <v>139.75</v>
      </c>
      <c r="L32" s="84">
        <v>249.85</v>
      </c>
      <c r="M32" s="84" t="s">
        <v>58</v>
      </c>
      <c r="N32" s="84"/>
      <c r="O32" s="84"/>
      <c r="P32" s="84"/>
    </row>
    <row r="33" spans="1:16" x14ac:dyDescent="0.25">
      <c r="A33" s="74">
        <v>2026</v>
      </c>
      <c r="B33" s="83">
        <v>140.71197980268778</v>
      </c>
      <c r="C33" s="84">
        <v>212.68026549803275</v>
      </c>
      <c r="D33" s="84">
        <v>175.93309747798668</v>
      </c>
      <c r="E33" s="84">
        <v>206.89504068477649</v>
      </c>
      <c r="F33" s="84">
        <v>145.73538785433377</v>
      </c>
      <c r="G33" s="84">
        <v>203.0416529175566</v>
      </c>
      <c r="H33" s="84">
        <v>78.043574407541541</v>
      </c>
      <c r="I33" s="84">
        <v>88.969662998429612</v>
      </c>
      <c r="J33" s="84">
        <v>103.44251401169093</v>
      </c>
      <c r="K33" s="84">
        <v>124.21254771145644</v>
      </c>
      <c r="L33" s="84">
        <v>224.12635040142769</v>
      </c>
      <c r="M33" s="84" t="s">
        <v>58</v>
      </c>
      <c r="N33" s="84"/>
      <c r="O33" s="84"/>
      <c r="P33" s="84"/>
    </row>
    <row r="34" spans="1:16" x14ac:dyDescent="0.25">
      <c r="A34" s="74">
        <v>2027</v>
      </c>
      <c r="B34" s="83">
        <v>144.99211211708592</v>
      </c>
      <c r="C34" s="84">
        <v>201.7396077920032</v>
      </c>
      <c r="D34" s="84">
        <v>176.27720448531738</v>
      </c>
      <c r="E34" s="84">
        <v>197.18234650500395</v>
      </c>
      <c r="F34" s="84">
        <v>139.57545866979399</v>
      </c>
      <c r="G34" s="84">
        <v>197.20263417448535</v>
      </c>
      <c r="H34" s="84">
        <v>73.943791442490351</v>
      </c>
      <c r="I34" s="84">
        <v>92.669034593472134</v>
      </c>
      <c r="J34" s="84">
        <v>106.10013348511237</v>
      </c>
      <c r="K34" s="84">
        <v>102.7659075112194</v>
      </c>
      <c r="L34" s="84">
        <v>214.02530917586597</v>
      </c>
      <c r="M34" s="84" t="s">
        <v>58</v>
      </c>
      <c r="N34" s="84"/>
      <c r="O34" s="84"/>
      <c r="P34" s="84"/>
    </row>
    <row r="35" spans="1:16" x14ac:dyDescent="0.25">
      <c r="A35" s="74">
        <v>2028</v>
      </c>
      <c r="B35" s="83">
        <v>138.40381586558621</v>
      </c>
      <c r="C35" s="84">
        <v>191.35207905193573</v>
      </c>
      <c r="D35" s="84">
        <v>162.2969288023375</v>
      </c>
      <c r="E35" s="84">
        <v>186.93742880607229</v>
      </c>
      <c r="F35" s="84">
        <v>127.54360570467205</v>
      </c>
      <c r="G35" s="84">
        <v>185.60917472401161</v>
      </c>
      <c r="H35" s="84">
        <v>70.957752735835214</v>
      </c>
      <c r="I35" s="84">
        <v>89.539701774860248</v>
      </c>
      <c r="J35" s="84">
        <v>101.78976464408298</v>
      </c>
      <c r="K35" s="84">
        <v>83.536422044830161</v>
      </c>
      <c r="L35" s="84">
        <v>206.68182242998574</v>
      </c>
      <c r="M35" s="84" t="s">
        <v>58</v>
      </c>
      <c r="N35" s="84"/>
      <c r="O35" s="84"/>
      <c r="P35" s="84"/>
    </row>
    <row r="36" spans="1:16" x14ac:dyDescent="0.25">
      <c r="A36" s="74">
        <v>2029</v>
      </c>
      <c r="B36" s="83">
        <v>134.18406443402955</v>
      </c>
      <c r="C36" s="84">
        <v>184.0426839869468</v>
      </c>
      <c r="D36" s="84">
        <v>155.73685799526856</v>
      </c>
      <c r="E36" s="84">
        <v>183.98558846835226</v>
      </c>
      <c r="F36" s="84">
        <v>121.80819768571213</v>
      </c>
      <c r="G36" s="84">
        <v>174.92583896363539</v>
      </c>
      <c r="H36" s="84">
        <v>68.145972497868115</v>
      </c>
      <c r="I36" s="84">
        <v>83.60189626251946</v>
      </c>
      <c r="J36" s="84">
        <v>98.529007629956482</v>
      </c>
      <c r="K36" s="84">
        <v>79.255626790820656</v>
      </c>
      <c r="L36" s="84">
        <v>199.7390610287552</v>
      </c>
      <c r="M36" s="84" t="s">
        <v>58</v>
      </c>
      <c r="N36" s="84"/>
      <c r="O36" s="84"/>
      <c r="P36" s="84"/>
    </row>
  </sheetData>
  <mergeCells count="2">
    <mergeCell ref="AB1:AH1"/>
    <mergeCell ref="AJ1:AP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O211"/>
  <sheetViews>
    <sheetView showGridLines="0" zoomScaleNormal="100" workbookViewId="0">
      <pane xSplit="3" ySplit="6" topLeftCell="P7" activePane="bottomRight" state="frozen"/>
      <selection pane="topRight" activeCell="K5" sqref="K5"/>
      <selection pane="bottomLeft" activeCell="K5" sqref="K5"/>
      <selection pane="bottomRight"/>
    </sheetView>
  </sheetViews>
  <sheetFormatPr defaultColWidth="9.5" defaultRowHeight="11" x14ac:dyDescent="0.25"/>
  <cols>
    <col min="1" max="3" width="28.796875" style="26" customWidth="1"/>
    <col min="4" max="33" width="12.69921875" style="26" bestFit="1" customWidth="1"/>
    <col min="34" max="16384" width="9.5" style="26"/>
  </cols>
  <sheetData>
    <row r="1" spans="1:41" s="59" customFormat="1" ht="18.75" customHeight="1" x14ac:dyDescent="0.4">
      <c r="A1" s="96" t="s">
        <v>60</v>
      </c>
      <c r="C1" s="128"/>
      <c r="D1" s="128"/>
      <c r="E1" s="128"/>
      <c r="F1" s="128"/>
      <c r="G1" s="128"/>
      <c r="H1" s="128"/>
      <c r="I1" s="128"/>
      <c r="J1" s="128"/>
      <c r="K1" s="128"/>
      <c r="L1" s="86"/>
      <c r="M1" s="87"/>
      <c r="N1" s="87"/>
      <c r="O1" s="87"/>
      <c r="P1" s="87"/>
      <c r="Q1" s="87"/>
      <c r="R1" s="87"/>
      <c r="S1" s="87"/>
      <c r="T1" s="87"/>
      <c r="U1" s="87"/>
      <c r="V1" s="87"/>
      <c r="W1" s="87"/>
      <c r="X1" s="87"/>
      <c r="Y1" s="87"/>
      <c r="Z1" s="87"/>
      <c r="AA1" s="87"/>
      <c r="AB1" s="87"/>
      <c r="AC1" s="87"/>
      <c r="AD1" s="87"/>
      <c r="AE1" s="87"/>
      <c r="AF1" s="87"/>
      <c r="AG1" s="87"/>
      <c r="AH1" s="127"/>
      <c r="AI1" s="127"/>
      <c r="AJ1" s="127"/>
      <c r="AK1" s="127"/>
      <c r="AL1" s="127"/>
      <c r="AM1" s="127"/>
      <c r="AN1" s="127"/>
      <c r="AO1" s="58"/>
    </row>
    <row r="2" spans="1:41" s="59" customFormat="1" ht="20" x14ac:dyDescent="0.4">
      <c r="A2" s="59" t="s">
        <v>61</v>
      </c>
      <c r="C2" s="88"/>
      <c r="D2" s="85"/>
      <c r="E2" s="85"/>
      <c r="F2" s="85"/>
      <c r="G2" s="85"/>
      <c r="H2" s="85"/>
      <c r="I2" s="85"/>
      <c r="J2" s="85"/>
      <c r="K2" s="85"/>
      <c r="L2" s="89"/>
      <c r="M2" s="87"/>
      <c r="N2" s="87"/>
      <c r="O2" s="87"/>
      <c r="P2" s="87"/>
      <c r="Q2" s="87"/>
      <c r="R2" s="87"/>
      <c r="S2" s="87"/>
      <c r="T2" s="87"/>
      <c r="U2" s="87"/>
      <c r="V2" s="87"/>
      <c r="W2" s="87"/>
      <c r="X2" s="87"/>
      <c r="Y2" s="87"/>
      <c r="Z2" s="87"/>
      <c r="AA2" s="87"/>
      <c r="AB2" s="87"/>
      <c r="AC2" s="87"/>
      <c r="AD2" s="87"/>
      <c r="AE2" s="87"/>
      <c r="AF2" s="87"/>
      <c r="AG2" s="87"/>
      <c r="AH2" s="58"/>
      <c r="AI2" s="58"/>
      <c r="AJ2" s="58"/>
      <c r="AK2" s="58"/>
      <c r="AL2" s="58"/>
      <c r="AM2" s="58"/>
      <c r="AN2" s="58"/>
      <c r="AO2" s="58"/>
    </row>
    <row r="3" spans="1:41" ht="18.75" customHeight="1" x14ac:dyDescent="0.25">
      <c r="D3" s="26" cm="1">
        <f t="array" ref="D3:AG3">_xlfn.SEQUENCE(1,CTRL!$B$3-CTRL!$B$2+1,CTRL!$B$2)</f>
        <v>2000</v>
      </c>
      <c r="E3" s="26">
        <v>2001</v>
      </c>
      <c r="F3" s="26">
        <v>2002</v>
      </c>
      <c r="G3" s="26">
        <v>2003</v>
      </c>
      <c r="H3" s="26">
        <v>2004</v>
      </c>
      <c r="I3" s="26">
        <v>2005</v>
      </c>
      <c r="J3" s="26">
        <v>2006</v>
      </c>
      <c r="K3" s="26">
        <v>2007</v>
      </c>
      <c r="L3" s="26">
        <v>2008</v>
      </c>
      <c r="M3" s="26">
        <v>2009</v>
      </c>
      <c r="N3" s="26">
        <v>2010</v>
      </c>
      <c r="O3" s="26">
        <v>2011</v>
      </c>
      <c r="P3" s="26">
        <v>2012</v>
      </c>
      <c r="Q3" s="26">
        <v>2013</v>
      </c>
      <c r="R3" s="26">
        <v>2014</v>
      </c>
      <c r="S3" s="26">
        <v>2015</v>
      </c>
      <c r="T3" s="26">
        <v>2016</v>
      </c>
      <c r="U3" s="26">
        <v>2017</v>
      </c>
      <c r="V3" s="26">
        <v>2018</v>
      </c>
      <c r="W3" s="26">
        <v>2019</v>
      </c>
      <c r="X3" s="26">
        <v>2020</v>
      </c>
      <c r="Y3" s="26">
        <v>2021</v>
      </c>
      <c r="Z3" s="26">
        <v>2022</v>
      </c>
      <c r="AA3" s="26">
        <v>2023</v>
      </c>
      <c r="AB3" s="26">
        <v>2024</v>
      </c>
      <c r="AC3" s="26">
        <v>2025</v>
      </c>
      <c r="AD3" s="26">
        <v>2026</v>
      </c>
      <c r="AE3" s="26">
        <v>2027</v>
      </c>
      <c r="AF3" s="26">
        <v>2028</v>
      </c>
      <c r="AG3" s="26">
        <v>2029</v>
      </c>
    </row>
    <row r="4" spans="1:41" s="67" customFormat="1" ht="13" x14ac:dyDescent="0.3">
      <c r="A4" s="91" t="s">
        <v>28</v>
      </c>
      <c r="B4" s="91" t="s">
        <v>28</v>
      </c>
      <c r="C4" s="91" t="s">
        <v>28</v>
      </c>
      <c r="D4" s="97">
        <v>189609.2</v>
      </c>
      <c r="E4" s="97">
        <v>189654.2</v>
      </c>
      <c r="F4" s="98">
        <v>188734.2</v>
      </c>
      <c r="G4" s="98">
        <v>192274.2</v>
      </c>
      <c r="H4" s="98">
        <v>196619.2</v>
      </c>
      <c r="I4" s="98">
        <v>200014.2</v>
      </c>
      <c r="J4" s="98">
        <v>203417.5</v>
      </c>
      <c r="K4" s="98">
        <v>208160.5</v>
      </c>
      <c r="L4" s="98">
        <v>211970.5</v>
      </c>
      <c r="M4" s="98">
        <v>218970.5</v>
      </c>
      <c r="N4" s="98">
        <v>232585.5</v>
      </c>
      <c r="O4" s="98">
        <v>250075.5</v>
      </c>
      <c r="P4" s="98">
        <v>259425.5</v>
      </c>
      <c r="Q4" s="98">
        <v>267531.59999999998</v>
      </c>
      <c r="R4" s="98">
        <v>273709.09999999998</v>
      </c>
      <c r="S4" s="98">
        <v>285721.59999999998</v>
      </c>
      <c r="T4" s="98">
        <v>288010.34999999998</v>
      </c>
      <c r="U4" s="98">
        <v>288318.09999999998</v>
      </c>
      <c r="V4" s="98">
        <v>293947.7</v>
      </c>
      <c r="W4" s="98">
        <v>298877.7</v>
      </c>
      <c r="X4" s="98">
        <v>301527.7</v>
      </c>
      <c r="Y4" s="98">
        <v>298777.7</v>
      </c>
      <c r="Z4" s="98">
        <v>297332.40000000002</v>
      </c>
      <c r="AA4" s="98">
        <v>298985.40000000002</v>
      </c>
      <c r="AB4" s="98">
        <v>304160.40000000002</v>
      </c>
      <c r="AC4" s="98">
        <v>308360.40000000002</v>
      </c>
      <c r="AD4" s="98">
        <v>320602.7</v>
      </c>
      <c r="AE4" s="98">
        <v>320852.7</v>
      </c>
      <c r="AF4" s="98">
        <v>328352.7</v>
      </c>
      <c r="AG4" s="98">
        <v>334852.7</v>
      </c>
      <c r="AH4" s="92"/>
      <c r="AI4" s="92"/>
      <c r="AJ4" s="92"/>
      <c r="AK4" s="92"/>
      <c r="AL4" s="92"/>
      <c r="AM4" s="92"/>
      <c r="AN4" s="92"/>
      <c r="AO4" s="92"/>
    </row>
    <row r="5" spans="1:41" s="93" customFormat="1" ht="13" x14ac:dyDescent="0.3">
      <c r="A5" s="91" t="s">
        <v>62</v>
      </c>
      <c r="B5" s="91" t="s">
        <v>62</v>
      </c>
      <c r="C5" s="91" t="s">
        <v>62</v>
      </c>
      <c r="D5" s="97">
        <v>17730</v>
      </c>
      <c r="E5" s="97">
        <v>17730</v>
      </c>
      <c r="F5" s="99">
        <v>17730</v>
      </c>
      <c r="G5" s="99">
        <v>17730</v>
      </c>
      <c r="H5" s="99">
        <v>17780</v>
      </c>
      <c r="I5" s="99">
        <v>17555</v>
      </c>
      <c r="J5" s="99">
        <v>17855</v>
      </c>
      <c r="K5" s="99">
        <v>18480</v>
      </c>
      <c r="L5" s="99">
        <v>19880</v>
      </c>
      <c r="M5" s="99">
        <v>20030</v>
      </c>
      <c r="N5" s="99">
        <v>20030</v>
      </c>
      <c r="O5" s="99">
        <v>20330</v>
      </c>
      <c r="P5" s="99">
        <v>20330</v>
      </c>
      <c r="Q5" s="99">
        <v>21430</v>
      </c>
      <c r="R5" s="99">
        <v>21568</v>
      </c>
      <c r="S5" s="99">
        <v>22110</v>
      </c>
      <c r="T5" s="99">
        <v>21860</v>
      </c>
      <c r="U5" s="99">
        <v>22960</v>
      </c>
      <c r="V5" s="99">
        <v>24160</v>
      </c>
      <c r="W5" s="99">
        <v>24310</v>
      </c>
      <c r="X5" s="99">
        <v>24460</v>
      </c>
      <c r="Y5" s="99">
        <v>24460</v>
      </c>
      <c r="Z5" s="99">
        <v>24910</v>
      </c>
      <c r="AA5" s="99">
        <v>25460</v>
      </c>
      <c r="AB5" s="99">
        <v>25610</v>
      </c>
      <c r="AC5" s="99">
        <v>25960</v>
      </c>
      <c r="AD5" s="99">
        <v>25960</v>
      </c>
      <c r="AE5" s="99">
        <v>26110</v>
      </c>
      <c r="AF5" s="99">
        <v>26260</v>
      </c>
      <c r="AG5" s="99">
        <v>26260</v>
      </c>
    </row>
    <row r="6" spans="1:41" s="93" customFormat="1" ht="13" x14ac:dyDescent="0.3">
      <c r="A6" s="94" t="s">
        <v>63</v>
      </c>
      <c r="B6" s="94" t="s">
        <v>63</v>
      </c>
      <c r="C6" s="94" t="s">
        <v>63</v>
      </c>
      <c r="D6" s="100">
        <v>800</v>
      </c>
      <c r="E6" s="100">
        <v>800</v>
      </c>
      <c r="F6" s="101">
        <v>800</v>
      </c>
      <c r="G6" s="101">
        <v>800</v>
      </c>
      <c r="H6" s="101">
        <v>850</v>
      </c>
      <c r="I6" s="101">
        <v>850</v>
      </c>
      <c r="J6" s="101">
        <v>850</v>
      </c>
      <c r="K6" s="101">
        <v>850</v>
      </c>
      <c r="L6" s="101">
        <v>850</v>
      </c>
      <c r="M6" s="101">
        <v>1000</v>
      </c>
      <c r="N6" s="101">
        <v>1000</v>
      </c>
      <c r="O6" s="101">
        <v>1000</v>
      </c>
      <c r="P6" s="101">
        <v>1000</v>
      </c>
      <c r="Q6" s="101">
        <v>1000</v>
      </c>
      <c r="R6" s="101">
        <v>1000</v>
      </c>
      <c r="S6" s="101">
        <v>1000</v>
      </c>
      <c r="T6" s="101">
        <v>1000</v>
      </c>
      <c r="U6" s="101">
        <v>1000</v>
      </c>
      <c r="V6" s="101">
        <v>1000</v>
      </c>
      <c r="W6" s="101">
        <v>1000</v>
      </c>
      <c r="X6" s="101">
        <v>1000</v>
      </c>
      <c r="Y6" s="101">
        <v>1000</v>
      </c>
      <c r="Z6" s="101">
        <v>1000</v>
      </c>
      <c r="AA6" s="101">
        <v>1000</v>
      </c>
      <c r="AB6" s="101">
        <v>1000</v>
      </c>
      <c r="AC6" s="101">
        <v>1000</v>
      </c>
      <c r="AD6" s="101">
        <v>1000</v>
      </c>
      <c r="AE6" s="101">
        <v>1000</v>
      </c>
      <c r="AF6" s="101">
        <v>1000</v>
      </c>
      <c r="AG6" s="101">
        <v>1000</v>
      </c>
    </row>
    <row r="7" spans="1:41" s="58" customFormat="1" ht="12.5" x14ac:dyDescent="0.25">
      <c r="A7" s="90" t="s">
        <v>64</v>
      </c>
      <c r="B7" s="90" t="s">
        <v>65</v>
      </c>
      <c r="C7" s="90" t="s">
        <v>66</v>
      </c>
      <c r="D7" s="102">
        <v>0</v>
      </c>
      <c r="E7" s="102">
        <v>0</v>
      </c>
      <c r="F7" s="103">
        <v>0</v>
      </c>
      <c r="G7" s="103">
        <v>0</v>
      </c>
      <c r="H7" s="103">
        <v>0</v>
      </c>
      <c r="I7" s="103">
        <v>0</v>
      </c>
      <c r="J7" s="103">
        <v>0</v>
      </c>
      <c r="K7" s="103">
        <v>0</v>
      </c>
      <c r="L7" s="103">
        <v>0</v>
      </c>
      <c r="M7" s="103">
        <v>0</v>
      </c>
      <c r="N7" s="103">
        <v>0</v>
      </c>
      <c r="O7" s="103">
        <v>0</v>
      </c>
      <c r="P7" s="103">
        <v>0</v>
      </c>
      <c r="Q7" s="103">
        <v>0</v>
      </c>
      <c r="R7" s="103">
        <v>0</v>
      </c>
      <c r="S7" s="103">
        <v>0</v>
      </c>
      <c r="T7" s="103">
        <v>0</v>
      </c>
      <c r="U7" s="103">
        <v>0</v>
      </c>
      <c r="V7" s="103">
        <v>0</v>
      </c>
      <c r="W7" s="103">
        <v>0</v>
      </c>
      <c r="X7" s="103">
        <v>0</v>
      </c>
      <c r="Y7" s="103">
        <v>0</v>
      </c>
      <c r="Z7" s="103">
        <v>0</v>
      </c>
      <c r="AA7" s="103">
        <v>0</v>
      </c>
      <c r="AB7" s="103">
        <v>0</v>
      </c>
      <c r="AC7" s="103">
        <v>0</v>
      </c>
      <c r="AD7" s="103">
        <v>0</v>
      </c>
      <c r="AE7" s="103">
        <v>0</v>
      </c>
      <c r="AF7" s="103">
        <v>0</v>
      </c>
      <c r="AG7" s="103">
        <v>0</v>
      </c>
    </row>
    <row r="8" spans="1:41" s="58" customFormat="1" ht="12.5" x14ac:dyDescent="0.25">
      <c r="A8" s="90" t="s">
        <v>64</v>
      </c>
      <c r="B8" s="90" t="s">
        <v>65</v>
      </c>
      <c r="C8" s="90" t="s">
        <v>67</v>
      </c>
      <c r="D8" s="102">
        <v>0</v>
      </c>
      <c r="E8" s="102">
        <v>0</v>
      </c>
      <c r="F8" s="103">
        <v>0</v>
      </c>
      <c r="G8" s="103">
        <v>0</v>
      </c>
      <c r="H8" s="103">
        <v>0</v>
      </c>
      <c r="I8" s="103">
        <v>0</v>
      </c>
      <c r="J8" s="103">
        <v>0</v>
      </c>
      <c r="K8" s="103">
        <v>0</v>
      </c>
      <c r="L8" s="103">
        <v>0</v>
      </c>
      <c r="M8" s="103">
        <v>0</v>
      </c>
      <c r="N8" s="103">
        <v>0</v>
      </c>
      <c r="O8" s="103">
        <v>0</v>
      </c>
      <c r="P8" s="103">
        <v>0</v>
      </c>
      <c r="Q8" s="103">
        <v>0</v>
      </c>
      <c r="R8" s="103">
        <v>0</v>
      </c>
      <c r="S8" s="103">
        <v>0</v>
      </c>
      <c r="T8" s="103">
        <v>0</v>
      </c>
      <c r="U8" s="103">
        <v>0</v>
      </c>
      <c r="V8" s="103">
        <v>0</v>
      </c>
      <c r="W8" s="103">
        <v>0</v>
      </c>
      <c r="X8" s="103">
        <v>0</v>
      </c>
      <c r="Y8" s="103">
        <v>0</v>
      </c>
      <c r="Z8" s="103">
        <v>0</v>
      </c>
      <c r="AA8" s="103">
        <v>0</v>
      </c>
      <c r="AB8" s="103">
        <v>0</v>
      </c>
      <c r="AC8" s="103">
        <v>0</v>
      </c>
      <c r="AD8" s="103">
        <v>0</v>
      </c>
      <c r="AE8" s="103">
        <v>0</v>
      </c>
      <c r="AF8" s="103">
        <v>0</v>
      </c>
      <c r="AG8" s="103">
        <v>0</v>
      </c>
    </row>
    <row r="9" spans="1:41" s="58" customFormat="1" ht="12.5" x14ac:dyDescent="0.25">
      <c r="A9" s="90" t="s">
        <v>64</v>
      </c>
      <c r="B9" s="90" t="s">
        <v>65</v>
      </c>
      <c r="C9" s="90" t="s">
        <v>68</v>
      </c>
      <c r="D9" s="102">
        <v>0</v>
      </c>
      <c r="E9" s="102">
        <v>0</v>
      </c>
      <c r="F9" s="103">
        <v>0</v>
      </c>
      <c r="G9" s="103">
        <v>0</v>
      </c>
      <c r="H9" s="103">
        <v>0</v>
      </c>
      <c r="I9" s="103">
        <v>0</v>
      </c>
      <c r="J9" s="103">
        <v>0</v>
      </c>
      <c r="K9" s="103">
        <v>0</v>
      </c>
      <c r="L9" s="103">
        <v>0</v>
      </c>
      <c r="M9" s="103">
        <v>0</v>
      </c>
      <c r="N9" s="103">
        <v>0</v>
      </c>
      <c r="O9" s="103">
        <v>0</v>
      </c>
      <c r="P9" s="103">
        <v>0</v>
      </c>
      <c r="Q9" s="103">
        <v>0</v>
      </c>
      <c r="R9" s="103">
        <v>0</v>
      </c>
      <c r="S9" s="103">
        <v>0</v>
      </c>
      <c r="T9" s="103">
        <v>0</v>
      </c>
      <c r="U9" s="103">
        <v>0</v>
      </c>
      <c r="V9" s="103">
        <v>0</v>
      </c>
      <c r="W9" s="103">
        <v>0</v>
      </c>
      <c r="X9" s="103">
        <v>0</v>
      </c>
      <c r="Y9" s="103">
        <v>0</v>
      </c>
      <c r="Z9" s="103">
        <v>0</v>
      </c>
      <c r="AA9" s="103">
        <v>0</v>
      </c>
      <c r="AB9" s="103">
        <v>0</v>
      </c>
      <c r="AC9" s="103">
        <v>0</v>
      </c>
      <c r="AD9" s="103">
        <v>0</v>
      </c>
      <c r="AE9" s="103">
        <v>0</v>
      </c>
      <c r="AF9" s="103">
        <v>0</v>
      </c>
      <c r="AG9" s="103">
        <v>0</v>
      </c>
    </row>
    <row r="10" spans="1:41" s="58" customFormat="1" ht="12.5" x14ac:dyDescent="0.25">
      <c r="A10" s="90" t="s">
        <v>64</v>
      </c>
      <c r="B10" s="90" t="s">
        <v>65</v>
      </c>
      <c r="C10" s="90" t="s">
        <v>69</v>
      </c>
      <c r="D10" s="102">
        <v>0</v>
      </c>
      <c r="E10" s="102">
        <v>0</v>
      </c>
      <c r="F10" s="103">
        <v>0</v>
      </c>
      <c r="G10" s="103">
        <v>0</v>
      </c>
      <c r="H10" s="103">
        <v>0</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c r="Y10" s="103">
        <v>0</v>
      </c>
      <c r="Z10" s="103">
        <v>0</v>
      </c>
      <c r="AA10" s="103">
        <v>0</v>
      </c>
      <c r="AB10" s="103">
        <v>0</v>
      </c>
      <c r="AC10" s="103">
        <v>0</v>
      </c>
      <c r="AD10" s="103">
        <v>0</v>
      </c>
      <c r="AE10" s="103">
        <v>0</v>
      </c>
      <c r="AF10" s="103">
        <v>0</v>
      </c>
      <c r="AG10" s="103">
        <v>0</v>
      </c>
    </row>
    <row r="11" spans="1:41" s="58" customFormat="1" ht="12.5" x14ac:dyDescent="0.25">
      <c r="A11" s="90" t="s">
        <v>64</v>
      </c>
      <c r="B11" s="90" t="s">
        <v>65</v>
      </c>
      <c r="C11" s="90" t="s">
        <v>70</v>
      </c>
      <c r="D11" s="102">
        <v>800</v>
      </c>
      <c r="E11" s="102">
        <v>800</v>
      </c>
      <c r="F11" s="103">
        <v>800</v>
      </c>
      <c r="G11" s="103">
        <v>800</v>
      </c>
      <c r="H11" s="103">
        <v>850</v>
      </c>
      <c r="I11" s="103">
        <v>850</v>
      </c>
      <c r="J11" s="103">
        <v>850</v>
      </c>
      <c r="K11" s="103">
        <v>850</v>
      </c>
      <c r="L11" s="103">
        <v>850</v>
      </c>
      <c r="M11" s="103">
        <v>1000</v>
      </c>
      <c r="N11" s="103">
        <v>1000</v>
      </c>
      <c r="O11" s="103">
        <v>1000</v>
      </c>
      <c r="P11" s="103">
        <v>1000</v>
      </c>
      <c r="Q11" s="103">
        <v>1000</v>
      </c>
      <c r="R11" s="103">
        <v>1000</v>
      </c>
      <c r="S11" s="103">
        <v>1000</v>
      </c>
      <c r="T11" s="103">
        <v>1000</v>
      </c>
      <c r="U11" s="103">
        <v>1000</v>
      </c>
      <c r="V11" s="103">
        <v>1000</v>
      </c>
      <c r="W11" s="103">
        <v>1000</v>
      </c>
      <c r="X11" s="103">
        <v>1000</v>
      </c>
      <c r="Y11" s="103">
        <v>1000</v>
      </c>
      <c r="Z11" s="103">
        <v>1000</v>
      </c>
      <c r="AA11" s="103">
        <v>1000</v>
      </c>
      <c r="AB11" s="103">
        <v>1000</v>
      </c>
      <c r="AC11" s="103">
        <v>1000</v>
      </c>
      <c r="AD11" s="103">
        <v>1000</v>
      </c>
      <c r="AE11" s="103">
        <v>1000</v>
      </c>
      <c r="AF11" s="103">
        <v>1000</v>
      </c>
      <c r="AG11" s="103">
        <v>1000</v>
      </c>
    </row>
    <row r="12" spans="1:41" s="58" customFormat="1" ht="12.5" x14ac:dyDescent="0.25">
      <c r="A12" s="90" t="s">
        <v>64</v>
      </c>
      <c r="B12" s="90" t="s">
        <v>65</v>
      </c>
      <c r="C12" s="90" t="s">
        <v>71</v>
      </c>
      <c r="D12" s="102">
        <v>0</v>
      </c>
      <c r="E12" s="102">
        <v>0</v>
      </c>
      <c r="F12" s="103">
        <v>0</v>
      </c>
      <c r="G12" s="103">
        <v>0</v>
      </c>
      <c r="H12" s="103">
        <v>0</v>
      </c>
      <c r="I12" s="103">
        <v>0</v>
      </c>
      <c r="J12" s="103">
        <v>0</v>
      </c>
      <c r="K12" s="103">
        <v>0</v>
      </c>
      <c r="L12" s="103">
        <v>0</v>
      </c>
      <c r="M12" s="103">
        <v>0</v>
      </c>
      <c r="N12" s="103">
        <v>0</v>
      </c>
      <c r="O12" s="103">
        <v>0</v>
      </c>
      <c r="P12" s="103">
        <v>0</v>
      </c>
      <c r="Q12" s="103">
        <v>0</v>
      </c>
      <c r="R12" s="103">
        <v>0</v>
      </c>
      <c r="S12" s="103">
        <v>0</v>
      </c>
      <c r="T12" s="103">
        <v>0</v>
      </c>
      <c r="U12" s="103">
        <v>0</v>
      </c>
      <c r="V12" s="103">
        <v>0</v>
      </c>
      <c r="W12" s="103">
        <v>0</v>
      </c>
      <c r="X12" s="103">
        <v>0</v>
      </c>
      <c r="Y12" s="103">
        <v>0</v>
      </c>
      <c r="Z12" s="103">
        <v>0</v>
      </c>
      <c r="AA12" s="103">
        <v>0</v>
      </c>
      <c r="AB12" s="103">
        <v>0</v>
      </c>
      <c r="AC12" s="103">
        <v>0</v>
      </c>
      <c r="AD12" s="103">
        <v>0</v>
      </c>
      <c r="AE12" s="103">
        <v>0</v>
      </c>
      <c r="AF12" s="103">
        <v>0</v>
      </c>
      <c r="AG12" s="103">
        <v>0</v>
      </c>
    </row>
    <row r="13" spans="1:41" s="58" customFormat="1" ht="12.5" x14ac:dyDescent="0.25">
      <c r="A13" s="90" t="s">
        <v>64</v>
      </c>
      <c r="B13" s="90" t="s">
        <v>65</v>
      </c>
      <c r="C13" s="90" t="s">
        <v>72</v>
      </c>
      <c r="D13" s="102">
        <v>0</v>
      </c>
      <c r="E13" s="102">
        <v>0</v>
      </c>
      <c r="F13" s="103">
        <v>0</v>
      </c>
      <c r="G13" s="103">
        <v>0</v>
      </c>
      <c r="H13" s="103">
        <v>0</v>
      </c>
      <c r="I13" s="103">
        <v>0</v>
      </c>
      <c r="J13" s="103">
        <v>0</v>
      </c>
      <c r="K13" s="103">
        <v>0</v>
      </c>
      <c r="L13" s="103">
        <v>0</v>
      </c>
      <c r="M13" s="103">
        <v>0</v>
      </c>
      <c r="N13" s="103">
        <v>0</v>
      </c>
      <c r="O13" s="103">
        <v>0</v>
      </c>
      <c r="P13" s="103">
        <v>0</v>
      </c>
      <c r="Q13" s="103">
        <v>0</v>
      </c>
      <c r="R13" s="103">
        <v>0</v>
      </c>
      <c r="S13" s="103">
        <v>0</v>
      </c>
      <c r="T13" s="103">
        <v>0</v>
      </c>
      <c r="U13" s="103">
        <v>0</v>
      </c>
      <c r="V13" s="103">
        <v>0</v>
      </c>
      <c r="W13" s="103">
        <v>0</v>
      </c>
      <c r="X13" s="103">
        <v>0</v>
      </c>
      <c r="Y13" s="103">
        <v>0</v>
      </c>
      <c r="Z13" s="103">
        <v>0</v>
      </c>
      <c r="AA13" s="103">
        <v>0</v>
      </c>
      <c r="AB13" s="103">
        <v>0</v>
      </c>
      <c r="AC13" s="103">
        <v>0</v>
      </c>
      <c r="AD13" s="103">
        <v>0</v>
      </c>
      <c r="AE13" s="103">
        <v>0</v>
      </c>
      <c r="AF13" s="103">
        <v>0</v>
      </c>
      <c r="AG13" s="103">
        <v>0</v>
      </c>
    </row>
    <row r="14" spans="1:41" s="58" customFormat="1" ht="12.5" x14ac:dyDescent="0.25">
      <c r="A14" s="90" t="s">
        <v>64</v>
      </c>
      <c r="B14" s="90" t="s">
        <v>65</v>
      </c>
      <c r="C14" s="90" t="s">
        <v>73</v>
      </c>
      <c r="D14" s="102">
        <v>0</v>
      </c>
      <c r="E14" s="102">
        <v>0</v>
      </c>
      <c r="F14" s="103">
        <v>0</v>
      </c>
      <c r="G14" s="103">
        <v>0</v>
      </c>
      <c r="H14" s="103">
        <v>0</v>
      </c>
      <c r="I14" s="103">
        <v>0</v>
      </c>
      <c r="J14" s="103">
        <v>0</v>
      </c>
      <c r="K14" s="103">
        <v>0</v>
      </c>
      <c r="L14" s="103">
        <v>0</v>
      </c>
      <c r="M14" s="103">
        <v>0</v>
      </c>
      <c r="N14" s="103">
        <v>0</v>
      </c>
      <c r="O14" s="103">
        <v>0</v>
      </c>
      <c r="P14" s="103">
        <v>0</v>
      </c>
      <c r="Q14" s="103">
        <v>0</v>
      </c>
      <c r="R14" s="103">
        <v>0</v>
      </c>
      <c r="S14" s="103">
        <v>0</v>
      </c>
      <c r="T14" s="103">
        <v>0</v>
      </c>
      <c r="U14" s="103">
        <v>0</v>
      </c>
      <c r="V14" s="103">
        <v>0</v>
      </c>
      <c r="W14" s="103">
        <v>0</v>
      </c>
      <c r="X14" s="103">
        <v>0</v>
      </c>
      <c r="Y14" s="103">
        <v>0</v>
      </c>
      <c r="Z14" s="103">
        <v>0</v>
      </c>
      <c r="AA14" s="103">
        <v>0</v>
      </c>
      <c r="AB14" s="103">
        <v>0</v>
      </c>
      <c r="AC14" s="103">
        <v>0</v>
      </c>
      <c r="AD14" s="103">
        <v>0</v>
      </c>
      <c r="AE14" s="103">
        <v>0</v>
      </c>
      <c r="AF14" s="103">
        <v>0</v>
      </c>
      <c r="AG14" s="103">
        <v>0</v>
      </c>
    </row>
    <row r="15" spans="1:41" s="58" customFormat="1" ht="12.5" x14ac:dyDescent="0.25">
      <c r="A15" s="90" t="s">
        <v>64</v>
      </c>
      <c r="B15" s="90" t="s">
        <v>65</v>
      </c>
      <c r="C15" s="90" t="s">
        <v>74</v>
      </c>
      <c r="D15" s="102">
        <v>0</v>
      </c>
      <c r="E15" s="102">
        <v>0</v>
      </c>
      <c r="F15" s="103">
        <v>0</v>
      </c>
      <c r="G15" s="103">
        <v>0</v>
      </c>
      <c r="H15" s="103">
        <v>0</v>
      </c>
      <c r="I15" s="103">
        <v>0</v>
      </c>
      <c r="J15" s="103">
        <v>0</v>
      </c>
      <c r="K15" s="103">
        <v>0</v>
      </c>
      <c r="L15" s="103">
        <v>0</v>
      </c>
      <c r="M15" s="103">
        <v>0</v>
      </c>
      <c r="N15" s="103">
        <v>0</v>
      </c>
      <c r="O15" s="103">
        <v>0</v>
      </c>
      <c r="P15" s="103">
        <v>0</v>
      </c>
      <c r="Q15" s="103">
        <v>0</v>
      </c>
      <c r="R15" s="103">
        <v>0</v>
      </c>
      <c r="S15" s="103">
        <v>0</v>
      </c>
      <c r="T15" s="103">
        <v>0</v>
      </c>
      <c r="U15" s="103">
        <v>0</v>
      </c>
      <c r="V15" s="103">
        <v>0</v>
      </c>
      <c r="W15" s="103">
        <v>0</v>
      </c>
      <c r="X15" s="103">
        <v>0</v>
      </c>
      <c r="Y15" s="103">
        <v>0</v>
      </c>
      <c r="Z15" s="103">
        <v>0</v>
      </c>
      <c r="AA15" s="103">
        <v>0</v>
      </c>
      <c r="AB15" s="103">
        <v>0</v>
      </c>
      <c r="AC15" s="103">
        <v>0</v>
      </c>
      <c r="AD15" s="103">
        <v>0</v>
      </c>
      <c r="AE15" s="103">
        <v>0</v>
      </c>
      <c r="AF15" s="103">
        <v>0</v>
      </c>
      <c r="AG15" s="103">
        <v>0</v>
      </c>
    </row>
    <row r="16" spans="1:41" s="58" customFormat="1" ht="12.5" x14ac:dyDescent="0.25">
      <c r="A16" s="90" t="s">
        <v>64</v>
      </c>
      <c r="B16" s="90" t="s">
        <v>65</v>
      </c>
      <c r="C16" s="90" t="s">
        <v>75</v>
      </c>
      <c r="D16" s="102">
        <v>0</v>
      </c>
      <c r="E16" s="102">
        <v>0</v>
      </c>
      <c r="F16" s="103">
        <v>0</v>
      </c>
      <c r="G16" s="103">
        <v>0</v>
      </c>
      <c r="H16" s="103">
        <v>0</v>
      </c>
      <c r="I16" s="103">
        <v>0</v>
      </c>
      <c r="J16" s="103">
        <v>0</v>
      </c>
      <c r="K16" s="103">
        <v>0</v>
      </c>
      <c r="L16" s="103">
        <v>0</v>
      </c>
      <c r="M16" s="103">
        <v>0</v>
      </c>
      <c r="N16" s="103">
        <v>0</v>
      </c>
      <c r="O16" s="103">
        <v>0</v>
      </c>
      <c r="P16" s="103">
        <v>0</v>
      </c>
      <c r="Q16" s="103">
        <v>0</v>
      </c>
      <c r="R16" s="103">
        <v>0</v>
      </c>
      <c r="S16" s="103">
        <v>0</v>
      </c>
      <c r="T16" s="103">
        <v>0</v>
      </c>
      <c r="U16" s="103">
        <v>0</v>
      </c>
      <c r="V16" s="103">
        <v>0</v>
      </c>
      <c r="W16" s="103">
        <v>0</v>
      </c>
      <c r="X16" s="103">
        <v>0</v>
      </c>
      <c r="Y16" s="103">
        <v>0</v>
      </c>
      <c r="Z16" s="103">
        <v>0</v>
      </c>
      <c r="AA16" s="103">
        <v>0</v>
      </c>
      <c r="AB16" s="103">
        <v>0</v>
      </c>
      <c r="AC16" s="103">
        <v>0</v>
      </c>
      <c r="AD16" s="103">
        <v>0</v>
      </c>
      <c r="AE16" s="103">
        <v>0</v>
      </c>
      <c r="AF16" s="103">
        <v>0</v>
      </c>
      <c r="AG16" s="103">
        <v>0</v>
      </c>
    </row>
    <row r="17" spans="1:33" s="58" customFormat="1" ht="12.5" x14ac:dyDescent="0.25">
      <c r="A17" s="90" t="s">
        <v>64</v>
      </c>
      <c r="B17" s="90" t="s">
        <v>65</v>
      </c>
      <c r="C17" s="90" t="s">
        <v>76</v>
      </c>
      <c r="D17" s="102">
        <v>0</v>
      </c>
      <c r="E17" s="102">
        <v>0</v>
      </c>
      <c r="F17" s="103">
        <v>0</v>
      </c>
      <c r="G17" s="103">
        <v>0</v>
      </c>
      <c r="H17" s="103">
        <v>0</v>
      </c>
      <c r="I17" s="103">
        <v>0</v>
      </c>
      <c r="J17" s="103">
        <v>0</v>
      </c>
      <c r="K17" s="103">
        <v>0</v>
      </c>
      <c r="L17" s="103">
        <v>0</v>
      </c>
      <c r="M17" s="103">
        <v>0</v>
      </c>
      <c r="N17" s="103">
        <v>0</v>
      </c>
      <c r="O17" s="103">
        <v>0</v>
      </c>
      <c r="P17" s="103">
        <v>0</v>
      </c>
      <c r="Q17" s="103">
        <v>0</v>
      </c>
      <c r="R17" s="103">
        <v>0</v>
      </c>
      <c r="S17" s="103">
        <v>0</v>
      </c>
      <c r="T17" s="103">
        <v>0</v>
      </c>
      <c r="U17" s="103">
        <v>0</v>
      </c>
      <c r="V17" s="103">
        <v>0</v>
      </c>
      <c r="W17" s="103">
        <v>0</v>
      </c>
      <c r="X17" s="103">
        <v>0</v>
      </c>
      <c r="Y17" s="103">
        <v>0</v>
      </c>
      <c r="Z17" s="103">
        <v>0</v>
      </c>
      <c r="AA17" s="103">
        <v>0</v>
      </c>
      <c r="AB17" s="103">
        <v>0</v>
      </c>
      <c r="AC17" s="103">
        <v>0</v>
      </c>
      <c r="AD17" s="103">
        <v>0</v>
      </c>
      <c r="AE17" s="103">
        <v>0</v>
      </c>
      <c r="AF17" s="103">
        <v>0</v>
      </c>
      <c r="AG17" s="103">
        <v>0</v>
      </c>
    </row>
    <row r="18" spans="1:33" s="58" customFormat="1" ht="12.5" x14ac:dyDescent="0.25">
      <c r="A18" s="90" t="s">
        <v>64</v>
      </c>
      <c r="B18" s="90" t="s">
        <v>65</v>
      </c>
      <c r="C18" s="90" t="s">
        <v>77</v>
      </c>
      <c r="D18" s="102">
        <v>0</v>
      </c>
      <c r="E18" s="102">
        <v>0</v>
      </c>
      <c r="F18" s="103">
        <v>0</v>
      </c>
      <c r="G18" s="103">
        <v>0</v>
      </c>
      <c r="H18" s="103">
        <v>0</v>
      </c>
      <c r="I18" s="103">
        <v>0</v>
      </c>
      <c r="J18" s="103">
        <v>0</v>
      </c>
      <c r="K18" s="103">
        <v>0</v>
      </c>
      <c r="L18" s="103">
        <v>0</v>
      </c>
      <c r="M18" s="103">
        <v>0</v>
      </c>
      <c r="N18" s="103">
        <v>0</v>
      </c>
      <c r="O18" s="103">
        <v>0</v>
      </c>
      <c r="P18" s="103">
        <v>0</v>
      </c>
      <c r="Q18" s="103">
        <v>0</v>
      </c>
      <c r="R18" s="103">
        <v>0</v>
      </c>
      <c r="S18" s="103">
        <v>0</v>
      </c>
      <c r="T18" s="103">
        <v>0</v>
      </c>
      <c r="U18" s="103">
        <v>0</v>
      </c>
      <c r="V18" s="103">
        <v>0</v>
      </c>
      <c r="W18" s="103">
        <v>0</v>
      </c>
      <c r="X18" s="103">
        <v>0</v>
      </c>
      <c r="Y18" s="103">
        <v>0</v>
      </c>
      <c r="Z18" s="103">
        <v>0</v>
      </c>
      <c r="AA18" s="103">
        <v>0</v>
      </c>
      <c r="AB18" s="103">
        <v>0</v>
      </c>
      <c r="AC18" s="103">
        <v>0</v>
      </c>
      <c r="AD18" s="103">
        <v>0</v>
      </c>
      <c r="AE18" s="103">
        <v>0</v>
      </c>
      <c r="AF18" s="103">
        <v>0</v>
      </c>
      <c r="AG18" s="103">
        <v>0</v>
      </c>
    </row>
    <row r="19" spans="1:33" s="58" customFormat="1" ht="12.5" x14ac:dyDescent="0.25">
      <c r="A19" s="90" t="s">
        <v>64</v>
      </c>
      <c r="B19" s="90" t="s">
        <v>65</v>
      </c>
      <c r="C19" s="90" t="s">
        <v>78</v>
      </c>
      <c r="D19" s="102">
        <v>0</v>
      </c>
      <c r="E19" s="102">
        <v>0</v>
      </c>
      <c r="F19" s="103">
        <v>0</v>
      </c>
      <c r="G19" s="103">
        <v>0</v>
      </c>
      <c r="H19" s="103">
        <v>0</v>
      </c>
      <c r="I19" s="103">
        <v>0</v>
      </c>
      <c r="J19" s="103">
        <v>0</v>
      </c>
      <c r="K19" s="103">
        <v>0</v>
      </c>
      <c r="L19" s="103">
        <v>0</v>
      </c>
      <c r="M19" s="103">
        <v>0</v>
      </c>
      <c r="N19" s="103">
        <v>0</v>
      </c>
      <c r="O19" s="103">
        <v>0</v>
      </c>
      <c r="P19" s="103">
        <v>0</v>
      </c>
      <c r="Q19" s="103">
        <v>0</v>
      </c>
      <c r="R19" s="103">
        <v>0</v>
      </c>
      <c r="S19" s="103">
        <v>0</v>
      </c>
      <c r="T19" s="103">
        <v>0</v>
      </c>
      <c r="U19" s="103">
        <v>0</v>
      </c>
      <c r="V19" s="103">
        <v>0</v>
      </c>
      <c r="W19" s="103">
        <v>0</v>
      </c>
      <c r="X19" s="103">
        <v>0</v>
      </c>
      <c r="Y19" s="103">
        <v>0</v>
      </c>
      <c r="Z19" s="103">
        <v>0</v>
      </c>
      <c r="AA19" s="103">
        <v>0</v>
      </c>
      <c r="AB19" s="103">
        <v>0</v>
      </c>
      <c r="AC19" s="103">
        <v>0</v>
      </c>
      <c r="AD19" s="103">
        <v>0</v>
      </c>
      <c r="AE19" s="103">
        <v>0</v>
      </c>
      <c r="AF19" s="103">
        <v>0</v>
      </c>
      <c r="AG19" s="103">
        <v>0</v>
      </c>
    </row>
    <row r="20" spans="1:33" s="58" customFormat="1" ht="12.5" x14ac:dyDescent="0.25">
      <c r="A20" s="90" t="s">
        <v>64</v>
      </c>
      <c r="B20" s="90" t="s">
        <v>65</v>
      </c>
      <c r="C20" s="90" t="s">
        <v>79</v>
      </c>
      <c r="D20" s="102">
        <v>0</v>
      </c>
      <c r="E20" s="102">
        <v>0</v>
      </c>
      <c r="F20" s="103">
        <v>0</v>
      </c>
      <c r="G20" s="103">
        <v>0</v>
      </c>
      <c r="H20" s="103">
        <v>0</v>
      </c>
      <c r="I20" s="103">
        <v>0</v>
      </c>
      <c r="J20" s="103">
        <v>0</v>
      </c>
      <c r="K20" s="103">
        <v>0</v>
      </c>
      <c r="L20" s="103">
        <v>0</v>
      </c>
      <c r="M20" s="103">
        <v>0</v>
      </c>
      <c r="N20" s="103">
        <v>0</v>
      </c>
      <c r="O20" s="103">
        <v>0</v>
      </c>
      <c r="P20" s="103">
        <v>0</v>
      </c>
      <c r="Q20" s="103">
        <v>0</v>
      </c>
      <c r="R20" s="103">
        <v>0</v>
      </c>
      <c r="S20" s="103">
        <v>0</v>
      </c>
      <c r="T20" s="103">
        <v>0</v>
      </c>
      <c r="U20" s="103">
        <v>0</v>
      </c>
      <c r="V20" s="103">
        <v>0</v>
      </c>
      <c r="W20" s="103">
        <v>0</v>
      </c>
      <c r="X20" s="103">
        <v>0</v>
      </c>
      <c r="Y20" s="103">
        <v>0</v>
      </c>
      <c r="Z20" s="103">
        <v>0</v>
      </c>
      <c r="AA20" s="103">
        <v>0</v>
      </c>
      <c r="AB20" s="103">
        <v>0</v>
      </c>
      <c r="AC20" s="103">
        <v>0</v>
      </c>
      <c r="AD20" s="103">
        <v>0</v>
      </c>
      <c r="AE20" s="103">
        <v>0</v>
      </c>
      <c r="AF20" s="103">
        <v>0</v>
      </c>
      <c r="AG20" s="103">
        <v>0</v>
      </c>
    </row>
    <row r="21" spans="1:33" s="58" customFormat="1" ht="12.5" x14ac:dyDescent="0.25">
      <c r="A21" s="90" t="s">
        <v>64</v>
      </c>
      <c r="B21" s="90" t="s">
        <v>65</v>
      </c>
      <c r="C21" s="90" t="s">
        <v>80</v>
      </c>
      <c r="D21" s="102">
        <v>0</v>
      </c>
      <c r="E21" s="102">
        <v>0</v>
      </c>
      <c r="F21" s="103">
        <v>0</v>
      </c>
      <c r="G21" s="103">
        <v>0</v>
      </c>
      <c r="H21" s="103">
        <v>0</v>
      </c>
      <c r="I21" s="103">
        <v>0</v>
      </c>
      <c r="J21" s="103">
        <v>0</v>
      </c>
      <c r="K21" s="103">
        <v>0</v>
      </c>
      <c r="L21" s="103">
        <v>0</v>
      </c>
      <c r="M21" s="103">
        <v>0</v>
      </c>
      <c r="N21" s="103">
        <v>0</v>
      </c>
      <c r="O21" s="103">
        <v>0</v>
      </c>
      <c r="P21" s="103">
        <v>0</v>
      </c>
      <c r="Q21" s="103">
        <v>0</v>
      </c>
      <c r="R21" s="103">
        <v>0</v>
      </c>
      <c r="S21" s="103">
        <v>0</v>
      </c>
      <c r="T21" s="103">
        <v>0</v>
      </c>
      <c r="U21" s="103">
        <v>0</v>
      </c>
      <c r="V21" s="103">
        <v>0</v>
      </c>
      <c r="W21" s="103">
        <v>0</v>
      </c>
      <c r="X21" s="103">
        <v>0</v>
      </c>
      <c r="Y21" s="103">
        <v>0</v>
      </c>
      <c r="Z21" s="103">
        <v>0</v>
      </c>
      <c r="AA21" s="103">
        <v>0</v>
      </c>
      <c r="AB21" s="103">
        <v>0</v>
      </c>
      <c r="AC21" s="103">
        <v>0</v>
      </c>
      <c r="AD21" s="103">
        <v>0</v>
      </c>
      <c r="AE21" s="103">
        <v>0</v>
      </c>
      <c r="AF21" s="103">
        <v>0</v>
      </c>
      <c r="AG21" s="103">
        <v>0</v>
      </c>
    </row>
    <row r="22" spans="1:33" s="58" customFormat="1" ht="12.5" x14ac:dyDescent="0.25">
      <c r="A22" s="90" t="s">
        <v>64</v>
      </c>
      <c r="B22" s="90" t="s">
        <v>65</v>
      </c>
      <c r="C22" s="90" t="s">
        <v>81</v>
      </c>
      <c r="D22" s="102">
        <v>0</v>
      </c>
      <c r="E22" s="102">
        <v>0</v>
      </c>
      <c r="F22" s="103">
        <v>0</v>
      </c>
      <c r="G22" s="103">
        <v>0</v>
      </c>
      <c r="H22" s="103">
        <v>0</v>
      </c>
      <c r="I22" s="103">
        <v>0</v>
      </c>
      <c r="J22" s="103">
        <v>0</v>
      </c>
      <c r="K22" s="103">
        <v>0</v>
      </c>
      <c r="L22" s="103">
        <v>0</v>
      </c>
      <c r="M22" s="103">
        <v>0</v>
      </c>
      <c r="N22" s="103">
        <v>0</v>
      </c>
      <c r="O22" s="103">
        <v>0</v>
      </c>
      <c r="P22" s="103">
        <v>0</v>
      </c>
      <c r="Q22" s="103">
        <v>0</v>
      </c>
      <c r="R22" s="103">
        <v>0</v>
      </c>
      <c r="S22" s="103">
        <v>0</v>
      </c>
      <c r="T22" s="103">
        <v>0</v>
      </c>
      <c r="U22" s="103">
        <v>0</v>
      </c>
      <c r="V22" s="103">
        <v>0</v>
      </c>
      <c r="W22" s="103">
        <v>0</v>
      </c>
      <c r="X22" s="103">
        <v>0</v>
      </c>
      <c r="Y22" s="103">
        <v>0</v>
      </c>
      <c r="Z22" s="103">
        <v>0</v>
      </c>
      <c r="AA22" s="103">
        <v>0</v>
      </c>
      <c r="AB22" s="103">
        <v>0</v>
      </c>
      <c r="AC22" s="103">
        <v>0</v>
      </c>
      <c r="AD22" s="103">
        <v>0</v>
      </c>
      <c r="AE22" s="103">
        <v>0</v>
      </c>
      <c r="AF22" s="103">
        <v>0</v>
      </c>
      <c r="AG22" s="103">
        <v>0</v>
      </c>
    </row>
    <row r="23" spans="1:33" s="58" customFormat="1" ht="12.5" x14ac:dyDescent="0.25">
      <c r="A23" s="90" t="s">
        <v>64</v>
      </c>
      <c r="B23" s="90" t="s">
        <v>65</v>
      </c>
      <c r="C23" s="90" t="s">
        <v>82</v>
      </c>
      <c r="D23" s="102">
        <v>0</v>
      </c>
      <c r="E23" s="102">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row>
    <row r="24" spans="1:33" s="58" customFormat="1" ht="12.5" x14ac:dyDescent="0.25">
      <c r="A24" s="90" t="s">
        <v>64</v>
      </c>
      <c r="B24" s="90" t="s">
        <v>65</v>
      </c>
      <c r="C24" s="90" t="s">
        <v>83</v>
      </c>
      <c r="D24" s="102">
        <v>0</v>
      </c>
      <c r="E24" s="102">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row>
    <row r="25" spans="1:33" s="58" customFormat="1" ht="12.5" x14ac:dyDescent="0.25">
      <c r="A25" s="90" t="s">
        <v>64</v>
      </c>
      <c r="B25" s="90" t="s">
        <v>65</v>
      </c>
      <c r="C25" s="90" t="s">
        <v>84</v>
      </c>
      <c r="D25" s="102">
        <v>0</v>
      </c>
      <c r="E25" s="102">
        <v>0</v>
      </c>
      <c r="F25" s="103">
        <v>0</v>
      </c>
      <c r="G25" s="103">
        <v>0</v>
      </c>
      <c r="H25" s="103">
        <v>0</v>
      </c>
      <c r="I25" s="103">
        <v>0</v>
      </c>
      <c r="J25" s="103">
        <v>0</v>
      </c>
      <c r="K25" s="103">
        <v>0</v>
      </c>
      <c r="L25" s="103">
        <v>0</v>
      </c>
      <c r="M25" s="103">
        <v>0</v>
      </c>
      <c r="N25" s="103">
        <v>0</v>
      </c>
      <c r="O25" s="103">
        <v>0</v>
      </c>
      <c r="P25" s="103">
        <v>0</v>
      </c>
      <c r="Q25" s="103">
        <v>0</v>
      </c>
      <c r="R25" s="103">
        <v>0</v>
      </c>
      <c r="S25" s="103">
        <v>0</v>
      </c>
      <c r="T25" s="103">
        <v>0</v>
      </c>
      <c r="U25" s="103">
        <v>0</v>
      </c>
      <c r="V25" s="103">
        <v>0</v>
      </c>
      <c r="W25" s="103">
        <v>0</v>
      </c>
      <c r="X25" s="103">
        <v>0</v>
      </c>
      <c r="Y25" s="103">
        <v>0</v>
      </c>
      <c r="Z25" s="103">
        <v>0</v>
      </c>
      <c r="AA25" s="103">
        <v>0</v>
      </c>
      <c r="AB25" s="103">
        <v>0</v>
      </c>
      <c r="AC25" s="103">
        <v>0</v>
      </c>
      <c r="AD25" s="103">
        <v>0</v>
      </c>
      <c r="AE25" s="103">
        <v>0</v>
      </c>
      <c r="AF25" s="103">
        <v>0</v>
      </c>
      <c r="AG25" s="103">
        <v>0</v>
      </c>
    </row>
    <row r="26" spans="1:33" s="93" customFormat="1" ht="13" x14ac:dyDescent="0.3">
      <c r="A26" s="95" t="s">
        <v>85</v>
      </c>
      <c r="B26" s="95" t="s">
        <v>85</v>
      </c>
      <c r="C26" s="95" t="s">
        <v>85</v>
      </c>
      <c r="D26" s="104">
        <v>0</v>
      </c>
      <c r="E26" s="104">
        <v>0</v>
      </c>
      <c r="F26" s="105">
        <v>0</v>
      </c>
      <c r="G26" s="105">
        <v>0</v>
      </c>
      <c r="H26" s="105">
        <v>0</v>
      </c>
      <c r="I26" s="105">
        <v>0</v>
      </c>
      <c r="J26" s="105">
        <v>0</v>
      </c>
      <c r="K26" s="105">
        <v>0</v>
      </c>
      <c r="L26" s="105">
        <v>0</v>
      </c>
      <c r="M26" s="105">
        <v>0</v>
      </c>
      <c r="N26" s="105">
        <v>0</v>
      </c>
      <c r="O26" s="105">
        <v>0</v>
      </c>
      <c r="P26" s="105">
        <v>0</v>
      </c>
      <c r="Q26" s="105">
        <v>0</v>
      </c>
      <c r="R26" s="105">
        <v>0</v>
      </c>
      <c r="S26" s="105">
        <v>0</v>
      </c>
      <c r="T26" s="105">
        <v>0</v>
      </c>
      <c r="U26" s="105">
        <v>0</v>
      </c>
      <c r="V26" s="105">
        <v>0</v>
      </c>
      <c r="W26" s="105">
        <v>0</v>
      </c>
      <c r="X26" s="105">
        <v>0</v>
      </c>
      <c r="Y26" s="105">
        <v>0</v>
      </c>
      <c r="Z26" s="105">
        <v>0</v>
      </c>
      <c r="AA26" s="105">
        <v>0</v>
      </c>
      <c r="AB26" s="105">
        <v>0</v>
      </c>
      <c r="AC26" s="105">
        <v>0</v>
      </c>
      <c r="AD26" s="105">
        <v>0</v>
      </c>
      <c r="AE26" s="105">
        <v>0</v>
      </c>
      <c r="AF26" s="105">
        <v>0</v>
      </c>
      <c r="AG26" s="105">
        <v>0</v>
      </c>
    </row>
    <row r="27" spans="1:33" s="58" customFormat="1" ht="12.5" x14ac:dyDescent="0.25">
      <c r="A27" s="90" t="s">
        <v>64</v>
      </c>
      <c r="B27" s="90" t="s">
        <v>86</v>
      </c>
      <c r="C27" s="90" t="s">
        <v>87</v>
      </c>
      <c r="D27" s="102">
        <v>0</v>
      </c>
      <c r="E27" s="102">
        <v>0</v>
      </c>
      <c r="F27" s="103">
        <v>0</v>
      </c>
      <c r="G27" s="103">
        <v>0</v>
      </c>
      <c r="H27" s="103">
        <v>0</v>
      </c>
      <c r="I27" s="103">
        <v>0</v>
      </c>
      <c r="J27" s="103">
        <v>0</v>
      </c>
      <c r="K27" s="103">
        <v>0</v>
      </c>
      <c r="L27" s="103">
        <v>0</v>
      </c>
      <c r="M27" s="103">
        <v>0</v>
      </c>
      <c r="N27" s="103">
        <v>0</v>
      </c>
      <c r="O27" s="103">
        <v>0</v>
      </c>
      <c r="P27" s="103">
        <v>0</v>
      </c>
      <c r="Q27" s="103">
        <v>0</v>
      </c>
      <c r="R27" s="103">
        <v>0</v>
      </c>
      <c r="S27" s="103">
        <v>0</v>
      </c>
      <c r="T27" s="103">
        <v>0</v>
      </c>
      <c r="U27" s="103">
        <v>0</v>
      </c>
      <c r="V27" s="103">
        <v>0</v>
      </c>
      <c r="W27" s="103">
        <v>0</v>
      </c>
      <c r="X27" s="103">
        <v>0</v>
      </c>
      <c r="Y27" s="103">
        <v>0</v>
      </c>
      <c r="Z27" s="103">
        <v>0</v>
      </c>
      <c r="AA27" s="103">
        <v>0</v>
      </c>
      <c r="AB27" s="103">
        <v>0</v>
      </c>
      <c r="AC27" s="103">
        <v>0</v>
      </c>
      <c r="AD27" s="103">
        <v>0</v>
      </c>
      <c r="AE27" s="103">
        <v>0</v>
      </c>
      <c r="AF27" s="103">
        <v>0</v>
      </c>
      <c r="AG27" s="103">
        <v>0</v>
      </c>
    </row>
    <row r="28" spans="1:33" s="58" customFormat="1" ht="12.5" x14ac:dyDescent="0.25">
      <c r="A28" s="90" t="s">
        <v>64</v>
      </c>
      <c r="B28" s="90" t="s">
        <v>86</v>
      </c>
      <c r="C28" s="90" t="s">
        <v>88</v>
      </c>
      <c r="D28" s="102">
        <v>0</v>
      </c>
      <c r="E28" s="102">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0</v>
      </c>
      <c r="Y28" s="103">
        <v>0</v>
      </c>
      <c r="Z28" s="103">
        <v>0</v>
      </c>
      <c r="AA28" s="103">
        <v>0</v>
      </c>
      <c r="AB28" s="103">
        <v>0</v>
      </c>
      <c r="AC28" s="103">
        <v>0</v>
      </c>
      <c r="AD28" s="103">
        <v>0</v>
      </c>
      <c r="AE28" s="103">
        <v>0</v>
      </c>
      <c r="AF28" s="103">
        <v>0</v>
      </c>
      <c r="AG28" s="103">
        <v>0</v>
      </c>
    </row>
    <row r="29" spans="1:33" s="58" customFormat="1" ht="12.5" x14ac:dyDescent="0.25">
      <c r="A29" s="90" t="s">
        <v>64</v>
      </c>
      <c r="B29" s="90" t="s">
        <v>86</v>
      </c>
      <c r="C29" s="90" t="s">
        <v>89</v>
      </c>
      <c r="D29" s="102">
        <v>0</v>
      </c>
      <c r="E29" s="102">
        <v>0</v>
      </c>
      <c r="F29" s="103">
        <v>0</v>
      </c>
      <c r="G29" s="103">
        <v>0</v>
      </c>
      <c r="H29" s="103">
        <v>0</v>
      </c>
      <c r="I29" s="103">
        <v>0</v>
      </c>
      <c r="J29" s="103">
        <v>0</v>
      </c>
      <c r="K29" s="103">
        <v>0</v>
      </c>
      <c r="L29" s="103">
        <v>0</v>
      </c>
      <c r="M29" s="103">
        <v>0</v>
      </c>
      <c r="N29" s="103">
        <v>0</v>
      </c>
      <c r="O29" s="103">
        <v>0</v>
      </c>
      <c r="P29" s="103">
        <v>0</v>
      </c>
      <c r="Q29" s="103">
        <v>0</v>
      </c>
      <c r="R29" s="103">
        <v>0</v>
      </c>
      <c r="S29" s="103">
        <v>0</v>
      </c>
      <c r="T29" s="103">
        <v>0</v>
      </c>
      <c r="U29" s="103">
        <v>0</v>
      </c>
      <c r="V29" s="103">
        <v>0</v>
      </c>
      <c r="W29" s="103">
        <v>0</v>
      </c>
      <c r="X29" s="103">
        <v>0</v>
      </c>
      <c r="Y29" s="103">
        <v>0</v>
      </c>
      <c r="Z29" s="103">
        <v>0</v>
      </c>
      <c r="AA29" s="103">
        <v>0</v>
      </c>
      <c r="AB29" s="103">
        <v>0</v>
      </c>
      <c r="AC29" s="103">
        <v>0</v>
      </c>
      <c r="AD29" s="103">
        <v>0</v>
      </c>
      <c r="AE29" s="103">
        <v>0</v>
      </c>
      <c r="AF29" s="103">
        <v>0</v>
      </c>
      <c r="AG29" s="103">
        <v>0</v>
      </c>
    </row>
    <row r="30" spans="1:33" s="58" customFormat="1" ht="12.5" x14ac:dyDescent="0.25">
      <c r="A30" s="90" t="s">
        <v>64</v>
      </c>
      <c r="B30" s="90" t="s">
        <v>86</v>
      </c>
      <c r="C30" s="90" t="s">
        <v>90</v>
      </c>
      <c r="D30" s="102">
        <v>0</v>
      </c>
      <c r="E30" s="102">
        <v>0</v>
      </c>
      <c r="F30" s="103">
        <v>0</v>
      </c>
      <c r="G30" s="103">
        <v>0</v>
      </c>
      <c r="H30" s="103">
        <v>0</v>
      </c>
      <c r="I30" s="103">
        <v>0</v>
      </c>
      <c r="J30" s="103">
        <v>0</v>
      </c>
      <c r="K30" s="103">
        <v>0</v>
      </c>
      <c r="L30" s="103">
        <v>0</v>
      </c>
      <c r="M30" s="103">
        <v>0</v>
      </c>
      <c r="N30" s="103">
        <v>0</v>
      </c>
      <c r="O30" s="103">
        <v>0</v>
      </c>
      <c r="P30" s="103">
        <v>0</v>
      </c>
      <c r="Q30" s="103">
        <v>0</v>
      </c>
      <c r="R30" s="103">
        <v>0</v>
      </c>
      <c r="S30" s="103">
        <v>0</v>
      </c>
      <c r="T30" s="103">
        <v>0</v>
      </c>
      <c r="U30" s="103">
        <v>0</v>
      </c>
      <c r="V30" s="103">
        <v>0</v>
      </c>
      <c r="W30" s="103">
        <v>0</v>
      </c>
      <c r="X30" s="103">
        <v>0</v>
      </c>
      <c r="Y30" s="103">
        <v>0</v>
      </c>
      <c r="Z30" s="103">
        <v>0</v>
      </c>
      <c r="AA30" s="103">
        <v>0</v>
      </c>
      <c r="AB30" s="103">
        <v>0</v>
      </c>
      <c r="AC30" s="103">
        <v>0</v>
      </c>
      <c r="AD30" s="103">
        <v>0</v>
      </c>
      <c r="AE30" s="103">
        <v>0</v>
      </c>
      <c r="AF30" s="103">
        <v>0</v>
      </c>
      <c r="AG30" s="103">
        <v>0</v>
      </c>
    </row>
    <row r="31" spans="1:33" s="58" customFormat="1" ht="12.5" x14ac:dyDescent="0.25">
      <c r="A31" s="90" t="s">
        <v>64</v>
      </c>
      <c r="B31" s="90" t="s">
        <v>86</v>
      </c>
      <c r="C31" s="90" t="s">
        <v>91</v>
      </c>
      <c r="D31" s="102">
        <v>0</v>
      </c>
      <c r="E31" s="102">
        <v>0</v>
      </c>
      <c r="F31" s="103">
        <v>0</v>
      </c>
      <c r="G31" s="103">
        <v>0</v>
      </c>
      <c r="H31" s="103">
        <v>0</v>
      </c>
      <c r="I31" s="103">
        <v>0</v>
      </c>
      <c r="J31" s="103">
        <v>0</v>
      </c>
      <c r="K31" s="103">
        <v>0</v>
      </c>
      <c r="L31" s="103">
        <v>0</v>
      </c>
      <c r="M31" s="103">
        <v>0</v>
      </c>
      <c r="N31" s="103">
        <v>0</v>
      </c>
      <c r="O31" s="103">
        <v>0</v>
      </c>
      <c r="P31" s="103">
        <v>0</v>
      </c>
      <c r="Q31" s="103">
        <v>0</v>
      </c>
      <c r="R31" s="103">
        <v>0</v>
      </c>
      <c r="S31" s="103">
        <v>0</v>
      </c>
      <c r="T31" s="103">
        <v>0</v>
      </c>
      <c r="U31" s="103">
        <v>0</v>
      </c>
      <c r="V31" s="103">
        <v>0</v>
      </c>
      <c r="W31" s="103">
        <v>0</v>
      </c>
      <c r="X31" s="103">
        <v>0</v>
      </c>
      <c r="Y31" s="103">
        <v>0</v>
      </c>
      <c r="Z31" s="103">
        <v>0</v>
      </c>
      <c r="AA31" s="103">
        <v>0</v>
      </c>
      <c r="AB31" s="103">
        <v>0</v>
      </c>
      <c r="AC31" s="103">
        <v>0</v>
      </c>
      <c r="AD31" s="103">
        <v>0</v>
      </c>
      <c r="AE31" s="103">
        <v>0</v>
      </c>
      <c r="AF31" s="103">
        <v>0</v>
      </c>
      <c r="AG31" s="103">
        <v>0</v>
      </c>
    </row>
    <row r="32" spans="1:33" s="58" customFormat="1" ht="12.5" x14ac:dyDescent="0.25">
      <c r="A32" s="90" t="s">
        <v>64</v>
      </c>
      <c r="B32" s="90" t="s">
        <v>86</v>
      </c>
      <c r="C32" s="90" t="s">
        <v>92</v>
      </c>
      <c r="D32" s="102">
        <v>0</v>
      </c>
      <c r="E32" s="102">
        <v>0</v>
      </c>
      <c r="F32" s="103">
        <v>0</v>
      </c>
      <c r="G32" s="103">
        <v>0</v>
      </c>
      <c r="H32" s="103">
        <v>0</v>
      </c>
      <c r="I32" s="103">
        <v>0</v>
      </c>
      <c r="J32" s="103">
        <v>0</v>
      </c>
      <c r="K32" s="103">
        <v>0</v>
      </c>
      <c r="L32" s="103">
        <v>0</v>
      </c>
      <c r="M32" s="103">
        <v>0</v>
      </c>
      <c r="N32" s="103">
        <v>0</v>
      </c>
      <c r="O32" s="103">
        <v>0</v>
      </c>
      <c r="P32" s="103">
        <v>0</v>
      </c>
      <c r="Q32" s="103">
        <v>0</v>
      </c>
      <c r="R32" s="103">
        <v>0</v>
      </c>
      <c r="S32" s="103">
        <v>0</v>
      </c>
      <c r="T32" s="103">
        <v>0</v>
      </c>
      <c r="U32" s="103">
        <v>0</v>
      </c>
      <c r="V32" s="103">
        <v>0</v>
      </c>
      <c r="W32" s="103">
        <v>0</v>
      </c>
      <c r="X32" s="103">
        <v>0</v>
      </c>
      <c r="Y32" s="103">
        <v>0</v>
      </c>
      <c r="Z32" s="103">
        <v>0</v>
      </c>
      <c r="AA32" s="103">
        <v>0</v>
      </c>
      <c r="AB32" s="103">
        <v>0</v>
      </c>
      <c r="AC32" s="103">
        <v>0</v>
      </c>
      <c r="AD32" s="103">
        <v>0</v>
      </c>
      <c r="AE32" s="103">
        <v>0</v>
      </c>
      <c r="AF32" s="103">
        <v>0</v>
      </c>
      <c r="AG32" s="103">
        <v>0</v>
      </c>
    </row>
    <row r="33" spans="1:33" s="58" customFormat="1" ht="12.5" x14ac:dyDescent="0.25">
      <c r="A33" s="90" t="s">
        <v>64</v>
      </c>
      <c r="B33" s="90" t="s">
        <v>86</v>
      </c>
      <c r="C33" s="90" t="s">
        <v>93</v>
      </c>
      <c r="D33" s="102">
        <v>0</v>
      </c>
      <c r="E33" s="102">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0</v>
      </c>
      <c r="Y33" s="103">
        <v>0</v>
      </c>
      <c r="Z33" s="103">
        <v>0</v>
      </c>
      <c r="AA33" s="103">
        <v>0</v>
      </c>
      <c r="AB33" s="103">
        <v>0</v>
      </c>
      <c r="AC33" s="103">
        <v>0</v>
      </c>
      <c r="AD33" s="103">
        <v>0</v>
      </c>
      <c r="AE33" s="103">
        <v>0</v>
      </c>
      <c r="AF33" s="103">
        <v>0</v>
      </c>
      <c r="AG33" s="103">
        <v>0</v>
      </c>
    </row>
    <row r="34" spans="1:33" s="58" customFormat="1" ht="12.5" x14ac:dyDescent="0.25">
      <c r="A34" s="90" t="s">
        <v>64</v>
      </c>
      <c r="B34" s="90" t="s">
        <v>86</v>
      </c>
      <c r="C34" s="90" t="s">
        <v>94</v>
      </c>
      <c r="D34" s="102">
        <v>0</v>
      </c>
      <c r="E34" s="102">
        <v>0</v>
      </c>
      <c r="F34" s="103">
        <v>0</v>
      </c>
      <c r="G34" s="103">
        <v>0</v>
      </c>
      <c r="H34" s="103">
        <v>0</v>
      </c>
      <c r="I34" s="103">
        <v>0</v>
      </c>
      <c r="J34" s="103">
        <v>0</v>
      </c>
      <c r="K34" s="103">
        <v>0</v>
      </c>
      <c r="L34" s="103">
        <v>0</v>
      </c>
      <c r="M34" s="103">
        <v>0</v>
      </c>
      <c r="N34" s="103">
        <v>0</v>
      </c>
      <c r="O34" s="103">
        <v>0</v>
      </c>
      <c r="P34" s="103">
        <v>0</v>
      </c>
      <c r="Q34" s="103">
        <v>0</v>
      </c>
      <c r="R34" s="103">
        <v>0</v>
      </c>
      <c r="S34" s="103">
        <v>0</v>
      </c>
      <c r="T34" s="103">
        <v>0</v>
      </c>
      <c r="U34" s="103">
        <v>0</v>
      </c>
      <c r="V34" s="103">
        <v>0</v>
      </c>
      <c r="W34" s="103">
        <v>0</v>
      </c>
      <c r="X34" s="103">
        <v>0</v>
      </c>
      <c r="Y34" s="103">
        <v>0</v>
      </c>
      <c r="Z34" s="103">
        <v>0</v>
      </c>
      <c r="AA34" s="103">
        <v>0</v>
      </c>
      <c r="AB34" s="103">
        <v>0</v>
      </c>
      <c r="AC34" s="103">
        <v>0</v>
      </c>
      <c r="AD34" s="103">
        <v>0</v>
      </c>
      <c r="AE34" s="103">
        <v>0</v>
      </c>
      <c r="AF34" s="103">
        <v>0</v>
      </c>
      <c r="AG34" s="103">
        <v>0</v>
      </c>
    </row>
    <row r="35" spans="1:33" s="58" customFormat="1" ht="12.5" x14ac:dyDescent="0.25">
      <c r="A35" s="90" t="s">
        <v>64</v>
      </c>
      <c r="B35" s="90" t="s">
        <v>86</v>
      </c>
      <c r="C35" s="90" t="s">
        <v>95</v>
      </c>
      <c r="D35" s="102">
        <v>0</v>
      </c>
      <c r="E35" s="102">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row>
    <row r="36" spans="1:33" s="58" customFormat="1" ht="12.5" x14ac:dyDescent="0.25">
      <c r="A36" s="90" t="s">
        <v>64</v>
      </c>
      <c r="B36" s="90" t="s">
        <v>86</v>
      </c>
      <c r="C36" s="90" t="s">
        <v>96</v>
      </c>
      <c r="D36" s="102">
        <v>0</v>
      </c>
      <c r="E36" s="102">
        <v>0</v>
      </c>
      <c r="F36" s="103">
        <v>0</v>
      </c>
      <c r="G36" s="103">
        <v>0</v>
      </c>
      <c r="H36" s="103">
        <v>0</v>
      </c>
      <c r="I36" s="103">
        <v>0</v>
      </c>
      <c r="J36" s="103">
        <v>0</v>
      </c>
      <c r="K36" s="103">
        <v>0</v>
      </c>
      <c r="L36" s="103">
        <v>0</v>
      </c>
      <c r="M36" s="103">
        <v>0</v>
      </c>
      <c r="N36" s="103">
        <v>0</v>
      </c>
      <c r="O36" s="103">
        <v>0</v>
      </c>
      <c r="P36" s="103">
        <v>0</v>
      </c>
      <c r="Q36" s="103">
        <v>0</v>
      </c>
      <c r="R36" s="103">
        <v>0</v>
      </c>
      <c r="S36" s="103">
        <v>0</v>
      </c>
      <c r="T36" s="103">
        <v>0</v>
      </c>
      <c r="U36" s="103">
        <v>0</v>
      </c>
      <c r="V36" s="103">
        <v>0</v>
      </c>
      <c r="W36" s="103">
        <v>0</v>
      </c>
      <c r="X36" s="103">
        <v>0</v>
      </c>
      <c r="Y36" s="103">
        <v>0</v>
      </c>
      <c r="Z36" s="103">
        <v>0</v>
      </c>
      <c r="AA36" s="103">
        <v>0</v>
      </c>
      <c r="AB36" s="103">
        <v>0</v>
      </c>
      <c r="AC36" s="103">
        <v>0</v>
      </c>
      <c r="AD36" s="103">
        <v>0</v>
      </c>
      <c r="AE36" s="103">
        <v>0</v>
      </c>
      <c r="AF36" s="103">
        <v>0</v>
      </c>
      <c r="AG36" s="103">
        <v>0</v>
      </c>
    </row>
    <row r="37" spans="1:33" s="58" customFormat="1" ht="12.5" x14ac:dyDescent="0.25">
      <c r="A37" s="90" t="s">
        <v>64</v>
      </c>
      <c r="B37" s="90" t="s">
        <v>86</v>
      </c>
      <c r="C37" s="90" t="s">
        <v>97</v>
      </c>
      <c r="D37" s="102">
        <v>0</v>
      </c>
      <c r="E37" s="102">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0</v>
      </c>
      <c r="AD37" s="103">
        <v>0</v>
      </c>
      <c r="AE37" s="103">
        <v>0</v>
      </c>
      <c r="AF37" s="103">
        <v>0</v>
      </c>
      <c r="AG37" s="103">
        <v>0</v>
      </c>
    </row>
    <row r="38" spans="1:33" s="58" customFormat="1" ht="12.5" x14ac:dyDescent="0.25">
      <c r="A38" s="90" t="s">
        <v>64</v>
      </c>
      <c r="B38" s="90" t="s">
        <v>86</v>
      </c>
      <c r="C38" s="90" t="s">
        <v>98</v>
      </c>
      <c r="D38" s="102">
        <v>0</v>
      </c>
      <c r="E38" s="102">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0</v>
      </c>
      <c r="AD38" s="103">
        <v>0</v>
      </c>
      <c r="AE38" s="103">
        <v>0</v>
      </c>
      <c r="AF38" s="103">
        <v>0</v>
      </c>
      <c r="AG38" s="103">
        <v>0</v>
      </c>
    </row>
    <row r="39" spans="1:33" s="58" customFormat="1" ht="12.5" x14ac:dyDescent="0.25">
      <c r="A39" s="90" t="s">
        <v>64</v>
      </c>
      <c r="B39" s="90" t="s">
        <v>86</v>
      </c>
      <c r="C39" s="90" t="s">
        <v>99</v>
      </c>
      <c r="D39" s="102">
        <v>0</v>
      </c>
      <c r="E39" s="102">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row>
    <row r="40" spans="1:33" s="58" customFormat="1" ht="12.5" x14ac:dyDescent="0.25">
      <c r="A40" s="90" t="s">
        <v>64</v>
      </c>
      <c r="B40" s="90" t="s">
        <v>86</v>
      </c>
      <c r="C40" s="90" t="s">
        <v>100</v>
      </c>
      <c r="D40" s="102">
        <v>0</v>
      </c>
      <c r="E40" s="102">
        <v>0</v>
      </c>
      <c r="F40" s="103">
        <v>0</v>
      </c>
      <c r="G40" s="103">
        <v>0</v>
      </c>
      <c r="H40" s="103">
        <v>0</v>
      </c>
      <c r="I40" s="103">
        <v>0</v>
      </c>
      <c r="J40" s="103">
        <v>0</v>
      </c>
      <c r="K40" s="103">
        <v>0</v>
      </c>
      <c r="L40" s="103">
        <v>0</v>
      </c>
      <c r="M40" s="103">
        <v>0</v>
      </c>
      <c r="N40" s="103">
        <v>0</v>
      </c>
      <c r="O40" s="103">
        <v>0</v>
      </c>
      <c r="P40" s="103">
        <v>0</v>
      </c>
      <c r="Q40" s="103">
        <v>0</v>
      </c>
      <c r="R40" s="103">
        <v>0</v>
      </c>
      <c r="S40" s="103">
        <v>0</v>
      </c>
      <c r="T40" s="103">
        <v>0</v>
      </c>
      <c r="U40" s="103">
        <v>0</v>
      </c>
      <c r="V40" s="103">
        <v>0</v>
      </c>
      <c r="W40" s="103">
        <v>0</v>
      </c>
      <c r="X40" s="103">
        <v>0</v>
      </c>
      <c r="Y40" s="103">
        <v>0</v>
      </c>
      <c r="Z40" s="103">
        <v>0</v>
      </c>
      <c r="AA40" s="103">
        <v>0</v>
      </c>
      <c r="AB40" s="103">
        <v>0</v>
      </c>
      <c r="AC40" s="103">
        <v>0</v>
      </c>
      <c r="AD40" s="103">
        <v>0</v>
      </c>
      <c r="AE40" s="103">
        <v>0</v>
      </c>
      <c r="AF40" s="103">
        <v>0</v>
      </c>
      <c r="AG40" s="103">
        <v>0</v>
      </c>
    </row>
    <row r="41" spans="1:33" s="58" customFormat="1" ht="12.5" x14ac:dyDescent="0.25">
      <c r="A41" s="90" t="s">
        <v>64</v>
      </c>
      <c r="B41" s="90" t="s">
        <v>86</v>
      </c>
      <c r="C41" s="90" t="s">
        <v>101</v>
      </c>
      <c r="D41" s="102">
        <v>0</v>
      </c>
      <c r="E41" s="102">
        <v>0</v>
      </c>
      <c r="F41" s="103">
        <v>0</v>
      </c>
      <c r="G41" s="103">
        <v>0</v>
      </c>
      <c r="H41" s="103">
        <v>0</v>
      </c>
      <c r="I41" s="103">
        <v>0</v>
      </c>
      <c r="J41" s="103">
        <v>0</v>
      </c>
      <c r="K41" s="103">
        <v>0</v>
      </c>
      <c r="L41" s="103">
        <v>0</v>
      </c>
      <c r="M41" s="103">
        <v>0</v>
      </c>
      <c r="N41" s="103">
        <v>0</v>
      </c>
      <c r="O41" s="103">
        <v>0</v>
      </c>
      <c r="P41" s="103">
        <v>0</v>
      </c>
      <c r="Q41" s="103">
        <v>0</v>
      </c>
      <c r="R41" s="103">
        <v>0</v>
      </c>
      <c r="S41" s="103">
        <v>0</v>
      </c>
      <c r="T41" s="103">
        <v>0</v>
      </c>
      <c r="U41" s="103">
        <v>0</v>
      </c>
      <c r="V41" s="103">
        <v>0</v>
      </c>
      <c r="W41" s="103">
        <v>0</v>
      </c>
      <c r="X41" s="103">
        <v>0</v>
      </c>
      <c r="Y41" s="103">
        <v>0</v>
      </c>
      <c r="Z41" s="103">
        <v>0</v>
      </c>
      <c r="AA41" s="103">
        <v>0</v>
      </c>
      <c r="AB41" s="103">
        <v>0</v>
      </c>
      <c r="AC41" s="103">
        <v>0</v>
      </c>
      <c r="AD41" s="103">
        <v>0</v>
      </c>
      <c r="AE41" s="103">
        <v>0</v>
      </c>
      <c r="AF41" s="103">
        <v>0</v>
      </c>
      <c r="AG41" s="103">
        <v>0</v>
      </c>
    </row>
    <row r="42" spans="1:33" s="58" customFormat="1" ht="12.5" x14ac:dyDescent="0.25">
      <c r="A42" s="90" t="s">
        <v>64</v>
      </c>
      <c r="B42" s="90" t="s">
        <v>86</v>
      </c>
      <c r="C42" s="90" t="s">
        <v>102</v>
      </c>
      <c r="D42" s="102">
        <v>0</v>
      </c>
      <c r="E42" s="102">
        <v>0</v>
      </c>
      <c r="F42" s="103">
        <v>0</v>
      </c>
      <c r="G42" s="103">
        <v>0</v>
      </c>
      <c r="H42" s="103">
        <v>0</v>
      </c>
      <c r="I42" s="103">
        <v>0</v>
      </c>
      <c r="J42" s="103">
        <v>0</v>
      </c>
      <c r="K42" s="103">
        <v>0</v>
      </c>
      <c r="L42" s="103">
        <v>0</v>
      </c>
      <c r="M42" s="103">
        <v>0</v>
      </c>
      <c r="N42" s="103">
        <v>0</v>
      </c>
      <c r="O42" s="103">
        <v>0</v>
      </c>
      <c r="P42" s="103">
        <v>0</v>
      </c>
      <c r="Q42" s="103">
        <v>0</v>
      </c>
      <c r="R42" s="103">
        <v>0</v>
      </c>
      <c r="S42" s="103">
        <v>0</v>
      </c>
      <c r="T42" s="103">
        <v>0</v>
      </c>
      <c r="U42" s="103">
        <v>0</v>
      </c>
      <c r="V42" s="103">
        <v>0</v>
      </c>
      <c r="W42" s="103">
        <v>0</v>
      </c>
      <c r="X42" s="103">
        <v>0</v>
      </c>
      <c r="Y42" s="103">
        <v>0</v>
      </c>
      <c r="Z42" s="103">
        <v>0</v>
      </c>
      <c r="AA42" s="103">
        <v>0</v>
      </c>
      <c r="AB42" s="103">
        <v>0</v>
      </c>
      <c r="AC42" s="103">
        <v>0</v>
      </c>
      <c r="AD42" s="103">
        <v>0</v>
      </c>
      <c r="AE42" s="103">
        <v>0</v>
      </c>
      <c r="AF42" s="103">
        <v>0</v>
      </c>
      <c r="AG42" s="103">
        <v>0</v>
      </c>
    </row>
    <row r="43" spans="1:33" s="58" customFormat="1" ht="12.5" x14ac:dyDescent="0.25">
      <c r="A43" s="90" t="s">
        <v>64</v>
      </c>
      <c r="B43" s="90" t="s">
        <v>86</v>
      </c>
      <c r="C43" s="90" t="s">
        <v>103</v>
      </c>
      <c r="D43" s="102">
        <v>0</v>
      </c>
      <c r="E43" s="102">
        <v>0</v>
      </c>
      <c r="F43" s="103">
        <v>0</v>
      </c>
      <c r="G43" s="103">
        <v>0</v>
      </c>
      <c r="H43" s="103">
        <v>0</v>
      </c>
      <c r="I43" s="103">
        <v>0</v>
      </c>
      <c r="J43" s="103">
        <v>0</v>
      </c>
      <c r="K43" s="103">
        <v>0</v>
      </c>
      <c r="L43" s="103">
        <v>0</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row>
    <row r="44" spans="1:33" s="58" customFormat="1" ht="12.5" x14ac:dyDescent="0.25">
      <c r="A44" s="90" t="s">
        <v>64</v>
      </c>
      <c r="B44" s="90" t="s">
        <v>86</v>
      </c>
      <c r="C44" s="90" t="s">
        <v>104</v>
      </c>
      <c r="D44" s="102">
        <v>0</v>
      </c>
      <c r="E44" s="102">
        <v>0</v>
      </c>
      <c r="F44" s="103">
        <v>0</v>
      </c>
      <c r="G44" s="103">
        <v>0</v>
      </c>
      <c r="H44" s="103">
        <v>0</v>
      </c>
      <c r="I44" s="103">
        <v>0</v>
      </c>
      <c r="J44" s="103">
        <v>0</v>
      </c>
      <c r="K44" s="103">
        <v>0</v>
      </c>
      <c r="L44" s="103">
        <v>0</v>
      </c>
      <c r="M44" s="103">
        <v>0</v>
      </c>
      <c r="N44" s="103">
        <v>0</v>
      </c>
      <c r="O44" s="103">
        <v>0</v>
      </c>
      <c r="P44" s="103">
        <v>0</v>
      </c>
      <c r="Q44" s="103">
        <v>0</v>
      </c>
      <c r="R44" s="103">
        <v>0</v>
      </c>
      <c r="S44" s="103">
        <v>0</v>
      </c>
      <c r="T44" s="103">
        <v>0</v>
      </c>
      <c r="U44" s="103">
        <v>0</v>
      </c>
      <c r="V44" s="103">
        <v>0</v>
      </c>
      <c r="W44" s="103">
        <v>0</v>
      </c>
      <c r="X44" s="103">
        <v>0</v>
      </c>
      <c r="Y44" s="103">
        <v>0</v>
      </c>
      <c r="Z44" s="103">
        <v>0</v>
      </c>
      <c r="AA44" s="103">
        <v>0</v>
      </c>
      <c r="AB44" s="103">
        <v>0</v>
      </c>
      <c r="AC44" s="103">
        <v>0</v>
      </c>
      <c r="AD44" s="103">
        <v>0</v>
      </c>
      <c r="AE44" s="103">
        <v>0</v>
      </c>
      <c r="AF44" s="103">
        <v>0</v>
      </c>
      <c r="AG44" s="103">
        <v>0</v>
      </c>
    </row>
    <row r="45" spans="1:33" s="58" customFormat="1" ht="12.5" x14ac:dyDescent="0.25">
      <c r="A45" s="90" t="s">
        <v>64</v>
      </c>
      <c r="B45" s="90" t="s">
        <v>86</v>
      </c>
      <c r="C45" s="90" t="s">
        <v>105</v>
      </c>
      <c r="D45" s="102">
        <v>0</v>
      </c>
      <c r="E45" s="102">
        <v>0</v>
      </c>
      <c r="F45" s="103">
        <v>0</v>
      </c>
      <c r="G45" s="103">
        <v>0</v>
      </c>
      <c r="H45" s="103">
        <v>0</v>
      </c>
      <c r="I45" s="103">
        <v>0</v>
      </c>
      <c r="J45" s="103">
        <v>0</v>
      </c>
      <c r="K45" s="103">
        <v>0</v>
      </c>
      <c r="L45" s="103">
        <v>0</v>
      </c>
      <c r="M45" s="103">
        <v>0</v>
      </c>
      <c r="N45" s="103">
        <v>0</v>
      </c>
      <c r="O45" s="103">
        <v>0</v>
      </c>
      <c r="P45" s="103">
        <v>0</v>
      </c>
      <c r="Q45" s="103">
        <v>0</v>
      </c>
      <c r="R45" s="103">
        <v>0</v>
      </c>
      <c r="S45" s="103">
        <v>0</v>
      </c>
      <c r="T45" s="103">
        <v>0</v>
      </c>
      <c r="U45" s="103">
        <v>0</v>
      </c>
      <c r="V45" s="103">
        <v>0</v>
      </c>
      <c r="W45" s="103">
        <v>0</v>
      </c>
      <c r="X45" s="103">
        <v>0</v>
      </c>
      <c r="Y45" s="103">
        <v>0</v>
      </c>
      <c r="Z45" s="103">
        <v>0</v>
      </c>
      <c r="AA45" s="103">
        <v>0</v>
      </c>
      <c r="AB45" s="103">
        <v>0</v>
      </c>
      <c r="AC45" s="103">
        <v>0</v>
      </c>
      <c r="AD45" s="103">
        <v>0</v>
      </c>
      <c r="AE45" s="103">
        <v>0</v>
      </c>
      <c r="AF45" s="103">
        <v>0</v>
      </c>
      <c r="AG45" s="103">
        <v>0</v>
      </c>
    </row>
    <row r="46" spans="1:33" s="93" customFormat="1" ht="13" x14ac:dyDescent="0.3">
      <c r="A46" s="95" t="s">
        <v>106</v>
      </c>
      <c r="B46" s="95" t="s">
        <v>106</v>
      </c>
      <c r="C46" s="95" t="s">
        <v>106</v>
      </c>
      <c r="D46" s="104">
        <v>16930</v>
      </c>
      <c r="E46" s="104">
        <v>16930</v>
      </c>
      <c r="F46" s="105">
        <v>16930</v>
      </c>
      <c r="G46" s="105">
        <v>16930</v>
      </c>
      <c r="H46" s="105">
        <v>16930</v>
      </c>
      <c r="I46" s="105">
        <v>16705</v>
      </c>
      <c r="J46" s="105">
        <v>17005</v>
      </c>
      <c r="K46" s="105">
        <v>17630</v>
      </c>
      <c r="L46" s="105">
        <v>19030</v>
      </c>
      <c r="M46" s="105">
        <v>19030</v>
      </c>
      <c r="N46" s="105">
        <v>19030</v>
      </c>
      <c r="O46" s="105">
        <v>19330</v>
      </c>
      <c r="P46" s="105">
        <v>19330</v>
      </c>
      <c r="Q46" s="105">
        <v>20430</v>
      </c>
      <c r="R46" s="105">
        <v>20568</v>
      </c>
      <c r="S46" s="105">
        <v>21110</v>
      </c>
      <c r="T46" s="105">
        <v>20860</v>
      </c>
      <c r="U46" s="105">
        <v>21960</v>
      </c>
      <c r="V46" s="105">
        <v>23160</v>
      </c>
      <c r="W46" s="105">
        <v>23310</v>
      </c>
      <c r="X46" s="105">
        <v>23460</v>
      </c>
      <c r="Y46" s="105">
        <v>23460</v>
      </c>
      <c r="Z46" s="105">
        <v>23910</v>
      </c>
      <c r="AA46" s="105">
        <v>24460</v>
      </c>
      <c r="AB46" s="105">
        <v>24610</v>
      </c>
      <c r="AC46" s="105">
        <v>24960</v>
      </c>
      <c r="AD46" s="105">
        <v>24960</v>
      </c>
      <c r="AE46" s="105">
        <v>25110</v>
      </c>
      <c r="AF46" s="105">
        <v>25260</v>
      </c>
      <c r="AG46" s="105">
        <v>25260</v>
      </c>
    </row>
    <row r="47" spans="1:33" s="58" customFormat="1" ht="12.5" x14ac:dyDescent="0.25">
      <c r="A47" s="90" t="s">
        <v>64</v>
      </c>
      <c r="B47" s="90" t="s">
        <v>107</v>
      </c>
      <c r="C47" s="90" t="s">
        <v>108</v>
      </c>
      <c r="D47" s="102">
        <v>0</v>
      </c>
      <c r="E47" s="102">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row>
    <row r="48" spans="1:33" s="58" customFormat="1" ht="12.5" x14ac:dyDescent="0.25">
      <c r="A48" s="90" t="s">
        <v>64</v>
      </c>
      <c r="B48" s="90" t="s">
        <v>107</v>
      </c>
      <c r="C48" s="90" t="s">
        <v>109</v>
      </c>
      <c r="D48" s="102">
        <v>0</v>
      </c>
      <c r="E48" s="102">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row>
    <row r="49" spans="1:33" s="58" customFormat="1" ht="12.5" x14ac:dyDescent="0.25">
      <c r="A49" s="90" t="s">
        <v>64</v>
      </c>
      <c r="B49" s="90" t="s">
        <v>107</v>
      </c>
      <c r="C49" s="90" t="s">
        <v>110</v>
      </c>
      <c r="D49" s="102">
        <v>0</v>
      </c>
      <c r="E49" s="102">
        <v>0</v>
      </c>
      <c r="F49" s="103">
        <v>0</v>
      </c>
      <c r="G49" s="103">
        <v>0</v>
      </c>
      <c r="H49" s="103">
        <v>0</v>
      </c>
      <c r="I49" s="103">
        <v>0</v>
      </c>
      <c r="J49" s="103">
        <v>0</v>
      </c>
      <c r="K49" s="103">
        <v>0</v>
      </c>
      <c r="L49" s="103">
        <v>0</v>
      </c>
      <c r="M49" s="103">
        <v>0</v>
      </c>
      <c r="N49" s="103">
        <v>0</v>
      </c>
      <c r="O49" s="103">
        <v>0</v>
      </c>
      <c r="P49" s="103">
        <v>0</v>
      </c>
      <c r="Q49" s="103">
        <v>0</v>
      </c>
      <c r="R49" s="103">
        <v>0</v>
      </c>
      <c r="S49" s="103">
        <v>0</v>
      </c>
      <c r="T49" s="103">
        <v>0</v>
      </c>
      <c r="U49" s="103">
        <v>0</v>
      </c>
      <c r="V49" s="103">
        <v>0</v>
      </c>
      <c r="W49" s="103">
        <v>0</v>
      </c>
      <c r="X49" s="103">
        <v>0</v>
      </c>
      <c r="Y49" s="103">
        <v>0</v>
      </c>
      <c r="Z49" s="103">
        <v>0</v>
      </c>
      <c r="AA49" s="103">
        <v>0</v>
      </c>
      <c r="AB49" s="103">
        <v>0</v>
      </c>
      <c r="AC49" s="103">
        <v>0</v>
      </c>
      <c r="AD49" s="103">
        <v>0</v>
      </c>
      <c r="AE49" s="103">
        <v>0</v>
      </c>
      <c r="AF49" s="103">
        <v>0</v>
      </c>
      <c r="AG49" s="103">
        <v>0</v>
      </c>
    </row>
    <row r="50" spans="1:33" s="58" customFormat="1" ht="12.5" x14ac:dyDescent="0.25">
      <c r="A50" s="90" t="s">
        <v>64</v>
      </c>
      <c r="B50" s="90" t="s">
        <v>107</v>
      </c>
      <c r="C50" s="90" t="s">
        <v>111</v>
      </c>
      <c r="D50" s="102">
        <v>3700</v>
      </c>
      <c r="E50" s="102">
        <v>3700</v>
      </c>
      <c r="F50" s="103">
        <v>3700</v>
      </c>
      <c r="G50" s="103">
        <v>3700</v>
      </c>
      <c r="H50" s="103">
        <v>3700</v>
      </c>
      <c r="I50" s="103">
        <v>3700</v>
      </c>
      <c r="J50" s="103">
        <v>3700</v>
      </c>
      <c r="K50" s="103">
        <v>3700</v>
      </c>
      <c r="L50" s="103">
        <v>5000</v>
      </c>
      <c r="M50" s="103">
        <v>5000</v>
      </c>
      <c r="N50" s="103">
        <v>5000</v>
      </c>
      <c r="O50" s="103">
        <v>5000</v>
      </c>
      <c r="P50" s="103">
        <v>5000</v>
      </c>
      <c r="Q50" s="103">
        <v>5000</v>
      </c>
      <c r="R50" s="103">
        <v>5283</v>
      </c>
      <c r="S50" s="103">
        <v>5614</v>
      </c>
      <c r="T50" s="103">
        <v>5614</v>
      </c>
      <c r="U50" s="103">
        <v>5614</v>
      </c>
      <c r="V50" s="103">
        <v>5614</v>
      </c>
      <c r="W50" s="103">
        <v>5614</v>
      </c>
      <c r="X50" s="103">
        <v>5614</v>
      </c>
      <c r="Y50" s="103">
        <v>5614</v>
      </c>
      <c r="Z50" s="103">
        <v>5614</v>
      </c>
      <c r="AA50" s="103">
        <v>5614</v>
      </c>
      <c r="AB50" s="103">
        <v>5614</v>
      </c>
      <c r="AC50" s="103">
        <v>5814</v>
      </c>
      <c r="AD50" s="103">
        <v>5814</v>
      </c>
      <c r="AE50" s="103">
        <v>5814</v>
      </c>
      <c r="AF50" s="103">
        <v>5814</v>
      </c>
      <c r="AG50" s="103">
        <v>5814</v>
      </c>
    </row>
    <row r="51" spans="1:33" s="58" customFormat="1" ht="12.5" x14ac:dyDescent="0.25">
      <c r="A51" s="90" t="s">
        <v>64</v>
      </c>
      <c r="B51" s="90" t="s">
        <v>107</v>
      </c>
      <c r="C51" s="90" t="s">
        <v>112</v>
      </c>
      <c r="D51" s="102">
        <v>0</v>
      </c>
      <c r="E51" s="102">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row>
    <row r="52" spans="1:33" s="58" customFormat="1" ht="12.5" x14ac:dyDescent="0.25">
      <c r="A52" s="90" t="s">
        <v>64</v>
      </c>
      <c r="B52" s="90" t="s">
        <v>107</v>
      </c>
      <c r="C52" s="90" t="s">
        <v>40</v>
      </c>
      <c r="D52" s="102">
        <v>12830</v>
      </c>
      <c r="E52" s="102">
        <v>12830</v>
      </c>
      <c r="F52" s="103">
        <v>12830</v>
      </c>
      <c r="G52" s="103">
        <v>12830</v>
      </c>
      <c r="H52" s="103">
        <v>12830</v>
      </c>
      <c r="I52" s="103">
        <v>12605</v>
      </c>
      <c r="J52" s="103">
        <v>12905</v>
      </c>
      <c r="K52" s="103">
        <v>13530</v>
      </c>
      <c r="L52" s="103">
        <v>13630</v>
      </c>
      <c r="M52" s="103">
        <v>13630</v>
      </c>
      <c r="N52" s="103">
        <v>13630</v>
      </c>
      <c r="O52" s="103">
        <v>13930</v>
      </c>
      <c r="P52" s="103">
        <v>13930</v>
      </c>
      <c r="Q52" s="103">
        <v>15030</v>
      </c>
      <c r="R52" s="103">
        <v>14780</v>
      </c>
      <c r="S52" s="103">
        <v>14780</v>
      </c>
      <c r="T52" s="103">
        <v>14530</v>
      </c>
      <c r="U52" s="103">
        <v>15630</v>
      </c>
      <c r="V52" s="103">
        <v>16830</v>
      </c>
      <c r="W52" s="103">
        <v>16980</v>
      </c>
      <c r="X52" s="103">
        <v>17130</v>
      </c>
      <c r="Y52" s="103">
        <v>17130</v>
      </c>
      <c r="Z52" s="103">
        <v>17580</v>
      </c>
      <c r="AA52" s="103">
        <v>18130</v>
      </c>
      <c r="AB52" s="103">
        <v>18280</v>
      </c>
      <c r="AC52" s="103">
        <v>18430</v>
      </c>
      <c r="AD52" s="103">
        <v>18430</v>
      </c>
      <c r="AE52" s="103">
        <v>18580</v>
      </c>
      <c r="AF52" s="103">
        <v>18730</v>
      </c>
      <c r="AG52" s="103">
        <v>18730</v>
      </c>
    </row>
    <row r="53" spans="1:33" s="58" customFormat="1" ht="12.5" x14ac:dyDescent="0.25">
      <c r="A53" s="90" t="s">
        <v>64</v>
      </c>
      <c r="B53" s="90" t="s">
        <v>107</v>
      </c>
      <c r="C53" s="90" t="s">
        <v>113</v>
      </c>
      <c r="D53" s="102">
        <v>0</v>
      </c>
      <c r="E53" s="102">
        <v>0</v>
      </c>
      <c r="F53" s="103">
        <v>0</v>
      </c>
      <c r="G53" s="103">
        <v>0</v>
      </c>
      <c r="H53" s="103">
        <v>0</v>
      </c>
      <c r="I53" s="103">
        <v>0</v>
      </c>
      <c r="J53" s="103">
        <v>0</v>
      </c>
      <c r="K53" s="103">
        <v>0</v>
      </c>
      <c r="L53" s="103">
        <v>0</v>
      </c>
      <c r="M53" s="103">
        <v>0</v>
      </c>
      <c r="N53" s="103">
        <v>0</v>
      </c>
      <c r="O53" s="103">
        <v>0</v>
      </c>
      <c r="P53" s="103">
        <v>0</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0</v>
      </c>
      <c r="AG53" s="103">
        <v>0</v>
      </c>
    </row>
    <row r="54" spans="1:33" s="58" customFormat="1" ht="12.5" x14ac:dyDescent="0.25">
      <c r="A54" s="90" t="s">
        <v>64</v>
      </c>
      <c r="B54" s="90" t="s">
        <v>107</v>
      </c>
      <c r="C54" s="90" t="s">
        <v>114</v>
      </c>
      <c r="D54" s="102">
        <v>0</v>
      </c>
      <c r="E54" s="102">
        <v>0</v>
      </c>
      <c r="F54" s="103">
        <v>0</v>
      </c>
      <c r="G54" s="103">
        <v>0</v>
      </c>
      <c r="H54" s="103">
        <v>0</v>
      </c>
      <c r="I54" s="103">
        <v>0</v>
      </c>
      <c r="J54" s="103">
        <v>0</v>
      </c>
      <c r="K54" s="103">
        <v>0</v>
      </c>
      <c r="L54" s="103">
        <v>0</v>
      </c>
      <c r="M54" s="103">
        <v>0</v>
      </c>
      <c r="N54" s="103">
        <v>0</v>
      </c>
      <c r="O54" s="103">
        <v>0</v>
      </c>
      <c r="P54" s="103">
        <v>0</v>
      </c>
      <c r="Q54" s="103">
        <v>0</v>
      </c>
      <c r="R54" s="103">
        <v>0</v>
      </c>
      <c r="S54" s="103">
        <v>0</v>
      </c>
      <c r="T54" s="103">
        <v>0</v>
      </c>
      <c r="U54" s="103">
        <v>0</v>
      </c>
      <c r="V54" s="103">
        <v>0</v>
      </c>
      <c r="W54" s="103">
        <v>0</v>
      </c>
      <c r="X54" s="103">
        <v>0</v>
      </c>
      <c r="Y54" s="103">
        <v>0</v>
      </c>
      <c r="Z54" s="103">
        <v>0</v>
      </c>
      <c r="AA54" s="103">
        <v>0</v>
      </c>
      <c r="AB54" s="103">
        <v>0</v>
      </c>
      <c r="AC54" s="103">
        <v>0</v>
      </c>
      <c r="AD54" s="103">
        <v>0</v>
      </c>
      <c r="AE54" s="103">
        <v>0</v>
      </c>
      <c r="AF54" s="103">
        <v>0</v>
      </c>
      <c r="AG54" s="103">
        <v>0</v>
      </c>
    </row>
    <row r="55" spans="1:33" s="58" customFormat="1" ht="12.5" x14ac:dyDescent="0.25">
      <c r="A55" s="90" t="s">
        <v>64</v>
      </c>
      <c r="B55" s="90" t="s">
        <v>107</v>
      </c>
      <c r="C55" s="90" t="s">
        <v>115</v>
      </c>
      <c r="D55" s="102">
        <v>400</v>
      </c>
      <c r="E55" s="102">
        <v>400</v>
      </c>
      <c r="F55" s="103">
        <v>400</v>
      </c>
      <c r="G55" s="103">
        <v>400</v>
      </c>
      <c r="H55" s="103">
        <v>400</v>
      </c>
      <c r="I55" s="103">
        <v>400</v>
      </c>
      <c r="J55" s="103">
        <v>400</v>
      </c>
      <c r="K55" s="103">
        <v>400</v>
      </c>
      <c r="L55" s="103">
        <v>400</v>
      </c>
      <c r="M55" s="103">
        <v>400</v>
      </c>
      <c r="N55" s="103">
        <v>400</v>
      </c>
      <c r="O55" s="103">
        <v>400</v>
      </c>
      <c r="P55" s="103">
        <v>400</v>
      </c>
      <c r="Q55" s="103">
        <v>400</v>
      </c>
      <c r="R55" s="103">
        <v>505</v>
      </c>
      <c r="S55" s="103">
        <v>716</v>
      </c>
      <c r="T55" s="103">
        <v>716</v>
      </c>
      <c r="U55" s="103">
        <v>716</v>
      </c>
      <c r="V55" s="103">
        <v>716</v>
      </c>
      <c r="W55" s="103">
        <v>716</v>
      </c>
      <c r="X55" s="103">
        <v>716</v>
      </c>
      <c r="Y55" s="103">
        <v>716</v>
      </c>
      <c r="Z55" s="103">
        <v>716</v>
      </c>
      <c r="AA55" s="103">
        <v>716</v>
      </c>
      <c r="AB55" s="103">
        <v>716</v>
      </c>
      <c r="AC55" s="103">
        <v>716</v>
      </c>
      <c r="AD55" s="103">
        <v>716</v>
      </c>
      <c r="AE55" s="103">
        <v>716</v>
      </c>
      <c r="AF55" s="103">
        <v>716</v>
      </c>
      <c r="AG55" s="103">
        <v>716</v>
      </c>
    </row>
    <row r="56" spans="1:33" s="93" customFormat="1" ht="13" x14ac:dyDescent="0.3">
      <c r="A56" s="94" t="s">
        <v>116</v>
      </c>
      <c r="B56" s="94" t="s">
        <v>116</v>
      </c>
      <c r="C56" s="94" t="s">
        <v>116</v>
      </c>
      <c r="D56" s="100">
        <v>43478</v>
      </c>
      <c r="E56" s="100">
        <v>43578</v>
      </c>
      <c r="F56" s="101">
        <v>42478</v>
      </c>
      <c r="G56" s="101">
        <v>45578</v>
      </c>
      <c r="H56" s="101">
        <v>48628</v>
      </c>
      <c r="I56" s="101">
        <v>48578</v>
      </c>
      <c r="J56" s="101">
        <v>48828</v>
      </c>
      <c r="K56" s="101">
        <v>50028</v>
      </c>
      <c r="L56" s="101">
        <v>50288</v>
      </c>
      <c r="M56" s="101">
        <v>50543</v>
      </c>
      <c r="N56" s="101">
        <v>53318</v>
      </c>
      <c r="O56" s="101">
        <v>53818</v>
      </c>
      <c r="P56" s="101">
        <v>54318</v>
      </c>
      <c r="Q56" s="101">
        <v>54803</v>
      </c>
      <c r="R56" s="101">
        <v>55403</v>
      </c>
      <c r="S56" s="101">
        <v>63203</v>
      </c>
      <c r="T56" s="101">
        <v>65353</v>
      </c>
      <c r="U56" s="101">
        <v>65403</v>
      </c>
      <c r="V56" s="101">
        <v>70928</v>
      </c>
      <c r="W56" s="101">
        <v>75003</v>
      </c>
      <c r="X56" s="101">
        <v>77503</v>
      </c>
      <c r="Y56" s="101">
        <v>78303</v>
      </c>
      <c r="Z56" s="101">
        <v>78503</v>
      </c>
      <c r="AA56" s="101">
        <v>79103</v>
      </c>
      <c r="AB56" s="101">
        <v>79853</v>
      </c>
      <c r="AC56" s="101">
        <v>79903</v>
      </c>
      <c r="AD56" s="101">
        <v>81503</v>
      </c>
      <c r="AE56" s="101">
        <v>85003</v>
      </c>
      <c r="AF56" s="101">
        <v>88503</v>
      </c>
      <c r="AG56" s="101">
        <v>88503</v>
      </c>
    </row>
    <row r="57" spans="1:33" s="93" customFormat="1" ht="13" x14ac:dyDescent="0.3">
      <c r="A57" s="95" t="s">
        <v>117</v>
      </c>
      <c r="B57" s="95" t="s">
        <v>117</v>
      </c>
      <c r="C57" s="95" t="s">
        <v>117</v>
      </c>
      <c r="D57" s="104">
        <v>34950</v>
      </c>
      <c r="E57" s="104">
        <v>35050</v>
      </c>
      <c r="F57" s="105">
        <v>35150</v>
      </c>
      <c r="G57" s="105">
        <v>38250</v>
      </c>
      <c r="H57" s="105">
        <v>41300</v>
      </c>
      <c r="I57" s="105">
        <v>41800</v>
      </c>
      <c r="J57" s="105">
        <v>42050</v>
      </c>
      <c r="K57" s="105">
        <v>43250</v>
      </c>
      <c r="L57" s="105">
        <v>43500</v>
      </c>
      <c r="M57" s="105">
        <v>43800</v>
      </c>
      <c r="N57" s="105">
        <v>46400</v>
      </c>
      <c r="O57" s="105">
        <v>46900</v>
      </c>
      <c r="P57" s="105">
        <v>46900</v>
      </c>
      <c r="Q57" s="105">
        <v>47085</v>
      </c>
      <c r="R57" s="105">
        <v>47085</v>
      </c>
      <c r="S57" s="105">
        <v>55185</v>
      </c>
      <c r="T57" s="105">
        <v>57210</v>
      </c>
      <c r="U57" s="105">
        <v>56885</v>
      </c>
      <c r="V57" s="105">
        <v>62410</v>
      </c>
      <c r="W57" s="105">
        <v>66385</v>
      </c>
      <c r="X57" s="105">
        <v>68885</v>
      </c>
      <c r="Y57" s="105">
        <v>69685</v>
      </c>
      <c r="Z57" s="105">
        <v>69885</v>
      </c>
      <c r="AA57" s="105">
        <v>70185</v>
      </c>
      <c r="AB57" s="105">
        <v>70935</v>
      </c>
      <c r="AC57" s="105">
        <v>70935</v>
      </c>
      <c r="AD57" s="105">
        <v>72435</v>
      </c>
      <c r="AE57" s="105">
        <v>75935</v>
      </c>
      <c r="AF57" s="105">
        <v>79435</v>
      </c>
      <c r="AG57" s="105">
        <v>79435</v>
      </c>
    </row>
    <row r="58" spans="1:33" s="58" customFormat="1" ht="12.5" x14ac:dyDescent="0.25">
      <c r="A58" s="90" t="s">
        <v>118</v>
      </c>
      <c r="B58" s="90" t="s">
        <v>119</v>
      </c>
      <c r="C58" s="90" t="s">
        <v>37</v>
      </c>
      <c r="D58" s="102">
        <v>1600</v>
      </c>
      <c r="E58" s="102">
        <v>1600</v>
      </c>
      <c r="F58" s="103">
        <v>1600</v>
      </c>
      <c r="G58" s="103">
        <v>1600</v>
      </c>
      <c r="H58" s="103">
        <v>2300</v>
      </c>
      <c r="I58" s="103">
        <v>2300</v>
      </c>
      <c r="J58" s="103">
        <v>2300</v>
      </c>
      <c r="K58" s="103">
        <v>2300</v>
      </c>
      <c r="L58" s="103">
        <v>2300</v>
      </c>
      <c r="M58" s="103">
        <v>2300</v>
      </c>
      <c r="N58" s="103">
        <v>2300</v>
      </c>
      <c r="O58" s="103">
        <v>2300</v>
      </c>
      <c r="P58" s="103">
        <v>2300</v>
      </c>
      <c r="Q58" s="103">
        <v>2300</v>
      </c>
      <c r="R58" s="103">
        <v>2300</v>
      </c>
      <c r="S58" s="103">
        <v>2300</v>
      </c>
      <c r="T58" s="103">
        <v>2300</v>
      </c>
      <c r="U58" s="103">
        <v>2300</v>
      </c>
      <c r="V58" s="103">
        <v>2300</v>
      </c>
      <c r="W58" s="103">
        <v>2300</v>
      </c>
      <c r="X58" s="103">
        <v>2300</v>
      </c>
      <c r="Y58" s="103">
        <v>2300</v>
      </c>
      <c r="Z58" s="103">
        <v>2300</v>
      </c>
      <c r="AA58" s="103">
        <v>2300</v>
      </c>
      <c r="AB58" s="103">
        <v>2300</v>
      </c>
      <c r="AC58" s="103">
        <v>2300</v>
      </c>
      <c r="AD58" s="103">
        <v>2300</v>
      </c>
      <c r="AE58" s="103">
        <v>2800</v>
      </c>
      <c r="AF58" s="103">
        <v>3300</v>
      </c>
      <c r="AG58" s="103">
        <v>3300</v>
      </c>
    </row>
    <row r="59" spans="1:33" s="58" customFormat="1" ht="12.5" x14ac:dyDescent="0.25">
      <c r="A59" s="90" t="s">
        <v>118</v>
      </c>
      <c r="B59" s="90" t="s">
        <v>119</v>
      </c>
      <c r="C59" s="90" t="s">
        <v>36</v>
      </c>
      <c r="D59" s="102">
        <v>3000</v>
      </c>
      <c r="E59" s="102">
        <v>3100</v>
      </c>
      <c r="F59" s="103">
        <v>3100</v>
      </c>
      <c r="G59" s="103">
        <v>4200</v>
      </c>
      <c r="H59" s="103">
        <v>4700</v>
      </c>
      <c r="I59" s="103">
        <v>4800</v>
      </c>
      <c r="J59" s="103">
        <v>4900</v>
      </c>
      <c r="K59" s="103">
        <v>5100</v>
      </c>
      <c r="L59" s="103">
        <v>5200</v>
      </c>
      <c r="M59" s="103">
        <v>5500</v>
      </c>
      <c r="N59" s="103">
        <v>6500</v>
      </c>
      <c r="O59" s="103">
        <v>6800</v>
      </c>
      <c r="P59" s="103">
        <v>6800</v>
      </c>
      <c r="Q59" s="103">
        <v>6985</v>
      </c>
      <c r="R59" s="103">
        <v>6985</v>
      </c>
      <c r="S59" s="103">
        <v>7885</v>
      </c>
      <c r="T59" s="103">
        <v>8109.9999999999991</v>
      </c>
      <c r="U59" s="103">
        <v>8185.0000000000009</v>
      </c>
      <c r="V59" s="103">
        <v>8410</v>
      </c>
      <c r="W59" s="103">
        <v>9485</v>
      </c>
      <c r="X59" s="103">
        <v>9485</v>
      </c>
      <c r="Y59" s="103">
        <v>9485</v>
      </c>
      <c r="Z59" s="103">
        <v>9785</v>
      </c>
      <c r="AA59" s="103">
        <v>10085</v>
      </c>
      <c r="AB59" s="103">
        <v>10835</v>
      </c>
      <c r="AC59" s="103">
        <v>10835</v>
      </c>
      <c r="AD59" s="103">
        <v>10835</v>
      </c>
      <c r="AE59" s="103">
        <v>10835</v>
      </c>
      <c r="AF59" s="103">
        <v>10835</v>
      </c>
      <c r="AG59" s="103">
        <v>10835</v>
      </c>
    </row>
    <row r="60" spans="1:33" s="58" customFormat="1" ht="12.5" x14ac:dyDescent="0.25">
      <c r="A60" s="90" t="s">
        <v>118</v>
      </c>
      <c r="B60" s="90" t="s">
        <v>119</v>
      </c>
      <c r="C60" s="90" t="s">
        <v>120</v>
      </c>
      <c r="D60" s="102">
        <v>0</v>
      </c>
      <c r="E60" s="102">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v>
      </c>
      <c r="W60" s="103">
        <v>0</v>
      </c>
      <c r="X60" s="103">
        <v>0</v>
      </c>
      <c r="Y60" s="103">
        <v>0</v>
      </c>
      <c r="Z60" s="103">
        <v>0</v>
      </c>
      <c r="AA60" s="103">
        <v>0</v>
      </c>
      <c r="AB60" s="103">
        <v>0</v>
      </c>
      <c r="AC60" s="103">
        <v>0</v>
      </c>
      <c r="AD60" s="103">
        <v>0</v>
      </c>
      <c r="AE60" s="103">
        <v>0</v>
      </c>
      <c r="AF60" s="103">
        <v>0</v>
      </c>
      <c r="AG60" s="103">
        <v>0</v>
      </c>
    </row>
    <row r="61" spans="1:33" s="58" customFormat="1" ht="12.5" x14ac:dyDescent="0.25">
      <c r="A61" s="90" t="s">
        <v>118</v>
      </c>
      <c r="B61" s="90" t="s">
        <v>119</v>
      </c>
      <c r="C61" s="90" t="s">
        <v>34</v>
      </c>
      <c r="D61" s="102">
        <v>22200</v>
      </c>
      <c r="E61" s="102">
        <v>22200</v>
      </c>
      <c r="F61" s="103">
        <v>22200</v>
      </c>
      <c r="G61" s="103">
        <v>24200</v>
      </c>
      <c r="H61" s="103">
        <v>25200</v>
      </c>
      <c r="I61" s="103">
        <v>25200</v>
      </c>
      <c r="J61" s="103">
        <v>25200</v>
      </c>
      <c r="K61" s="103">
        <v>26200</v>
      </c>
      <c r="L61" s="103">
        <v>26200</v>
      </c>
      <c r="M61" s="103">
        <v>26200</v>
      </c>
      <c r="N61" s="103">
        <v>27800</v>
      </c>
      <c r="O61" s="103">
        <v>28000</v>
      </c>
      <c r="P61" s="103">
        <v>28000</v>
      </c>
      <c r="Q61" s="103">
        <v>28000</v>
      </c>
      <c r="R61" s="103">
        <v>28000</v>
      </c>
      <c r="S61" s="103">
        <v>35200</v>
      </c>
      <c r="T61" s="103">
        <v>37000</v>
      </c>
      <c r="U61" s="103">
        <v>36600</v>
      </c>
      <c r="V61" s="103">
        <v>41900</v>
      </c>
      <c r="W61" s="103">
        <v>44800</v>
      </c>
      <c r="X61" s="103">
        <v>46800</v>
      </c>
      <c r="Y61" s="103">
        <v>47600</v>
      </c>
      <c r="Z61" s="103">
        <v>47500</v>
      </c>
      <c r="AA61" s="103">
        <v>47500</v>
      </c>
      <c r="AB61" s="103">
        <v>47500</v>
      </c>
      <c r="AC61" s="103">
        <v>47500</v>
      </c>
      <c r="AD61" s="103">
        <v>49000</v>
      </c>
      <c r="AE61" s="103">
        <v>52000</v>
      </c>
      <c r="AF61" s="103">
        <v>55000</v>
      </c>
      <c r="AG61" s="103">
        <v>55000</v>
      </c>
    </row>
    <row r="62" spans="1:33" s="58" customFormat="1" ht="12.5" x14ac:dyDescent="0.25">
      <c r="A62" s="90" t="s">
        <v>118</v>
      </c>
      <c r="B62" s="90" t="s">
        <v>119</v>
      </c>
      <c r="C62" s="90" t="s">
        <v>121</v>
      </c>
      <c r="D62" s="102">
        <v>0</v>
      </c>
      <c r="E62" s="102">
        <v>0</v>
      </c>
      <c r="F62" s="103">
        <v>0</v>
      </c>
      <c r="G62" s="103">
        <v>0</v>
      </c>
      <c r="H62" s="103">
        <v>0</v>
      </c>
      <c r="I62" s="103">
        <v>0</v>
      </c>
      <c r="J62" s="103">
        <v>0</v>
      </c>
      <c r="K62" s="103">
        <v>0</v>
      </c>
      <c r="L62" s="103">
        <v>0</v>
      </c>
      <c r="M62" s="103">
        <v>0</v>
      </c>
      <c r="N62" s="103">
        <v>0</v>
      </c>
      <c r="O62" s="103">
        <v>0</v>
      </c>
      <c r="P62" s="103">
        <v>0</v>
      </c>
      <c r="Q62" s="103">
        <v>0</v>
      </c>
      <c r="R62" s="103">
        <v>0</v>
      </c>
      <c r="S62" s="103">
        <v>0</v>
      </c>
      <c r="T62" s="103">
        <v>0</v>
      </c>
      <c r="U62" s="103">
        <v>0</v>
      </c>
      <c r="V62" s="103">
        <v>0</v>
      </c>
      <c r="W62" s="103">
        <v>0</v>
      </c>
      <c r="X62" s="103">
        <v>0</v>
      </c>
      <c r="Y62" s="103">
        <v>0</v>
      </c>
      <c r="Z62" s="103">
        <v>0</v>
      </c>
      <c r="AA62" s="103">
        <v>0</v>
      </c>
      <c r="AB62" s="103">
        <v>0</v>
      </c>
      <c r="AC62" s="103">
        <v>0</v>
      </c>
      <c r="AD62" s="103">
        <v>0</v>
      </c>
      <c r="AE62" s="103">
        <v>0</v>
      </c>
      <c r="AF62" s="103">
        <v>0</v>
      </c>
      <c r="AG62" s="103">
        <v>0</v>
      </c>
    </row>
    <row r="63" spans="1:33" s="58" customFormat="1" ht="12.5" x14ac:dyDescent="0.25">
      <c r="A63" s="90" t="s">
        <v>118</v>
      </c>
      <c r="B63" s="90" t="s">
        <v>119</v>
      </c>
      <c r="C63" s="90" t="s">
        <v>122</v>
      </c>
      <c r="D63" s="102">
        <v>8150</v>
      </c>
      <c r="E63" s="102">
        <v>8150</v>
      </c>
      <c r="F63" s="103">
        <v>8250</v>
      </c>
      <c r="G63" s="103">
        <v>8250</v>
      </c>
      <c r="H63" s="103">
        <v>9100</v>
      </c>
      <c r="I63" s="103">
        <v>9500</v>
      </c>
      <c r="J63" s="103">
        <v>9650</v>
      </c>
      <c r="K63" s="103">
        <v>9650</v>
      </c>
      <c r="L63" s="103">
        <v>9800</v>
      </c>
      <c r="M63" s="103">
        <v>9800</v>
      </c>
      <c r="N63" s="103">
        <v>9800</v>
      </c>
      <c r="O63" s="103">
        <v>9800</v>
      </c>
      <c r="P63" s="103">
        <v>9800</v>
      </c>
      <c r="Q63" s="103">
        <v>9800</v>
      </c>
      <c r="R63" s="103">
        <v>9800</v>
      </c>
      <c r="S63" s="103">
        <v>9800</v>
      </c>
      <c r="T63" s="103">
        <v>9800</v>
      </c>
      <c r="U63" s="103">
        <v>9800</v>
      </c>
      <c r="V63" s="103">
        <v>9800</v>
      </c>
      <c r="W63" s="103">
        <v>9800</v>
      </c>
      <c r="X63" s="103">
        <v>10300</v>
      </c>
      <c r="Y63" s="103">
        <v>10300</v>
      </c>
      <c r="Z63" s="103">
        <v>10300</v>
      </c>
      <c r="AA63" s="103">
        <v>10300</v>
      </c>
      <c r="AB63" s="103">
        <v>10300</v>
      </c>
      <c r="AC63" s="103">
        <v>10300</v>
      </c>
      <c r="AD63" s="103">
        <v>10300</v>
      </c>
      <c r="AE63" s="103">
        <v>10300</v>
      </c>
      <c r="AF63" s="103">
        <v>10300</v>
      </c>
      <c r="AG63" s="103">
        <v>10300</v>
      </c>
    </row>
    <row r="64" spans="1:33" s="93" customFormat="1" ht="13" x14ac:dyDescent="0.3">
      <c r="A64" s="95" t="s">
        <v>123</v>
      </c>
      <c r="B64" s="95" t="s">
        <v>123</v>
      </c>
      <c r="C64" s="95" t="s">
        <v>123</v>
      </c>
      <c r="D64" s="104">
        <v>180</v>
      </c>
      <c r="E64" s="104">
        <v>180</v>
      </c>
      <c r="F64" s="105">
        <v>180</v>
      </c>
      <c r="G64" s="105">
        <v>180</v>
      </c>
      <c r="H64" s="105">
        <v>180</v>
      </c>
      <c r="I64" s="105">
        <v>180</v>
      </c>
      <c r="J64" s="105">
        <v>180</v>
      </c>
      <c r="K64" s="105">
        <v>180</v>
      </c>
      <c r="L64" s="105">
        <v>180</v>
      </c>
      <c r="M64" s="105">
        <v>180</v>
      </c>
      <c r="N64" s="105">
        <v>180</v>
      </c>
      <c r="O64" s="105">
        <v>180</v>
      </c>
      <c r="P64" s="105">
        <v>180</v>
      </c>
      <c r="Q64" s="105">
        <v>180</v>
      </c>
      <c r="R64" s="105">
        <v>180</v>
      </c>
      <c r="S64" s="105">
        <v>180</v>
      </c>
      <c r="T64" s="105">
        <v>180</v>
      </c>
      <c r="U64" s="105">
        <v>180</v>
      </c>
      <c r="V64" s="105">
        <v>180</v>
      </c>
      <c r="W64" s="105">
        <v>280</v>
      </c>
      <c r="X64" s="105">
        <v>280</v>
      </c>
      <c r="Y64" s="105">
        <v>280</v>
      </c>
      <c r="Z64" s="105">
        <v>280</v>
      </c>
      <c r="AA64" s="105">
        <v>280</v>
      </c>
      <c r="AB64" s="105">
        <v>280</v>
      </c>
      <c r="AC64" s="105">
        <v>280</v>
      </c>
      <c r="AD64" s="105">
        <v>280</v>
      </c>
      <c r="AE64" s="105">
        <v>280</v>
      </c>
      <c r="AF64" s="105">
        <v>280</v>
      </c>
      <c r="AG64" s="105">
        <v>280</v>
      </c>
    </row>
    <row r="65" spans="1:33" s="58" customFormat="1" ht="12.5" x14ac:dyDescent="0.25">
      <c r="A65" s="90" t="s">
        <v>118</v>
      </c>
      <c r="B65" s="90" t="s">
        <v>124</v>
      </c>
      <c r="C65" s="90" t="s">
        <v>125</v>
      </c>
      <c r="D65" s="102">
        <v>0</v>
      </c>
      <c r="E65" s="102">
        <v>0</v>
      </c>
      <c r="F65" s="103">
        <v>0</v>
      </c>
      <c r="G65" s="103">
        <v>0</v>
      </c>
      <c r="H65" s="103">
        <v>0</v>
      </c>
      <c r="I65" s="103">
        <v>0</v>
      </c>
      <c r="J65" s="103">
        <v>0</v>
      </c>
      <c r="K65" s="103">
        <v>0</v>
      </c>
      <c r="L65" s="103">
        <v>0</v>
      </c>
      <c r="M65" s="103">
        <v>0</v>
      </c>
      <c r="N65" s="103">
        <v>0</v>
      </c>
      <c r="O65" s="103">
        <v>0</v>
      </c>
      <c r="P65" s="103">
        <v>0</v>
      </c>
      <c r="Q65" s="103">
        <v>0</v>
      </c>
      <c r="R65" s="103">
        <v>0</v>
      </c>
      <c r="S65" s="103">
        <v>0</v>
      </c>
      <c r="T65" s="103">
        <v>0</v>
      </c>
      <c r="U65" s="103">
        <v>0</v>
      </c>
      <c r="V65" s="103">
        <v>0</v>
      </c>
      <c r="W65" s="103">
        <v>0</v>
      </c>
      <c r="X65" s="103">
        <v>0</v>
      </c>
      <c r="Y65" s="103">
        <v>0</v>
      </c>
      <c r="Z65" s="103">
        <v>0</v>
      </c>
      <c r="AA65" s="103">
        <v>0</v>
      </c>
      <c r="AB65" s="103">
        <v>0</v>
      </c>
      <c r="AC65" s="103">
        <v>0</v>
      </c>
      <c r="AD65" s="103">
        <v>0</v>
      </c>
      <c r="AE65" s="103">
        <v>0</v>
      </c>
      <c r="AF65" s="103">
        <v>0</v>
      </c>
      <c r="AG65" s="103">
        <v>0</v>
      </c>
    </row>
    <row r="66" spans="1:33" s="58" customFormat="1" ht="12.5" x14ac:dyDescent="0.25">
      <c r="A66" s="90" t="s">
        <v>118</v>
      </c>
      <c r="B66" s="90" t="s">
        <v>124</v>
      </c>
      <c r="C66" s="90" t="s">
        <v>126</v>
      </c>
      <c r="D66" s="102">
        <v>0</v>
      </c>
      <c r="E66" s="102">
        <v>0</v>
      </c>
      <c r="F66" s="103">
        <v>0</v>
      </c>
      <c r="G66" s="103">
        <v>0</v>
      </c>
      <c r="H66" s="103">
        <v>0</v>
      </c>
      <c r="I66" s="103">
        <v>0</v>
      </c>
      <c r="J66" s="103">
        <v>0</v>
      </c>
      <c r="K66" s="103">
        <v>0</v>
      </c>
      <c r="L66" s="103">
        <v>0</v>
      </c>
      <c r="M66" s="103">
        <v>0</v>
      </c>
      <c r="N66" s="103">
        <v>0</v>
      </c>
      <c r="O66" s="103">
        <v>0</v>
      </c>
      <c r="P66" s="103">
        <v>0</v>
      </c>
      <c r="Q66" s="103">
        <v>0</v>
      </c>
      <c r="R66" s="103">
        <v>0</v>
      </c>
      <c r="S66" s="103">
        <v>0</v>
      </c>
      <c r="T66" s="103">
        <v>0</v>
      </c>
      <c r="U66" s="103">
        <v>0</v>
      </c>
      <c r="V66" s="103">
        <v>0</v>
      </c>
      <c r="W66" s="103">
        <v>0</v>
      </c>
      <c r="X66" s="103">
        <v>0</v>
      </c>
      <c r="Y66" s="103">
        <v>0</v>
      </c>
      <c r="Z66" s="103">
        <v>0</v>
      </c>
      <c r="AA66" s="103">
        <v>0</v>
      </c>
      <c r="AB66" s="103">
        <v>0</v>
      </c>
      <c r="AC66" s="103">
        <v>0</v>
      </c>
      <c r="AD66" s="103">
        <v>0</v>
      </c>
      <c r="AE66" s="103">
        <v>0</v>
      </c>
      <c r="AF66" s="103">
        <v>0</v>
      </c>
      <c r="AG66" s="103">
        <v>0</v>
      </c>
    </row>
    <row r="67" spans="1:33" s="58" customFormat="1" ht="12.5" x14ac:dyDescent="0.25">
      <c r="A67" s="90" t="s">
        <v>118</v>
      </c>
      <c r="B67" s="90" t="s">
        <v>124</v>
      </c>
      <c r="C67" s="90" t="s">
        <v>127</v>
      </c>
      <c r="D67" s="102">
        <v>0</v>
      </c>
      <c r="E67" s="102">
        <v>0</v>
      </c>
      <c r="F67" s="103">
        <v>0</v>
      </c>
      <c r="G67" s="103">
        <v>0</v>
      </c>
      <c r="H67" s="103">
        <v>0</v>
      </c>
      <c r="I67" s="103">
        <v>0</v>
      </c>
      <c r="J67" s="103">
        <v>0</v>
      </c>
      <c r="K67" s="103">
        <v>0</v>
      </c>
      <c r="L67" s="103">
        <v>0</v>
      </c>
      <c r="M67" s="103">
        <v>0</v>
      </c>
      <c r="N67" s="103">
        <v>0</v>
      </c>
      <c r="O67" s="103">
        <v>0</v>
      </c>
      <c r="P67" s="103">
        <v>0</v>
      </c>
      <c r="Q67" s="103">
        <v>0</v>
      </c>
      <c r="R67" s="103">
        <v>0</v>
      </c>
      <c r="S67" s="103">
        <v>0</v>
      </c>
      <c r="T67" s="103">
        <v>0</v>
      </c>
      <c r="U67" s="103">
        <v>0</v>
      </c>
      <c r="V67" s="103">
        <v>0</v>
      </c>
      <c r="W67" s="103">
        <v>0</v>
      </c>
      <c r="X67" s="103">
        <v>0</v>
      </c>
      <c r="Y67" s="103">
        <v>0</v>
      </c>
      <c r="Z67" s="103">
        <v>0</v>
      </c>
      <c r="AA67" s="103">
        <v>0</v>
      </c>
      <c r="AB67" s="103">
        <v>0</v>
      </c>
      <c r="AC67" s="103">
        <v>0</v>
      </c>
      <c r="AD67" s="103">
        <v>0</v>
      </c>
      <c r="AE67" s="103">
        <v>0</v>
      </c>
      <c r="AF67" s="103">
        <v>0</v>
      </c>
      <c r="AG67" s="103">
        <v>0</v>
      </c>
    </row>
    <row r="68" spans="1:33" s="58" customFormat="1" ht="12.5" x14ac:dyDescent="0.25">
      <c r="A68" s="90" t="s">
        <v>118</v>
      </c>
      <c r="B68" s="90" t="s">
        <v>124</v>
      </c>
      <c r="C68" s="90" t="s">
        <v>128</v>
      </c>
      <c r="D68" s="102">
        <v>0</v>
      </c>
      <c r="E68" s="102">
        <v>0</v>
      </c>
      <c r="F68" s="103">
        <v>0</v>
      </c>
      <c r="G68" s="103">
        <v>0</v>
      </c>
      <c r="H68" s="103">
        <v>0</v>
      </c>
      <c r="I68" s="103">
        <v>0</v>
      </c>
      <c r="J68" s="103">
        <v>0</v>
      </c>
      <c r="K68" s="103">
        <v>0</v>
      </c>
      <c r="L68" s="103">
        <v>0</v>
      </c>
      <c r="M68" s="103">
        <v>0</v>
      </c>
      <c r="N68" s="103">
        <v>0</v>
      </c>
      <c r="O68" s="103">
        <v>0</v>
      </c>
      <c r="P68" s="103">
        <v>0</v>
      </c>
      <c r="Q68" s="103">
        <v>0</v>
      </c>
      <c r="R68" s="103">
        <v>0</v>
      </c>
      <c r="S68" s="103">
        <v>0</v>
      </c>
      <c r="T68" s="103">
        <v>0</v>
      </c>
      <c r="U68" s="103">
        <v>0</v>
      </c>
      <c r="V68" s="103">
        <v>0</v>
      </c>
      <c r="W68" s="103">
        <v>0</v>
      </c>
      <c r="X68" s="103">
        <v>0</v>
      </c>
      <c r="Y68" s="103">
        <v>0</v>
      </c>
      <c r="Z68" s="103">
        <v>0</v>
      </c>
      <c r="AA68" s="103">
        <v>0</v>
      </c>
      <c r="AB68" s="103">
        <v>0</v>
      </c>
      <c r="AC68" s="103">
        <v>0</v>
      </c>
      <c r="AD68" s="103">
        <v>0</v>
      </c>
      <c r="AE68" s="103">
        <v>0</v>
      </c>
      <c r="AF68" s="103">
        <v>0</v>
      </c>
      <c r="AG68" s="103">
        <v>0</v>
      </c>
    </row>
    <row r="69" spans="1:33" s="58" customFormat="1" ht="12.5" x14ac:dyDescent="0.25">
      <c r="A69" s="90" t="s">
        <v>118</v>
      </c>
      <c r="B69" s="90" t="s">
        <v>124</v>
      </c>
      <c r="C69" s="90" t="s">
        <v>129</v>
      </c>
      <c r="D69" s="102">
        <v>0</v>
      </c>
      <c r="E69" s="102">
        <v>0</v>
      </c>
      <c r="F69" s="103">
        <v>0</v>
      </c>
      <c r="G69" s="103">
        <v>0</v>
      </c>
      <c r="H69" s="103">
        <v>0</v>
      </c>
      <c r="I69" s="103">
        <v>0</v>
      </c>
      <c r="J69" s="103">
        <v>0</v>
      </c>
      <c r="K69" s="103">
        <v>0</v>
      </c>
      <c r="L69" s="103">
        <v>0</v>
      </c>
      <c r="M69" s="103">
        <v>0</v>
      </c>
      <c r="N69" s="103">
        <v>0</v>
      </c>
      <c r="O69" s="103">
        <v>0</v>
      </c>
      <c r="P69" s="103">
        <v>0</v>
      </c>
      <c r="Q69" s="103">
        <v>0</v>
      </c>
      <c r="R69" s="103">
        <v>0</v>
      </c>
      <c r="S69" s="103">
        <v>0</v>
      </c>
      <c r="T69" s="103">
        <v>0</v>
      </c>
      <c r="U69" s="103">
        <v>0</v>
      </c>
      <c r="V69" s="103">
        <v>0</v>
      </c>
      <c r="W69" s="103">
        <v>0</v>
      </c>
      <c r="X69" s="103">
        <v>0</v>
      </c>
      <c r="Y69" s="103">
        <v>0</v>
      </c>
      <c r="Z69" s="103">
        <v>0</v>
      </c>
      <c r="AA69" s="103">
        <v>0</v>
      </c>
      <c r="AB69" s="103">
        <v>0</v>
      </c>
      <c r="AC69" s="103">
        <v>0</v>
      </c>
      <c r="AD69" s="103">
        <v>0</v>
      </c>
      <c r="AE69" s="103">
        <v>0</v>
      </c>
      <c r="AF69" s="103">
        <v>0</v>
      </c>
      <c r="AG69" s="103">
        <v>0</v>
      </c>
    </row>
    <row r="70" spans="1:33" s="58" customFormat="1" ht="12.5" x14ac:dyDescent="0.25">
      <c r="A70" s="90" t="s">
        <v>118</v>
      </c>
      <c r="B70" s="90" t="s">
        <v>124</v>
      </c>
      <c r="C70" s="90" t="s">
        <v>130</v>
      </c>
      <c r="D70" s="102">
        <v>0</v>
      </c>
      <c r="E70" s="102">
        <v>0</v>
      </c>
      <c r="F70" s="103">
        <v>0</v>
      </c>
      <c r="G70" s="103">
        <v>0</v>
      </c>
      <c r="H70" s="103">
        <v>0</v>
      </c>
      <c r="I70" s="103">
        <v>0</v>
      </c>
      <c r="J70" s="103">
        <v>0</v>
      </c>
      <c r="K70" s="103">
        <v>0</v>
      </c>
      <c r="L70" s="103">
        <v>0</v>
      </c>
      <c r="M70" s="103">
        <v>0</v>
      </c>
      <c r="N70" s="103">
        <v>0</v>
      </c>
      <c r="O70" s="103">
        <v>0</v>
      </c>
      <c r="P70" s="103">
        <v>0</v>
      </c>
      <c r="Q70" s="103">
        <v>0</v>
      </c>
      <c r="R70" s="103">
        <v>0</v>
      </c>
      <c r="S70" s="103">
        <v>0</v>
      </c>
      <c r="T70" s="103">
        <v>0</v>
      </c>
      <c r="U70" s="103">
        <v>0</v>
      </c>
      <c r="V70" s="103">
        <v>0</v>
      </c>
      <c r="W70" s="103">
        <v>0</v>
      </c>
      <c r="X70" s="103">
        <v>0</v>
      </c>
      <c r="Y70" s="103">
        <v>0</v>
      </c>
      <c r="Z70" s="103">
        <v>0</v>
      </c>
      <c r="AA70" s="103">
        <v>0</v>
      </c>
      <c r="AB70" s="103">
        <v>0</v>
      </c>
      <c r="AC70" s="103">
        <v>0</v>
      </c>
      <c r="AD70" s="103">
        <v>0</v>
      </c>
      <c r="AE70" s="103">
        <v>0</v>
      </c>
      <c r="AF70" s="103">
        <v>0</v>
      </c>
      <c r="AG70" s="103">
        <v>0</v>
      </c>
    </row>
    <row r="71" spans="1:33" s="58" customFormat="1" ht="12.5" x14ac:dyDescent="0.25">
      <c r="A71" s="90" t="s">
        <v>118</v>
      </c>
      <c r="B71" s="90" t="s">
        <v>124</v>
      </c>
      <c r="C71" s="90" t="s">
        <v>131</v>
      </c>
      <c r="D71" s="102">
        <v>0</v>
      </c>
      <c r="E71" s="102">
        <v>0</v>
      </c>
      <c r="F71" s="103">
        <v>0</v>
      </c>
      <c r="G71" s="103">
        <v>0</v>
      </c>
      <c r="H71" s="103">
        <v>0</v>
      </c>
      <c r="I71" s="103">
        <v>0</v>
      </c>
      <c r="J71" s="103">
        <v>0</v>
      </c>
      <c r="K71" s="103">
        <v>0</v>
      </c>
      <c r="L71" s="103">
        <v>0</v>
      </c>
      <c r="M71" s="103">
        <v>0</v>
      </c>
      <c r="N71" s="103">
        <v>0</v>
      </c>
      <c r="O71" s="103">
        <v>0</v>
      </c>
      <c r="P71" s="103">
        <v>0</v>
      </c>
      <c r="Q71" s="103">
        <v>0</v>
      </c>
      <c r="R71" s="103">
        <v>0</v>
      </c>
      <c r="S71" s="103">
        <v>0</v>
      </c>
      <c r="T71" s="103">
        <v>0</v>
      </c>
      <c r="U71" s="103">
        <v>0</v>
      </c>
      <c r="V71" s="103">
        <v>0</v>
      </c>
      <c r="W71" s="103">
        <v>0</v>
      </c>
      <c r="X71" s="103">
        <v>0</v>
      </c>
      <c r="Y71" s="103">
        <v>0</v>
      </c>
      <c r="Z71" s="103">
        <v>0</v>
      </c>
      <c r="AA71" s="103">
        <v>0</v>
      </c>
      <c r="AB71" s="103">
        <v>0</v>
      </c>
      <c r="AC71" s="103">
        <v>0</v>
      </c>
      <c r="AD71" s="103">
        <v>0</v>
      </c>
      <c r="AE71" s="103">
        <v>0</v>
      </c>
      <c r="AF71" s="103">
        <v>0</v>
      </c>
      <c r="AG71" s="103">
        <v>0</v>
      </c>
    </row>
    <row r="72" spans="1:33" s="58" customFormat="1" ht="12.5" x14ac:dyDescent="0.25">
      <c r="A72" s="90" t="s">
        <v>118</v>
      </c>
      <c r="B72" s="90" t="s">
        <v>124</v>
      </c>
      <c r="C72" s="90" t="s">
        <v>132</v>
      </c>
      <c r="D72" s="102">
        <v>0</v>
      </c>
      <c r="E72" s="102">
        <v>0</v>
      </c>
      <c r="F72" s="103">
        <v>0</v>
      </c>
      <c r="G72" s="103">
        <v>0</v>
      </c>
      <c r="H72" s="103">
        <v>0</v>
      </c>
      <c r="I72" s="103">
        <v>0</v>
      </c>
      <c r="J72" s="103">
        <v>0</v>
      </c>
      <c r="K72" s="103">
        <v>0</v>
      </c>
      <c r="L72" s="103">
        <v>0</v>
      </c>
      <c r="M72" s="103">
        <v>0</v>
      </c>
      <c r="N72" s="103">
        <v>0</v>
      </c>
      <c r="O72" s="103">
        <v>0</v>
      </c>
      <c r="P72" s="103">
        <v>0</v>
      </c>
      <c r="Q72" s="103">
        <v>0</v>
      </c>
      <c r="R72" s="103">
        <v>0</v>
      </c>
      <c r="S72" s="103">
        <v>0</v>
      </c>
      <c r="T72" s="103">
        <v>0</v>
      </c>
      <c r="U72" s="103">
        <v>0</v>
      </c>
      <c r="V72" s="103">
        <v>0</v>
      </c>
      <c r="W72" s="103">
        <v>0</v>
      </c>
      <c r="X72" s="103">
        <v>0</v>
      </c>
      <c r="Y72" s="103">
        <v>0</v>
      </c>
      <c r="Z72" s="103">
        <v>0</v>
      </c>
      <c r="AA72" s="103">
        <v>0</v>
      </c>
      <c r="AB72" s="103">
        <v>0</v>
      </c>
      <c r="AC72" s="103">
        <v>0</v>
      </c>
      <c r="AD72" s="103">
        <v>0</v>
      </c>
      <c r="AE72" s="103">
        <v>0</v>
      </c>
      <c r="AF72" s="103">
        <v>0</v>
      </c>
      <c r="AG72" s="103">
        <v>0</v>
      </c>
    </row>
    <row r="73" spans="1:33" s="58" customFormat="1" ht="12.5" x14ac:dyDescent="0.25">
      <c r="A73" s="90" t="s">
        <v>118</v>
      </c>
      <c r="B73" s="90" t="s">
        <v>124</v>
      </c>
      <c r="C73" s="90" t="s">
        <v>133</v>
      </c>
      <c r="D73" s="102">
        <v>0</v>
      </c>
      <c r="E73" s="102">
        <v>0</v>
      </c>
      <c r="F73" s="103">
        <v>0</v>
      </c>
      <c r="G73" s="103">
        <v>0</v>
      </c>
      <c r="H73" s="103">
        <v>0</v>
      </c>
      <c r="I73" s="103">
        <v>0</v>
      </c>
      <c r="J73" s="103">
        <v>0</v>
      </c>
      <c r="K73" s="103">
        <v>0</v>
      </c>
      <c r="L73" s="103">
        <v>0</v>
      </c>
      <c r="M73" s="103">
        <v>0</v>
      </c>
      <c r="N73" s="103">
        <v>0</v>
      </c>
      <c r="O73" s="103">
        <v>0</v>
      </c>
      <c r="P73" s="103">
        <v>0</v>
      </c>
      <c r="Q73" s="103">
        <v>0</v>
      </c>
      <c r="R73" s="103">
        <v>0</v>
      </c>
      <c r="S73" s="103">
        <v>0</v>
      </c>
      <c r="T73" s="103">
        <v>0</v>
      </c>
      <c r="U73" s="103">
        <v>0</v>
      </c>
      <c r="V73" s="103">
        <v>0</v>
      </c>
      <c r="W73" s="103">
        <v>0</v>
      </c>
      <c r="X73" s="103">
        <v>0</v>
      </c>
      <c r="Y73" s="103">
        <v>0</v>
      </c>
      <c r="Z73" s="103">
        <v>0</v>
      </c>
      <c r="AA73" s="103">
        <v>0</v>
      </c>
      <c r="AB73" s="103">
        <v>0</v>
      </c>
      <c r="AC73" s="103">
        <v>0</v>
      </c>
      <c r="AD73" s="103">
        <v>0</v>
      </c>
      <c r="AE73" s="103">
        <v>0</v>
      </c>
      <c r="AF73" s="103">
        <v>0</v>
      </c>
      <c r="AG73" s="103">
        <v>0</v>
      </c>
    </row>
    <row r="74" spans="1:33" s="58" customFormat="1" ht="12.5" x14ac:dyDescent="0.25">
      <c r="A74" s="90" t="s">
        <v>118</v>
      </c>
      <c r="B74" s="90" t="s">
        <v>124</v>
      </c>
      <c r="C74" s="90" t="s">
        <v>134</v>
      </c>
      <c r="D74" s="102">
        <v>0</v>
      </c>
      <c r="E74" s="102">
        <v>0</v>
      </c>
      <c r="F74" s="103">
        <v>0</v>
      </c>
      <c r="G74" s="103">
        <v>0</v>
      </c>
      <c r="H74" s="103">
        <v>0</v>
      </c>
      <c r="I74" s="103">
        <v>0</v>
      </c>
      <c r="J74" s="103">
        <v>0</v>
      </c>
      <c r="K74" s="103">
        <v>0</v>
      </c>
      <c r="L74" s="103">
        <v>0</v>
      </c>
      <c r="M74" s="103">
        <v>0</v>
      </c>
      <c r="N74" s="103">
        <v>0</v>
      </c>
      <c r="O74" s="103">
        <v>0</v>
      </c>
      <c r="P74" s="103">
        <v>0</v>
      </c>
      <c r="Q74" s="103">
        <v>0</v>
      </c>
      <c r="R74" s="103">
        <v>0</v>
      </c>
      <c r="S74" s="103">
        <v>0</v>
      </c>
      <c r="T74" s="103">
        <v>0</v>
      </c>
      <c r="U74" s="103">
        <v>0</v>
      </c>
      <c r="V74" s="103">
        <v>0</v>
      </c>
      <c r="W74" s="103">
        <v>0</v>
      </c>
      <c r="X74" s="103">
        <v>0</v>
      </c>
      <c r="Y74" s="103">
        <v>0</v>
      </c>
      <c r="Z74" s="103">
        <v>0</v>
      </c>
      <c r="AA74" s="103">
        <v>0</v>
      </c>
      <c r="AB74" s="103">
        <v>0</v>
      </c>
      <c r="AC74" s="103">
        <v>0</v>
      </c>
      <c r="AD74" s="103">
        <v>0</v>
      </c>
      <c r="AE74" s="103">
        <v>0</v>
      </c>
      <c r="AF74" s="103">
        <v>0</v>
      </c>
      <c r="AG74" s="103">
        <v>0</v>
      </c>
    </row>
    <row r="75" spans="1:33" s="58" customFormat="1" ht="12.5" x14ac:dyDescent="0.25">
      <c r="A75" s="90" t="s">
        <v>118</v>
      </c>
      <c r="B75" s="90" t="s">
        <v>124</v>
      </c>
      <c r="C75" s="90" t="s">
        <v>135</v>
      </c>
      <c r="D75" s="102">
        <v>0</v>
      </c>
      <c r="E75" s="102">
        <v>0</v>
      </c>
      <c r="F75" s="103">
        <v>0</v>
      </c>
      <c r="G75" s="103">
        <v>0</v>
      </c>
      <c r="H75" s="103">
        <v>0</v>
      </c>
      <c r="I75" s="103">
        <v>0</v>
      </c>
      <c r="J75" s="103">
        <v>0</v>
      </c>
      <c r="K75" s="103">
        <v>0</v>
      </c>
      <c r="L75" s="103">
        <v>0</v>
      </c>
      <c r="M75" s="103">
        <v>0</v>
      </c>
      <c r="N75" s="103">
        <v>0</v>
      </c>
      <c r="O75" s="103">
        <v>0</v>
      </c>
      <c r="P75" s="103">
        <v>0</v>
      </c>
      <c r="Q75" s="103">
        <v>0</v>
      </c>
      <c r="R75" s="103">
        <v>0</v>
      </c>
      <c r="S75" s="103">
        <v>0</v>
      </c>
      <c r="T75" s="103">
        <v>0</v>
      </c>
      <c r="U75" s="103">
        <v>0</v>
      </c>
      <c r="V75" s="103">
        <v>0</v>
      </c>
      <c r="W75" s="103">
        <v>0</v>
      </c>
      <c r="X75" s="103">
        <v>0</v>
      </c>
      <c r="Y75" s="103">
        <v>0</v>
      </c>
      <c r="Z75" s="103">
        <v>0</v>
      </c>
      <c r="AA75" s="103">
        <v>0</v>
      </c>
      <c r="AB75" s="103">
        <v>0</v>
      </c>
      <c r="AC75" s="103">
        <v>0</v>
      </c>
      <c r="AD75" s="103">
        <v>0</v>
      </c>
      <c r="AE75" s="103">
        <v>0</v>
      </c>
      <c r="AF75" s="103">
        <v>0</v>
      </c>
      <c r="AG75" s="103">
        <v>0</v>
      </c>
    </row>
    <row r="76" spans="1:33" s="58" customFormat="1" ht="12.5" x14ac:dyDescent="0.25">
      <c r="A76" s="90" t="s">
        <v>118</v>
      </c>
      <c r="B76" s="90" t="s">
        <v>124</v>
      </c>
      <c r="C76" s="90" t="s">
        <v>136</v>
      </c>
      <c r="D76" s="102">
        <v>0</v>
      </c>
      <c r="E76" s="102">
        <v>0</v>
      </c>
      <c r="F76" s="103">
        <v>0</v>
      </c>
      <c r="G76" s="103">
        <v>0</v>
      </c>
      <c r="H76" s="103">
        <v>0</v>
      </c>
      <c r="I76" s="103">
        <v>0</v>
      </c>
      <c r="J76" s="103">
        <v>0</v>
      </c>
      <c r="K76" s="103">
        <v>0</v>
      </c>
      <c r="L76" s="103">
        <v>0</v>
      </c>
      <c r="M76" s="103">
        <v>0</v>
      </c>
      <c r="N76" s="103">
        <v>0</v>
      </c>
      <c r="O76" s="103">
        <v>0</v>
      </c>
      <c r="P76" s="103">
        <v>0</v>
      </c>
      <c r="Q76" s="103">
        <v>0</v>
      </c>
      <c r="R76" s="103">
        <v>0</v>
      </c>
      <c r="S76" s="103">
        <v>0</v>
      </c>
      <c r="T76" s="103">
        <v>0</v>
      </c>
      <c r="U76" s="103">
        <v>0</v>
      </c>
      <c r="V76" s="103">
        <v>0</v>
      </c>
      <c r="W76" s="103">
        <v>0</v>
      </c>
      <c r="X76" s="103">
        <v>0</v>
      </c>
      <c r="Y76" s="103">
        <v>0</v>
      </c>
      <c r="Z76" s="103">
        <v>0</v>
      </c>
      <c r="AA76" s="103">
        <v>0</v>
      </c>
      <c r="AB76" s="103">
        <v>0</v>
      </c>
      <c r="AC76" s="103">
        <v>0</v>
      </c>
      <c r="AD76" s="103">
        <v>0</v>
      </c>
      <c r="AE76" s="103">
        <v>0</v>
      </c>
      <c r="AF76" s="103">
        <v>0</v>
      </c>
      <c r="AG76" s="103">
        <v>0</v>
      </c>
    </row>
    <row r="77" spans="1:33" s="58" customFormat="1" ht="12.5" x14ac:dyDescent="0.25">
      <c r="A77" s="90" t="s">
        <v>118</v>
      </c>
      <c r="B77" s="90" t="s">
        <v>124</v>
      </c>
      <c r="C77" s="90" t="s">
        <v>137</v>
      </c>
      <c r="D77" s="102">
        <v>0</v>
      </c>
      <c r="E77" s="102">
        <v>0</v>
      </c>
      <c r="F77" s="103">
        <v>0</v>
      </c>
      <c r="G77" s="103">
        <v>0</v>
      </c>
      <c r="H77" s="103">
        <v>0</v>
      </c>
      <c r="I77" s="103">
        <v>0</v>
      </c>
      <c r="J77" s="103">
        <v>0</v>
      </c>
      <c r="K77" s="103">
        <v>0</v>
      </c>
      <c r="L77" s="103">
        <v>0</v>
      </c>
      <c r="M77" s="103">
        <v>0</v>
      </c>
      <c r="N77" s="103">
        <v>0</v>
      </c>
      <c r="O77" s="103">
        <v>0</v>
      </c>
      <c r="P77" s="103">
        <v>0</v>
      </c>
      <c r="Q77" s="103">
        <v>0</v>
      </c>
      <c r="R77" s="103">
        <v>0</v>
      </c>
      <c r="S77" s="103">
        <v>0</v>
      </c>
      <c r="T77" s="103">
        <v>0</v>
      </c>
      <c r="U77" s="103">
        <v>0</v>
      </c>
      <c r="V77" s="103">
        <v>0</v>
      </c>
      <c r="W77" s="103">
        <v>0</v>
      </c>
      <c r="X77" s="103">
        <v>0</v>
      </c>
      <c r="Y77" s="103">
        <v>0</v>
      </c>
      <c r="Z77" s="103">
        <v>0</v>
      </c>
      <c r="AA77" s="103">
        <v>0</v>
      </c>
      <c r="AB77" s="103">
        <v>0</v>
      </c>
      <c r="AC77" s="103">
        <v>0</v>
      </c>
      <c r="AD77" s="103">
        <v>0</v>
      </c>
      <c r="AE77" s="103">
        <v>0</v>
      </c>
      <c r="AF77" s="103">
        <v>0</v>
      </c>
      <c r="AG77" s="103">
        <v>0</v>
      </c>
    </row>
    <row r="78" spans="1:33" s="58" customFormat="1" ht="12.5" x14ac:dyDescent="0.25">
      <c r="A78" s="90" t="s">
        <v>118</v>
      </c>
      <c r="B78" s="90" t="s">
        <v>124</v>
      </c>
      <c r="C78" s="90" t="s">
        <v>138</v>
      </c>
      <c r="D78" s="102">
        <v>0</v>
      </c>
      <c r="E78" s="102">
        <v>0</v>
      </c>
      <c r="F78" s="103">
        <v>0</v>
      </c>
      <c r="G78" s="103">
        <v>0</v>
      </c>
      <c r="H78" s="103">
        <v>0</v>
      </c>
      <c r="I78" s="103">
        <v>0</v>
      </c>
      <c r="J78" s="103">
        <v>0</v>
      </c>
      <c r="K78" s="103">
        <v>0</v>
      </c>
      <c r="L78" s="103">
        <v>0</v>
      </c>
      <c r="M78" s="103">
        <v>0</v>
      </c>
      <c r="N78" s="103">
        <v>0</v>
      </c>
      <c r="O78" s="103">
        <v>0</v>
      </c>
      <c r="P78" s="103">
        <v>0</v>
      </c>
      <c r="Q78" s="103">
        <v>0</v>
      </c>
      <c r="R78" s="103">
        <v>0</v>
      </c>
      <c r="S78" s="103">
        <v>0</v>
      </c>
      <c r="T78" s="103">
        <v>0</v>
      </c>
      <c r="U78" s="103">
        <v>0</v>
      </c>
      <c r="V78" s="103">
        <v>0</v>
      </c>
      <c r="W78" s="103">
        <v>0</v>
      </c>
      <c r="X78" s="103">
        <v>0</v>
      </c>
      <c r="Y78" s="103">
        <v>0</v>
      </c>
      <c r="Z78" s="103">
        <v>0</v>
      </c>
      <c r="AA78" s="103">
        <v>0</v>
      </c>
      <c r="AB78" s="103">
        <v>0</v>
      </c>
      <c r="AC78" s="103">
        <v>0</v>
      </c>
      <c r="AD78" s="103">
        <v>0</v>
      </c>
      <c r="AE78" s="103">
        <v>0</v>
      </c>
      <c r="AF78" s="103">
        <v>0</v>
      </c>
      <c r="AG78" s="103">
        <v>0</v>
      </c>
    </row>
    <row r="79" spans="1:33" s="58" customFormat="1" ht="12.5" x14ac:dyDescent="0.25">
      <c r="A79" s="90" t="s">
        <v>118</v>
      </c>
      <c r="B79" s="90" t="s">
        <v>124</v>
      </c>
      <c r="C79" s="90" t="s">
        <v>139</v>
      </c>
      <c r="D79" s="102">
        <v>100</v>
      </c>
      <c r="E79" s="102">
        <v>100</v>
      </c>
      <c r="F79" s="103">
        <v>100</v>
      </c>
      <c r="G79" s="103">
        <v>100</v>
      </c>
      <c r="H79" s="103">
        <v>100</v>
      </c>
      <c r="I79" s="103">
        <v>100</v>
      </c>
      <c r="J79" s="103">
        <v>100</v>
      </c>
      <c r="K79" s="103">
        <v>100</v>
      </c>
      <c r="L79" s="103">
        <v>100</v>
      </c>
      <c r="M79" s="103">
        <v>100</v>
      </c>
      <c r="N79" s="103">
        <v>100</v>
      </c>
      <c r="O79" s="103">
        <v>100</v>
      </c>
      <c r="P79" s="103">
        <v>100</v>
      </c>
      <c r="Q79" s="103">
        <v>100</v>
      </c>
      <c r="R79" s="103">
        <v>100</v>
      </c>
      <c r="S79" s="103">
        <v>100</v>
      </c>
      <c r="T79" s="103">
        <v>100</v>
      </c>
      <c r="U79" s="103">
        <v>100</v>
      </c>
      <c r="V79" s="103">
        <v>100</v>
      </c>
      <c r="W79" s="103">
        <v>100</v>
      </c>
      <c r="X79" s="103">
        <v>100</v>
      </c>
      <c r="Y79" s="103">
        <v>100</v>
      </c>
      <c r="Z79" s="103">
        <v>100</v>
      </c>
      <c r="AA79" s="103">
        <v>100</v>
      </c>
      <c r="AB79" s="103">
        <v>100</v>
      </c>
      <c r="AC79" s="103">
        <v>100</v>
      </c>
      <c r="AD79" s="103">
        <v>100</v>
      </c>
      <c r="AE79" s="103">
        <v>100</v>
      </c>
      <c r="AF79" s="103">
        <v>100</v>
      </c>
      <c r="AG79" s="103">
        <v>100</v>
      </c>
    </row>
    <row r="80" spans="1:33" s="58" customFormat="1" ht="12.5" x14ac:dyDescent="0.25">
      <c r="A80" s="90" t="s">
        <v>118</v>
      </c>
      <c r="B80" s="90" t="s">
        <v>124</v>
      </c>
      <c r="C80" s="90" t="s">
        <v>140</v>
      </c>
      <c r="D80" s="102">
        <v>0</v>
      </c>
      <c r="E80" s="102">
        <v>0</v>
      </c>
      <c r="F80" s="103">
        <v>0</v>
      </c>
      <c r="G80" s="103">
        <v>0</v>
      </c>
      <c r="H80" s="103">
        <v>0</v>
      </c>
      <c r="I80" s="103">
        <v>0</v>
      </c>
      <c r="J80" s="103">
        <v>0</v>
      </c>
      <c r="K80" s="103">
        <v>0</v>
      </c>
      <c r="L80" s="103">
        <v>0</v>
      </c>
      <c r="M80" s="103">
        <v>0</v>
      </c>
      <c r="N80" s="103">
        <v>0</v>
      </c>
      <c r="O80" s="103">
        <v>0</v>
      </c>
      <c r="P80" s="103">
        <v>0</v>
      </c>
      <c r="Q80" s="103">
        <v>0</v>
      </c>
      <c r="R80" s="103">
        <v>0</v>
      </c>
      <c r="S80" s="103">
        <v>0</v>
      </c>
      <c r="T80" s="103">
        <v>0</v>
      </c>
      <c r="U80" s="103">
        <v>0</v>
      </c>
      <c r="V80" s="103">
        <v>0</v>
      </c>
      <c r="W80" s="103">
        <v>100</v>
      </c>
      <c r="X80" s="103">
        <v>100</v>
      </c>
      <c r="Y80" s="103">
        <v>100</v>
      </c>
      <c r="Z80" s="103">
        <v>100</v>
      </c>
      <c r="AA80" s="103">
        <v>100</v>
      </c>
      <c r="AB80" s="103">
        <v>100</v>
      </c>
      <c r="AC80" s="103">
        <v>100</v>
      </c>
      <c r="AD80" s="103">
        <v>100</v>
      </c>
      <c r="AE80" s="103">
        <v>100</v>
      </c>
      <c r="AF80" s="103">
        <v>100</v>
      </c>
      <c r="AG80" s="103">
        <v>100</v>
      </c>
    </row>
    <row r="81" spans="1:33" s="58" customFormat="1" ht="12.5" x14ac:dyDescent="0.25">
      <c r="A81" s="90" t="s">
        <v>118</v>
      </c>
      <c r="B81" s="90" t="s">
        <v>124</v>
      </c>
      <c r="C81" s="90" t="s">
        <v>141</v>
      </c>
      <c r="D81" s="102">
        <v>0</v>
      </c>
      <c r="E81" s="102">
        <v>0</v>
      </c>
      <c r="F81" s="103">
        <v>0</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c r="Y81" s="103">
        <v>0</v>
      </c>
      <c r="Z81" s="103">
        <v>0</v>
      </c>
      <c r="AA81" s="103">
        <v>0</v>
      </c>
      <c r="AB81" s="103">
        <v>0</v>
      </c>
      <c r="AC81" s="103">
        <v>0</v>
      </c>
      <c r="AD81" s="103">
        <v>0</v>
      </c>
      <c r="AE81" s="103">
        <v>0</v>
      </c>
      <c r="AF81" s="103">
        <v>0</v>
      </c>
      <c r="AG81" s="103">
        <v>0</v>
      </c>
    </row>
    <row r="82" spans="1:33" s="58" customFormat="1" ht="12.5" x14ac:dyDescent="0.25">
      <c r="A82" s="90" t="s">
        <v>118</v>
      </c>
      <c r="B82" s="90" t="s">
        <v>124</v>
      </c>
      <c r="C82" s="90" t="s">
        <v>142</v>
      </c>
      <c r="D82" s="102">
        <v>80</v>
      </c>
      <c r="E82" s="102">
        <v>80</v>
      </c>
      <c r="F82" s="103">
        <v>80</v>
      </c>
      <c r="G82" s="103">
        <v>80</v>
      </c>
      <c r="H82" s="103">
        <v>80</v>
      </c>
      <c r="I82" s="103">
        <v>80</v>
      </c>
      <c r="J82" s="103">
        <v>80</v>
      </c>
      <c r="K82" s="103">
        <v>80</v>
      </c>
      <c r="L82" s="103">
        <v>80</v>
      </c>
      <c r="M82" s="103">
        <v>80</v>
      </c>
      <c r="N82" s="103">
        <v>80</v>
      </c>
      <c r="O82" s="103">
        <v>80</v>
      </c>
      <c r="P82" s="103">
        <v>80</v>
      </c>
      <c r="Q82" s="103">
        <v>80</v>
      </c>
      <c r="R82" s="103">
        <v>80</v>
      </c>
      <c r="S82" s="103">
        <v>80</v>
      </c>
      <c r="T82" s="103">
        <v>80</v>
      </c>
      <c r="U82" s="103">
        <v>80</v>
      </c>
      <c r="V82" s="103">
        <v>80</v>
      </c>
      <c r="W82" s="103">
        <v>80</v>
      </c>
      <c r="X82" s="103">
        <v>80</v>
      </c>
      <c r="Y82" s="103">
        <v>80</v>
      </c>
      <c r="Z82" s="103">
        <v>80</v>
      </c>
      <c r="AA82" s="103">
        <v>80</v>
      </c>
      <c r="AB82" s="103">
        <v>80</v>
      </c>
      <c r="AC82" s="103">
        <v>80</v>
      </c>
      <c r="AD82" s="103">
        <v>80</v>
      </c>
      <c r="AE82" s="103">
        <v>80</v>
      </c>
      <c r="AF82" s="103">
        <v>80</v>
      </c>
      <c r="AG82" s="103">
        <v>80</v>
      </c>
    </row>
    <row r="83" spans="1:33" s="93" customFormat="1" ht="13" x14ac:dyDescent="0.3">
      <c r="A83" s="95" t="s">
        <v>143</v>
      </c>
      <c r="B83" s="95" t="s">
        <v>143</v>
      </c>
      <c r="C83" s="95" t="s">
        <v>143</v>
      </c>
      <c r="D83" s="104">
        <v>5148</v>
      </c>
      <c r="E83" s="104">
        <v>5148</v>
      </c>
      <c r="F83" s="105">
        <v>3948</v>
      </c>
      <c r="G83" s="105">
        <v>3948</v>
      </c>
      <c r="H83" s="105">
        <v>3948</v>
      </c>
      <c r="I83" s="105">
        <v>3948</v>
      </c>
      <c r="J83" s="105">
        <v>3948</v>
      </c>
      <c r="K83" s="105">
        <v>3948</v>
      </c>
      <c r="L83" s="105">
        <v>3958</v>
      </c>
      <c r="M83" s="105">
        <v>3913</v>
      </c>
      <c r="N83" s="105">
        <v>4088</v>
      </c>
      <c r="O83" s="105">
        <v>4088</v>
      </c>
      <c r="P83" s="105">
        <v>4588</v>
      </c>
      <c r="Q83" s="105">
        <v>4888</v>
      </c>
      <c r="R83" s="105">
        <v>5488</v>
      </c>
      <c r="S83" s="105">
        <v>5188</v>
      </c>
      <c r="T83" s="105">
        <v>5313</v>
      </c>
      <c r="U83" s="105">
        <v>5688</v>
      </c>
      <c r="V83" s="105">
        <v>5688</v>
      </c>
      <c r="W83" s="105">
        <v>5688</v>
      </c>
      <c r="X83" s="105">
        <v>5688</v>
      </c>
      <c r="Y83" s="105">
        <v>5688</v>
      </c>
      <c r="Z83" s="105">
        <v>5688</v>
      </c>
      <c r="AA83" s="105">
        <v>5688</v>
      </c>
      <c r="AB83" s="105">
        <v>5688</v>
      </c>
      <c r="AC83" s="105">
        <v>5688</v>
      </c>
      <c r="AD83" s="105">
        <v>5688</v>
      </c>
      <c r="AE83" s="105">
        <v>5688</v>
      </c>
      <c r="AF83" s="105">
        <v>5688</v>
      </c>
      <c r="AG83" s="105">
        <v>5688</v>
      </c>
    </row>
    <row r="84" spans="1:33" s="58" customFormat="1" ht="12.5" x14ac:dyDescent="0.25">
      <c r="A84" s="90" t="s">
        <v>118</v>
      </c>
      <c r="B84" s="90" t="s">
        <v>144</v>
      </c>
      <c r="C84" s="90" t="s">
        <v>145</v>
      </c>
      <c r="D84" s="102">
        <v>0</v>
      </c>
      <c r="E84" s="102">
        <v>0</v>
      </c>
      <c r="F84" s="103">
        <v>0</v>
      </c>
      <c r="G84" s="103">
        <v>0</v>
      </c>
      <c r="H84" s="103">
        <v>0</v>
      </c>
      <c r="I84" s="103">
        <v>0</v>
      </c>
      <c r="J84" s="103">
        <v>0</v>
      </c>
      <c r="K84" s="103">
        <v>0</v>
      </c>
      <c r="L84" s="103">
        <v>0</v>
      </c>
      <c r="M84" s="103">
        <v>0</v>
      </c>
      <c r="N84" s="103">
        <v>0</v>
      </c>
      <c r="O84" s="103">
        <v>0</v>
      </c>
      <c r="P84" s="103">
        <v>0</v>
      </c>
      <c r="Q84" s="103">
        <v>0</v>
      </c>
      <c r="R84" s="103">
        <v>0</v>
      </c>
      <c r="S84" s="103">
        <v>0</v>
      </c>
      <c r="T84" s="103">
        <v>0</v>
      </c>
      <c r="U84" s="103">
        <v>0</v>
      </c>
      <c r="V84" s="103">
        <v>0</v>
      </c>
      <c r="W84" s="103">
        <v>0</v>
      </c>
      <c r="X84" s="103">
        <v>0</v>
      </c>
      <c r="Y84" s="103">
        <v>0</v>
      </c>
      <c r="Z84" s="103">
        <v>0</v>
      </c>
      <c r="AA84" s="103">
        <v>0</v>
      </c>
      <c r="AB84" s="103">
        <v>0</v>
      </c>
      <c r="AC84" s="103">
        <v>0</v>
      </c>
      <c r="AD84" s="103">
        <v>0</v>
      </c>
      <c r="AE84" s="103">
        <v>0</v>
      </c>
      <c r="AF84" s="103">
        <v>0</v>
      </c>
      <c r="AG84" s="103">
        <v>0</v>
      </c>
    </row>
    <row r="85" spans="1:33" s="58" customFormat="1" ht="12.5" x14ac:dyDescent="0.25">
      <c r="A85" s="90" t="s">
        <v>118</v>
      </c>
      <c r="B85" s="90" t="s">
        <v>144</v>
      </c>
      <c r="C85" s="90" t="s">
        <v>146</v>
      </c>
      <c r="D85" s="102">
        <v>18</v>
      </c>
      <c r="E85" s="102">
        <v>18</v>
      </c>
      <c r="F85" s="103">
        <v>18</v>
      </c>
      <c r="G85" s="103">
        <v>18</v>
      </c>
      <c r="H85" s="103">
        <v>18</v>
      </c>
      <c r="I85" s="103">
        <v>18</v>
      </c>
      <c r="J85" s="103">
        <v>18</v>
      </c>
      <c r="K85" s="103">
        <v>18</v>
      </c>
      <c r="L85" s="103">
        <v>18</v>
      </c>
      <c r="M85" s="103">
        <v>18</v>
      </c>
      <c r="N85" s="103">
        <v>18</v>
      </c>
      <c r="O85" s="103">
        <v>18</v>
      </c>
      <c r="P85" s="103">
        <v>18</v>
      </c>
      <c r="Q85" s="103">
        <v>18</v>
      </c>
      <c r="R85" s="103">
        <v>18</v>
      </c>
      <c r="S85" s="103">
        <v>18</v>
      </c>
      <c r="T85" s="103">
        <v>18</v>
      </c>
      <c r="U85" s="103">
        <v>18</v>
      </c>
      <c r="V85" s="103">
        <v>18</v>
      </c>
      <c r="W85" s="103">
        <v>18</v>
      </c>
      <c r="X85" s="103">
        <v>18</v>
      </c>
      <c r="Y85" s="103">
        <v>18</v>
      </c>
      <c r="Z85" s="103">
        <v>18</v>
      </c>
      <c r="AA85" s="103">
        <v>18</v>
      </c>
      <c r="AB85" s="103">
        <v>18</v>
      </c>
      <c r="AC85" s="103">
        <v>18</v>
      </c>
      <c r="AD85" s="103">
        <v>18</v>
      </c>
      <c r="AE85" s="103">
        <v>18</v>
      </c>
      <c r="AF85" s="103">
        <v>18</v>
      </c>
      <c r="AG85" s="103">
        <v>18</v>
      </c>
    </row>
    <row r="86" spans="1:33" s="58" customFormat="1" ht="12.5" x14ac:dyDescent="0.25">
      <c r="A86" s="90" t="s">
        <v>118</v>
      </c>
      <c r="B86" s="90" t="s">
        <v>144</v>
      </c>
      <c r="C86" s="90" t="s">
        <v>147</v>
      </c>
      <c r="D86" s="102">
        <v>0</v>
      </c>
      <c r="E86" s="102">
        <v>0</v>
      </c>
      <c r="F86" s="103">
        <v>0</v>
      </c>
      <c r="G86" s="103">
        <v>0</v>
      </c>
      <c r="H86" s="103">
        <v>0</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c r="Y86" s="103">
        <v>0</v>
      </c>
      <c r="Z86" s="103">
        <v>0</v>
      </c>
      <c r="AA86" s="103">
        <v>0</v>
      </c>
      <c r="AB86" s="103">
        <v>0</v>
      </c>
      <c r="AC86" s="103">
        <v>0</v>
      </c>
      <c r="AD86" s="103">
        <v>0</v>
      </c>
      <c r="AE86" s="103">
        <v>0</v>
      </c>
      <c r="AF86" s="103">
        <v>0</v>
      </c>
      <c r="AG86" s="103">
        <v>0</v>
      </c>
    </row>
    <row r="87" spans="1:33" s="58" customFormat="1" ht="12.5" x14ac:dyDescent="0.25">
      <c r="A87" s="90" t="s">
        <v>118</v>
      </c>
      <c r="B87" s="90" t="s">
        <v>144</v>
      </c>
      <c r="C87" s="90" t="s">
        <v>148</v>
      </c>
      <c r="D87" s="102">
        <v>0</v>
      </c>
      <c r="E87" s="102">
        <v>0</v>
      </c>
      <c r="F87" s="103">
        <v>0</v>
      </c>
      <c r="G87" s="103">
        <v>0</v>
      </c>
      <c r="H87" s="103">
        <v>0</v>
      </c>
      <c r="I87" s="103">
        <v>0</v>
      </c>
      <c r="J87" s="103">
        <v>0</v>
      </c>
      <c r="K87" s="103">
        <v>0</v>
      </c>
      <c r="L87" s="103">
        <v>0</v>
      </c>
      <c r="M87" s="103">
        <v>0</v>
      </c>
      <c r="N87" s="103">
        <v>0</v>
      </c>
      <c r="O87" s="103">
        <v>0</v>
      </c>
      <c r="P87" s="103">
        <v>0</v>
      </c>
      <c r="Q87" s="103">
        <v>0</v>
      </c>
      <c r="R87" s="103">
        <v>0</v>
      </c>
      <c r="S87" s="103">
        <v>0</v>
      </c>
      <c r="T87" s="103">
        <v>0</v>
      </c>
      <c r="U87" s="103">
        <v>0</v>
      </c>
      <c r="V87" s="103">
        <v>0</v>
      </c>
      <c r="W87" s="103">
        <v>0</v>
      </c>
      <c r="X87" s="103">
        <v>0</v>
      </c>
      <c r="Y87" s="103">
        <v>0</v>
      </c>
      <c r="Z87" s="103">
        <v>0</v>
      </c>
      <c r="AA87" s="103">
        <v>0</v>
      </c>
      <c r="AB87" s="103">
        <v>0</v>
      </c>
      <c r="AC87" s="103">
        <v>0</v>
      </c>
      <c r="AD87" s="103">
        <v>0</v>
      </c>
      <c r="AE87" s="103">
        <v>0</v>
      </c>
      <c r="AF87" s="103">
        <v>0</v>
      </c>
      <c r="AG87" s="103">
        <v>0</v>
      </c>
    </row>
    <row r="88" spans="1:33" s="58" customFormat="1" ht="12.5" x14ac:dyDescent="0.25">
      <c r="A88" s="90" t="s">
        <v>118</v>
      </c>
      <c r="B88" s="90" t="s">
        <v>144</v>
      </c>
      <c r="C88" s="90" t="s">
        <v>149</v>
      </c>
      <c r="D88" s="102">
        <v>0</v>
      </c>
      <c r="E88" s="102">
        <v>0</v>
      </c>
      <c r="F88" s="103">
        <v>0</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c r="Y88" s="103">
        <v>0</v>
      </c>
      <c r="Z88" s="103">
        <v>0</v>
      </c>
      <c r="AA88" s="103">
        <v>0</v>
      </c>
      <c r="AB88" s="103">
        <v>0</v>
      </c>
      <c r="AC88" s="103">
        <v>0</v>
      </c>
      <c r="AD88" s="103">
        <v>0</v>
      </c>
      <c r="AE88" s="103">
        <v>0</v>
      </c>
      <c r="AF88" s="103">
        <v>0</v>
      </c>
      <c r="AG88" s="103">
        <v>0</v>
      </c>
    </row>
    <row r="89" spans="1:33" s="58" customFormat="1" ht="12.5" x14ac:dyDescent="0.25">
      <c r="A89" s="90" t="s">
        <v>118</v>
      </c>
      <c r="B89" s="90" t="s">
        <v>144</v>
      </c>
      <c r="C89" s="90" t="s">
        <v>150</v>
      </c>
      <c r="D89" s="102">
        <v>0</v>
      </c>
      <c r="E89" s="102">
        <v>0</v>
      </c>
      <c r="F89" s="103">
        <v>0</v>
      </c>
      <c r="G89" s="103">
        <v>0</v>
      </c>
      <c r="H89" s="103">
        <v>0</v>
      </c>
      <c r="I89" s="103">
        <v>0</v>
      </c>
      <c r="J89" s="103">
        <v>0</v>
      </c>
      <c r="K89" s="103">
        <v>0</v>
      </c>
      <c r="L89" s="103">
        <v>0</v>
      </c>
      <c r="M89" s="103">
        <v>0</v>
      </c>
      <c r="N89" s="103">
        <v>0</v>
      </c>
      <c r="O89" s="103">
        <v>0</v>
      </c>
      <c r="P89" s="103">
        <v>0</v>
      </c>
      <c r="Q89" s="103">
        <v>0</v>
      </c>
      <c r="R89" s="103">
        <v>0</v>
      </c>
      <c r="S89" s="103">
        <v>0</v>
      </c>
      <c r="T89" s="103">
        <v>0</v>
      </c>
      <c r="U89" s="103">
        <v>0</v>
      </c>
      <c r="V89" s="103">
        <v>0</v>
      </c>
      <c r="W89" s="103">
        <v>0</v>
      </c>
      <c r="X89" s="103">
        <v>0</v>
      </c>
      <c r="Y89" s="103">
        <v>0</v>
      </c>
      <c r="Z89" s="103">
        <v>0</v>
      </c>
      <c r="AA89" s="103">
        <v>0</v>
      </c>
      <c r="AB89" s="103">
        <v>0</v>
      </c>
      <c r="AC89" s="103">
        <v>0</v>
      </c>
      <c r="AD89" s="103">
        <v>0</v>
      </c>
      <c r="AE89" s="103">
        <v>0</v>
      </c>
      <c r="AF89" s="103">
        <v>0</v>
      </c>
      <c r="AG89" s="103">
        <v>0</v>
      </c>
    </row>
    <row r="90" spans="1:33" s="58" customFormat="1" ht="12.5" x14ac:dyDescent="0.25">
      <c r="A90" s="90" t="s">
        <v>118</v>
      </c>
      <c r="B90" s="90" t="s">
        <v>144</v>
      </c>
      <c r="C90" s="90" t="s">
        <v>151</v>
      </c>
      <c r="D90" s="102">
        <v>0</v>
      </c>
      <c r="E90" s="102">
        <v>0</v>
      </c>
      <c r="F90" s="103">
        <v>0</v>
      </c>
      <c r="G90" s="103">
        <v>0</v>
      </c>
      <c r="H90" s="103">
        <v>0</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c r="Y90" s="103">
        <v>0</v>
      </c>
      <c r="Z90" s="103">
        <v>0</v>
      </c>
      <c r="AA90" s="103">
        <v>0</v>
      </c>
      <c r="AB90" s="103">
        <v>0</v>
      </c>
      <c r="AC90" s="103">
        <v>0</v>
      </c>
      <c r="AD90" s="103">
        <v>0</v>
      </c>
      <c r="AE90" s="103">
        <v>0</v>
      </c>
      <c r="AF90" s="103">
        <v>0</v>
      </c>
      <c r="AG90" s="103">
        <v>0</v>
      </c>
    </row>
    <row r="91" spans="1:33" s="58" customFormat="1" ht="12.5" x14ac:dyDescent="0.25">
      <c r="A91" s="90" t="s">
        <v>118</v>
      </c>
      <c r="B91" s="90" t="s">
        <v>144</v>
      </c>
      <c r="C91" s="90" t="s">
        <v>152</v>
      </c>
      <c r="D91" s="102">
        <v>0</v>
      </c>
      <c r="E91" s="102">
        <v>0</v>
      </c>
      <c r="F91" s="103">
        <v>0</v>
      </c>
      <c r="G91" s="103">
        <v>0</v>
      </c>
      <c r="H91" s="103">
        <v>0</v>
      </c>
      <c r="I91" s="103">
        <v>0</v>
      </c>
      <c r="J91" s="103">
        <v>0</v>
      </c>
      <c r="K91" s="103">
        <v>0</v>
      </c>
      <c r="L91" s="103">
        <v>0</v>
      </c>
      <c r="M91" s="103">
        <v>0</v>
      </c>
      <c r="N91" s="103">
        <v>0</v>
      </c>
      <c r="O91" s="103">
        <v>0</v>
      </c>
      <c r="P91" s="103">
        <v>0</v>
      </c>
      <c r="Q91" s="103">
        <v>0</v>
      </c>
      <c r="R91" s="103">
        <v>0</v>
      </c>
      <c r="S91" s="103">
        <v>0</v>
      </c>
      <c r="T91" s="103">
        <v>0</v>
      </c>
      <c r="U91" s="103">
        <v>0</v>
      </c>
      <c r="V91" s="103">
        <v>0</v>
      </c>
      <c r="W91" s="103">
        <v>0</v>
      </c>
      <c r="X91" s="103">
        <v>0</v>
      </c>
      <c r="Y91" s="103">
        <v>0</v>
      </c>
      <c r="Z91" s="103">
        <v>0</v>
      </c>
      <c r="AA91" s="103">
        <v>0</v>
      </c>
      <c r="AB91" s="103">
        <v>0</v>
      </c>
      <c r="AC91" s="103">
        <v>0</v>
      </c>
      <c r="AD91" s="103">
        <v>0</v>
      </c>
      <c r="AE91" s="103">
        <v>0</v>
      </c>
      <c r="AF91" s="103">
        <v>0</v>
      </c>
      <c r="AG91" s="103">
        <v>0</v>
      </c>
    </row>
    <row r="92" spans="1:33" s="58" customFormat="1" ht="12.5" x14ac:dyDescent="0.25">
      <c r="A92" s="90" t="s">
        <v>118</v>
      </c>
      <c r="B92" s="90" t="s">
        <v>144</v>
      </c>
      <c r="C92" s="90" t="s">
        <v>153</v>
      </c>
      <c r="D92" s="102">
        <v>0</v>
      </c>
      <c r="E92" s="102">
        <v>0</v>
      </c>
      <c r="F92" s="103">
        <v>0</v>
      </c>
      <c r="G92" s="103">
        <v>0</v>
      </c>
      <c r="H92" s="103">
        <v>0</v>
      </c>
      <c r="I92" s="103">
        <v>0</v>
      </c>
      <c r="J92" s="103">
        <v>0</v>
      </c>
      <c r="K92" s="103">
        <v>0</v>
      </c>
      <c r="L92" s="103">
        <v>0</v>
      </c>
      <c r="M92" s="103">
        <v>0</v>
      </c>
      <c r="N92" s="103">
        <v>0</v>
      </c>
      <c r="O92" s="103">
        <v>0</v>
      </c>
      <c r="P92" s="103">
        <v>0</v>
      </c>
      <c r="Q92" s="103">
        <v>0</v>
      </c>
      <c r="R92" s="103">
        <v>0</v>
      </c>
      <c r="S92" s="103">
        <v>0</v>
      </c>
      <c r="T92" s="103">
        <v>0</v>
      </c>
      <c r="U92" s="103">
        <v>0</v>
      </c>
      <c r="V92" s="103">
        <v>0</v>
      </c>
      <c r="W92" s="103">
        <v>0</v>
      </c>
      <c r="X92" s="103">
        <v>0</v>
      </c>
      <c r="Y92" s="103">
        <v>0</v>
      </c>
      <c r="Z92" s="103">
        <v>0</v>
      </c>
      <c r="AA92" s="103">
        <v>0</v>
      </c>
      <c r="AB92" s="103">
        <v>0</v>
      </c>
      <c r="AC92" s="103">
        <v>0</v>
      </c>
      <c r="AD92" s="103">
        <v>0</v>
      </c>
      <c r="AE92" s="103">
        <v>0</v>
      </c>
      <c r="AF92" s="103">
        <v>0</v>
      </c>
      <c r="AG92" s="103">
        <v>0</v>
      </c>
    </row>
    <row r="93" spans="1:33" s="58" customFormat="1" ht="12.5" x14ac:dyDescent="0.25">
      <c r="A93" s="90" t="s">
        <v>118</v>
      </c>
      <c r="B93" s="90" t="s">
        <v>144</v>
      </c>
      <c r="C93" s="90" t="s">
        <v>154</v>
      </c>
      <c r="D93" s="102">
        <v>0</v>
      </c>
      <c r="E93" s="102">
        <v>0</v>
      </c>
      <c r="F93" s="103">
        <v>0</v>
      </c>
      <c r="G93" s="103">
        <v>0</v>
      </c>
      <c r="H93" s="103">
        <v>0</v>
      </c>
      <c r="I93" s="103">
        <v>0</v>
      </c>
      <c r="J93" s="103">
        <v>0</v>
      </c>
      <c r="K93" s="103">
        <v>0</v>
      </c>
      <c r="L93" s="103">
        <v>0</v>
      </c>
      <c r="M93" s="103">
        <v>20</v>
      </c>
      <c r="N93" s="103">
        <v>20</v>
      </c>
      <c r="O93" s="103">
        <v>20</v>
      </c>
      <c r="P93" s="103">
        <v>20</v>
      </c>
      <c r="Q93" s="103">
        <v>20</v>
      </c>
      <c r="R93" s="103">
        <v>20</v>
      </c>
      <c r="S93" s="103">
        <v>20</v>
      </c>
      <c r="T93" s="103">
        <v>20</v>
      </c>
      <c r="U93" s="103">
        <v>20</v>
      </c>
      <c r="V93" s="103">
        <v>20</v>
      </c>
      <c r="W93" s="103">
        <v>20</v>
      </c>
      <c r="X93" s="103">
        <v>20</v>
      </c>
      <c r="Y93" s="103">
        <v>20</v>
      </c>
      <c r="Z93" s="103">
        <v>20</v>
      </c>
      <c r="AA93" s="103">
        <v>20</v>
      </c>
      <c r="AB93" s="103">
        <v>20</v>
      </c>
      <c r="AC93" s="103">
        <v>20</v>
      </c>
      <c r="AD93" s="103">
        <v>20</v>
      </c>
      <c r="AE93" s="103">
        <v>20</v>
      </c>
      <c r="AF93" s="103">
        <v>20</v>
      </c>
      <c r="AG93" s="103">
        <v>20</v>
      </c>
    </row>
    <row r="94" spans="1:33" s="58" customFormat="1" ht="12.5" x14ac:dyDescent="0.25">
      <c r="A94" s="90" t="s">
        <v>118</v>
      </c>
      <c r="B94" s="90" t="s">
        <v>144</v>
      </c>
      <c r="C94" s="90" t="s">
        <v>155</v>
      </c>
      <c r="D94" s="102">
        <v>0</v>
      </c>
      <c r="E94" s="102">
        <v>0</v>
      </c>
      <c r="F94" s="103">
        <v>0</v>
      </c>
      <c r="G94" s="103">
        <v>0</v>
      </c>
      <c r="H94" s="103">
        <v>0</v>
      </c>
      <c r="I94" s="103">
        <v>0</v>
      </c>
      <c r="J94" s="103">
        <v>0</v>
      </c>
      <c r="K94" s="103">
        <v>0</v>
      </c>
      <c r="L94" s="103">
        <v>0</v>
      </c>
      <c r="M94" s="103">
        <v>0</v>
      </c>
      <c r="N94" s="103">
        <v>0</v>
      </c>
      <c r="O94" s="103">
        <v>0</v>
      </c>
      <c r="P94" s="103">
        <v>0</v>
      </c>
      <c r="Q94" s="103">
        <v>0</v>
      </c>
      <c r="R94" s="103">
        <v>0</v>
      </c>
      <c r="S94" s="103">
        <v>0</v>
      </c>
      <c r="T94" s="103">
        <v>0</v>
      </c>
      <c r="U94" s="103">
        <v>0</v>
      </c>
      <c r="V94" s="103">
        <v>0</v>
      </c>
      <c r="W94" s="103">
        <v>0</v>
      </c>
      <c r="X94" s="103">
        <v>0</v>
      </c>
      <c r="Y94" s="103">
        <v>0</v>
      </c>
      <c r="Z94" s="103">
        <v>0</v>
      </c>
      <c r="AA94" s="103">
        <v>0</v>
      </c>
      <c r="AB94" s="103">
        <v>0</v>
      </c>
      <c r="AC94" s="103">
        <v>0</v>
      </c>
      <c r="AD94" s="103">
        <v>0</v>
      </c>
      <c r="AE94" s="103">
        <v>0</v>
      </c>
      <c r="AF94" s="103">
        <v>0</v>
      </c>
      <c r="AG94" s="103">
        <v>0</v>
      </c>
    </row>
    <row r="95" spans="1:33" s="58" customFormat="1" ht="12.5" x14ac:dyDescent="0.25">
      <c r="A95" s="90" t="s">
        <v>118</v>
      </c>
      <c r="B95" s="90" t="s">
        <v>144</v>
      </c>
      <c r="C95" s="90" t="s">
        <v>156</v>
      </c>
      <c r="D95" s="102">
        <v>0</v>
      </c>
      <c r="E95" s="102">
        <v>0</v>
      </c>
      <c r="F95" s="103">
        <v>0</v>
      </c>
      <c r="G95" s="103">
        <v>0</v>
      </c>
      <c r="H95" s="103">
        <v>0</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c r="Y95" s="103">
        <v>0</v>
      </c>
      <c r="Z95" s="103">
        <v>0</v>
      </c>
      <c r="AA95" s="103">
        <v>0</v>
      </c>
      <c r="AB95" s="103">
        <v>0</v>
      </c>
      <c r="AC95" s="103">
        <v>0</v>
      </c>
      <c r="AD95" s="103">
        <v>0</v>
      </c>
      <c r="AE95" s="103">
        <v>0</v>
      </c>
      <c r="AF95" s="103">
        <v>0</v>
      </c>
      <c r="AG95" s="103">
        <v>0</v>
      </c>
    </row>
    <row r="96" spans="1:33" s="58" customFormat="1" ht="12.5" x14ac:dyDescent="0.25">
      <c r="A96" s="90" t="s">
        <v>118</v>
      </c>
      <c r="B96" s="90" t="s">
        <v>144</v>
      </c>
      <c r="C96" s="90" t="s">
        <v>157</v>
      </c>
      <c r="D96" s="102">
        <v>30</v>
      </c>
      <c r="E96" s="102">
        <v>30</v>
      </c>
      <c r="F96" s="103">
        <v>30</v>
      </c>
      <c r="G96" s="103">
        <v>30</v>
      </c>
      <c r="H96" s="103">
        <v>30</v>
      </c>
      <c r="I96" s="103">
        <v>30</v>
      </c>
      <c r="J96" s="103">
        <v>30</v>
      </c>
      <c r="K96" s="103">
        <v>30</v>
      </c>
      <c r="L96" s="103">
        <v>30</v>
      </c>
      <c r="M96" s="103">
        <v>30</v>
      </c>
      <c r="N96" s="103">
        <v>30</v>
      </c>
      <c r="O96" s="103">
        <v>30</v>
      </c>
      <c r="P96" s="103">
        <v>30</v>
      </c>
      <c r="Q96" s="103">
        <v>30</v>
      </c>
      <c r="R96" s="103">
        <v>30</v>
      </c>
      <c r="S96" s="103">
        <v>30</v>
      </c>
      <c r="T96" s="103">
        <v>30</v>
      </c>
      <c r="U96" s="103">
        <v>30</v>
      </c>
      <c r="V96" s="103">
        <v>30</v>
      </c>
      <c r="W96" s="103">
        <v>30</v>
      </c>
      <c r="X96" s="103">
        <v>30</v>
      </c>
      <c r="Y96" s="103">
        <v>30</v>
      </c>
      <c r="Z96" s="103">
        <v>30</v>
      </c>
      <c r="AA96" s="103">
        <v>30</v>
      </c>
      <c r="AB96" s="103">
        <v>30</v>
      </c>
      <c r="AC96" s="103">
        <v>30</v>
      </c>
      <c r="AD96" s="103">
        <v>30</v>
      </c>
      <c r="AE96" s="103">
        <v>30</v>
      </c>
      <c r="AF96" s="103">
        <v>30</v>
      </c>
      <c r="AG96" s="103">
        <v>30</v>
      </c>
    </row>
    <row r="97" spans="1:33" s="58" customFormat="1" ht="12.5" x14ac:dyDescent="0.25">
      <c r="A97" s="90" t="s">
        <v>118</v>
      </c>
      <c r="B97" s="90" t="s">
        <v>144</v>
      </c>
      <c r="C97" s="90" t="s">
        <v>158</v>
      </c>
      <c r="D97" s="102">
        <v>2400.0000000000005</v>
      </c>
      <c r="E97" s="102">
        <v>2400.0000000000005</v>
      </c>
      <c r="F97" s="103">
        <v>2400.0000000000005</v>
      </c>
      <c r="G97" s="103">
        <v>2400.0000000000005</v>
      </c>
      <c r="H97" s="103">
        <v>2400.0000000000005</v>
      </c>
      <c r="I97" s="103">
        <v>2400</v>
      </c>
      <c r="J97" s="103">
        <v>2400</v>
      </c>
      <c r="K97" s="103">
        <v>2400</v>
      </c>
      <c r="L97" s="103">
        <v>2410</v>
      </c>
      <c r="M97" s="103">
        <v>2345</v>
      </c>
      <c r="N97" s="103">
        <v>2520</v>
      </c>
      <c r="O97" s="103">
        <v>2520</v>
      </c>
      <c r="P97" s="103">
        <v>2520</v>
      </c>
      <c r="Q97" s="103">
        <v>2820</v>
      </c>
      <c r="R97" s="103">
        <v>3420</v>
      </c>
      <c r="S97" s="103">
        <v>3120</v>
      </c>
      <c r="T97" s="103">
        <v>3245</v>
      </c>
      <c r="U97" s="103">
        <v>3620</v>
      </c>
      <c r="V97" s="103">
        <v>3620</v>
      </c>
      <c r="W97" s="103">
        <v>3620</v>
      </c>
      <c r="X97" s="103">
        <v>3620</v>
      </c>
      <c r="Y97" s="103">
        <v>3620</v>
      </c>
      <c r="Z97" s="103">
        <v>3620</v>
      </c>
      <c r="AA97" s="103">
        <v>3620</v>
      </c>
      <c r="AB97" s="103">
        <v>3620</v>
      </c>
      <c r="AC97" s="103">
        <v>3620</v>
      </c>
      <c r="AD97" s="103">
        <v>3620</v>
      </c>
      <c r="AE97" s="103">
        <v>3620</v>
      </c>
      <c r="AF97" s="103">
        <v>3620</v>
      </c>
      <c r="AG97" s="103">
        <v>3620</v>
      </c>
    </row>
    <row r="98" spans="1:33" s="58" customFormat="1" ht="12.5" x14ac:dyDescent="0.25">
      <c r="A98" s="90" t="s">
        <v>118</v>
      </c>
      <c r="B98" s="90" t="s">
        <v>144</v>
      </c>
      <c r="C98" s="90" t="s">
        <v>159</v>
      </c>
      <c r="D98" s="102">
        <v>0</v>
      </c>
      <c r="E98" s="102">
        <v>0</v>
      </c>
      <c r="F98" s="103">
        <v>0</v>
      </c>
      <c r="G98" s="103">
        <v>0</v>
      </c>
      <c r="H98" s="103">
        <v>0</v>
      </c>
      <c r="I98" s="103">
        <v>0</v>
      </c>
      <c r="J98" s="103">
        <v>0</v>
      </c>
      <c r="K98" s="103">
        <v>0</v>
      </c>
      <c r="L98" s="103">
        <v>0</v>
      </c>
      <c r="M98" s="103">
        <v>0</v>
      </c>
      <c r="N98" s="103">
        <v>0</v>
      </c>
      <c r="O98" s="103">
        <v>0</v>
      </c>
      <c r="P98" s="103">
        <v>0</v>
      </c>
      <c r="Q98" s="103">
        <v>0</v>
      </c>
      <c r="R98" s="103">
        <v>0</v>
      </c>
      <c r="S98" s="103">
        <v>0</v>
      </c>
      <c r="T98" s="103">
        <v>0</v>
      </c>
      <c r="U98" s="103">
        <v>0</v>
      </c>
      <c r="V98" s="103">
        <v>0</v>
      </c>
      <c r="W98" s="103">
        <v>0</v>
      </c>
      <c r="X98" s="103">
        <v>0</v>
      </c>
      <c r="Y98" s="103">
        <v>0</v>
      </c>
      <c r="Z98" s="103">
        <v>0</v>
      </c>
      <c r="AA98" s="103">
        <v>0</v>
      </c>
      <c r="AB98" s="103">
        <v>0</v>
      </c>
      <c r="AC98" s="103">
        <v>0</v>
      </c>
      <c r="AD98" s="103">
        <v>0</v>
      </c>
      <c r="AE98" s="103">
        <v>0</v>
      </c>
      <c r="AF98" s="103">
        <v>0</v>
      </c>
      <c r="AG98" s="103">
        <v>0</v>
      </c>
    </row>
    <row r="99" spans="1:33" s="58" customFormat="1" ht="12.5" x14ac:dyDescent="0.25">
      <c r="A99" s="90" t="s">
        <v>118</v>
      </c>
      <c r="B99" s="90" t="s">
        <v>144</v>
      </c>
      <c r="C99" s="90" t="s">
        <v>160</v>
      </c>
      <c r="D99" s="102">
        <v>2700</v>
      </c>
      <c r="E99" s="102">
        <v>2700</v>
      </c>
      <c r="F99" s="103">
        <v>1499.9999999999998</v>
      </c>
      <c r="G99" s="103">
        <v>1499.9999999999998</v>
      </c>
      <c r="H99" s="103">
        <v>1499.9999999999998</v>
      </c>
      <c r="I99" s="103">
        <v>1499.9999999999998</v>
      </c>
      <c r="J99" s="103">
        <v>1499.9999999999998</v>
      </c>
      <c r="K99" s="103">
        <v>1499.9999999999998</v>
      </c>
      <c r="L99" s="103">
        <v>1499.9999999999998</v>
      </c>
      <c r="M99" s="103">
        <v>1499.9999999999998</v>
      </c>
      <c r="N99" s="103">
        <v>1499.9999999999998</v>
      </c>
      <c r="O99" s="103">
        <v>1499.9999999999998</v>
      </c>
      <c r="P99" s="103">
        <v>1999.9999999999998</v>
      </c>
      <c r="Q99" s="103">
        <v>1999.9999999999998</v>
      </c>
      <c r="R99" s="103">
        <v>1999.9999999999998</v>
      </c>
      <c r="S99" s="103">
        <v>1999.9999999999998</v>
      </c>
      <c r="T99" s="103">
        <v>1999.9999999999998</v>
      </c>
      <c r="U99" s="103">
        <v>1999.9999999999998</v>
      </c>
      <c r="V99" s="103">
        <v>1999.9999999999998</v>
      </c>
      <c r="W99" s="103">
        <v>1999.9999999999998</v>
      </c>
      <c r="X99" s="103">
        <v>1999.9999999999998</v>
      </c>
      <c r="Y99" s="103">
        <v>1999.9999999999998</v>
      </c>
      <c r="Z99" s="103">
        <v>1999.9999999999998</v>
      </c>
      <c r="AA99" s="103">
        <v>1999.9999999999998</v>
      </c>
      <c r="AB99" s="103">
        <v>1999.9999999999998</v>
      </c>
      <c r="AC99" s="103">
        <v>1999.9999999999998</v>
      </c>
      <c r="AD99" s="103">
        <v>1999.9999999999998</v>
      </c>
      <c r="AE99" s="103">
        <v>1999.9999999999998</v>
      </c>
      <c r="AF99" s="103">
        <v>1999.9999999999998</v>
      </c>
      <c r="AG99" s="103">
        <v>1999.9999999999998</v>
      </c>
    </row>
    <row r="100" spans="1:33" s="93" customFormat="1" ht="13" x14ac:dyDescent="0.3">
      <c r="A100" s="95" t="s">
        <v>161</v>
      </c>
      <c r="B100" s="95" t="s">
        <v>161</v>
      </c>
      <c r="C100" s="95" t="s">
        <v>161</v>
      </c>
      <c r="D100" s="104">
        <v>0</v>
      </c>
      <c r="E100" s="104">
        <v>0</v>
      </c>
      <c r="F100" s="105">
        <v>0</v>
      </c>
      <c r="G100" s="105">
        <v>0</v>
      </c>
      <c r="H100" s="105">
        <v>0</v>
      </c>
      <c r="I100" s="105">
        <v>0</v>
      </c>
      <c r="J100" s="105">
        <v>0</v>
      </c>
      <c r="K100" s="105">
        <v>0</v>
      </c>
      <c r="L100" s="105">
        <v>0</v>
      </c>
      <c r="M100" s="105">
        <v>0</v>
      </c>
      <c r="N100" s="105">
        <v>0</v>
      </c>
      <c r="O100" s="105">
        <v>0</v>
      </c>
      <c r="P100" s="105">
        <v>0</v>
      </c>
      <c r="Q100" s="105">
        <v>0</v>
      </c>
      <c r="R100" s="105">
        <v>0</v>
      </c>
      <c r="S100" s="105">
        <v>0</v>
      </c>
      <c r="T100" s="105">
        <v>0</v>
      </c>
      <c r="U100" s="105">
        <v>0</v>
      </c>
      <c r="V100" s="105">
        <v>0</v>
      </c>
      <c r="W100" s="105">
        <v>0</v>
      </c>
      <c r="X100" s="105">
        <v>0</v>
      </c>
      <c r="Y100" s="105">
        <v>0</v>
      </c>
      <c r="Z100" s="105">
        <v>0</v>
      </c>
      <c r="AA100" s="105">
        <v>0</v>
      </c>
      <c r="AB100" s="105">
        <v>0</v>
      </c>
      <c r="AC100" s="105">
        <v>50</v>
      </c>
      <c r="AD100" s="105">
        <v>150</v>
      </c>
      <c r="AE100" s="105">
        <v>150</v>
      </c>
      <c r="AF100" s="105">
        <v>150</v>
      </c>
      <c r="AG100" s="105">
        <v>150</v>
      </c>
    </row>
    <row r="101" spans="1:33" s="58" customFormat="1" ht="12.5" x14ac:dyDescent="0.25">
      <c r="A101" s="90" t="s">
        <v>118</v>
      </c>
      <c r="B101" s="90" t="s">
        <v>162</v>
      </c>
      <c r="C101" s="90" t="s">
        <v>163</v>
      </c>
      <c r="D101" s="102">
        <v>0</v>
      </c>
      <c r="E101" s="102">
        <v>0</v>
      </c>
      <c r="F101" s="103">
        <v>0</v>
      </c>
      <c r="G101" s="103">
        <v>0</v>
      </c>
      <c r="H101" s="103">
        <v>0</v>
      </c>
      <c r="I101" s="103">
        <v>0</v>
      </c>
      <c r="J101" s="103">
        <v>0</v>
      </c>
      <c r="K101" s="103">
        <v>0</v>
      </c>
      <c r="L101" s="103">
        <v>0</v>
      </c>
      <c r="M101" s="103">
        <v>0</v>
      </c>
      <c r="N101" s="103">
        <v>0</v>
      </c>
      <c r="O101" s="103">
        <v>0</v>
      </c>
      <c r="P101" s="103">
        <v>0</v>
      </c>
      <c r="Q101" s="103">
        <v>0</v>
      </c>
      <c r="R101" s="103">
        <v>0</v>
      </c>
      <c r="S101" s="103">
        <v>0</v>
      </c>
      <c r="T101" s="103">
        <v>0</v>
      </c>
      <c r="U101" s="103">
        <v>0</v>
      </c>
      <c r="V101" s="103">
        <v>0</v>
      </c>
      <c r="W101" s="103">
        <v>0</v>
      </c>
      <c r="X101" s="103">
        <v>0</v>
      </c>
      <c r="Y101" s="103">
        <v>0</v>
      </c>
      <c r="Z101" s="103">
        <v>0</v>
      </c>
      <c r="AA101" s="103">
        <v>0</v>
      </c>
      <c r="AB101" s="103">
        <v>0</v>
      </c>
      <c r="AC101" s="103">
        <v>50</v>
      </c>
      <c r="AD101" s="103">
        <v>150</v>
      </c>
      <c r="AE101" s="103">
        <v>150</v>
      </c>
      <c r="AF101" s="103">
        <v>150</v>
      </c>
      <c r="AG101" s="103">
        <v>150</v>
      </c>
    </row>
    <row r="102" spans="1:33" s="58" customFormat="1" ht="12.5" x14ac:dyDescent="0.25">
      <c r="A102" s="90" t="s">
        <v>118</v>
      </c>
      <c r="B102" s="90" t="s">
        <v>162</v>
      </c>
      <c r="C102" s="90" t="s">
        <v>164</v>
      </c>
      <c r="D102" s="102">
        <v>0</v>
      </c>
      <c r="E102" s="102">
        <v>0</v>
      </c>
      <c r="F102" s="103">
        <v>0</v>
      </c>
      <c r="G102" s="103">
        <v>0</v>
      </c>
      <c r="H102" s="103">
        <v>0</v>
      </c>
      <c r="I102" s="103">
        <v>0</v>
      </c>
      <c r="J102" s="103">
        <v>0</v>
      </c>
      <c r="K102" s="103">
        <v>0</v>
      </c>
      <c r="L102" s="103">
        <v>0</v>
      </c>
      <c r="M102" s="103">
        <v>0</v>
      </c>
      <c r="N102" s="103">
        <v>0</v>
      </c>
      <c r="O102" s="103">
        <v>0</v>
      </c>
      <c r="P102" s="103">
        <v>0</v>
      </c>
      <c r="Q102" s="103">
        <v>0</v>
      </c>
      <c r="R102" s="103">
        <v>0</v>
      </c>
      <c r="S102" s="103">
        <v>0</v>
      </c>
      <c r="T102" s="103">
        <v>0</v>
      </c>
      <c r="U102" s="103">
        <v>0</v>
      </c>
      <c r="V102" s="103">
        <v>0</v>
      </c>
      <c r="W102" s="103">
        <v>0</v>
      </c>
      <c r="X102" s="103">
        <v>0</v>
      </c>
      <c r="Y102" s="103">
        <v>0</v>
      </c>
      <c r="Z102" s="103">
        <v>0</v>
      </c>
      <c r="AA102" s="103">
        <v>0</v>
      </c>
      <c r="AB102" s="103">
        <v>0</v>
      </c>
      <c r="AC102" s="103">
        <v>0</v>
      </c>
      <c r="AD102" s="103">
        <v>0</v>
      </c>
      <c r="AE102" s="103">
        <v>0</v>
      </c>
      <c r="AF102" s="103">
        <v>0</v>
      </c>
      <c r="AG102" s="103">
        <v>0</v>
      </c>
    </row>
    <row r="103" spans="1:33" s="58" customFormat="1" ht="12.5" x14ac:dyDescent="0.25">
      <c r="A103" s="90" t="s">
        <v>118</v>
      </c>
      <c r="B103" s="90" t="s">
        <v>162</v>
      </c>
      <c r="C103" s="90" t="s">
        <v>165</v>
      </c>
      <c r="D103" s="102">
        <v>0</v>
      </c>
      <c r="E103" s="102">
        <v>0</v>
      </c>
      <c r="F103" s="103">
        <v>0</v>
      </c>
      <c r="G103" s="103">
        <v>0</v>
      </c>
      <c r="H103" s="103">
        <v>0</v>
      </c>
      <c r="I103" s="103">
        <v>0</v>
      </c>
      <c r="J103" s="103">
        <v>0</v>
      </c>
      <c r="K103" s="103">
        <v>0</v>
      </c>
      <c r="L103" s="103">
        <v>0</v>
      </c>
      <c r="M103" s="103">
        <v>0</v>
      </c>
      <c r="N103" s="103">
        <v>0</v>
      </c>
      <c r="O103" s="103">
        <v>0</v>
      </c>
      <c r="P103" s="103">
        <v>0</v>
      </c>
      <c r="Q103" s="103">
        <v>0</v>
      </c>
      <c r="R103" s="103">
        <v>0</v>
      </c>
      <c r="S103" s="103">
        <v>0</v>
      </c>
      <c r="T103" s="103">
        <v>0</v>
      </c>
      <c r="U103" s="103">
        <v>0</v>
      </c>
      <c r="V103" s="103">
        <v>0</v>
      </c>
      <c r="W103" s="103">
        <v>0</v>
      </c>
      <c r="X103" s="103">
        <v>0</v>
      </c>
      <c r="Y103" s="103">
        <v>0</v>
      </c>
      <c r="Z103" s="103">
        <v>0</v>
      </c>
      <c r="AA103" s="103">
        <v>0</v>
      </c>
      <c r="AB103" s="103">
        <v>0</v>
      </c>
      <c r="AC103" s="103">
        <v>0</v>
      </c>
      <c r="AD103" s="103">
        <v>0</v>
      </c>
      <c r="AE103" s="103">
        <v>0</v>
      </c>
      <c r="AF103" s="103">
        <v>0</v>
      </c>
      <c r="AG103" s="103">
        <v>0</v>
      </c>
    </row>
    <row r="104" spans="1:33" s="58" customFormat="1" ht="12.5" x14ac:dyDescent="0.25">
      <c r="A104" s="90" t="s">
        <v>118</v>
      </c>
      <c r="B104" s="90" t="s">
        <v>162</v>
      </c>
      <c r="C104" s="90" t="s">
        <v>166</v>
      </c>
      <c r="D104" s="102">
        <v>0</v>
      </c>
      <c r="E104" s="102">
        <v>0</v>
      </c>
      <c r="F104" s="103">
        <v>0</v>
      </c>
      <c r="G104" s="103">
        <v>0</v>
      </c>
      <c r="H104" s="103">
        <v>0</v>
      </c>
      <c r="I104" s="103">
        <v>0</v>
      </c>
      <c r="J104" s="103">
        <v>0</v>
      </c>
      <c r="K104" s="103">
        <v>0</v>
      </c>
      <c r="L104" s="103">
        <v>0</v>
      </c>
      <c r="M104" s="103">
        <v>0</v>
      </c>
      <c r="N104" s="103">
        <v>0</v>
      </c>
      <c r="O104" s="103">
        <v>0</v>
      </c>
      <c r="P104" s="103">
        <v>0</v>
      </c>
      <c r="Q104" s="103">
        <v>0</v>
      </c>
      <c r="R104" s="103">
        <v>0</v>
      </c>
      <c r="S104" s="103">
        <v>0</v>
      </c>
      <c r="T104" s="103">
        <v>0</v>
      </c>
      <c r="U104" s="103">
        <v>0</v>
      </c>
      <c r="V104" s="103">
        <v>0</v>
      </c>
      <c r="W104" s="103">
        <v>0</v>
      </c>
      <c r="X104" s="103">
        <v>0</v>
      </c>
      <c r="Y104" s="103">
        <v>0</v>
      </c>
      <c r="Z104" s="103">
        <v>0</v>
      </c>
      <c r="AA104" s="103">
        <v>0</v>
      </c>
      <c r="AB104" s="103">
        <v>0</v>
      </c>
      <c r="AC104" s="103">
        <v>0</v>
      </c>
      <c r="AD104" s="103">
        <v>0</v>
      </c>
      <c r="AE104" s="103">
        <v>0</v>
      </c>
      <c r="AF104" s="103">
        <v>0</v>
      </c>
      <c r="AG104" s="103">
        <v>0</v>
      </c>
    </row>
    <row r="105" spans="1:33" s="58" customFormat="1" ht="12.5" x14ac:dyDescent="0.25">
      <c r="A105" s="90" t="s">
        <v>118</v>
      </c>
      <c r="B105" s="90" t="s">
        <v>162</v>
      </c>
      <c r="C105" s="90" t="s">
        <v>167</v>
      </c>
      <c r="D105" s="102">
        <v>0</v>
      </c>
      <c r="E105" s="102">
        <v>0</v>
      </c>
      <c r="F105" s="103">
        <v>0</v>
      </c>
      <c r="G105" s="103">
        <v>0</v>
      </c>
      <c r="H105" s="103">
        <v>0</v>
      </c>
      <c r="I105" s="103">
        <v>0</v>
      </c>
      <c r="J105" s="103">
        <v>0</v>
      </c>
      <c r="K105" s="103">
        <v>0</v>
      </c>
      <c r="L105" s="103">
        <v>0</v>
      </c>
      <c r="M105" s="103">
        <v>0</v>
      </c>
      <c r="N105" s="103">
        <v>0</v>
      </c>
      <c r="O105" s="103">
        <v>0</v>
      </c>
      <c r="P105" s="103">
        <v>0</v>
      </c>
      <c r="Q105" s="103">
        <v>0</v>
      </c>
      <c r="R105" s="103">
        <v>0</v>
      </c>
      <c r="S105" s="103">
        <v>0</v>
      </c>
      <c r="T105" s="103">
        <v>0</v>
      </c>
      <c r="U105" s="103">
        <v>0</v>
      </c>
      <c r="V105" s="103">
        <v>0</v>
      </c>
      <c r="W105" s="103">
        <v>0</v>
      </c>
      <c r="X105" s="103">
        <v>0</v>
      </c>
      <c r="Y105" s="103">
        <v>0</v>
      </c>
      <c r="Z105" s="103">
        <v>0</v>
      </c>
      <c r="AA105" s="103">
        <v>0</v>
      </c>
      <c r="AB105" s="103">
        <v>0</v>
      </c>
      <c r="AC105" s="103">
        <v>0</v>
      </c>
      <c r="AD105" s="103">
        <v>0</v>
      </c>
      <c r="AE105" s="103">
        <v>0</v>
      </c>
      <c r="AF105" s="103">
        <v>0</v>
      </c>
      <c r="AG105" s="103">
        <v>0</v>
      </c>
    </row>
    <row r="106" spans="1:33" s="58" customFormat="1" ht="12.5" x14ac:dyDescent="0.25">
      <c r="A106" s="90" t="s">
        <v>118</v>
      </c>
      <c r="B106" s="90" t="s">
        <v>162</v>
      </c>
      <c r="C106" s="90" t="s">
        <v>168</v>
      </c>
      <c r="D106" s="102">
        <v>0</v>
      </c>
      <c r="E106" s="102">
        <v>0</v>
      </c>
      <c r="F106" s="103">
        <v>0</v>
      </c>
      <c r="G106" s="103">
        <v>0</v>
      </c>
      <c r="H106" s="103">
        <v>0</v>
      </c>
      <c r="I106" s="103">
        <v>0</v>
      </c>
      <c r="J106" s="103">
        <v>0</v>
      </c>
      <c r="K106" s="103">
        <v>0</v>
      </c>
      <c r="L106" s="103">
        <v>0</v>
      </c>
      <c r="M106" s="103">
        <v>0</v>
      </c>
      <c r="N106" s="103">
        <v>0</v>
      </c>
      <c r="O106" s="103">
        <v>0</v>
      </c>
      <c r="P106" s="103">
        <v>0</v>
      </c>
      <c r="Q106" s="103">
        <v>0</v>
      </c>
      <c r="R106" s="103">
        <v>0</v>
      </c>
      <c r="S106" s="103">
        <v>0</v>
      </c>
      <c r="T106" s="103">
        <v>0</v>
      </c>
      <c r="U106" s="103">
        <v>0</v>
      </c>
      <c r="V106" s="103">
        <v>0</v>
      </c>
      <c r="W106" s="103">
        <v>0</v>
      </c>
      <c r="X106" s="103">
        <v>0</v>
      </c>
      <c r="Y106" s="103">
        <v>0</v>
      </c>
      <c r="Z106" s="103">
        <v>0</v>
      </c>
      <c r="AA106" s="103">
        <v>0</v>
      </c>
      <c r="AB106" s="103">
        <v>0</v>
      </c>
      <c r="AC106" s="103">
        <v>0</v>
      </c>
      <c r="AD106" s="103">
        <v>0</v>
      </c>
      <c r="AE106" s="103">
        <v>0</v>
      </c>
      <c r="AF106" s="103">
        <v>0</v>
      </c>
      <c r="AG106" s="103">
        <v>0</v>
      </c>
    </row>
    <row r="107" spans="1:33" s="58" customFormat="1" ht="12.5" x14ac:dyDescent="0.25">
      <c r="A107" s="90" t="s">
        <v>118</v>
      </c>
      <c r="B107" s="90" t="s">
        <v>162</v>
      </c>
      <c r="C107" s="90" t="s">
        <v>169</v>
      </c>
      <c r="D107" s="102">
        <v>0</v>
      </c>
      <c r="E107" s="102">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row>
    <row r="108" spans="1:33" s="58" customFormat="1" ht="12.5" x14ac:dyDescent="0.25">
      <c r="A108" s="90" t="s">
        <v>118</v>
      </c>
      <c r="B108" s="90" t="s">
        <v>162</v>
      </c>
      <c r="C108" s="90" t="s">
        <v>170</v>
      </c>
      <c r="D108" s="102">
        <v>0</v>
      </c>
      <c r="E108" s="102">
        <v>0</v>
      </c>
      <c r="F108" s="103">
        <v>0</v>
      </c>
      <c r="G108" s="103">
        <v>0</v>
      </c>
      <c r="H108" s="103">
        <v>0</v>
      </c>
      <c r="I108" s="103">
        <v>0</v>
      </c>
      <c r="J108" s="103">
        <v>0</v>
      </c>
      <c r="K108" s="103">
        <v>0</v>
      </c>
      <c r="L108" s="103">
        <v>0</v>
      </c>
      <c r="M108" s="103">
        <v>0</v>
      </c>
      <c r="N108" s="103">
        <v>0</v>
      </c>
      <c r="O108" s="103">
        <v>0</v>
      </c>
      <c r="P108" s="103">
        <v>0</v>
      </c>
      <c r="Q108" s="103">
        <v>0</v>
      </c>
      <c r="R108" s="103">
        <v>0</v>
      </c>
      <c r="S108" s="103">
        <v>0</v>
      </c>
      <c r="T108" s="103">
        <v>0</v>
      </c>
      <c r="U108" s="103">
        <v>0</v>
      </c>
      <c r="V108" s="103">
        <v>0</v>
      </c>
      <c r="W108" s="103">
        <v>0</v>
      </c>
      <c r="X108" s="103">
        <v>0</v>
      </c>
      <c r="Y108" s="103">
        <v>0</v>
      </c>
      <c r="Z108" s="103">
        <v>0</v>
      </c>
      <c r="AA108" s="103">
        <v>0</v>
      </c>
      <c r="AB108" s="103">
        <v>0</v>
      </c>
      <c r="AC108" s="103">
        <v>0</v>
      </c>
      <c r="AD108" s="103">
        <v>0</v>
      </c>
      <c r="AE108" s="103">
        <v>0</v>
      </c>
      <c r="AF108" s="103">
        <v>0</v>
      </c>
      <c r="AG108" s="103">
        <v>0</v>
      </c>
    </row>
    <row r="109" spans="1:33" s="58" customFormat="1" ht="12.5" x14ac:dyDescent="0.25">
      <c r="A109" s="90" t="s">
        <v>118</v>
      </c>
      <c r="B109" s="90" t="s">
        <v>162</v>
      </c>
      <c r="C109" s="90" t="s">
        <v>171</v>
      </c>
      <c r="D109" s="102">
        <v>0</v>
      </c>
      <c r="E109" s="102">
        <v>0</v>
      </c>
      <c r="F109" s="103">
        <v>0</v>
      </c>
      <c r="G109" s="103">
        <v>0</v>
      </c>
      <c r="H109" s="103">
        <v>0</v>
      </c>
      <c r="I109" s="103">
        <v>0</v>
      </c>
      <c r="J109" s="103">
        <v>0</v>
      </c>
      <c r="K109" s="103">
        <v>0</v>
      </c>
      <c r="L109" s="103">
        <v>0</v>
      </c>
      <c r="M109" s="103">
        <v>0</v>
      </c>
      <c r="N109" s="103">
        <v>0</v>
      </c>
      <c r="O109" s="103">
        <v>0</v>
      </c>
      <c r="P109" s="103">
        <v>0</v>
      </c>
      <c r="Q109" s="103">
        <v>0</v>
      </c>
      <c r="R109" s="103">
        <v>0</v>
      </c>
      <c r="S109" s="103">
        <v>0</v>
      </c>
      <c r="T109" s="103">
        <v>0</v>
      </c>
      <c r="U109" s="103">
        <v>0</v>
      </c>
      <c r="V109" s="103">
        <v>0</v>
      </c>
      <c r="W109" s="103">
        <v>0</v>
      </c>
      <c r="X109" s="103">
        <v>0</v>
      </c>
      <c r="Y109" s="103">
        <v>0</v>
      </c>
      <c r="Z109" s="103">
        <v>0</v>
      </c>
      <c r="AA109" s="103">
        <v>0</v>
      </c>
      <c r="AB109" s="103">
        <v>0</v>
      </c>
      <c r="AC109" s="103">
        <v>0</v>
      </c>
      <c r="AD109" s="103">
        <v>0</v>
      </c>
      <c r="AE109" s="103">
        <v>0</v>
      </c>
      <c r="AF109" s="103">
        <v>0</v>
      </c>
      <c r="AG109" s="103">
        <v>0</v>
      </c>
    </row>
    <row r="110" spans="1:33" s="93" customFormat="1" ht="13" x14ac:dyDescent="0.3">
      <c r="A110" s="95" t="s">
        <v>172</v>
      </c>
      <c r="B110" s="95" t="s">
        <v>172</v>
      </c>
      <c r="C110" s="95" t="s">
        <v>172</v>
      </c>
      <c r="D110" s="104">
        <v>3200</v>
      </c>
      <c r="E110" s="104">
        <v>3200</v>
      </c>
      <c r="F110" s="105">
        <v>3200</v>
      </c>
      <c r="G110" s="105">
        <v>3200</v>
      </c>
      <c r="H110" s="105">
        <v>3200</v>
      </c>
      <c r="I110" s="105">
        <v>2650</v>
      </c>
      <c r="J110" s="105">
        <v>2650</v>
      </c>
      <c r="K110" s="105">
        <v>2650</v>
      </c>
      <c r="L110" s="105">
        <v>2650</v>
      </c>
      <c r="M110" s="105">
        <v>2650</v>
      </c>
      <c r="N110" s="105">
        <v>2650</v>
      </c>
      <c r="O110" s="105">
        <v>2650</v>
      </c>
      <c r="P110" s="105">
        <v>2650</v>
      </c>
      <c r="Q110" s="105">
        <v>2650</v>
      </c>
      <c r="R110" s="105">
        <v>2650</v>
      </c>
      <c r="S110" s="105">
        <v>2650</v>
      </c>
      <c r="T110" s="105">
        <v>2650</v>
      </c>
      <c r="U110" s="105">
        <v>2650</v>
      </c>
      <c r="V110" s="105">
        <v>2650</v>
      </c>
      <c r="W110" s="105">
        <v>2650</v>
      </c>
      <c r="X110" s="105">
        <v>2650</v>
      </c>
      <c r="Y110" s="105">
        <v>2650</v>
      </c>
      <c r="Z110" s="105">
        <v>2650</v>
      </c>
      <c r="AA110" s="105">
        <v>2950</v>
      </c>
      <c r="AB110" s="105">
        <v>2950</v>
      </c>
      <c r="AC110" s="105">
        <v>2950</v>
      </c>
      <c r="AD110" s="105">
        <v>2950</v>
      </c>
      <c r="AE110" s="105">
        <v>2950</v>
      </c>
      <c r="AF110" s="105">
        <v>2950</v>
      </c>
      <c r="AG110" s="105">
        <v>2950</v>
      </c>
    </row>
    <row r="111" spans="1:33" s="58" customFormat="1" ht="12.5" x14ac:dyDescent="0.25">
      <c r="A111" s="90" t="s">
        <v>118</v>
      </c>
      <c r="B111" s="90" t="s">
        <v>173</v>
      </c>
      <c r="C111" s="90" t="s">
        <v>174</v>
      </c>
      <c r="D111" s="102">
        <v>0</v>
      </c>
      <c r="E111" s="102">
        <v>0</v>
      </c>
      <c r="F111" s="103">
        <v>0</v>
      </c>
      <c r="G111" s="103">
        <v>0</v>
      </c>
      <c r="H111" s="103">
        <v>0</v>
      </c>
      <c r="I111" s="103">
        <v>0</v>
      </c>
      <c r="J111" s="103">
        <v>0</v>
      </c>
      <c r="K111" s="103">
        <v>0</v>
      </c>
      <c r="L111" s="103">
        <v>0</v>
      </c>
      <c r="M111" s="103">
        <v>0</v>
      </c>
      <c r="N111" s="103">
        <v>0</v>
      </c>
      <c r="O111" s="103">
        <v>0</v>
      </c>
      <c r="P111" s="103">
        <v>0</v>
      </c>
      <c r="Q111" s="103">
        <v>0</v>
      </c>
      <c r="R111" s="103">
        <v>0</v>
      </c>
      <c r="S111" s="103">
        <v>0</v>
      </c>
      <c r="T111" s="103">
        <v>0</v>
      </c>
      <c r="U111" s="103">
        <v>0</v>
      </c>
      <c r="V111" s="103">
        <v>0</v>
      </c>
      <c r="W111" s="103">
        <v>0</v>
      </c>
      <c r="X111" s="103">
        <v>0</v>
      </c>
      <c r="Y111" s="103">
        <v>0</v>
      </c>
      <c r="Z111" s="103">
        <v>0</v>
      </c>
      <c r="AA111" s="103">
        <v>0</v>
      </c>
      <c r="AB111" s="103">
        <v>0</v>
      </c>
      <c r="AC111" s="103">
        <v>0</v>
      </c>
      <c r="AD111" s="103">
        <v>0</v>
      </c>
      <c r="AE111" s="103">
        <v>0</v>
      </c>
      <c r="AF111" s="103">
        <v>0</v>
      </c>
      <c r="AG111" s="103">
        <v>0</v>
      </c>
    </row>
    <row r="112" spans="1:33" s="58" customFormat="1" ht="12.5" x14ac:dyDescent="0.25">
      <c r="A112" s="90" t="s">
        <v>118</v>
      </c>
      <c r="B112" s="90" t="s">
        <v>173</v>
      </c>
      <c r="C112" s="90" t="s">
        <v>175</v>
      </c>
      <c r="D112" s="102">
        <v>0</v>
      </c>
      <c r="E112" s="102">
        <v>0</v>
      </c>
      <c r="F112" s="103">
        <v>0</v>
      </c>
      <c r="G112" s="103">
        <v>0</v>
      </c>
      <c r="H112" s="103">
        <v>0</v>
      </c>
      <c r="I112" s="103">
        <v>0</v>
      </c>
      <c r="J112" s="103">
        <v>0</v>
      </c>
      <c r="K112" s="103">
        <v>0</v>
      </c>
      <c r="L112" s="103">
        <v>0</v>
      </c>
      <c r="M112" s="103">
        <v>0</v>
      </c>
      <c r="N112" s="103">
        <v>0</v>
      </c>
      <c r="O112" s="103">
        <v>0</v>
      </c>
      <c r="P112" s="103">
        <v>0</v>
      </c>
      <c r="Q112" s="103">
        <v>0</v>
      </c>
      <c r="R112" s="103">
        <v>0</v>
      </c>
      <c r="S112" s="103">
        <v>0</v>
      </c>
      <c r="T112" s="103">
        <v>0</v>
      </c>
      <c r="U112" s="103">
        <v>0</v>
      </c>
      <c r="V112" s="103">
        <v>0</v>
      </c>
      <c r="W112" s="103">
        <v>0</v>
      </c>
      <c r="X112" s="103">
        <v>0</v>
      </c>
      <c r="Y112" s="103">
        <v>0</v>
      </c>
      <c r="Z112" s="103">
        <v>0</v>
      </c>
      <c r="AA112" s="103">
        <v>0</v>
      </c>
      <c r="AB112" s="103">
        <v>0</v>
      </c>
      <c r="AC112" s="103">
        <v>0</v>
      </c>
      <c r="AD112" s="103">
        <v>0</v>
      </c>
      <c r="AE112" s="103">
        <v>0</v>
      </c>
      <c r="AF112" s="103">
        <v>0</v>
      </c>
      <c r="AG112" s="103">
        <v>0</v>
      </c>
    </row>
    <row r="113" spans="1:33" s="58" customFormat="1" ht="12.5" x14ac:dyDescent="0.25">
      <c r="A113" s="90" t="s">
        <v>118</v>
      </c>
      <c r="B113" s="90" t="s">
        <v>173</v>
      </c>
      <c r="C113" s="90" t="s">
        <v>176</v>
      </c>
      <c r="D113" s="102">
        <v>0</v>
      </c>
      <c r="E113" s="102">
        <v>0</v>
      </c>
      <c r="F113" s="103">
        <v>0</v>
      </c>
      <c r="G113" s="103">
        <v>0</v>
      </c>
      <c r="H113" s="103">
        <v>0</v>
      </c>
      <c r="I113" s="103">
        <v>0</v>
      </c>
      <c r="J113" s="103">
        <v>0</v>
      </c>
      <c r="K113" s="103">
        <v>0</v>
      </c>
      <c r="L113" s="103">
        <v>0</v>
      </c>
      <c r="M113" s="103">
        <v>0</v>
      </c>
      <c r="N113" s="103">
        <v>0</v>
      </c>
      <c r="O113" s="103">
        <v>0</v>
      </c>
      <c r="P113" s="103">
        <v>0</v>
      </c>
      <c r="Q113" s="103">
        <v>0</v>
      </c>
      <c r="R113" s="103">
        <v>0</v>
      </c>
      <c r="S113" s="103">
        <v>0</v>
      </c>
      <c r="T113" s="103">
        <v>0</v>
      </c>
      <c r="U113" s="103">
        <v>0</v>
      </c>
      <c r="V113" s="103">
        <v>0</v>
      </c>
      <c r="W113" s="103">
        <v>0</v>
      </c>
      <c r="X113" s="103">
        <v>0</v>
      </c>
      <c r="Y113" s="103">
        <v>0</v>
      </c>
      <c r="Z113" s="103">
        <v>0</v>
      </c>
      <c r="AA113" s="103">
        <v>0</v>
      </c>
      <c r="AB113" s="103">
        <v>0</v>
      </c>
      <c r="AC113" s="103">
        <v>0</v>
      </c>
      <c r="AD113" s="103">
        <v>0</v>
      </c>
      <c r="AE113" s="103">
        <v>0</v>
      </c>
      <c r="AF113" s="103">
        <v>0</v>
      </c>
      <c r="AG113" s="103">
        <v>0</v>
      </c>
    </row>
    <row r="114" spans="1:33" s="58" customFormat="1" ht="12.5" x14ac:dyDescent="0.25">
      <c r="A114" s="90" t="s">
        <v>118</v>
      </c>
      <c r="B114" s="90" t="s">
        <v>173</v>
      </c>
      <c r="C114" s="90" t="s">
        <v>177</v>
      </c>
      <c r="D114" s="102">
        <v>3200</v>
      </c>
      <c r="E114" s="102">
        <v>3200</v>
      </c>
      <c r="F114" s="103">
        <v>3200</v>
      </c>
      <c r="G114" s="103">
        <v>3200</v>
      </c>
      <c r="H114" s="103">
        <v>3200</v>
      </c>
      <c r="I114" s="103">
        <v>2650</v>
      </c>
      <c r="J114" s="103">
        <v>2650</v>
      </c>
      <c r="K114" s="103">
        <v>2650</v>
      </c>
      <c r="L114" s="103">
        <v>2650</v>
      </c>
      <c r="M114" s="103">
        <v>2650</v>
      </c>
      <c r="N114" s="103">
        <v>2650</v>
      </c>
      <c r="O114" s="103">
        <v>2650</v>
      </c>
      <c r="P114" s="103">
        <v>2650</v>
      </c>
      <c r="Q114" s="103">
        <v>2650</v>
      </c>
      <c r="R114" s="103">
        <v>2650</v>
      </c>
      <c r="S114" s="103">
        <v>2650</v>
      </c>
      <c r="T114" s="103">
        <v>2650</v>
      </c>
      <c r="U114" s="103">
        <v>2650</v>
      </c>
      <c r="V114" s="103">
        <v>2650</v>
      </c>
      <c r="W114" s="103">
        <v>2650</v>
      </c>
      <c r="X114" s="103">
        <v>2650</v>
      </c>
      <c r="Y114" s="103">
        <v>2650</v>
      </c>
      <c r="Z114" s="103">
        <v>2650</v>
      </c>
      <c r="AA114" s="103">
        <v>2950</v>
      </c>
      <c r="AB114" s="103">
        <v>2950</v>
      </c>
      <c r="AC114" s="103">
        <v>2950</v>
      </c>
      <c r="AD114" s="103">
        <v>2950</v>
      </c>
      <c r="AE114" s="103">
        <v>2950</v>
      </c>
      <c r="AF114" s="103">
        <v>2950</v>
      </c>
      <c r="AG114" s="103">
        <v>2950</v>
      </c>
    </row>
    <row r="115" spans="1:33" s="58" customFormat="1" ht="12.5" x14ac:dyDescent="0.25">
      <c r="A115" s="90" t="s">
        <v>118</v>
      </c>
      <c r="B115" s="90" t="s">
        <v>173</v>
      </c>
      <c r="C115" s="90" t="s">
        <v>178</v>
      </c>
      <c r="D115" s="102">
        <v>0</v>
      </c>
      <c r="E115" s="102">
        <v>0</v>
      </c>
      <c r="F115" s="103">
        <v>0</v>
      </c>
      <c r="G115" s="103">
        <v>0</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0</v>
      </c>
      <c r="AE115" s="103">
        <v>0</v>
      </c>
      <c r="AF115" s="103">
        <v>0</v>
      </c>
      <c r="AG115" s="103">
        <v>0</v>
      </c>
    </row>
    <row r="116" spans="1:33" s="93" customFormat="1" ht="13" x14ac:dyDescent="0.3">
      <c r="A116" s="94" t="s">
        <v>179</v>
      </c>
      <c r="B116" s="94" t="s">
        <v>179</v>
      </c>
      <c r="C116" s="94" t="s">
        <v>179</v>
      </c>
      <c r="D116" s="100">
        <v>47665</v>
      </c>
      <c r="E116" s="100">
        <v>45230</v>
      </c>
      <c r="F116" s="101">
        <v>45830</v>
      </c>
      <c r="G116" s="101">
        <v>44530</v>
      </c>
      <c r="H116" s="101">
        <v>44525</v>
      </c>
      <c r="I116" s="101">
        <v>43945.000000000007</v>
      </c>
      <c r="J116" s="101">
        <v>37755</v>
      </c>
      <c r="K116" s="101">
        <v>36390</v>
      </c>
      <c r="L116" s="101">
        <v>36390</v>
      </c>
      <c r="M116" s="101">
        <v>36390</v>
      </c>
      <c r="N116" s="101">
        <v>36590</v>
      </c>
      <c r="O116" s="101">
        <v>36140</v>
      </c>
      <c r="P116" s="101">
        <v>36270</v>
      </c>
      <c r="Q116" s="101">
        <v>35070</v>
      </c>
      <c r="R116" s="101">
        <v>34070</v>
      </c>
      <c r="S116" s="101">
        <v>33070</v>
      </c>
      <c r="T116" s="101">
        <v>32478.75</v>
      </c>
      <c r="U116" s="101">
        <v>30887.5</v>
      </c>
      <c r="V116" s="101">
        <v>29887.5</v>
      </c>
      <c r="W116" s="101">
        <v>29217.500000000004</v>
      </c>
      <c r="X116" s="101">
        <v>29217.500000000004</v>
      </c>
      <c r="Y116" s="101">
        <v>28727.500000000004</v>
      </c>
      <c r="Z116" s="101">
        <v>28832.2</v>
      </c>
      <c r="AA116" s="101">
        <v>29935.200000000001</v>
      </c>
      <c r="AB116" s="101">
        <v>29935.200000000001</v>
      </c>
      <c r="AC116" s="101">
        <v>29835.200000000001</v>
      </c>
      <c r="AD116" s="101">
        <v>30977.500000000004</v>
      </c>
      <c r="AE116" s="101">
        <v>25427.500000000004</v>
      </c>
      <c r="AF116" s="101">
        <v>24477.500000000004</v>
      </c>
      <c r="AG116" s="101">
        <v>24477.500000000004</v>
      </c>
    </row>
    <row r="117" spans="1:33" s="93" customFormat="1" ht="13" x14ac:dyDescent="0.3">
      <c r="A117" s="95" t="s">
        <v>179</v>
      </c>
      <c r="B117" s="95" t="s">
        <v>179</v>
      </c>
      <c r="C117" s="95" t="s">
        <v>179</v>
      </c>
      <c r="D117" s="104">
        <v>47665</v>
      </c>
      <c r="E117" s="104">
        <v>45230</v>
      </c>
      <c r="F117" s="105">
        <v>45830</v>
      </c>
      <c r="G117" s="105">
        <v>44530</v>
      </c>
      <c r="H117" s="105">
        <v>44525</v>
      </c>
      <c r="I117" s="105">
        <v>43945.000000000007</v>
      </c>
      <c r="J117" s="105">
        <v>37755</v>
      </c>
      <c r="K117" s="105">
        <v>36390</v>
      </c>
      <c r="L117" s="105">
        <v>36390</v>
      </c>
      <c r="M117" s="105">
        <v>36390</v>
      </c>
      <c r="N117" s="105">
        <v>36590</v>
      </c>
      <c r="O117" s="105">
        <v>36140</v>
      </c>
      <c r="P117" s="105">
        <v>36270</v>
      </c>
      <c r="Q117" s="105">
        <v>35070</v>
      </c>
      <c r="R117" s="105">
        <v>34070</v>
      </c>
      <c r="S117" s="105">
        <v>33070</v>
      </c>
      <c r="T117" s="105">
        <v>32478.75</v>
      </c>
      <c r="U117" s="105">
        <v>30887.5</v>
      </c>
      <c r="V117" s="105">
        <v>29887.5</v>
      </c>
      <c r="W117" s="105">
        <v>29217.500000000004</v>
      </c>
      <c r="X117" s="105">
        <v>29217.500000000004</v>
      </c>
      <c r="Y117" s="105">
        <v>28727.500000000004</v>
      </c>
      <c r="Z117" s="105">
        <v>28832.2</v>
      </c>
      <c r="AA117" s="105">
        <v>29935.200000000001</v>
      </c>
      <c r="AB117" s="105">
        <v>29935.200000000001</v>
      </c>
      <c r="AC117" s="105">
        <v>29835.200000000001</v>
      </c>
      <c r="AD117" s="105">
        <v>30977.500000000004</v>
      </c>
      <c r="AE117" s="105">
        <v>25427.500000000004</v>
      </c>
      <c r="AF117" s="105">
        <v>24477.500000000004</v>
      </c>
      <c r="AG117" s="105">
        <v>24477.500000000004</v>
      </c>
    </row>
    <row r="118" spans="1:33" s="58" customFormat="1" ht="12.5" x14ac:dyDescent="0.25">
      <c r="A118" s="90" t="s">
        <v>180</v>
      </c>
      <c r="B118" s="90" t="s">
        <v>180</v>
      </c>
      <c r="C118" s="90" t="s">
        <v>181</v>
      </c>
      <c r="D118" s="102">
        <v>1200</v>
      </c>
      <c r="E118" s="102">
        <v>1200</v>
      </c>
      <c r="F118" s="103">
        <v>1200</v>
      </c>
      <c r="G118" s="103">
        <v>1200</v>
      </c>
      <c r="H118" s="103">
        <v>1200</v>
      </c>
      <c r="I118" s="103">
        <v>1200</v>
      </c>
      <c r="J118" s="103">
        <v>1200</v>
      </c>
      <c r="K118" s="103">
        <v>1200</v>
      </c>
      <c r="L118" s="103">
        <v>1200</v>
      </c>
      <c r="M118" s="103">
        <v>1200</v>
      </c>
      <c r="N118" s="103">
        <v>1200</v>
      </c>
      <c r="O118" s="103">
        <v>1200</v>
      </c>
      <c r="P118" s="103">
        <v>1200</v>
      </c>
      <c r="Q118" s="103">
        <v>0</v>
      </c>
      <c r="R118" s="103">
        <v>0</v>
      </c>
      <c r="S118" s="103">
        <v>0</v>
      </c>
      <c r="T118" s="103">
        <v>8.75</v>
      </c>
      <c r="U118" s="103">
        <v>17.5</v>
      </c>
      <c r="V118" s="103">
        <v>17.5</v>
      </c>
      <c r="W118" s="103">
        <v>17.5</v>
      </c>
      <c r="X118" s="103">
        <v>17.5</v>
      </c>
      <c r="Y118" s="103">
        <v>27.5</v>
      </c>
      <c r="Z118" s="103">
        <v>27.5</v>
      </c>
      <c r="AA118" s="103">
        <v>27.5</v>
      </c>
      <c r="AB118" s="103">
        <v>27.5</v>
      </c>
      <c r="AC118" s="103">
        <v>27.5</v>
      </c>
      <c r="AD118" s="103">
        <v>27.5</v>
      </c>
      <c r="AE118" s="103">
        <v>27.5</v>
      </c>
      <c r="AF118" s="103">
        <v>27.5</v>
      </c>
      <c r="AG118" s="103">
        <v>27.5</v>
      </c>
    </row>
    <row r="119" spans="1:33" s="58" customFormat="1" ht="12.5" x14ac:dyDescent="0.25">
      <c r="A119" s="90" t="s">
        <v>180</v>
      </c>
      <c r="B119" s="90" t="s">
        <v>180</v>
      </c>
      <c r="C119" s="90" t="s">
        <v>182</v>
      </c>
      <c r="D119" s="102">
        <v>46465</v>
      </c>
      <c r="E119" s="102">
        <v>44030</v>
      </c>
      <c r="F119" s="103">
        <v>44630</v>
      </c>
      <c r="G119" s="103">
        <v>43330</v>
      </c>
      <c r="H119" s="103">
        <v>43325</v>
      </c>
      <c r="I119" s="103">
        <v>42745.000000000007</v>
      </c>
      <c r="J119" s="103">
        <v>36555</v>
      </c>
      <c r="K119" s="103">
        <v>35190</v>
      </c>
      <c r="L119" s="103">
        <v>35190</v>
      </c>
      <c r="M119" s="103">
        <v>35190</v>
      </c>
      <c r="N119" s="103">
        <v>35390</v>
      </c>
      <c r="O119" s="103">
        <v>34940</v>
      </c>
      <c r="P119" s="103">
        <v>35070</v>
      </c>
      <c r="Q119" s="103">
        <v>35070</v>
      </c>
      <c r="R119" s="103">
        <v>34070</v>
      </c>
      <c r="S119" s="103">
        <v>33070</v>
      </c>
      <c r="T119" s="103">
        <v>32470</v>
      </c>
      <c r="U119" s="103">
        <v>30870</v>
      </c>
      <c r="V119" s="103">
        <v>29870</v>
      </c>
      <c r="W119" s="103">
        <v>29200.000000000004</v>
      </c>
      <c r="X119" s="103">
        <v>29200.000000000004</v>
      </c>
      <c r="Y119" s="103">
        <v>28700.000000000004</v>
      </c>
      <c r="Z119" s="103">
        <v>28804.7</v>
      </c>
      <c r="AA119" s="103">
        <v>29907.7</v>
      </c>
      <c r="AB119" s="103">
        <v>29907.7</v>
      </c>
      <c r="AC119" s="103">
        <v>29807.7</v>
      </c>
      <c r="AD119" s="103">
        <v>30950.000000000004</v>
      </c>
      <c r="AE119" s="103">
        <v>25400.000000000004</v>
      </c>
      <c r="AF119" s="103">
        <v>24450.000000000004</v>
      </c>
      <c r="AG119" s="103">
        <v>24450.000000000004</v>
      </c>
    </row>
    <row r="120" spans="1:33" s="93" customFormat="1" ht="13" x14ac:dyDescent="0.3">
      <c r="A120" s="94" t="s">
        <v>183</v>
      </c>
      <c r="B120" s="94" t="s">
        <v>183</v>
      </c>
      <c r="C120" s="94" t="s">
        <v>183</v>
      </c>
      <c r="D120" s="100">
        <v>7950</v>
      </c>
      <c r="E120" s="100">
        <v>7950</v>
      </c>
      <c r="F120" s="101">
        <v>6455</v>
      </c>
      <c r="G120" s="101">
        <v>8005</v>
      </c>
      <c r="H120" s="101">
        <v>8035</v>
      </c>
      <c r="I120" s="101">
        <v>8305</v>
      </c>
      <c r="J120" s="101">
        <v>8325</v>
      </c>
      <c r="K120" s="101">
        <v>8325</v>
      </c>
      <c r="L120" s="101">
        <v>9425</v>
      </c>
      <c r="M120" s="101">
        <v>10090</v>
      </c>
      <c r="N120" s="101">
        <v>11660</v>
      </c>
      <c r="O120" s="101">
        <v>13660</v>
      </c>
      <c r="P120" s="101">
        <v>14860</v>
      </c>
      <c r="Q120" s="101">
        <v>15178</v>
      </c>
      <c r="R120" s="101">
        <v>15324</v>
      </c>
      <c r="S120" s="101">
        <v>15594</v>
      </c>
      <c r="T120" s="101">
        <v>15594</v>
      </c>
      <c r="U120" s="101">
        <v>15710</v>
      </c>
      <c r="V120" s="101">
        <v>16059</v>
      </c>
      <c r="W120" s="101">
        <v>16659</v>
      </c>
      <c r="X120" s="101">
        <v>16659</v>
      </c>
      <c r="Y120" s="101">
        <v>16799</v>
      </c>
      <c r="Z120" s="101">
        <v>16799</v>
      </c>
      <c r="AA120" s="101">
        <v>17399</v>
      </c>
      <c r="AB120" s="101">
        <v>17399</v>
      </c>
      <c r="AC120" s="101">
        <v>17399</v>
      </c>
      <c r="AD120" s="101">
        <v>17749</v>
      </c>
      <c r="AE120" s="101">
        <v>17599</v>
      </c>
      <c r="AF120" s="101">
        <v>17599</v>
      </c>
      <c r="AG120" s="101">
        <v>17599</v>
      </c>
    </row>
    <row r="121" spans="1:33" s="93" customFormat="1" ht="13" x14ac:dyDescent="0.3">
      <c r="A121" s="95" t="s">
        <v>184</v>
      </c>
      <c r="B121" s="95" t="s">
        <v>184</v>
      </c>
      <c r="C121" s="95" t="s">
        <v>184</v>
      </c>
      <c r="D121" s="104">
        <v>45</v>
      </c>
      <c r="E121" s="104">
        <v>45</v>
      </c>
      <c r="F121" s="105">
        <v>0</v>
      </c>
      <c r="G121" s="105">
        <v>0</v>
      </c>
      <c r="H121" s="105">
        <v>0</v>
      </c>
      <c r="I121" s="105">
        <v>0</v>
      </c>
      <c r="J121" s="105">
        <v>0</v>
      </c>
      <c r="K121" s="105">
        <v>0</v>
      </c>
      <c r="L121" s="105">
        <v>0</v>
      </c>
      <c r="M121" s="105">
        <v>0</v>
      </c>
      <c r="N121" s="105">
        <v>0</v>
      </c>
      <c r="O121" s="105">
        <v>0</v>
      </c>
      <c r="P121" s="105">
        <v>0</v>
      </c>
      <c r="Q121" s="105">
        <v>0</v>
      </c>
      <c r="R121" s="105">
        <v>0</v>
      </c>
      <c r="S121" s="105">
        <v>0</v>
      </c>
      <c r="T121" s="105">
        <v>0</v>
      </c>
      <c r="U121" s="105">
        <v>0</v>
      </c>
      <c r="V121" s="105">
        <v>0</v>
      </c>
      <c r="W121" s="105">
        <v>0</v>
      </c>
      <c r="X121" s="105">
        <v>0</v>
      </c>
      <c r="Y121" s="105">
        <v>0</v>
      </c>
      <c r="Z121" s="105">
        <v>0</v>
      </c>
      <c r="AA121" s="105">
        <v>0</v>
      </c>
      <c r="AB121" s="105">
        <v>0</v>
      </c>
      <c r="AC121" s="105">
        <v>0</v>
      </c>
      <c r="AD121" s="105">
        <v>0</v>
      </c>
      <c r="AE121" s="105">
        <v>0</v>
      </c>
      <c r="AF121" s="105">
        <v>0</v>
      </c>
      <c r="AG121" s="105">
        <v>0</v>
      </c>
    </row>
    <row r="122" spans="1:33" s="58" customFormat="1" ht="12.5" x14ac:dyDescent="0.25">
      <c r="A122" s="90" t="s">
        <v>185</v>
      </c>
      <c r="B122" s="90" t="s">
        <v>186</v>
      </c>
      <c r="C122" s="90" t="s">
        <v>187</v>
      </c>
      <c r="D122" s="102">
        <v>0</v>
      </c>
      <c r="E122" s="102">
        <v>0</v>
      </c>
      <c r="F122" s="103">
        <v>0</v>
      </c>
      <c r="G122" s="103">
        <v>0</v>
      </c>
      <c r="H122" s="103">
        <v>0</v>
      </c>
      <c r="I122" s="103">
        <v>0</v>
      </c>
      <c r="J122" s="103">
        <v>0</v>
      </c>
      <c r="K122" s="103">
        <v>0</v>
      </c>
      <c r="L122" s="103">
        <v>0</v>
      </c>
      <c r="M122" s="103">
        <v>0</v>
      </c>
      <c r="N122" s="103">
        <v>0</v>
      </c>
      <c r="O122" s="103">
        <v>0</v>
      </c>
      <c r="P122" s="103">
        <v>0</v>
      </c>
      <c r="Q122" s="103">
        <v>0</v>
      </c>
      <c r="R122" s="103">
        <v>0</v>
      </c>
      <c r="S122" s="103">
        <v>0</v>
      </c>
      <c r="T122" s="103">
        <v>0</v>
      </c>
      <c r="U122" s="103">
        <v>0</v>
      </c>
      <c r="V122" s="103">
        <v>0</v>
      </c>
      <c r="W122" s="103">
        <v>0</v>
      </c>
      <c r="X122" s="103">
        <v>0</v>
      </c>
      <c r="Y122" s="103">
        <v>0</v>
      </c>
      <c r="Z122" s="103">
        <v>0</v>
      </c>
      <c r="AA122" s="103">
        <v>0</v>
      </c>
      <c r="AB122" s="103">
        <v>0</v>
      </c>
      <c r="AC122" s="103">
        <v>0</v>
      </c>
      <c r="AD122" s="103">
        <v>0</v>
      </c>
      <c r="AE122" s="103">
        <v>0</v>
      </c>
      <c r="AF122" s="103">
        <v>0</v>
      </c>
      <c r="AG122" s="103">
        <v>0</v>
      </c>
    </row>
    <row r="123" spans="1:33" s="58" customFormat="1" ht="12.5" x14ac:dyDescent="0.25">
      <c r="A123" s="90" t="s">
        <v>185</v>
      </c>
      <c r="B123" s="90" t="s">
        <v>186</v>
      </c>
      <c r="C123" s="90" t="s">
        <v>188</v>
      </c>
      <c r="D123" s="102">
        <v>45</v>
      </c>
      <c r="E123" s="102">
        <v>45</v>
      </c>
      <c r="F123" s="103">
        <v>0</v>
      </c>
      <c r="G123" s="103">
        <v>0</v>
      </c>
      <c r="H123" s="103">
        <v>0</v>
      </c>
      <c r="I123" s="103">
        <v>0</v>
      </c>
      <c r="J123" s="103">
        <v>0</v>
      </c>
      <c r="K123" s="103">
        <v>0</v>
      </c>
      <c r="L123" s="103">
        <v>0</v>
      </c>
      <c r="M123" s="103">
        <v>0</v>
      </c>
      <c r="N123" s="103">
        <v>0</v>
      </c>
      <c r="O123" s="103">
        <v>0</v>
      </c>
      <c r="P123" s="103">
        <v>0</v>
      </c>
      <c r="Q123" s="103">
        <v>0</v>
      </c>
      <c r="R123" s="103">
        <v>0</v>
      </c>
      <c r="S123" s="103">
        <v>0</v>
      </c>
      <c r="T123" s="103">
        <v>0</v>
      </c>
      <c r="U123" s="103">
        <v>0</v>
      </c>
      <c r="V123" s="103">
        <v>0</v>
      </c>
      <c r="W123" s="103">
        <v>0</v>
      </c>
      <c r="X123" s="103">
        <v>0</v>
      </c>
      <c r="Y123" s="103">
        <v>0</v>
      </c>
      <c r="Z123" s="103">
        <v>0</v>
      </c>
      <c r="AA123" s="103">
        <v>0</v>
      </c>
      <c r="AB123" s="103">
        <v>0</v>
      </c>
      <c r="AC123" s="103">
        <v>0</v>
      </c>
      <c r="AD123" s="103">
        <v>0</v>
      </c>
      <c r="AE123" s="103">
        <v>0</v>
      </c>
      <c r="AF123" s="103">
        <v>0</v>
      </c>
      <c r="AG123" s="103">
        <v>0</v>
      </c>
    </row>
    <row r="124" spans="1:33" s="58" customFormat="1" ht="12.5" x14ac:dyDescent="0.25">
      <c r="A124" s="90" t="s">
        <v>185</v>
      </c>
      <c r="B124" s="90" t="s">
        <v>186</v>
      </c>
      <c r="C124" s="90" t="s">
        <v>189</v>
      </c>
      <c r="D124" s="102">
        <v>0</v>
      </c>
      <c r="E124" s="102">
        <v>0</v>
      </c>
      <c r="F124" s="103">
        <v>0</v>
      </c>
      <c r="G124" s="103">
        <v>0</v>
      </c>
      <c r="H124" s="103">
        <v>0</v>
      </c>
      <c r="I124" s="103">
        <v>0</v>
      </c>
      <c r="J124" s="103">
        <v>0</v>
      </c>
      <c r="K124" s="103">
        <v>0</v>
      </c>
      <c r="L124" s="103">
        <v>0</v>
      </c>
      <c r="M124" s="103">
        <v>0</v>
      </c>
      <c r="N124" s="103">
        <v>0</v>
      </c>
      <c r="O124" s="103">
        <v>0</v>
      </c>
      <c r="P124" s="103">
        <v>0</v>
      </c>
      <c r="Q124" s="103">
        <v>0</v>
      </c>
      <c r="R124" s="103">
        <v>0</v>
      </c>
      <c r="S124" s="103">
        <v>0</v>
      </c>
      <c r="T124" s="103">
        <v>0</v>
      </c>
      <c r="U124" s="103">
        <v>0</v>
      </c>
      <c r="V124" s="103">
        <v>0</v>
      </c>
      <c r="W124" s="103">
        <v>0</v>
      </c>
      <c r="X124" s="103">
        <v>0</v>
      </c>
      <c r="Y124" s="103">
        <v>0</v>
      </c>
      <c r="Z124" s="103">
        <v>0</v>
      </c>
      <c r="AA124" s="103">
        <v>0</v>
      </c>
      <c r="AB124" s="103">
        <v>0</v>
      </c>
      <c r="AC124" s="103">
        <v>0</v>
      </c>
      <c r="AD124" s="103">
        <v>0</v>
      </c>
      <c r="AE124" s="103">
        <v>0</v>
      </c>
      <c r="AF124" s="103">
        <v>0</v>
      </c>
      <c r="AG124" s="103">
        <v>0</v>
      </c>
    </row>
    <row r="125" spans="1:33" s="58" customFormat="1" ht="12.5" x14ac:dyDescent="0.25">
      <c r="A125" s="90" t="s">
        <v>185</v>
      </c>
      <c r="B125" s="90" t="s">
        <v>186</v>
      </c>
      <c r="C125" s="90" t="s">
        <v>190</v>
      </c>
      <c r="D125" s="102">
        <v>0</v>
      </c>
      <c r="E125" s="102">
        <v>0</v>
      </c>
      <c r="F125" s="103">
        <v>0</v>
      </c>
      <c r="G125" s="103">
        <v>0</v>
      </c>
      <c r="H125" s="103">
        <v>0</v>
      </c>
      <c r="I125" s="103">
        <v>0</v>
      </c>
      <c r="J125" s="103">
        <v>0</v>
      </c>
      <c r="K125" s="103">
        <v>0</v>
      </c>
      <c r="L125" s="103">
        <v>0</v>
      </c>
      <c r="M125" s="103">
        <v>0</v>
      </c>
      <c r="N125" s="103">
        <v>0</v>
      </c>
      <c r="O125" s="103">
        <v>0</v>
      </c>
      <c r="P125" s="103">
        <v>0</v>
      </c>
      <c r="Q125" s="103">
        <v>0</v>
      </c>
      <c r="R125" s="103">
        <v>0</v>
      </c>
      <c r="S125" s="103">
        <v>0</v>
      </c>
      <c r="T125" s="103">
        <v>0</v>
      </c>
      <c r="U125" s="103">
        <v>0</v>
      </c>
      <c r="V125" s="103">
        <v>0</v>
      </c>
      <c r="W125" s="103">
        <v>0</v>
      </c>
      <c r="X125" s="103">
        <v>0</v>
      </c>
      <c r="Y125" s="103">
        <v>0</v>
      </c>
      <c r="Z125" s="103">
        <v>0</v>
      </c>
      <c r="AA125" s="103">
        <v>0</v>
      </c>
      <c r="AB125" s="103">
        <v>0</v>
      </c>
      <c r="AC125" s="103">
        <v>0</v>
      </c>
      <c r="AD125" s="103">
        <v>0</v>
      </c>
      <c r="AE125" s="103">
        <v>0</v>
      </c>
      <c r="AF125" s="103">
        <v>0</v>
      </c>
      <c r="AG125" s="103">
        <v>0</v>
      </c>
    </row>
    <row r="126" spans="1:33" s="58" customFormat="1" ht="12.5" x14ac:dyDescent="0.25">
      <c r="A126" s="90" t="s">
        <v>185</v>
      </c>
      <c r="B126" s="90" t="s">
        <v>186</v>
      </c>
      <c r="C126" s="90" t="s">
        <v>191</v>
      </c>
      <c r="D126" s="102">
        <v>0</v>
      </c>
      <c r="E126" s="102">
        <v>0</v>
      </c>
      <c r="F126" s="103">
        <v>0</v>
      </c>
      <c r="G126" s="103">
        <v>0</v>
      </c>
      <c r="H126" s="103">
        <v>0</v>
      </c>
      <c r="I126" s="103">
        <v>0</v>
      </c>
      <c r="J126" s="103">
        <v>0</v>
      </c>
      <c r="K126" s="103">
        <v>0</v>
      </c>
      <c r="L126" s="103">
        <v>0</v>
      </c>
      <c r="M126" s="103">
        <v>0</v>
      </c>
      <c r="N126" s="103">
        <v>0</v>
      </c>
      <c r="O126" s="103">
        <v>0</v>
      </c>
      <c r="P126" s="103">
        <v>0</v>
      </c>
      <c r="Q126" s="103">
        <v>0</v>
      </c>
      <c r="R126" s="103">
        <v>0</v>
      </c>
      <c r="S126" s="103">
        <v>0</v>
      </c>
      <c r="T126" s="103">
        <v>0</v>
      </c>
      <c r="U126" s="103">
        <v>0</v>
      </c>
      <c r="V126" s="103">
        <v>0</v>
      </c>
      <c r="W126" s="103">
        <v>0</v>
      </c>
      <c r="X126" s="103">
        <v>0</v>
      </c>
      <c r="Y126" s="103">
        <v>0</v>
      </c>
      <c r="Z126" s="103">
        <v>0</v>
      </c>
      <c r="AA126" s="103">
        <v>0</v>
      </c>
      <c r="AB126" s="103">
        <v>0</v>
      </c>
      <c r="AC126" s="103">
        <v>0</v>
      </c>
      <c r="AD126" s="103">
        <v>0</v>
      </c>
      <c r="AE126" s="103">
        <v>0</v>
      </c>
      <c r="AF126" s="103">
        <v>0</v>
      </c>
      <c r="AG126" s="103">
        <v>0</v>
      </c>
    </row>
    <row r="127" spans="1:33" s="58" customFormat="1" ht="12.5" x14ac:dyDescent="0.25">
      <c r="A127" s="90" t="s">
        <v>185</v>
      </c>
      <c r="B127" s="90" t="s">
        <v>186</v>
      </c>
      <c r="C127" s="90" t="s">
        <v>192</v>
      </c>
      <c r="D127" s="102">
        <v>0</v>
      </c>
      <c r="E127" s="102">
        <v>0</v>
      </c>
      <c r="F127" s="103">
        <v>0</v>
      </c>
      <c r="G127" s="103">
        <v>0</v>
      </c>
      <c r="H127" s="103">
        <v>0</v>
      </c>
      <c r="I127" s="103">
        <v>0</v>
      </c>
      <c r="J127" s="103">
        <v>0</v>
      </c>
      <c r="K127" s="103">
        <v>0</v>
      </c>
      <c r="L127" s="103">
        <v>0</v>
      </c>
      <c r="M127" s="103">
        <v>0</v>
      </c>
      <c r="N127" s="103">
        <v>0</v>
      </c>
      <c r="O127" s="103">
        <v>0</v>
      </c>
      <c r="P127" s="103">
        <v>0</v>
      </c>
      <c r="Q127" s="103">
        <v>0</v>
      </c>
      <c r="R127" s="103">
        <v>0</v>
      </c>
      <c r="S127" s="103">
        <v>0</v>
      </c>
      <c r="T127" s="103">
        <v>0</v>
      </c>
      <c r="U127" s="103">
        <v>0</v>
      </c>
      <c r="V127" s="103">
        <v>0</v>
      </c>
      <c r="W127" s="103">
        <v>0</v>
      </c>
      <c r="X127" s="103">
        <v>0</v>
      </c>
      <c r="Y127" s="103">
        <v>0</v>
      </c>
      <c r="Z127" s="103">
        <v>0</v>
      </c>
      <c r="AA127" s="103">
        <v>0</v>
      </c>
      <c r="AB127" s="103">
        <v>0</v>
      </c>
      <c r="AC127" s="103">
        <v>0</v>
      </c>
      <c r="AD127" s="103">
        <v>0</v>
      </c>
      <c r="AE127" s="103">
        <v>0</v>
      </c>
      <c r="AF127" s="103">
        <v>0</v>
      </c>
      <c r="AG127" s="103">
        <v>0</v>
      </c>
    </row>
    <row r="128" spans="1:33" s="58" customFormat="1" ht="12.5" x14ac:dyDescent="0.25">
      <c r="A128" s="90" t="s">
        <v>185</v>
      </c>
      <c r="B128" s="90" t="s">
        <v>186</v>
      </c>
      <c r="C128" s="90" t="s">
        <v>193</v>
      </c>
      <c r="D128" s="102">
        <v>0</v>
      </c>
      <c r="E128" s="102">
        <v>0</v>
      </c>
      <c r="F128" s="103">
        <v>0</v>
      </c>
      <c r="G128" s="103">
        <v>0</v>
      </c>
      <c r="H128" s="103">
        <v>0</v>
      </c>
      <c r="I128" s="103">
        <v>0</v>
      </c>
      <c r="J128" s="103">
        <v>0</v>
      </c>
      <c r="K128" s="103">
        <v>0</v>
      </c>
      <c r="L128" s="103">
        <v>0</v>
      </c>
      <c r="M128" s="103">
        <v>0</v>
      </c>
      <c r="N128" s="103">
        <v>0</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row>
    <row r="129" spans="1:33" s="58" customFormat="1" ht="12.5" x14ac:dyDescent="0.25">
      <c r="A129" s="90" t="s">
        <v>185</v>
      </c>
      <c r="B129" s="90" t="s">
        <v>186</v>
      </c>
      <c r="C129" s="90" t="s">
        <v>194</v>
      </c>
      <c r="D129" s="102">
        <v>0</v>
      </c>
      <c r="E129" s="102">
        <v>0</v>
      </c>
      <c r="F129" s="103">
        <v>0</v>
      </c>
      <c r="G129" s="103">
        <v>0</v>
      </c>
      <c r="H129" s="103">
        <v>0</v>
      </c>
      <c r="I129" s="103">
        <v>0</v>
      </c>
      <c r="J129" s="103">
        <v>0</v>
      </c>
      <c r="K129" s="103">
        <v>0</v>
      </c>
      <c r="L129" s="103">
        <v>0</v>
      </c>
      <c r="M129" s="103">
        <v>0</v>
      </c>
      <c r="N129" s="103">
        <v>0</v>
      </c>
      <c r="O129" s="103">
        <v>0</v>
      </c>
      <c r="P129" s="103">
        <v>0</v>
      </c>
      <c r="Q129" s="103">
        <v>0</v>
      </c>
      <c r="R129" s="103">
        <v>0</v>
      </c>
      <c r="S129" s="103">
        <v>0</v>
      </c>
      <c r="T129" s="103">
        <v>0</v>
      </c>
      <c r="U129" s="103">
        <v>0</v>
      </c>
      <c r="V129" s="103">
        <v>0</v>
      </c>
      <c r="W129" s="103">
        <v>0</v>
      </c>
      <c r="X129" s="103">
        <v>0</v>
      </c>
      <c r="Y129" s="103">
        <v>0</v>
      </c>
      <c r="Z129" s="103">
        <v>0</v>
      </c>
      <c r="AA129" s="103">
        <v>0</v>
      </c>
      <c r="AB129" s="103">
        <v>0</v>
      </c>
      <c r="AC129" s="103">
        <v>0</v>
      </c>
      <c r="AD129" s="103">
        <v>0</v>
      </c>
      <c r="AE129" s="103">
        <v>0</v>
      </c>
      <c r="AF129" s="103">
        <v>0</v>
      </c>
      <c r="AG129" s="103">
        <v>0</v>
      </c>
    </row>
    <row r="130" spans="1:33" s="93" customFormat="1" ht="13" x14ac:dyDescent="0.3">
      <c r="A130" s="95" t="s">
        <v>195</v>
      </c>
      <c r="B130" s="95" t="s">
        <v>195</v>
      </c>
      <c r="C130" s="95" t="s">
        <v>195</v>
      </c>
      <c r="D130" s="104">
        <v>1500</v>
      </c>
      <c r="E130" s="104">
        <v>1500</v>
      </c>
      <c r="F130" s="105">
        <v>0</v>
      </c>
      <c r="G130" s="105">
        <v>0</v>
      </c>
      <c r="H130" s="105">
        <v>0</v>
      </c>
      <c r="I130" s="105">
        <v>0</v>
      </c>
      <c r="J130" s="105">
        <v>0</v>
      </c>
      <c r="K130" s="105">
        <v>0</v>
      </c>
      <c r="L130" s="105">
        <v>1100</v>
      </c>
      <c r="M130" s="105">
        <v>1690</v>
      </c>
      <c r="N130" s="105">
        <v>2180</v>
      </c>
      <c r="O130" s="105">
        <v>2180</v>
      </c>
      <c r="P130" s="105">
        <v>2180</v>
      </c>
      <c r="Q130" s="105">
        <v>2180</v>
      </c>
      <c r="R130" s="105">
        <v>2180</v>
      </c>
      <c r="S130" s="105">
        <v>2180</v>
      </c>
      <c r="T130" s="105">
        <v>2180</v>
      </c>
      <c r="U130" s="105">
        <v>2180</v>
      </c>
      <c r="V130" s="105">
        <v>2180</v>
      </c>
      <c r="W130" s="105">
        <v>2180</v>
      </c>
      <c r="X130" s="105">
        <v>2180</v>
      </c>
      <c r="Y130" s="105">
        <v>2180</v>
      </c>
      <c r="Z130" s="105">
        <v>2180</v>
      </c>
      <c r="AA130" s="105">
        <v>2180</v>
      </c>
      <c r="AB130" s="105">
        <v>2180</v>
      </c>
      <c r="AC130" s="105">
        <v>2180</v>
      </c>
      <c r="AD130" s="105">
        <v>2180</v>
      </c>
      <c r="AE130" s="105">
        <v>2180</v>
      </c>
      <c r="AF130" s="105">
        <v>2180</v>
      </c>
      <c r="AG130" s="105">
        <v>2180</v>
      </c>
    </row>
    <row r="131" spans="1:33" s="58" customFormat="1" ht="12.5" x14ac:dyDescent="0.25">
      <c r="A131" s="90" t="s">
        <v>185</v>
      </c>
      <c r="B131" s="90" t="s">
        <v>196</v>
      </c>
      <c r="C131" s="90" t="s">
        <v>197</v>
      </c>
      <c r="D131" s="102">
        <v>0</v>
      </c>
      <c r="E131" s="102">
        <v>0</v>
      </c>
      <c r="F131" s="103">
        <v>0</v>
      </c>
      <c r="G131" s="103">
        <v>0</v>
      </c>
      <c r="H131" s="103">
        <v>0</v>
      </c>
      <c r="I131" s="103">
        <v>0</v>
      </c>
      <c r="J131" s="103">
        <v>0</v>
      </c>
      <c r="K131" s="103">
        <v>0</v>
      </c>
      <c r="L131" s="103">
        <v>0</v>
      </c>
      <c r="M131" s="103">
        <v>0</v>
      </c>
      <c r="N131" s="103">
        <v>0</v>
      </c>
      <c r="O131" s="103">
        <v>0</v>
      </c>
      <c r="P131" s="103">
        <v>0</v>
      </c>
      <c r="Q131" s="103">
        <v>0</v>
      </c>
      <c r="R131" s="103">
        <v>0</v>
      </c>
      <c r="S131" s="103">
        <v>0</v>
      </c>
      <c r="T131" s="103">
        <v>0</v>
      </c>
      <c r="U131" s="103">
        <v>0</v>
      </c>
      <c r="V131" s="103">
        <v>0</v>
      </c>
      <c r="W131" s="103">
        <v>0</v>
      </c>
      <c r="X131" s="103">
        <v>0</v>
      </c>
      <c r="Y131" s="103">
        <v>0</v>
      </c>
      <c r="Z131" s="103">
        <v>0</v>
      </c>
      <c r="AA131" s="103">
        <v>0</v>
      </c>
      <c r="AB131" s="103">
        <v>0</v>
      </c>
      <c r="AC131" s="103">
        <v>0</v>
      </c>
      <c r="AD131" s="103">
        <v>0</v>
      </c>
      <c r="AE131" s="103">
        <v>0</v>
      </c>
      <c r="AF131" s="103">
        <v>0</v>
      </c>
      <c r="AG131" s="103">
        <v>0</v>
      </c>
    </row>
    <row r="132" spans="1:33" s="58" customFormat="1" ht="12.5" x14ac:dyDescent="0.25">
      <c r="A132" s="90" t="s">
        <v>185</v>
      </c>
      <c r="B132" s="90" t="s">
        <v>196</v>
      </c>
      <c r="C132" s="90" t="s">
        <v>198</v>
      </c>
      <c r="D132" s="102">
        <v>0</v>
      </c>
      <c r="E132" s="102">
        <v>0</v>
      </c>
      <c r="F132" s="103">
        <v>0</v>
      </c>
      <c r="G132" s="103">
        <v>0</v>
      </c>
      <c r="H132" s="103">
        <v>0</v>
      </c>
      <c r="I132" s="103">
        <v>0</v>
      </c>
      <c r="J132" s="103">
        <v>0</v>
      </c>
      <c r="K132" s="103">
        <v>0</v>
      </c>
      <c r="L132" s="103">
        <v>0</v>
      </c>
      <c r="M132" s="103">
        <v>0</v>
      </c>
      <c r="N132" s="103">
        <v>0</v>
      </c>
      <c r="O132" s="103">
        <v>0</v>
      </c>
      <c r="P132" s="103">
        <v>0</v>
      </c>
      <c r="Q132" s="103">
        <v>0</v>
      </c>
      <c r="R132" s="103">
        <v>0</v>
      </c>
      <c r="S132" s="103">
        <v>0</v>
      </c>
      <c r="T132" s="103">
        <v>0</v>
      </c>
      <c r="U132" s="103">
        <v>0</v>
      </c>
      <c r="V132" s="103">
        <v>0</v>
      </c>
      <c r="W132" s="103">
        <v>0</v>
      </c>
      <c r="X132" s="103">
        <v>0</v>
      </c>
      <c r="Y132" s="103">
        <v>0</v>
      </c>
      <c r="Z132" s="103">
        <v>0</v>
      </c>
      <c r="AA132" s="103">
        <v>0</v>
      </c>
      <c r="AB132" s="103">
        <v>0</v>
      </c>
      <c r="AC132" s="103">
        <v>0</v>
      </c>
      <c r="AD132" s="103">
        <v>0</v>
      </c>
      <c r="AE132" s="103">
        <v>0</v>
      </c>
      <c r="AF132" s="103">
        <v>0</v>
      </c>
      <c r="AG132" s="103">
        <v>0</v>
      </c>
    </row>
    <row r="133" spans="1:33" s="58" customFormat="1" ht="12.5" x14ac:dyDescent="0.25">
      <c r="A133" s="90" t="s">
        <v>185</v>
      </c>
      <c r="B133" s="90" t="s">
        <v>196</v>
      </c>
      <c r="C133" s="90" t="s">
        <v>199</v>
      </c>
      <c r="D133" s="102">
        <v>0</v>
      </c>
      <c r="E133" s="102">
        <v>0</v>
      </c>
      <c r="F133" s="103">
        <v>0</v>
      </c>
      <c r="G133" s="103">
        <v>0</v>
      </c>
      <c r="H133" s="103">
        <v>0</v>
      </c>
      <c r="I133" s="103">
        <v>0</v>
      </c>
      <c r="J133" s="103">
        <v>0</v>
      </c>
      <c r="K133" s="103">
        <v>0</v>
      </c>
      <c r="L133" s="103">
        <v>0</v>
      </c>
      <c r="M133" s="103">
        <v>0</v>
      </c>
      <c r="N133" s="103">
        <v>0</v>
      </c>
      <c r="O133" s="103">
        <v>0</v>
      </c>
      <c r="P133" s="103">
        <v>0</v>
      </c>
      <c r="Q133" s="103">
        <v>0</v>
      </c>
      <c r="R133" s="103">
        <v>0</v>
      </c>
      <c r="S133" s="103">
        <v>0</v>
      </c>
      <c r="T133" s="103">
        <v>0</v>
      </c>
      <c r="U133" s="103">
        <v>0</v>
      </c>
      <c r="V133" s="103">
        <v>0</v>
      </c>
      <c r="W133" s="103">
        <v>0</v>
      </c>
      <c r="X133" s="103">
        <v>0</v>
      </c>
      <c r="Y133" s="103">
        <v>0</v>
      </c>
      <c r="Z133" s="103">
        <v>0</v>
      </c>
      <c r="AA133" s="103">
        <v>0</v>
      </c>
      <c r="AB133" s="103">
        <v>0</v>
      </c>
      <c r="AC133" s="103">
        <v>0</v>
      </c>
      <c r="AD133" s="103">
        <v>0</v>
      </c>
      <c r="AE133" s="103">
        <v>0</v>
      </c>
      <c r="AF133" s="103">
        <v>0</v>
      </c>
      <c r="AG133" s="103">
        <v>0</v>
      </c>
    </row>
    <row r="134" spans="1:33" s="58" customFormat="1" ht="12.5" x14ac:dyDescent="0.25">
      <c r="A134" s="90" t="s">
        <v>185</v>
      </c>
      <c r="B134" s="90" t="s">
        <v>196</v>
      </c>
      <c r="C134" s="90" t="s">
        <v>200</v>
      </c>
      <c r="D134" s="102">
        <v>0</v>
      </c>
      <c r="E134" s="102">
        <v>0</v>
      </c>
      <c r="F134" s="103">
        <v>0</v>
      </c>
      <c r="G134" s="103">
        <v>0</v>
      </c>
      <c r="H134" s="103">
        <v>0</v>
      </c>
      <c r="I134" s="103">
        <v>0</v>
      </c>
      <c r="J134" s="103">
        <v>0</v>
      </c>
      <c r="K134" s="103">
        <v>0</v>
      </c>
      <c r="L134" s="103">
        <v>0</v>
      </c>
      <c r="M134" s="103">
        <v>0</v>
      </c>
      <c r="N134" s="103">
        <v>0</v>
      </c>
      <c r="O134" s="103">
        <v>0</v>
      </c>
      <c r="P134" s="103">
        <v>0</v>
      </c>
      <c r="Q134" s="103">
        <v>0</v>
      </c>
      <c r="R134" s="103">
        <v>0</v>
      </c>
      <c r="S134" s="103">
        <v>0</v>
      </c>
      <c r="T134" s="103">
        <v>0</v>
      </c>
      <c r="U134" s="103">
        <v>0</v>
      </c>
      <c r="V134" s="103">
        <v>0</v>
      </c>
      <c r="W134" s="103">
        <v>0</v>
      </c>
      <c r="X134" s="103">
        <v>0</v>
      </c>
      <c r="Y134" s="103">
        <v>0</v>
      </c>
      <c r="Z134" s="103">
        <v>0</v>
      </c>
      <c r="AA134" s="103">
        <v>0</v>
      </c>
      <c r="AB134" s="103">
        <v>0</v>
      </c>
      <c r="AC134" s="103">
        <v>0</v>
      </c>
      <c r="AD134" s="103">
        <v>0</v>
      </c>
      <c r="AE134" s="103">
        <v>0</v>
      </c>
      <c r="AF134" s="103">
        <v>0</v>
      </c>
      <c r="AG134" s="103">
        <v>0</v>
      </c>
    </row>
    <row r="135" spans="1:33" s="58" customFormat="1" ht="12.5" x14ac:dyDescent="0.25">
      <c r="A135" s="90" t="s">
        <v>185</v>
      </c>
      <c r="B135" s="90" t="s">
        <v>196</v>
      </c>
      <c r="C135" s="90" t="s">
        <v>201</v>
      </c>
      <c r="D135" s="102">
        <v>0</v>
      </c>
      <c r="E135" s="102">
        <v>0</v>
      </c>
      <c r="F135" s="103">
        <v>0</v>
      </c>
      <c r="G135" s="103">
        <v>0</v>
      </c>
      <c r="H135" s="103">
        <v>0</v>
      </c>
      <c r="I135" s="103">
        <v>0</v>
      </c>
      <c r="J135" s="103">
        <v>0</v>
      </c>
      <c r="K135" s="103">
        <v>0</v>
      </c>
      <c r="L135" s="103">
        <v>0</v>
      </c>
      <c r="M135" s="103">
        <v>0</v>
      </c>
      <c r="N135" s="103">
        <v>0</v>
      </c>
      <c r="O135" s="103">
        <v>0</v>
      </c>
      <c r="P135" s="103">
        <v>0</v>
      </c>
      <c r="Q135" s="103">
        <v>0</v>
      </c>
      <c r="R135" s="103">
        <v>0</v>
      </c>
      <c r="S135" s="103">
        <v>0</v>
      </c>
      <c r="T135" s="103">
        <v>0</v>
      </c>
      <c r="U135" s="103">
        <v>0</v>
      </c>
      <c r="V135" s="103">
        <v>0</v>
      </c>
      <c r="W135" s="103">
        <v>0</v>
      </c>
      <c r="X135" s="103">
        <v>0</v>
      </c>
      <c r="Y135" s="103">
        <v>0</v>
      </c>
      <c r="Z135" s="103">
        <v>0</v>
      </c>
      <c r="AA135" s="103">
        <v>0</v>
      </c>
      <c r="AB135" s="103">
        <v>0</v>
      </c>
      <c r="AC135" s="103">
        <v>0</v>
      </c>
      <c r="AD135" s="103">
        <v>0</v>
      </c>
      <c r="AE135" s="103">
        <v>0</v>
      </c>
      <c r="AF135" s="103">
        <v>0</v>
      </c>
      <c r="AG135" s="103">
        <v>0</v>
      </c>
    </row>
    <row r="136" spans="1:33" s="58" customFormat="1" ht="12.5" x14ac:dyDescent="0.25">
      <c r="A136" s="90" t="s">
        <v>185</v>
      </c>
      <c r="B136" s="90" t="s">
        <v>196</v>
      </c>
      <c r="C136" s="90" t="s">
        <v>202</v>
      </c>
      <c r="D136" s="102">
        <v>1500</v>
      </c>
      <c r="E136" s="102">
        <v>1500</v>
      </c>
      <c r="F136" s="103">
        <v>0</v>
      </c>
      <c r="G136" s="103">
        <v>0</v>
      </c>
      <c r="H136" s="103">
        <v>0</v>
      </c>
      <c r="I136" s="103">
        <v>0</v>
      </c>
      <c r="J136" s="103">
        <v>0</v>
      </c>
      <c r="K136" s="103">
        <v>0</v>
      </c>
      <c r="L136" s="103">
        <v>1100</v>
      </c>
      <c r="M136" s="103">
        <v>1690</v>
      </c>
      <c r="N136" s="103">
        <v>2180</v>
      </c>
      <c r="O136" s="103">
        <v>2180</v>
      </c>
      <c r="P136" s="103">
        <v>2180</v>
      </c>
      <c r="Q136" s="103">
        <v>2180</v>
      </c>
      <c r="R136" s="103">
        <v>2180</v>
      </c>
      <c r="S136" s="103">
        <v>2180</v>
      </c>
      <c r="T136" s="103">
        <v>2180</v>
      </c>
      <c r="U136" s="103">
        <v>2180</v>
      </c>
      <c r="V136" s="103">
        <v>2180</v>
      </c>
      <c r="W136" s="103">
        <v>2180</v>
      </c>
      <c r="X136" s="103">
        <v>2180</v>
      </c>
      <c r="Y136" s="103">
        <v>2180</v>
      </c>
      <c r="Z136" s="103">
        <v>2180</v>
      </c>
      <c r="AA136" s="103">
        <v>2180</v>
      </c>
      <c r="AB136" s="103">
        <v>2180</v>
      </c>
      <c r="AC136" s="103">
        <v>2180</v>
      </c>
      <c r="AD136" s="103">
        <v>2180</v>
      </c>
      <c r="AE136" s="103">
        <v>2180</v>
      </c>
      <c r="AF136" s="103">
        <v>2180</v>
      </c>
      <c r="AG136" s="103">
        <v>2180</v>
      </c>
    </row>
    <row r="137" spans="1:33" s="58" customFormat="1" ht="12.5" x14ac:dyDescent="0.25">
      <c r="A137" s="90" t="s">
        <v>185</v>
      </c>
      <c r="B137" s="90" t="s">
        <v>196</v>
      </c>
      <c r="C137" s="90" t="s">
        <v>203</v>
      </c>
      <c r="D137" s="102">
        <v>0</v>
      </c>
      <c r="E137" s="102">
        <v>0</v>
      </c>
      <c r="F137" s="103">
        <v>0</v>
      </c>
      <c r="G137" s="103">
        <v>0</v>
      </c>
      <c r="H137" s="103">
        <v>0</v>
      </c>
      <c r="I137" s="103">
        <v>0</v>
      </c>
      <c r="J137" s="103">
        <v>0</v>
      </c>
      <c r="K137" s="103">
        <v>0</v>
      </c>
      <c r="L137" s="103">
        <v>0</v>
      </c>
      <c r="M137" s="103">
        <v>0</v>
      </c>
      <c r="N137" s="103">
        <v>0</v>
      </c>
      <c r="O137" s="103">
        <v>0</v>
      </c>
      <c r="P137" s="103">
        <v>0</v>
      </c>
      <c r="Q137" s="103">
        <v>0</v>
      </c>
      <c r="R137" s="103">
        <v>0</v>
      </c>
      <c r="S137" s="103">
        <v>0</v>
      </c>
      <c r="T137" s="103">
        <v>0</v>
      </c>
      <c r="U137" s="103">
        <v>0</v>
      </c>
      <c r="V137" s="103">
        <v>0</v>
      </c>
      <c r="W137" s="103">
        <v>0</v>
      </c>
      <c r="X137" s="103">
        <v>0</v>
      </c>
      <c r="Y137" s="103">
        <v>0</v>
      </c>
      <c r="Z137" s="103">
        <v>0</v>
      </c>
      <c r="AA137" s="103">
        <v>0</v>
      </c>
      <c r="AB137" s="103">
        <v>0</v>
      </c>
      <c r="AC137" s="103">
        <v>0</v>
      </c>
      <c r="AD137" s="103">
        <v>0</v>
      </c>
      <c r="AE137" s="103">
        <v>0</v>
      </c>
      <c r="AF137" s="103">
        <v>0</v>
      </c>
      <c r="AG137" s="103">
        <v>0</v>
      </c>
    </row>
    <row r="138" spans="1:33" s="58" customFormat="1" ht="12.5" x14ac:dyDescent="0.25">
      <c r="A138" s="90" t="s">
        <v>185</v>
      </c>
      <c r="B138" s="90" t="s">
        <v>196</v>
      </c>
      <c r="C138" s="90" t="s">
        <v>204</v>
      </c>
      <c r="D138" s="102">
        <v>0</v>
      </c>
      <c r="E138" s="102">
        <v>0</v>
      </c>
      <c r="F138" s="103">
        <v>0</v>
      </c>
      <c r="G138" s="103">
        <v>0</v>
      </c>
      <c r="H138" s="103">
        <v>0</v>
      </c>
      <c r="I138" s="103">
        <v>0</v>
      </c>
      <c r="J138" s="103">
        <v>0</v>
      </c>
      <c r="K138" s="103">
        <v>0</v>
      </c>
      <c r="L138" s="103">
        <v>0</v>
      </c>
      <c r="M138" s="103">
        <v>0</v>
      </c>
      <c r="N138" s="103">
        <v>0</v>
      </c>
      <c r="O138" s="103">
        <v>0</v>
      </c>
      <c r="P138" s="103">
        <v>0</v>
      </c>
      <c r="Q138" s="103">
        <v>0</v>
      </c>
      <c r="R138" s="103">
        <v>0</v>
      </c>
      <c r="S138" s="103">
        <v>0</v>
      </c>
      <c r="T138" s="103">
        <v>0</v>
      </c>
      <c r="U138" s="103">
        <v>0</v>
      </c>
      <c r="V138" s="103">
        <v>0</v>
      </c>
      <c r="W138" s="103">
        <v>0</v>
      </c>
      <c r="X138" s="103">
        <v>0</v>
      </c>
      <c r="Y138" s="103">
        <v>0</v>
      </c>
      <c r="Z138" s="103">
        <v>0</v>
      </c>
      <c r="AA138" s="103">
        <v>0</v>
      </c>
      <c r="AB138" s="103">
        <v>0</v>
      </c>
      <c r="AC138" s="103">
        <v>0</v>
      </c>
      <c r="AD138" s="103">
        <v>0</v>
      </c>
      <c r="AE138" s="103">
        <v>0</v>
      </c>
      <c r="AF138" s="103">
        <v>0</v>
      </c>
      <c r="AG138" s="103">
        <v>0</v>
      </c>
    </row>
    <row r="139" spans="1:33" s="93" customFormat="1" ht="13" x14ac:dyDescent="0.3">
      <c r="A139" s="95" t="s">
        <v>205</v>
      </c>
      <c r="B139" s="95" t="s">
        <v>205</v>
      </c>
      <c r="C139" s="95" t="s">
        <v>205</v>
      </c>
      <c r="D139" s="104">
        <v>6405</v>
      </c>
      <c r="E139" s="104">
        <v>6405</v>
      </c>
      <c r="F139" s="105">
        <v>6455</v>
      </c>
      <c r="G139" s="105">
        <v>8005</v>
      </c>
      <c r="H139" s="105">
        <v>8035</v>
      </c>
      <c r="I139" s="105">
        <v>8305</v>
      </c>
      <c r="J139" s="105">
        <v>8325</v>
      </c>
      <c r="K139" s="105">
        <v>8325</v>
      </c>
      <c r="L139" s="105">
        <v>8325</v>
      </c>
      <c r="M139" s="105">
        <v>8400</v>
      </c>
      <c r="N139" s="105">
        <v>9480</v>
      </c>
      <c r="O139" s="105">
        <v>11480</v>
      </c>
      <c r="P139" s="105">
        <v>12680</v>
      </c>
      <c r="Q139" s="105">
        <v>12998</v>
      </c>
      <c r="R139" s="105">
        <v>13144</v>
      </c>
      <c r="S139" s="105">
        <v>13414</v>
      </c>
      <c r="T139" s="105">
        <v>13414</v>
      </c>
      <c r="U139" s="105">
        <v>13530</v>
      </c>
      <c r="V139" s="105">
        <v>13879</v>
      </c>
      <c r="W139" s="105">
        <v>14479</v>
      </c>
      <c r="X139" s="105">
        <v>14479</v>
      </c>
      <c r="Y139" s="105">
        <v>14619</v>
      </c>
      <c r="Z139" s="105">
        <v>14619</v>
      </c>
      <c r="AA139" s="105">
        <v>15219</v>
      </c>
      <c r="AB139" s="105">
        <v>15219</v>
      </c>
      <c r="AC139" s="105">
        <v>15219</v>
      </c>
      <c r="AD139" s="105">
        <v>15569</v>
      </c>
      <c r="AE139" s="105">
        <v>15419</v>
      </c>
      <c r="AF139" s="105">
        <v>15419</v>
      </c>
      <c r="AG139" s="105">
        <v>15419</v>
      </c>
    </row>
    <row r="140" spans="1:33" s="58" customFormat="1" ht="12.5" x14ac:dyDescent="0.25">
      <c r="A140" s="90" t="s">
        <v>185</v>
      </c>
      <c r="B140" s="90" t="s">
        <v>206</v>
      </c>
      <c r="C140" s="90" t="s">
        <v>207</v>
      </c>
      <c r="D140" s="102">
        <v>0</v>
      </c>
      <c r="E140" s="102">
        <v>0</v>
      </c>
      <c r="F140" s="103">
        <v>0</v>
      </c>
      <c r="G140" s="103">
        <v>0</v>
      </c>
      <c r="H140" s="103">
        <v>0</v>
      </c>
      <c r="I140" s="103">
        <v>0</v>
      </c>
      <c r="J140" s="103">
        <v>0</v>
      </c>
      <c r="K140" s="103">
        <v>0</v>
      </c>
      <c r="L140" s="103">
        <v>0</v>
      </c>
      <c r="M140" s="103">
        <v>0</v>
      </c>
      <c r="N140" s="103">
        <v>0</v>
      </c>
      <c r="O140" s="103">
        <v>0</v>
      </c>
      <c r="P140" s="103">
        <v>0</v>
      </c>
      <c r="Q140" s="103">
        <v>0</v>
      </c>
      <c r="R140" s="103">
        <v>0</v>
      </c>
      <c r="S140" s="103">
        <v>0</v>
      </c>
      <c r="T140" s="103">
        <v>0</v>
      </c>
      <c r="U140" s="103">
        <v>0</v>
      </c>
      <c r="V140" s="103">
        <v>0</v>
      </c>
      <c r="W140" s="103">
        <v>0</v>
      </c>
      <c r="X140" s="103">
        <v>0</v>
      </c>
      <c r="Y140" s="103">
        <v>0</v>
      </c>
      <c r="Z140" s="103">
        <v>0</v>
      </c>
      <c r="AA140" s="103">
        <v>0</v>
      </c>
      <c r="AB140" s="103">
        <v>0</v>
      </c>
      <c r="AC140" s="103">
        <v>0</v>
      </c>
      <c r="AD140" s="103">
        <v>0</v>
      </c>
      <c r="AE140" s="103">
        <v>0</v>
      </c>
      <c r="AF140" s="103">
        <v>0</v>
      </c>
      <c r="AG140" s="103">
        <v>0</v>
      </c>
    </row>
    <row r="141" spans="1:33" s="58" customFormat="1" ht="12.5" x14ac:dyDescent="0.25">
      <c r="A141" s="90" t="s">
        <v>185</v>
      </c>
      <c r="B141" s="90" t="s">
        <v>206</v>
      </c>
      <c r="C141" s="90" t="s">
        <v>208</v>
      </c>
      <c r="D141" s="102">
        <v>0</v>
      </c>
      <c r="E141" s="102">
        <v>0</v>
      </c>
      <c r="F141" s="103">
        <v>0</v>
      </c>
      <c r="G141" s="103">
        <v>0</v>
      </c>
      <c r="H141" s="103">
        <v>0</v>
      </c>
      <c r="I141" s="103">
        <v>0</v>
      </c>
      <c r="J141" s="103">
        <v>0</v>
      </c>
      <c r="K141" s="103">
        <v>0</v>
      </c>
      <c r="L141" s="103">
        <v>0</v>
      </c>
      <c r="M141" s="103">
        <v>0</v>
      </c>
      <c r="N141" s="103">
        <v>0</v>
      </c>
      <c r="O141" s="103">
        <v>0</v>
      </c>
      <c r="P141" s="103">
        <v>0</v>
      </c>
      <c r="Q141" s="103">
        <v>0</v>
      </c>
      <c r="R141" s="103">
        <v>0</v>
      </c>
      <c r="S141" s="103">
        <v>0</v>
      </c>
      <c r="T141" s="103">
        <v>0</v>
      </c>
      <c r="U141" s="103">
        <v>0</v>
      </c>
      <c r="V141" s="103">
        <v>0</v>
      </c>
      <c r="W141" s="103">
        <v>0</v>
      </c>
      <c r="X141" s="103">
        <v>0</v>
      </c>
      <c r="Y141" s="103">
        <v>0</v>
      </c>
      <c r="Z141" s="103">
        <v>0</v>
      </c>
      <c r="AA141" s="103">
        <v>0</v>
      </c>
      <c r="AB141" s="103">
        <v>0</v>
      </c>
      <c r="AC141" s="103">
        <v>0</v>
      </c>
      <c r="AD141" s="103">
        <v>0</v>
      </c>
      <c r="AE141" s="103">
        <v>0</v>
      </c>
      <c r="AF141" s="103">
        <v>0</v>
      </c>
      <c r="AG141" s="103">
        <v>0</v>
      </c>
    </row>
    <row r="142" spans="1:33" s="58" customFormat="1" ht="12.5" x14ac:dyDescent="0.25">
      <c r="A142" s="90" t="s">
        <v>185</v>
      </c>
      <c r="B142" s="90" t="s">
        <v>206</v>
      </c>
      <c r="C142" s="90" t="s">
        <v>209</v>
      </c>
      <c r="D142" s="102">
        <v>5710</v>
      </c>
      <c r="E142" s="102">
        <v>5710</v>
      </c>
      <c r="F142" s="103">
        <v>5710</v>
      </c>
      <c r="G142" s="103">
        <v>7210</v>
      </c>
      <c r="H142" s="103">
        <v>7240</v>
      </c>
      <c r="I142" s="103">
        <v>7510</v>
      </c>
      <c r="J142" s="103">
        <v>7510</v>
      </c>
      <c r="K142" s="103">
        <v>7510</v>
      </c>
      <c r="L142" s="103">
        <v>7510</v>
      </c>
      <c r="M142" s="103">
        <v>7510</v>
      </c>
      <c r="N142" s="103">
        <v>7590</v>
      </c>
      <c r="O142" s="103">
        <v>7590</v>
      </c>
      <c r="P142" s="103">
        <v>7590</v>
      </c>
      <c r="Q142" s="103">
        <v>7908</v>
      </c>
      <c r="R142" s="103">
        <v>8054</v>
      </c>
      <c r="S142" s="103">
        <v>8324</v>
      </c>
      <c r="T142" s="103">
        <v>8324</v>
      </c>
      <c r="U142" s="103">
        <v>8324</v>
      </c>
      <c r="V142" s="103">
        <v>8589</v>
      </c>
      <c r="W142" s="103">
        <v>9189</v>
      </c>
      <c r="X142" s="103">
        <v>9189</v>
      </c>
      <c r="Y142" s="103">
        <v>9189</v>
      </c>
      <c r="Z142" s="103">
        <v>9189</v>
      </c>
      <c r="AA142" s="103">
        <v>9189</v>
      </c>
      <c r="AB142" s="103">
        <v>9189</v>
      </c>
      <c r="AC142" s="103">
        <v>9189</v>
      </c>
      <c r="AD142" s="103">
        <v>9539</v>
      </c>
      <c r="AE142" s="103">
        <v>9389</v>
      </c>
      <c r="AF142" s="103">
        <v>9389</v>
      </c>
      <c r="AG142" s="103">
        <v>9389</v>
      </c>
    </row>
    <row r="143" spans="1:33" s="58" customFormat="1" ht="12.5" x14ac:dyDescent="0.25">
      <c r="A143" s="90" t="s">
        <v>185</v>
      </c>
      <c r="B143" s="90" t="s">
        <v>206</v>
      </c>
      <c r="C143" s="90" t="s">
        <v>210</v>
      </c>
      <c r="D143" s="102">
        <v>35</v>
      </c>
      <c r="E143" s="102">
        <v>35</v>
      </c>
      <c r="F143" s="103">
        <v>85</v>
      </c>
      <c r="G143" s="103">
        <v>135</v>
      </c>
      <c r="H143" s="103">
        <v>135</v>
      </c>
      <c r="I143" s="103">
        <v>135</v>
      </c>
      <c r="J143" s="103">
        <v>135</v>
      </c>
      <c r="K143" s="103">
        <v>135</v>
      </c>
      <c r="L143" s="103">
        <v>135</v>
      </c>
      <c r="M143" s="103">
        <v>135</v>
      </c>
      <c r="N143" s="103">
        <v>135</v>
      </c>
      <c r="O143" s="103">
        <v>135</v>
      </c>
      <c r="P143" s="103">
        <v>135</v>
      </c>
      <c r="Q143" s="103">
        <v>135</v>
      </c>
      <c r="R143" s="103">
        <v>135</v>
      </c>
      <c r="S143" s="103">
        <v>135</v>
      </c>
      <c r="T143" s="103">
        <v>135</v>
      </c>
      <c r="U143" s="103">
        <v>135</v>
      </c>
      <c r="V143" s="103">
        <v>135</v>
      </c>
      <c r="W143" s="103">
        <v>135</v>
      </c>
      <c r="X143" s="103">
        <v>135</v>
      </c>
      <c r="Y143" s="103">
        <v>275</v>
      </c>
      <c r="Z143" s="103">
        <v>275</v>
      </c>
      <c r="AA143" s="103">
        <v>275</v>
      </c>
      <c r="AB143" s="103">
        <v>275</v>
      </c>
      <c r="AC143" s="103">
        <v>275</v>
      </c>
      <c r="AD143" s="103">
        <v>275</v>
      </c>
      <c r="AE143" s="103">
        <v>275</v>
      </c>
      <c r="AF143" s="103">
        <v>275</v>
      </c>
      <c r="AG143" s="103">
        <v>275</v>
      </c>
    </row>
    <row r="144" spans="1:33" s="58" customFormat="1" ht="12.5" x14ac:dyDescent="0.25">
      <c r="A144" s="90" t="s">
        <v>185</v>
      </c>
      <c r="B144" s="90" t="s">
        <v>206</v>
      </c>
      <c r="C144" s="90" t="s">
        <v>211</v>
      </c>
      <c r="D144" s="102">
        <v>195</v>
      </c>
      <c r="E144" s="102">
        <v>195</v>
      </c>
      <c r="F144" s="103">
        <v>195</v>
      </c>
      <c r="G144" s="103">
        <v>195</v>
      </c>
      <c r="H144" s="103">
        <v>195</v>
      </c>
      <c r="I144" s="103">
        <v>195</v>
      </c>
      <c r="J144" s="103">
        <v>195</v>
      </c>
      <c r="K144" s="103">
        <v>195</v>
      </c>
      <c r="L144" s="103">
        <v>195</v>
      </c>
      <c r="M144" s="103">
        <v>195</v>
      </c>
      <c r="N144" s="103">
        <v>195</v>
      </c>
      <c r="O144" s="103">
        <v>195</v>
      </c>
      <c r="P144" s="103">
        <v>195</v>
      </c>
      <c r="Q144" s="103">
        <v>195</v>
      </c>
      <c r="R144" s="103">
        <v>195</v>
      </c>
      <c r="S144" s="103">
        <v>195</v>
      </c>
      <c r="T144" s="103">
        <v>195</v>
      </c>
      <c r="U144" s="103">
        <v>195</v>
      </c>
      <c r="V144" s="103">
        <v>195</v>
      </c>
      <c r="W144" s="103">
        <v>195</v>
      </c>
      <c r="X144" s="103">
        <v>195</v>
      </c>
      <c r="Y144" s="103">
        <v>195</v>
      </c>
      <c r="Z144" s="103">
        <v>195</v>
      </c>
      <c r="AA144" s="103">
        <v>195</v>
      </c>
      <c r="AB144" s="103">
        <v>195</v>
      </c>
      <c r="AC144" s="103">
        <v>195</v>
      </c>
      <c r="AD144" s="103">
        <v>195</v>
      </c>
      <c r="AE144" s="103">
        <v>195</v>
      </c>
      <c r="AF144" s="103">
        <v>195</v>
      </c>
      <c r="AG144" s="103">
        <v>195</v>
      </c>
    </row>
    <row r="145" spans="1:33" s="58" customFormat="1" ht="12.5" x14ac:dyDescent="0.25">
      <c r="A145" s="90" t="s">
        <v>185</v>
      </c>
      <c r="B145" s="90" t="s">
        <v>206</v>
      </c>
      <c r="C145" s="90" t="s">
        <v>212</v>
      </c>
      <c r="D145" s="102">
        <v>0</v>
      </c>
      <c r="E145" s="102">
        <v>0</v>
      </c>
      <c r="F145" s="103">
        <v>0</v>
      </c>
      <c r="G145" s="103">
        <v>0</v>
      </c>
      <c r="H145" s="103">
        <v>0</v>
      </c>
      <c r="I145" s="103">
        <v>0</v>
      </c>
      <c r="J145" s="103">
        <v>0</v>
      </c>
      <c r="K145" s="103">
        <v>0</v>
      </c>
      <c r="L145" s="103">
        <v>0</v>
      </c>
      <c r="M145" s="103">
        <v>0</v>
      </c>
      <c r="N145" s="103">
        <v>0</v>
      </c>
      <c r="O145" s="103">
        <v>0</v>
      </c>
      <c r="P145" s="103">
        <v>0</v>
      </c>
      <c r="Q145" s="103">
        <v>0</v>
      </c>
      <c r="R145" s="103">
        <v>0</v>
      </c>
      <c r="S145" s="103">
        <v>0</v>
      </c>
      <c r="T145" s="103">
        <v>0</v>
      </c>
      <c r="U145" s="103">
        <v>0</v>
      </c>
      <c r="V145" s="103">
        <v>0</v>
      </c>
      <c r="W145" s="103">
        <v>0</v>
      </c>
      <c r="X145" s="103">
        <v>0</v>
      </c>
      <c r="Y145" s="103">
        <v>0</v>
      </c>
      <c r="Z145" s="103">
        <v>0</v>
      </c>
      <c r="AA145" s="103">
        <v>0</v>
      </c>
      <c r="AB145" s="103">
        <v>0</v>
      </c>
      <c r="AC145" s="103">
        <v>0</v>
      </c>
      <c r="AD145" s="103">
        <v>0</v>
      </c>
      <c r="AE145" s="103">
        <v>0</v>
      </c>
      <c r="AF145" s="103">
        <v>0</v>
      </c>
      <c r="AG145" s="103">
        <v>0</v>
      </c>
    </row>
    <row r="146" spans="1:33" s="58" customFormat="1" ht="12.5" x14ac:dyDescent="0.25">
      <c r="A146" s="90" t="s">
        <v>185</v>
      </c>
      <c r="B146" s="90" t="s">
        <v>206</v>
      </c>
      <c r="C146" s="90" t="s">
        <v>213</v>
      </c>
      <c r="D146" s="102">
        <v>0</v>
      </c>
      <c r="E146" s="102">
        <v>0</v>
      </c>
      <c r="F146" s="103">
        <v>0</v>
      </c>
      <c r="G146" s="103">
        <v>0</v>
      </c>
      <c r="H146" s="103">
        <v>0</v>
      </c>
      <c r="I146" s="103">
        <v>0</v>
      </c>
      <c r="J146" s="103">
        <v>0</v>
      </c>
      <c r="K146" s="103">
        <v>0</v>
      </c>
      <c r="L146" s="103">
        <v>0</v>
      </c>
      <c r="M146" s="103">
        <v>0</v>
      </c>
      <c r="N146" s="103">
        <v>0</v>
      </c>
      <c r="O146" s="103">
        <v>0</v>
      </c>
      <c r="P146" s="103">
        <v>0</v>
      </c>
      <c r="Q146" s="103">
        <v>0</v>
      </c>
      <c r="R146" s="103">
        <v>0</v>
      </c>
      <c r="S146" s="103">
        <v>0</v>
      </c>
      <c r="T146" s="103">
        <v>0</v>
      </c>
      <c r="U146" s="103">
        <v>0</v>
      </c>
      <c r="V146" s="103">
        <v>0</v>
      </c>
      <c r="W146" s="103">
        <v>0</v>
      </c>
      <c r="X146" s="103">
        <v>0</v>
      </c>
      <c r="Y146" s="103">
        <v>0</v>
      </c>
      <c r="Z146" s="103">
        <v>0</v>
      </c>
      <c r="AA146" s="103">
        <v>0</v>
      </c>
      <c r="AB146" s="103">
        <v>0</v>
      </c>
      <c r="AC146" s="103">
        <v>0</v>
      </c>
      <c r="AD146" s="103">
        <v>0</v>
      </c>
      <c r="AE146" s="103">
        <v>0</v>
      </c>
      <c r="AF146" s="103">
        <v>0</v>
      </c>
      <c r="AG146" s="103">
        <v>0</v>
      </c>
    </row>
    <row r="147" spans="1:33" s="58" customFormat="1" ht="12.5" x14ac:dyDescent="0.25">
      <c r="A147" s="90" t="s">
        <v>185</v>
      </c>
      <c r="B147" s="90" t="s">
        <v>206</v>
      </c>
      <c r="C147" s="90" t="s">
        <v>214</v>
      </c>
      <c r="D147" s="102">
        <v>0</v>
      </c>
      <c r="E147" s="102">
        <v>0</v>
      </c>
      <c r="F147" s="103">
        <v>0</v>
      </c>
      <c r="G147" s="103">
        <v>0</v>
      </c>
      <c r="H147" s="103">
        <v>0</v>
      </c>
      <c r="I147" s="103">
        <v>0</v>
      </c>
      <c r="J147" s="103">
        <v>0</v>
      </c>
      <c r="K147" s="103">
        <v>0</v>
      </c>
      <c r="L147" s="103">
        <v>0</v>
      </c>
      <c r="M147" s="103">
        <v>0</v>
      </c>
      <c r="N147" s="103">
        <v>0</v>
      </c>
      <c r="O147" s="103">
        <v>0</v>
      </c>
      <c r="P147" s="103">
        <v>0</v>
      </c>
      <c r="Q147" s="103">
        <v>0</v>
      </c>
      <c r="R147" s="103">
        <v>0</v>
      </c>
      <c r="S147" s="103">
        <v>0</v>
      </c>
      <c r="T147" s="103">
        <v>0</v>
      </c>
      <c r="U147" s="103">
        <v>0</v>
      </c>
      <c r="V147" s="103">
        <v>0</v>
      </c>
      <c r="W147" s="103">
        <v>0</v>
      </c>
      <c r="X147" s="103">
        <v>0</v>
      </c>
      <c r="Y147" s="103">
        <v>0</v>
      </c>
      <c r="Z147" s="103">
        <v>0</v>
      </c>
      <c r="AA147" s="103">
        <v>0</v>
      </c>
      <c r="AB147" s="103">
        <v>0</v>
      </c>
      <c r="AC147" s="103">
        <v>0</v>
      </c>
      <c r="AD147" s="103">
        <v>0</v>
      </c>
      <c r="AE147" s="103">
        <v>0</v>
      </c>
      <c r="AF147" s="103">
        <v>0</v>
      </c>
      <c r="AG147" s="103">
        <v>0</v>
      </c>
    </row>
    <row r="148" spans="1:33" s="58" customFormat="1" ht="12.5" x14ac:dyDescent="0.25">
      <c r="A148" s="90" t="s">
        <v>185</v>
      </c>
      <c r="B148" s="90" t="s">
        <v>206</v>
      </c>
      <c r="C148" s="90" t="s">
        <v>215</v>
      </c>
      <c r="D148" s="102">
        <v>0</v>
      </c>
      <c r="E148" s="102">
        <v>0</v>
      </c>
      <c r="F148" s="103">
        <v>0</v>
      </c>
      <c r="G148" s="103">
        <v>0</v>
      </c>
      <c r="H148" s="103">
        <v>0</v>
      </c>
      <c r="I148" s="103">
        <v>0</v>
      </c>
      <c r="J148" s="103">
        <v>0</v>
      </c>
      <c r="K148" s="103">
        <v>0</v>
      </c>
      <c r="L148" s="103">
        <v>0</v>
      </c>
      <c r="M148" s="103">
        <v>0</v>
      </c>
      <c r="N148" s="103">
        <v>0</v>
      </c>
      <c r="O148" s="103">
        <v>0</v>
      </c>
      <c r="P148" s="103">
        <v>0</v>
      </c>
      <c r="Q148" s="103">
        <v>0</v>
      </c>
      <c r="R148" s="103">
        <v>0</v>
      </c>
      <c r="S148" s="103">
        <v>0</v>
      </c>
      <c r="T148" s="103">
        <v>0</v>
      </c>
      <c r="U148" s="103">
        <v>0</v>
      </c>
      <c r="V148" s="103">
        <v>0</v>
      </c>
      <c r="W148" s="103">
        <v>0</v>
      </c>
      <c r="X148" s="103">
        <v>0</v>
      </c>
      <c r="Y148" s="103">
        <v>0</v>
      </c>
      <c r="Z148" s="103">
        <v>0</v>
      </c>
      <c r="AA148" s="103">
        <v>0</v>
      </c>
      <c r="AB148" s="103">
        <v>0</v>
      </c>
      <c r="AC148" s="103">
        <v>0</v>
      </c>
      <c r="AD148" s="103">
        <v>0</v>
      </c>
      <c r="AE148" s="103">
        <v>0</v>
      </c>
      <c r="AF148" s="103">
        <v>0</v>
      </c>
      <c r="AG148" s="103">
        <v>0</v>
      </c>
    </row>
    <row r="149" spans="1:33" s="58" customFormat="1" ht="12.5" x14ac:dyDescent="0.25">
      <c r="A149" s="90" t="s">
        <v>185</v>
      </c>
      <c r="B149" s="90" t="s">
        <v>206</v>
      </c>
      <c r="C149" s="90" t="s">
        <v>38</v>
      </c>
      <c r="D149" s="102">
        <v>60</v>
      </c>
      <c r="E149" s="102">
        <v>60</v>
      </c>
      <c r="F149" s="103">
        <v>60</v>
      </c>
      <c r="G149" s="103">
        <v>60</v>
      </c>
      <c r="H149" s="103">
        <v>60</v>
      </c>
      <c r="I149" s="103">
        <v>60</v>
      </c>
      <c r="J149" s="103">
        <v>60</v>
      </c>
      <c r="K149" s="103">
        <v>60</v>
      </c>
      <c r="L149" s="103">
        <v>60</v>
      </c>
      <c r="M149" s="103">
        <v>60</v>
      </c>
      <c r="N149" s="103">
        <v>1060</v>
      </c>
      <c r="O149" s="103">
        <v>3060</v>
      </c>
      <c r="P149" s="103">
        <v>4260</v>
      </c>
      <c r="Q149" s="103">
        <v>4260</v>
      </c>
      <c r="R149" s="103">
        <v>4260</v>
      </c>
      <c r="S149" s="103">
        <v>4260</v>
      </c>
      <c r="T149" s="103">
        <v>4260</v>
      </c>
      <c r="U149" s="103">
        <v>4260</v>
      </c>
      <c r="V149" s="103">
        <v>4260</v>
      </c>
      <c r="W149" s="103">
        <v>4260</v>
      </c>
      <c r="X149" s="103">
        <v>4260</v>
      </c>
      <c r="Y149" s="103">
        <v>4260</v>
      </c>
      <c r="Z149" s="103">
        <v>4260</v>
      </c>
      <c r="AA149" s="103">
        <v>4860</v>
      </c>
      <c r="AB149" s="103">
        <v>4860</v>
      </c>
      <c r="AC149" s="103">
        <v>4860</v>
      </c>
      <c r="AD149" s="103">
        <v>4860</v>
      </c>
      <c r="AE149" s="103">
        <v>4860</v>
      </c>
      <c r="AF149" s="103">
        <v>4860</v>
      </c>
      <c r="AG149" s="103">
        <v>4860</v>
      </c>
    </row>
    <row r="150" spans="1:33" s="58" customFormat="1" ht="12.5" x14ac:dyDescent="0.25">
      <c r="A150" s="90" t="s">
        <v>185</v>
      </c>
      <c r="B150" s="90" t="s">
        <v>206</v>
      </c>
      <c r="C150" s="90" t="s">
        <v>216</v>
      </c>
      <c r="D150" s="102">
        <v>0</v>
      </c>
      <c r="E150" s="102">
        <v>0</v>
      </c>
      <c r="F150" s="103">
        <v>0</v>
      </c>
      <c r="G150" s="103">
        <v>0</v>
      </c>
      <c r="H150" s="103">
        <v>0</v>
      </c>
      <c r="I150" s="103">
        <v>0</v>
      </c>
      <c r="J150" s="103">
        <v>0</v>
      </c>
      <c r="K150" s="103">
        <v>0</v>
      </c>
      <c r="L150" s="103">
        <v>0</v>
      </c>
      <c r="M150" s="103">
        <v>0</v>
      </c>
      <c r="N150" s="103">
        <v>0</v>
      </c>
      <c r="O150" s="103">
        <v>0</v>
      </c>
      <c r="P150" s="103">
        <v>0</v>
      </c>
      <c r="Q150" s="103">
        <v>0</v>
      </c>
      <c r="R150" s="103">
        <v>0</v>
      </c>
      <c r="S150" s="103">
        <v>0</v>
      </c>
      <c r="T150" s="103">
        <v>0</v>
      </c>
      <c r="U150" s="103">
        <v>0</v>
      </c>
      <c r="V150" s="103">
        <v>0</v>
      </c>
      <c r="W150" s="103">
        <v>0</v>
      </c>
      <c r="X150" s="103">
        <v>0</v>
      </c>
      <c r="Y150" s="103">
        <v>0</v>
      </c>
      <c r="Z150" s="103">
        <v>0</v>
      </c>
      <c r="AA150" s="103">
        <v>0</v>
      </c>
      <c r="AB150" s="103">
        <v>0</v>
      </c>
      <c r="AC150" s="103">
        <v>0</v>
      </c>
      <c r="AD150" s="103">
        <v>0</v>
      </c>
      <c r="AE150" s="103">
        <v>0</v>
      </c>
      <c r="AF150" s="103">
        <v>0</v>
      </c>
      <c r="AG150" s="103">
        <v>0</v>
      </c>
    </row>
    <row r="151" spans="1:33" s="58" customFormat="1" ht="12.5" x14ac:dyDescent="0.25">
      <c r="A151" s="90" t="s">
        <v>185</v>
      </c>
      <c r="B151" s="90" t="s">
        <v>206</v>
      </c>
      <c r="C151" s="90" t="s">
        <v>217</v>
      </c>
      <c r="D151" s="102">
        <v>0</v>
      </c>
      <c r="E151" s="102">
        <v>0</v>
      </c>
      <c r="F151" s="103">
        <v>0</v>
      </c>
      <c r="G151" s="103">
        <v>0</v>
      </c>
      <c r="H151" s="103">
        <v>0</v>
      </c>
      <c r="I151" s="103">
        <v>0</v>
      </c>
      <c r="J151" s="103">
        <v>0</v>
      </c>
      <c r="K151" s="103">
        <v>0</v>
      </c>
      <c r="L151" s="103">
        <v>0</v>
      </c>
      <c r="M151" s="103">
        <v>0</v>
      </c>
      <c r="N151" s="103">
        <v>0</v>
      </c>
      <c r="O151" s="103">
        <v>0</v>
      </c>
      <c r="P151" s="103">
        <v>0</v>
      </c>
      <c r="Q151" s="103">
        <v>0</v>
      </c>
      <c r="R151" s="103">
        <v>0</v>
      </c>
      <c r="S151" s="103">
        <v>0</v>
      </c>
      <c r="T151" s="103">
        <v>0</v>
      </c>
      <c r="U151" s="103">
        <v>0</v>
      </c>
      <c r="V151" s="103">
        <v>0</v>
      </c>
      <c r="W151" s="103">
        <v>0</v>
      </c>
      <c r="X151" s="103">
        <v>0</v>
      </c>
      <c r="Y151" s="103">
        <v>0</v>
      </c>
      <c r="Z151" s="103">
        <v>0</v>
      </c>
      <c r="AA151" s="103">
        <v>0</v>
      </c>
      <c r="AB151" s="103">
        <v>0</v>
      </c>
      <c r="AC151" s="103">
        <v>0</v>
      </c>
      <c r="AD151" s="103">
        <v>0</v>
      </c>
      <c r="AE151" s="103">
        <v>0</v>
      </c>
      <c r="AF151" s="103">
        <v>0</v>
      </c>
      <c r="AG151" s="103">
        <v>0</v>
      </c>
    </row>
    <row r="152" spans="1:33" s="58" customFormat="1" ht="12.5" x14ac:dyDescent="0.25">
      <c r="A152" s="90" t="s">
        <v>185</v>
      </c>
      <c r="B152" s="90" t="s">
        <v>206</v>
      </c>
      <c r="C152" s="90" t="s">
        <v>218</v>
      </c>
      <c r="D152" s="102">
        <v>404.99999999999994</v>
      </c>
      <c r="E152" s="102">
        <v>404.99999999999994</v>
      </c>
      <c r="F152" s="103">
        <v>404.99999999999994</v>
      </c>
      <c r="G152" s="103">
        <v>404.99999999999994</v>
      </c>
      <c r="H152" s="103">
        <v>404.99999999999994</v>
      </c>
      <c r="I152" s="103">
        <v>404.99999999999994</v>
      </c>
      <c r="J152" s="103">
        <v>424.99999999999994</v>
      </c>
      <c r="K152" s="103">
        <v>424.99999999999994</v>
      </c>
      <c r="L152" s="103">
        <v>424.99999999999994</v>
      </c>
      <c r="M152" s="103">
        <v>499.99999999999994</v>
      </c>
      <c r="N152" s="103">
        <v>499.99999999999994</v>
      </c>
      <c r="O152" s="103">
        <v>499.99999999999994</v>
      </c>
      <c r="P152" s="103">
        <v>499.99999999999994</v>
      </c>
      <c r="Q152" s="103">
        <v>499.99999999999994</v>
      </c>
      <c r="R152" s="103">
        <v>499.99999999999994</v>
      </c>
      <c r="S152" s="103">
        <v>499.99999999999994</v>
      </c>
      <c r="T152" s="103">
        <v>499.99999999999994</v>
      </c>
      <c r="U152" s="103">
        <v>616</v>
      </c>
      <c r="V152" s="103">
        <v>700</v>
      </c>
      <c r="W152" s="103">
        <v>700</v>
      </c>
      <c r="X152" s="103">
        <v>700</v>
      </c>
      <c r="Y152" s="103">
        <v>700</v>
      </c>
      <c r="Z152" s="103">
        <v>700</v>
      </c>
      <c r="AA152" s="103">
        <v>700</v>
      </c>
      <c r="AB152" s="103">
        <v>700</v>
      </c>
      <c r="AC152" s="103">
        <v>700</v>
      </c>
      <c r="AD152" s="103">
        <v>700</v>
      </c>
      <c r="AE152" s="103">
        <v>700</v>
      </c>
      <c r="AF152" s="103">
        <v>700</v>
      </c>
      <c r="AG152" s="103">
        <v>700</v>
      </c>
    </row>
    <row r="153" spans="1:33" s="93" customFormat="1" ht="13" x14ac:dyDescent="0.3">
      <c r="A153" s="94" t="s">
        <v>219</v>
      </c>
      <c r="B153" s="94" t="s">
        <v>219</v>
      </c>
      <c r="C153" s="94" t="s">
        <v>219</v>
      </c>
      <c r="D153" s="100">
        <v>69521.200000000012</v>
      </c>
      <c r="E153" s="100">
        <v>70901.2</v>
      </c>
      <c r="F153" s="101">
        <v>72276.200000000012</v>
      </c>
      <c r="G153" s="101">
        <v>72466.2</v>
      </c>
      <c r="H153" s="101">
        <v>73836.2</v>
      </c>
      <c r="I153" s="101">
        <v>77816.2</v>
      </c>
      <c r="J153" s="101">
        <v>86589.5</v>
      </c>
      <c r="K153" s="101">
        <v>90722.5</v>
      </c>
      <c r="L153" s="101">
        <v>91772.5</v>
      </c>
      <c r="M153" s="101">
        <v>97702.500000000015</v>
      </c>
      <c r="N153" s="101">
        <v>106772.5</v>
      </c>
      <c r="O153" s="101">
        <v>121912.50000000001</v>
      </c>
      <c r="P153" s="101">
        <v>129432.50000000001</v>
      </c>
      <c r="Q153" s="101">
        <v>136835.6</v>
      </c>
      <c r="R153" s="101">
        <v>143129.1</v>
      </c>
      <c r="S153" s="101">
        <v>147529.60000000001</v>
      </c>
      <c r="T153" s="101">
        <v>148509.6</v>
      </c>
      <c r="U153" s="101">
        <v>149142.6</v>
      </c>
      <c r="V153" s="101">
        <v>148698.20000000001</v>
      </c>
      <c r="W153" s="101">
        <v>149473.20000000001</v>
      </c>
      <c r="X153" s="101">
        <v>149473.20000000001</v>
      </c>
      <c r="Y153" s="101">
        <v>146273.20000000001</v>
      </c>
      <c r="Z153" s="101">
        <v>144073.20000000001</v>
      </c>
      <c r="AA153" s="101">
        <v>142973.20000000001</v>
      </c>
      <c r="AB153" s="101">
        <v>147023.20000000001</v>
      </c>
      <c r="AC153" s="101">
        <v>150723.20000000001</v>
      </c>
      <c r="AD153" s="101">
        <v>159873.20000000001</v>
      </c>
      <c r="AE153" s="101">
        <v>161173.20000000001</v>
      </c>
      <c r="AF153" s="101">
        <v>166173.20000000001</v>
      </c>
      <c r="AG153" s="101">
        <v>172673.2</v>
      </c>
    </row>
    <row r="154" spans="1:33" s="93" customFormat="1" ht="13" x14ac:dyDescent="0.3">
      <c r="A154" s="95" t="s">
        <v>220</v>
      </c>
      <c r="B154" s="95" t="s">
        <v>220</v>
      </c>
      <c r="C154" s="95" t="s">
        <v>220</v>
      </c>
      <c r="D154" s="104">
        <v>20340</v>
      </c>
      <c r="E154" s="104">
        <v>20340</v>
      </c>
      <c r="F154" s="105">
        <v>20340</v>
      </c>
      <c r="G154" s="105">
        <v>19040</v>
      </c>
      <c r="H154" s="105">
        <v>19040</v>
      </c>
      <c r="I154" s="105">
        <v>20240</v>
      </c>
      <c r="J154" s="105">
        <v>20243.3</v>
      </c>
      <c r="K154" s="105">
        <v>20346.3</v>
      </c>
      <c r="L154" s="105">
        <v>20346.3</v>
      </c>
      <c r="M154" s="105">
        <v>20846.3</v>
      </c>
      <c r="N154" s="105">
        <v>23346.3</v>
      </c>
      <c r="O154" s="105">
        <v>26846.3</v>
      </c>
      <c r="P154" s="105">
        <v>27866.3</v>
      </c>
      <c r="Q154" s="105">
        <v>29929.4</v>
      </c>
      <c r="R154" s="105">
        <v>29926.9</v>
      </c>
      <c r="S154" s="105">
        <v>29924.400000000001</v>
      </c>
      <c r="T154" s="105">
        <v>29414.400000000001</v>
      </c>
      <c r="U154" s="105">
        <v>31622.400000000001</v>
      </c>
      <c r="V154" s="105">
        <v>34253</v>
      </c>
      <c r="W154" s="105">
        <v>34528</v>
      </c>
      <c r="X154" s="105">
        <v>34528</v>
      </c>
      <c r="Y154" s="105">
        <v>33328</v>
      </c>
      <c r="Z154" s="105">
        <v>32628</v>
      </c>
      <c r="AA154" s="105">
        <v>33628</v>
      </c>
      <c r="AB154" s="105">
        <v>33628</v>
      </c>
      <c r="AC154" s="105">
        <v>33628</v>
      </c>
      <c r="AD154" s="105">
        <v>33378</v>
      </c>
      <c r="AE154" s="105">
        <v>33378</v>
      </c>
      <c r="AF154" s="105">
        <v>35878</v>
      </c>
      <c r="AG154" s="105">
        <v>38378</v>
      </c>
    </row>
    <row r="155" spans="1:33" s="58" customFormat="1" ht="12.5" x14ac:dyDescent="0.25">
      <c r="A155" s="90" t="s">
        <v>221</v>
      </c>
      <c r="B155" s="90" t="s">
        <v>222</v>
      </c>
      <c r="C155" s="90" t="s">
        <v>223</v>
      </c>
      <c r="D155" s="102">
        <v>0</v>
      </c>
      <c r="E155" s="102">
        <v>0</v>
      </c>
      <c r="F155" s="103">
        <v>0</v>
      </c>
      <c r="G155" s="103">
        <v>0</v>
      </c>
      <c r="H155" s="103">
        <v>0</v>
      </c>
      <c r="I155" s="103">
        <v>0</v>
      </c>
      <c r="J155" s="103">
        <v>0</v>
      </c>
      <c r="K155" s="103">
        <v>0</v>
      </c>
      <c r="L155" s="103">
        <v>0</v>
      </c>
      <c r="M155" s="103">
        <v>0</v>
      </c>
      <c r="N155" s="103">
        <v>0</v>
      </c>
      <c r="O155" s="103">
        <v>0</v>
      </c>
      <c r="P155" s="103">
        <v>0</v>
      </c>
      <c r="Q155" s="103">
        <v>0</v>
      </c>
      <c r="R155" s="103">
        <v>0</v>
      </c>
      <c r="S155" s="103">
        <v>0</v>
      </c>
      <c r="T155" s="103">
        <v>0</v>
      </c>
      <c r="U155" s="103">
        <v>0</v>
      </c>
      <c r="V155" s="103">
        <v>0</v>
      </c>
      <c r="W155" s="103">
        <v>0</v>
      </c>
      <c r="X155" s="103">
        <v>0</v>
      </c>
      <c r="Y155" s="103">
        <v>0</v>
      </c>
      <c r="Z155" s="103">
        <v>0</v>
      </c>
      <c r="AA155" s="103">
        <v>0</v>
      </c>
      <c r="AB155" s="103">
        <v>0</v>
      </c>
      <c r="AC155" s="103">
        <v>0</v>
      </c>
      <c r="AD155" s="103">
        <v>0</v>
      </c>
      <c r="AE155" s="103">
        <v>0</v>
      </c>
      <c r="AF155" s="103">
        <v>0</v>
      </c>
      <c r="AG155" s="103">
        <v>0</v>
      </c>
    </row>
    <row r="156" spans="1:33" s="58" customFormat="1" ht="12.5" x14ac:dyDescent="0.25">
      <c r="A156" s="90" t="s">
        <v>221</v>
      </c>
      <c r="B156" s="90" t="s">
        <v>222</v>
      </c>
      <c r="C156" s="90" t="s">
        <v>224</v>
      </c>
      <c r="D156" s="102">
        <v>0</v>
      </c>
      <c r="E156" s="102">
        <v>0</v>
      </c>
      <c r="F156" s="103">
        <v>0</v>
      </c>
      <c r="G156" s="103">
        <v>0</v>
      </c>
      <c r="H156" s="103">
        <v>0</v>
      </c>
      <c r="I156" s="103">
        <v>0</v>
      </c>
      <c r="J156" s="103">
        <v>0</v>
      </c>
      <c r="K156" s="103">
        <v>103</v>
      </c>
      <c r="L156" s="103">
        <v>103</v>
      </c>
      <c r="M156" s="103">
        <v>103</v>
      </c>
      <c r="N156" s="103">
        <v>103</v>
      </c>
      <c r="O156" s="103">
        <v>103</v>
      </c>
      <c r="P156" s="103">
        <v>103</v>
      </c>
      <c r="Q156" s="103">
        <v>103</v>
      </c>
      <c r="R156" s="103">
        <v>103</v>
      </c>
      <c r="S156" s="103">
        <v>103</v>
      </c>
      <c r="T156" s="103">
        <v>103</v>
      </c>
      <c r="U156" s="103">
        <v>103</v>
      </c>
      <c r="V156" s="103">
        <v>103</v>
      </c>
      <c r="W156" s="103">
        <v>103</v>
      </c>
      <c r="X156" s="103">
        <v>103</v>
      </c>
      <c r="Y156" s="103">
        <v>103</v>
      </c>
      <c r="Z156" s="103">
        <v>103</v>
      </c>
      <c r="AA156" s="103">
        <v>103</v>
      </c>
      <c r="AB156" s="103">
        <v>103</v>
      </c>
      <c r="AC156" s="103">
        <v>103</v>
      </c>
      <c r="AD156" s="103">
        <v>103</v>
      </c>
      <c r="AE156" s="103">
        <v>103</v>
      </c>
      <c r="AF156" s="103">
        <v>103</v>
      </c>
      <c r="AG156" s="103">
        <v>103</v>
      </c>
    </row>
    <row r="157" spans="1:33" s="58" customFormat="1" ht="12.5" x14ac:dyDescent="0.25">
      <c r="A157" s="90" t="s">
        <v>221</v>
      </c>
      <c r="B157" s="90" t="s">
        <v>222</v>
      </c>
      <c r="C157" s="90" t="s">
        <v>225</v>
      </c>
      <c r="D157" s="102">
        <v>1300</v>
      </c>
      <c r="E157" s="102">
        <v>1300</v>
      </c>
      <c r="F157" s="103">
        <v>1300</v>
      </c>
      <c r="G157" s="103">
        <v>0</v>
      </c>
      <c r="H157" s="103">
        <v>0</v>
      </c>
      <c r="I157" s="103">
        <v>0</v>
      </c>
      <c r="J157" s="103">
        <v>0</v>
      </c>
      <c r="K157" s="103">
        <v>0</v>
      </c>
      <c r="L157" s="103">
        <v>0</v>
      </c>
      <c r="M157" s="103">
        <v>0</v>
      </c>
      <c r="N157" s="103">
        <v>0</v>
      </c>
      <c r="O157" s="103">
        <v>500</v>
      </c>
      <c r="P157" s="103">
        <v>500</v>
      </c>
      <c r="Q157" s="103">
        <v>1500</v>
      </c>
      <c r="R157" s="103">
        <v>1500</v>
      </c>
      <c r="S157" s="103">
        <v>1500</v>
      </c>
      <c r="T157" s="103">
        <v>0</v>
      </c>
      <c r="U157" s="103">
        <v>0</v>
      </c>
      <c r="V157" s="103">
        <v>0</v>
      </c>
      <c r="W157" s="103">
        <v>0</v>
      </c>
      <c r="X157" s="103">
        <v>0</v>
      </c>
      <c r="Y157" s="103">
        <v>0</v>
      </c>
      <c r="Z157" s="103">
        <v>0</v>
      </c>
      <c r="AA157" s="103">
        <v>0</v>
      </c>
      <c r="AB157" s="103">
        <v>0</v>
      </c>
      <c r="AC157" s="103">
        <v>0</v>
      </c>
      <c r="AD157" s="103">
        <v>0</v>
      </c>
      <c r="AE157" s="103">
        <v>0</v>
      </c>
      <c r="AF157" s="103">
        <v>0</v>
      </c>
      <c r="AG157" s="103">
        <v>0</v>
      </c>
    </row>
    <row r="158" spans="1:33" s="58" customFormat="1" ht="12.5" x14ac:dyDescent="0.25">
      <c r="A158" s="90" t="s">
        <v>221</v>
      </c>
      <c r="B158" s="90" t="s">
        <v>222</v>
      </c>
      <c r="C158" s="90" t="s">
        <v>226</v>
      </c>
      <c r="D158" s="102">
        <v>7100</v>
      </c>
      <c r="E158" s="102">
        <v>7100</v>
      </c>
      <c r="F158" s="103">
        <v>7100</v>
      </c>
      <c r="G158" s="103">
        <v>7100</v>
      </c>
      <c r="H158" s="103">
        <v>7100</v>
      </c>
      <c r="I158" s="103">
        <v>7100</v>
      </c>
      <c r="J158" s="103">
        <v>7100</v>
      </c>
      <c r="K158" s="103">
        <v>7100</v>
      </c>
      <c r="L158" s="103">
        <v>7100</v>
      </c>
      <c r="M158" s="103">
        <v>7100</v>
      </c>
      <c r="N158" s="103">
        <v>7100</v>
      </c>
      <c r="O158" s="103">
        <v>7100</v>
      </c>
      <c r="P158" s="103">
        <v>7100</v>
      </c>
      <c r="Q158" s="103">
        <v>7100</v>
      </c>
      <c r="R158" s="103">
        <v>7100</v>
      </c>
      <c r="S158" s="103">
        <v>7100</v>
      </c>
      <c r="T158" s="103">
        <v>7100</v>
      </c>
      <c r="U158" s="103">
        <v>7100</v>
      </c>
      <c r="V158" s="103">
        <v>7100</v>
      </c>
      <c r="W158" s="103">
        <v>7100</v>
      </c>
      <c r="X158" s="103">
        <v>7100</v>
      </c>
      <c r="Y158" s="103">
        <v>5900</v>
      </c>
      <c r="Z158" s="103">
        <v>4700</v>
      </c>
      <c r="AA158" s="103">
        <v>4700</v>
      </c>
      <c r="AB158" s="103">
        <v>4700</v>
      </c>
      <c r="AC158" s="103">
        <v>4700</v>
      </c>
      <c r="AD158" s="103">
        <v>4700</v>
      </c>
      <c r="AE158" s="103">
        <v>4700</v>
      </c>
      <c r="AF158" s="103">
        <v>4700</v>
      </c>
      <c r="AG158" s="103">
        <v>4700</v>
      </c>
    </row>
    <row r="159" spans="1:33" s="58" customFormat="1" ht="12.5" x14ac:dyDescent="0.25">
      <c r="A159" s="90" t="s">
        <v>221</v>
      </c>
      <c r="B159" s="90" t="s">
        <v>222</v>
      </c>
      <c r="C159" s="90" t="s">
        <v>35</v>
      </c>
      <c r="D159" s="102">
        <v>8500</v>
      </c>
      <c r="E159" s="102">
        <v>8500</v>
      </c>
      <c r="F159" s="103">
        <v>8500</v>
      </c>
      <c r="G159" s="103">
        <v>8500</v>
      </c>
      <c r="H159" s="103">
        <v>8500</v>
      </c>
      <c r="I159" s="103">
        <v>8500</v>
      </c>
      <c r="J159" s="103">
        <v>8503.2999999999993</v>
      </c>
      <c r="K159" s="103">
        <v>8503.2999999999993</v>
      </c>
      <c r="L159" s="103">
        <v>8503.2999999999993</v>
      </c>
      <c r="M159" s="103">
        <v>8503.2999999999993</v>
      </c>
      <c r="N159" s="103">
        <v>10003.299999999999</v>
      </c>
      <c r="O159" s="103">
        <v>10003.299999999999</v>
      </c>
      <c r="P159" s="103">
        <v>10003.299999999999</v>
      </c>
      <c r="Q159" s="103">
        <v>11066.4</v>
      </c>
      <c r="R159" s="103">
        <v>11063.9</v>
      </c>
      <c r="S159" s="103">
        <v>11061.400000000001</v>
      </c>
      <c r="T159" s="103">
        <v>12051.4</v>
      </c>
      <c r="U159" s="103">
        <v>12051.4</v>
      </c>
      <c r="V159" s="103">
        <v>11315</v>
      </c>
      <c r="W159" s="103">
        <v>11315</v>
      </c>
      <c r="X159" s="103">
        <v>11315</v>
      </c>
      <c r="Y159" s="103">
        <v>11315</v>
      </c>
      <c r="Z159" s="103">
        <v>11815</v>
      </c>
      <c r="AA159" s="103">
        <v>12815</v>
      </c>
      <c r="AB159" s="103">
        <v>12815</v>
      </c>
      <c r="AC159" s="103">
        <v>12815</v>
      </c>
      <c r="AD159" s="103">
        <v>12565</v>
      </c>
      <c r="AE159" s="103">
        <v>12565</v>
      </c>
      <c r="AF159" s="103">
        <v>12565</v>
      </c>
      <c r="AG159" s="103">
        <v>12565</v>
      </c>
    </row>
    <row r="160" spans="1:33" s="58" customFormat="1" ht="12.5" x14ac:dyDescent="0.25">
      <c r="A160" s="90" t="s">
        <v>221</v>
      </c>
      <c r="B160" s="90" t="s">
        <v>222</v>
      </c>
      <c r="C160" s="90" t="s">
        <v>227</v>
      </c>
      <c r="D160" s="102">
        <v>0</v>
      </c>
      <c r="E160" s="102">
        <v>0</v>
      </c>
      <c r="F160" s="103">
        <v>0</v>
      </c>
      <c r="G160" s="103">
        <v>0</v>
      </c>
      <c r="H160" s="103">
        <v>0</v>
      </c>
      <c r="I160" s="103">
        <v>0</v>
      </c>
      <c r="J160" s="103">
        <v>0</v>
      </c>
      <c r="K160" s="103">
        <v>0</v>
      </c>
      <c r="L160" s="103">
        <v>0</v>
      </c>
      <c r="M160" s="103">
        <v>0</v>
      </c>
      <c r="N160" s="103">
        <v>0</v>
      </c>
      <c r="O160" s="103">
        <v>0</v>
      </c>
      <c r="P160" s="103">
        <v>0</v>
      </c>
      <c r="Q160" s="103">
        <v>0</v>
      </c>
      <c r="R160" s="103">
        <v>0</v>
      </c>
      <c r="S160" s="103">
        <v>0</v>
      </c>
      <c r="T160" s="103">
        <v>0</v>
      </c>
      <c r="U160" s="103">
        <v>0</v>
      </c>
      <c r="V160" s="103">
        <v>0</v>
      </c>
      <c r="W160" s="103">
        <v>0</v>
      </c>
      <c r="X160" s="103">
        <v>0</v>
      </c>
      <c r="Y160" s="103">
        <v>0</v>
      </c>
      <c r="Z160" s="103">
        <v>0</v>
      </c>
      <c r="AA160" s="103">
        <v>0</v>
      </c>
      <c r="AB160" s="103">
        <v>0</v>
      </c>
      <c r="AC160" s="103">
        <v>0</v>
      </c>
      <c r="AD160" s="103">
        <v>0</v>
      </c>
      <c r="AE160" s="103">
        <v>0</v>
      </c>
      <c r="AF160" s="103">
        <v>0</v>
      </c>
      <c r="AG160" s="103">
        <v>0</v>
      </c>
    </row>
    <row r="161" spans="1:33" s="58" customFormat="1" ht="12.5" x14ac:dyDescent="0.25">
      <c r="A161" s="90" t="s">
        <v>221</v>
      </c>
      <c r="B161" s="90" t="s">
        <v>222</v>
      </c>
      <c r="C161" s="90" t="s">
        <v>228</v>
      </c>
      <c r="D161" s="102">
        <v>0</v>
      </c>
      <c r="E161" s="102">
        <v>0</v>
      </c>
      <c r="F161" s="103">
        <v>0</v>
      </c>
      <c r="G161" s="103">
        <v>0</v>
      </c>
      <c r="H161" s="103">
        <v>0</v>
      </c>
      <c r="I161" s="103">
        <v>0</v>
      </c>
      <c r="J161" s="103">
        <v>0</v>
      </c>
      <c r="K161" s="103">
        <v>0</v>
      </c>
      <c r="L161" s="103">
        <v>0</v>
      </c>
      <c r="M161" s="103">
        <v>0</v>
      </c>
      <c r="N161" s="103">
        <v>0</v>
      </c>
      <c r="O161" s="103">
        <v>0</v>
      </c>
      <c r="P161" s="103">
        <v>0</v>
      </c>
      <c r="Q161" s="103">
        <v>0</v>
      </c>
      <c r="R161" s="103">
        <v>0</v>
      </c>
      <c r="S161" s="103">
        <v>0</v>
      </c>
      <c r="T161" s="103">
        <v>0</v>
      </c>
      <c r="U161" s="103">
        <v>0</v>
      </c>
      <c r="V161" s="103">
        <v>0</v>
      </c>
      <c r="W161" s="103">
        <v>0</v>
      </c>
      <c r="X161" s="103">
        <v>0</v>
      </c>
      <c r="Y161" s="103">
        <v>0</v>
      </c>
      <c r="Z161" s="103">
        <v>0</v>
      </c>
      <c r="AA161" s="103">
        <v>0</v>
      </c>
      <c r="AB161" s="103">
        <v>0</v>
      </c>
      <c r="AC161" s="103">
        <v>0</v>
      </c>
      <c r="AD161" s="103">
        <v>0</v>
      </c>
      <c r="AE161" s="103">
        <v>0</v>
      </c>
      <c r="AF161" s="103">
        <v>0</v>
      </c>
      <c r="AG161" s="103">
        <v>0</v>
      </c>
    </row>
    <row r="162" spans="1:33" s="58" customFormat="1" ht="12.5" x14ac:dyDescent="0.25">
      <c r="A162" s="90" t="s">
        <v>221</v>
      </c>
      <c r="B162" s="90" t="s">
        <v>222</v>
      </c>
      <c r="C162" s="90" t="s">
        <v>229</v>
      </c>
      <c r="D162" s="102">
        <v>0</v>
      </c>
      <c r="E162" s="102">
        <v>0</v>
      </c>
      <c r="F162" s="103">
        <v>0</v>
      </c>
      <c r="G162" s="103">
        <v>0</v>
      </c>
      <c r="H162" s="103">
        <v>0</v>
      </c>
      <c r="I162" s="103">
        <v>0</v>
      </c>
      <c r="J162" s="103">
        <v>0</v>
      </c>
      <c r="K162" s="103">
        <v>0</v>
      </c>
      <c r="L162" s="103">
        <v>0</v>
      </c>
      <c r="M162" s="103">
        <v>0</v>
      </c>
      <c r="N162" s="103">
        <v>0</v>
      </c>
      <c r="O162" s="103">
        <v>0</v>
      </c>
      <c r="P162" s="103">
        <v>0</v>
      </c>
      <c r="Q162" s="103">
        <v>0</v>
      </c>
      <c r="R162" s="103">
        <v>0</v>
      </c>
      <c r="S162" s="103">
        <v>0</v>
      </c>
      <c r="T162" s="103">
        <v>0</v>
      </c>
      <c r="U162" s="103">
        <v>0</v>
      </c>
      <c r="V162" s="103">
        <v>0</v>
      </c>
      <c r="W162" s="103">
        <v>0</v>
      </c>
      <c r="X162" s="103">
        <v>0</v>
      </c>
      <c r="Y162" s="103">
        <v>0</v>
      </c>
      <c r="Z162" s="103">
        <v>0</v>
      </c>
      <c r="AA162" s="103">
        <v>0</v>
      </c>
      <c r="AB162" s="103">
        <v>0</v>
      </c>
      <c r="AC162" s="103">
        <v>0</v>
      </c>
      <c r="AD162" s="103">
        <v>0</v>
      </c>
      <c r="AE162" s="103">
        <v>0</v>
      </c>
      <c r="AF162" s="103">
        <v>0</v>
      </c>
      <c r="AG162" s="103">
        <v>0</v>
      </c>
    </row>
    <row r="163" spans="1:33" s="58" customFormat="1" ht="12.5" x14ac:dyDescent="0.25">
      <c r="A163" s="90" t="s">
        <v>221</v>
      </c>
      <c r="B163" s="90" t="s">
        <v>222</v>
      </c>
      <c r="C163" s="90" t="s">
        <v>230</v>
      </c>
      <c r="D163" s="102">
        <v>0</v>
      </c>
      <c r="E163" s="102">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3">
        <v>0</v>
      </c>
      <c r="AG163" s="103">
        <v>0</v>
      </c>
    </row>
    <row r="164" spans="1:33" s="58" customFormat="1" ht="12.5" x14ac:dyDescent="0.25">
      <c r="A164" s="90" t="s">
        <v>221</v>
      </c>
      <c r="B164" s="90" t="s">
        <v>222</v>
      </c>
      <c r="C164" s="90" t="s">
        <v>231</v>
      </c>
      <c r="D164" s="102">
        <v>0</v>
      </c>
      <c r="E164" s="102">
        <v>0</v>
      </c>
      <c r="F164" s="103">
        <v>0</v>
      </c>
      <c r="G164" s="103">
        <v>0</v>
      </c>
      <c r="H164" s="103">
        <v>0</v>
      </c>
      <c r="I164" s="103">
        <v>0</v>
      </c>
      <c r="J164" s="103">
        <v>0</v>
      </c>
      <c r="K164" s="103">
        <v>0</v>
      </c>
      <c r="L164" s="103">
        <v>0</v>
      </c>
      <c r="M164" s="103">
        <v>0</v>
      </c>
      <c r="N164" s="103">
        <v>1000</v>
      </c>
      <c r="O164" s="103">
        <v>4000</v>
      </c>
      <c r="P164" s="103">
        <v>5020</v>
      </c>
      <c r="Q164" s="103">
        <v>5020</v>
      </c>
      <c r="R164" s="103">
        <v>5020</v>
      </c>
      <c r="S164" s="103">
        <v>5020</v>
      </c>
      <c r="T164" s="103">
        <v>5020</v>
      </c>
      <c r="U164" s="103">
        <v>7228</v>
      </c>
      <c r="V164" s="103">
        <v>10320</v>
      </c>
      <c r="W164" s="103">
        <v>10320</v>
      </c>
      <c r="X164" s="103">
        <v>10320</v>
      </c>
      <c r="Y164" s="103">
        <v>10320</v>
      </c>
      <c r="Z164" s="103">
        <v>10320</v>
      </c>
      <c r="AA164" s="103">
        <v>10320</v>
      </c>
      <c r="AB164" s="103">
        <v>10320</v>
      </c>
      <c r="AC164" s="103">
        <v>10320</v>
      </c>
      <c r="AD164" s="103">
        <v>10320</v>
      </c>
      <c r="AE164" s="103">
        <v>10320</v>
      </c>
      <c r="AF164" s="103">
        <v>12820</v>
      </c>
      <c r="AG164" s="103">
        <v>15320</v>
      </c>
    </row>
    <row r="165" spans="1:33" s="58" customFormat="1" ht="12.5" x14ac:dyDescent="0.25">
      <c r="A165" s="90" t="s">
        <v>221</v>
      </c>
      <c r="B165" s="90" t="s">
        <v>222</v>
      </c>
      <c r="C165" s="90" t="s">
        <v>41</v>
      </c>
      <c r="D165" s="102">
        <v>3440</v>
      </c>
      <c r="E165" s="102">
        <v>3440</v>
      </c>
      <c r="F165" s="103">
        <v>3440</v>
      </c>
      <c r="G165" s="103">
        <v>3440</v>
      </c>
      <c r="H165" s="103">
        <v>3440</v>
      </c>
      <c r="I165" s="103">
        <v>4640</v>
      </c>
      <c r="J165" s="103">
        <v>4640</v>
      </c>
      <c r="K165" s="103">
        <v>4640</v>
      </c>
      <c r="L165" s="103">
        <v>4640</v>
      </c>
      <c r="M165" s="103">
        <v>4640</v>
      </c>
      <c r="N165" s="103">
        <v>4640</v>
      </c>
      <c r="O165" s="103">
        <v>4640</v>
      </c>
      <c r="P165" s="103">
        <v>4640</v>
      </c>
      <c r="Q165" s="103">
        <v>4640</v>
      </c>
      <c r="R165" s="103">
        <v>4640</v>
      </c>
      <c r="S165" s="103">
        <v>4640</v>
      </c>
      <c r="T165" s="103">
        <v>4640</v>
      </c>
      <c r="U165" s="103">
        <v>4640</v>
      </c>
      <c r="V165" s="103">
        <v>4640</v>
      </c>
      <c r="W165" s="103">
        <v>4640</v>
      </c>
      <c r="X165" s="103">
        <v>4640</v>
      </c>
      <c r="Y165" s="103">
        <v>4640</v>
      </c>
      <c r="Z165" s="103">
        <v>4640</v>
      </c>
      <c r="AA165" s="103">
        <v>4640</v>
      </c>
      <c r="AB165" s="103">
        <v>4640</v>
      </c>
      <c r="AC165" s="103">
        <v>4640</v>
      </c>
      <c r="AD165" s="103">
        <v>4640</v>
      </c>
      <c r="AE165" s="103">
        <v>4640</v>
      </c>
      <c r="AF165" s="103">
        <v>4640</v>
      </c>
      <c r="AG165" s="103">
        <v>4640</v>
      </c>
    </row>
    <row r="166" spans="1:33" s="58" customFormat="1" ht="12.5" x14ac:dyDescent="0.25">
      <c r="A166" s="90" t="s">
        <v>221</v>
      </c>
      <c r="B166" s="90" t="s">
        <v>222</v>
      </c>
      <c r="C166" s="90" t="s">
        <v>232</v>
      </c>
      <c r="D166" s="102">
        <v>0</v>
      </c>
      <c r="E166" s="102">
        <v>0</v>
      </c>
      <c r="F166" s="103">
        <v>0</v>
      </c>
      <c r="G166" s="103">
        <v>0</v>
      </c>
      <c r="H166" s="103">
        <v>0</v>
      </c>
      <c r="I166" s="103">
        <v>0</v>
      </c>
      <c r="J166" s="103">
        <v>0</v>
      </c>
      <c r="K166" s="103">
        <v>0</v>
      </c>
      <c r="L166" s="103">
        <v>0</v>
      </c>
      <c r="M166" s="103">
        <v>500</v>
      </c>
      <c r="N166" s="103">
        <v>500</v>
      </c>
      <c r="O166" s="103">
        <v>500</v>
      </c>
      <c r="P166" s="103">
        <v>500</v>
      </c>
      <c r="Q166" s="103">
        <v>500</v>
      </c>
      <c r="R166" s="103">
        <v>500</v>
      </c>
      <c r="S166" s="103">
        <v>500</v>
      </c>
      <c r="T166" s="103">
        <v>500</v>
      </c>
      <c r="U166" s="103">
        <v>500</v>
      </c>
      <c r="V166" s="103">
        <v>775</v>
      </c>
      <c r="W166" s="103">
        <v>1050</v>
      </c>
      <c r="X166" s="103">
        <v>1050</v>
      </c>
      <c r="Y166" s="103">
        <v>1050</v>
      </c>
      <c r="Z166" s="103">
        <v>1050</v>
      </c>
      <c r="AA166" s="103">
        <v>1050</v>
      </c>
      <c r="AB166" s="103">
        <v>1050</v>
      </c>
      <c r="AC166" s="103">
        <v>1050</v>
      </c>
      <c r="AD166" s="103">
        <v>1050</v>
      </c>
      <c r="AE166" s="103">
        <v>1050</v>
      </c>
      <c r="AF166" s="103">
        <v>1050</v>
      </c>
      <c r="AG166" s="103">
        <v>1050</v>
      </c>
    </row>
    <row r="167" spans="1:33" s="58" customFormat="1" ht="12.5" x14ac:dyDescent="0.25">
      <c r="A167" s="90" t="s">
        <v>221</v>
      </c>
      <c r="B167" s="90" t="s">
        <v>222</v>
      </c>
      <c r="C167" s="90" t="s">
        <v>233</v>
      </c>
      <c r="D167" s="102">
        <v>0</v>
      </c>
      <c r="E167" s="102">
        <v>0</v>
      </c>
      <c r="F167" s="103">
        <v>0</v>
      </c>
      <c r="G167" s="103">
        <v>0</v>
      </c>
      <c r="H167" s="103">
        <v>0</v>
      </c>
      <c r="I167" s="103">
        <v>0</v>
      </c>
      <c r="J167" s="103">
        <v>0</v>
      </c>
      <c r="K167" s="103">
        <v>0</v>
      </c>
      <c r="L167" s="103">
        <v>0</v>
      </c>
      <c r="M167" s="103">
        <v>0</v>
      </c>
      <c r="N167" s="103">
        <v>0</v>
      </c>
      <c r="O167" s="103">
        <v>0</v>
      </c>
      <c r="P167" s="103">
        <v>0</v>
      </c>
      <c r="Q167" s="103">
        <v>0</v>
      </c>
      <c r="R167" s="103">
        <v>0</v>
      </c>
      <c r="S167" s="103">
        <v>0</v>
      </c>
      <c r="T167" s="103">
        <v>0</v>
      </c>
      <c r="U167" s="103">
        <v>0</v>
      </c>
      <c r="V167" s="103">
        <v>0</v>
      </c>
      <c r="W167" s="103">
        <v>0</v>
      </c>
      <c r="X167" s="103">
        <v>0</v>
      </c>
      <c r="Y167" s="103">
        <v>0</v>
      </c>
      <c r="Z167" s="103">
        <v>0</v>
      </c>
      <c r="AA167" s="103">
        <v>0</v>
      </c>
      <c r="AB167" s="103">
        <v>0</v>
      </c>
      <c r="AC167" s="103">
        <v>0</v>
      </c>
      <c r="AD167" s="103">
        <v>0</v>
      </c>
      <c r="AE167" s="103">
        <v>0</v>
      </c>
      <c r="AF167" s="103">
        <v>0</v>
      </c>
      <c r="AG167" s="103">
        <v>0</v>
      </c>
    </row>
    <row r="168" spans="1:33" s="58" customFormat="1" ht="12.5" x14ac:dyDescent="0.25">
      <c r="A168" s="90" t="s">
        <v>221</v>
      </c>
      <c r="B168" s="90" t="s">
        <v>222</v>
      </c>
      <c r="C168" s="90" t="s">
        <v>234</v>
      </c>
      <c r="D168" s="102">
        <v>0</v>
      </c>
      <c r="E168" s="102">
        <v>0</v>
      </c>
      <c r="F168" s="103">
        <v>0</v>
      </c>
      <c r="G168" s="103">
        <v>0</v>
      </c>
      <c r="H168" s="103">
        <v>0</v>
      </c>
      <c r="I168" s="103">
        <v>0</v>
      </c>
      <c r="J168" s="103">
        <v>0</v>
      </c>
      <c r="K168" s="103">
        <v>0</v>
      </c>
      <c r="L168" s="103">
        <v>0</v>
      </c>
      <c r="M168" s="103">
        <v>0</v>
      </c>
      <c r="N168" s="103">
        <v>0</v>
      </c>
      <c r="O168" s="103">
        <v>0</v>
      </c>
      <c r="P168" s="103">
        <v>0</v>
      </c>
      <c r="Q168" s="103">
        <v>0</v>
      </c>
      <c r="R168" s="103">
        <v>0</v>
      </c>
      <c r="S168" s="103">
        <v>0</v>
      </c>
      <c r="T168" s="103">
        <v>0</v>
      </c>
      <c r="U168" s="103">
        <v>0</v>
      </c>
      <c r="V168" s="103">
        <v>0</v>
      </c>
      <c r="W168" s="103">
        <v>0</v>
      </c>
      <c r="X168" s="103">
        <v>0</v>
      </c>
      <c r="Y168" s="103">
        <v>0</v>
      </c>
      <c r="Z168" s="103">
        <v>0</v>
      </c>
      <c r="AA168" s="103">
        <v>0</v>
      </c>
      <c r="AB168" s="103">
        <v>0</v>
      </c>
      <c r="AC168" s="103">
        <v>0</v>
      </c>
      <c r="AD168" s="103">
        <v>0</v>
      </c>
      <c r="AE168" s="103">
        <v>0</v>
      </c>
      <c r="AF168" s="103">
        <v>0</v>
      </c>
      <c r="AG168" s="103">
        <v>0</v>
      </c>
    </row>
    <row r="169" spans="1:33" s="93" customFormat="1" ht="13" x14ac:dyDescent="0.3">
      <c r="A169" s="95" t="s">
        <v>235</v>
      </c>
      <c r="B169" s="95" t="s">
        <v>235</v>
      </c>
      <c r="C169" s="95" t="s">
        <v>235</v>
      </c>
      <c r="D169" s="104">
        <v>2611</v>
      </c>
      <c r="E169" s="104">
        <v>2611</v>
      </c>
      <c r="F169" s="105">
        <v>2616</v>
      </c>
      <c r="G169" s="105">
        <v>2626</v>
      </c>
      <c r="H169" s="105">
        <v>2626</v>
      </c>
      <c r="I169" s="105">
        <v>2626</v>
      </c>
      <c r="J169" s="105">
        <v>2726</v>
      </c>
      <c r="K169" s="105">
        <v>2726</v>
      </c>
      <c r="L169" s="105">
        <v>2726</v>
      </c>
      <c r="M169" s="105">
        <v>2976</v>
      </c>
      <c r="N169" s="105">
        <v>3226</v>
      </c>
      <c r="O169" s="105">
        <v>3236</v>
      </c>
      <c r="P169" s="105">
        <v>3236</v>
      </c>
      <c r="Q169" s="105">
        <v>3256</v>
      </c>
      <c r="R169" s="105">
        <v>3276</v>
      </c>
      <c r="S169" s="105">
        <v>3276</v>
      </c>
      <c r="T169" s="105">
        <v>3276</v>
      </c>
      <c r="U169" s="105">
        <v>3276</v>
      </c>
      <c r="V169" s="105">
        <v>3276</v>
      </c>
      <c r="W169" s="105">
        <v>3276</v>
      </c>
      <c r="X169" s="105">
        <v>3276</v>
      </c>
      <c r="Y169" s="105">
        <v>3276</v>
      </c>
      <c r="Z169" s="105">
        <v>3276</v>
      </c>
      <c r="AA169" s="105">
        <v>3276</v>
      </c>
      <c r="AB169" s="105">
        <v>3276</v>
      </c>
      <c r="AC169" s="105">
        <v>3276</v>
      </c>
      <c r="AD169" s="105">
        <v>3276</v>
      </c>
      <c r="AE169" s="105">
        <v>3276</v>
      </c>
      <c r="AF169" s="105">
        <v>3276</v>
      </c>
      <c r="AG169" s="105">
        <v>3276</v>
      </c>
    </row>
    <row r="170" spans="1:33" s="58" customFormat="1" ht="12.5" x14ac:dyDescent="0.25">
      <c r="A170" s="90" t="s">
        <v>221</v>
      </c>
      <c r="B170" s="90" t="s">
        <v>236</v>
      </c>
      <c r="C170" s="90" t="s">
        <v>237</v>
      </c>
      <c r="D170" s="102">
        <v>0</v>
      </c>
      <c r="E170" s="102">
        <v>0</v>
      </c>
      <c r="F170" s="103">
        <v>0</v>
      </c>
      <c r="G170" s="103">
        <v>0</v>
      </c>
      <c r="H170" s="103">
        <v>0</v>
      </c>
      <c r="I170" s="103">
        <v>0</v>
      </c>
      <c r="J170" s="103">
        <v>0</v>
      </c>
      <c r="K170" s="103">
        <v>0</v>
      </c>
      <c r="L170" s="103">
        <v>0</v>
      </c>
      <c r="M170" s="103">
        <v>0</v>
      </c>
      <c r="N170" s="103">
        <v>0</v>
      </c>
      <c r="O170" s="103">
        <v>0</v>
      </c>
      <c r="P170" s="103">
        <v>0</v>
      </c>
      <c r="Q170" s="103">
        <v>0</v>
      </c>
      <c r="R170" s="103">
        <v>0</v>
      </c>
      <c r="S170" s="103">
        <v>0</v>
      </c>
      <c r="T170" s="103">
        <v>0</v>
      </c>
      <c r="U170" s="103">
        <v>0</v>
      </c>
      <c r="V170" s="103">
        <v>0</v>
      </c>
      <c r="W170" s="103">
        <v>0</v>
      </c>
      <c r="X170" s="103">
        <v>0</v>
      </c>
      <c r="Y170" s="103">
        <v>0</v>
      </c>
      <c r="Z170" s="103">
        <v>0</v>
      </c>
      <c r="AA170" s="103">
        <v>0</v>
      </c>
      <c r="AB170" s="103">
        <v>0</v>
      </c>
      <c r="AC170" s="103">
        <v>0</v>
      </c>
      <c r="AD170" s="103">
        <v>0</v>
      </c>
      <c r="AE170" s="103">
        <v>0</v>
      </c>
      <c r="AF170" s="103">
        <v>0</v>
      </c>
      <c r="AG170" s="103">
        <v>0</v>
      </c>
    </row>
    <row r="171" spans="1:33" s="58" customFormat="1" ht="12.5" x14ac:dyDescent="0.25">
      <c r="A171" s="90" t="s">
        <v>221</v>
      </c>
      <c r="B171" s="90" t="s">
        <v>236</v>
      </c>
      <c r="C171" s="90" t="s">
        <v>238</v>
      </c>
      <c r="D171" s="102">
        <v>0</v>
      </c>
      <c r="E171" s="102">
        <v>0</v>
      </c>
      <c r="F171" s="103">
        <v>0</v>
      </c>
      <c r="G171" s="103">
        <v>0</v>
      </c>
      <c r="H171" s="103">
        <v>0</v>
      </c>
      <c r="I171" s="103">
        <v>0</v>
      </c>
      <c r="J171" s="103">
        <v>0</v>
      </c>
      <c r="K171" s="103">
        <v>0</v>
      </c>
      <c r="L171" s="103">
        <v>0</v>
      </c>
      <c r="M171" s="103">
        <v>0</v>
      </c>
      <c r="N171" s="103">
        <v>0</v>
      </c>
      <c r="O171" s="103">
        <v>0</v>
      </c>
      <c r="P171" s="103">
        <v>0</v>
      </c>
      <c r="Q171" s="103">
        <v>0</v>
      </c>
      <c r="R171" s="103">
        <v>0</v>
      </c>
      <c r="S171" s="103">
        <v>0</v>
      </c>
      <c r="T171" s="103">
        <v>0</v>
      </c>
      <c r="U171" s="103">
        <v>0</v>
      </c>
      <c r="V171" s="103">
        <v>0</v>
      </c>
      <c r="W171" s="103">
        <v>0</v>
      </c>
      <c r="X171" s="103">
        <v>0</v>
      </c>
      <c r="Y171" s="103">
        <v>0</v>
      </c>
      <c r="Z171" s="103">
        <v>0</v>
      </c>
      <c r="AA171" s="103">
        <v>0</v>
      </c>
      <c r="AB171" s="103">
        <v>0</v>
      </c>
      <c r="AC171" s="103">
        <v>0</v>
      </c>
      <c r="AD171" s="103">
        <v>0</v>
      </c>
      <c r="AE171" s="103">
        <v>0</v>
      </c>
      <c r="AF171" s="103">
        <v>0</v>
      </c>
      <c r="AG171" s="103">
        <v>0</v>
      </c>
    </row>
    <row r="172" spans="1:33" s="58" customFormat="1" ht="12.5" x14ac:dyDescent="0.25">
      <c r="A172" s="90" t="s">
        <v>221</v>
      </c>
      <c r="B172" s="90" t="s">
        <v>236</v>
      </c>
      <c r="C172" s="90" t="s">
        <v>239</v>
      </c>
      <c r="D172" s="102">
        <v>0</v>
      </c>
      <c r="E172" s="102">
        <v>0</v>
      </c>
      <c r="F172" s="103">
        <v>0</v>
      </c>
      <c r="G172" s="103">
        <v>0</v>
      </c>
      <c r="H172" s="103">
        <v>0</v>
      </c>
      <c r="I172" s="103">
        <v>0</v>
      </c>
      <c r="J172" s="103">
        <v>0</v>
      </c>
      <c r="K172" s="103">
        <v>0</v>
      </c>
      <c r="L172" s="103">
        <v>0</v>
      </c>
      <c r="M172" s="103">
        <v>0</v>
      </c>
      <c r="N172" s="103">
        <v>0</v>
      </c>
      <c r="O172" s="103">
        <v>0</v>
      </c>
      <c r="P172" s="103">
        <v>0</v>
      </c>
      <c r="Q172" s="103">
        <v>0</v>
      </c>
      <c r="R172" s="103">
        <v>0</v>
      </c>
      <c r="S172" s="103">
        <v>0</v>
      </c>
      <c r="T172" s="103">
        <v>0</v>
      </c>
      <c r="U172" s="103">
        <v>0</v>
      </c>
      <c r="V172" s="103">
        <v>0</v>
      </c>
      <c r="W172" s="103">
        <v>0</v>
      </c>
      <c r="X172" s="103">
        <v>0</v>
      </c>
      <c r="Y172" s="103">
        <v>0</v>
      </c>
      <c r="Z172" s="103">
        <v>0</v>
      </c>
      <c r="AA172" s="103">
        <v>0</v>
      </c>
      <c r="AB172" s="103">
        <v>0</v>
      </c>
      <c r="AC172" s="103">
        <v>0</v>
      </c>
      <c r="AD172" s="103">
        <v>0</v>
      </c>
      <c r="AE172" s="103">
        <v>0</v>
      </c>
      <c r="AF172" s="103">
        <v>0</v>
      </c>
      <c r="AG172" s="103">
        <v>0</v>
      </c>
    </row>
    <row r="173" spans="1:33" s="58" customFormat="1" ht="12.5" x14ac:dyDescent="0.25">
      <c r="A173" s="90" t="s">
        <v>221</v>
      </c>
      <c r="B173" s="90" t="s">
        <v>236</v>
      </c>
      <c r="C173" s="90" t="s">
        <v>33</v>
      </c>
      <c r="D173" s="102">
        <v>2510</v>
      </c>
      <c r="E173" s="102">
        <v>2510</v>
      </c>
      <c r="F173" s="103">
        <v>2510</v>
      </c>
      <c r="G173" s="103">
        <v>2510</v>
      </c>
      <c r="H173" s="103">
        <v>2510</v>
      </c>
      <c r="I173" s="103">
        <v>2510</v>
      </c>
      <c r="J173" s="103">
        <v>2610</v>
      </c>
      <c r="K173" s="103">
        <v>2610</v>
      </c>
      <c r="L173" s="103">
        <v>2610</v>
      </c>
      <c r="M173" s="103">
        <v>2860</v>
      </c>
      <c r="N173" s="103">
        <v>3110</v>
      </c>
      <c r="O173" s="103">
        <v>3110</v>
      </c>
      <c r="P173" s="103">
        <v>3110</v>
      </c>
      <c r="Q173" s="103">
        <v>3110</v>
      </c>
      <c r="R173" s="103">
        <v>3110</v>
      </c>
      <c r="S173" s="103">
        <v>3110</v>
      </c>
      <c r="T173" s="103">
        <v>3110</v>
      </c>
      <c r="U173" s="103">
        <v>3110</v>
      </c>
      <c r="V173" s="103">
        <v>3110</v>
      </c>
      <c r="W173" s="103">
        <v>3110</v>
      </c>
      <c r="X173" s="103">
        <v>3110</v>
      </c>
      <c r="Y173" s="103">
        <v>3110</v>
      </c>
      <c r="Z173" s="103">
        <v>3110</v>
      </c>
      <c r="AA173" s="103">
        <v>3110</v>
      </c>
      <c r="AB173" s="103">
        <v>3110</v>
      </c>
      <c r="AC173" s="103">
        <v>3110</v>
      </c>
      <c r="AD173" s="103">
        <v>3110</v>
      </c>
      <c r="AE173" s="103">
        <v>3110</v>
      </c>
      <c r="AF173" s="103">
        <v>3110</v>
      </c>
      <c r="AG173" s="103">
        <v>3110</v>
      </c>
    </row>
    <row r="174" spans="1:33" s="58" customFormat="1" ht="12.5" x14ac:dyDescent="0.25">
      <c r="A174" s="90" t="s">
        <v>221</v>
      </c>
      <c r="B174" s="90" t="s">
        <v>236</v>
      </c>
      <c r="C174" s="90" t="s">
        <v>240</v>
      </c>
      <c r="D174" s="102">
        <v>0</v>
      </c>
      <c r="E174" s="102">
        <v>0</v>
      </c>
      <c r="F174" s="103">
        <v>0</v>
      </c>
      <c r="G174" s="103">
        <v>0</v>
      </c>
      <c r="H174" s="103">
        <v>0</v>
      </c>
      <c r="I174" s="103">
        <v>0</v>
      </c>
      <c r="J174" s="103">
        <v>0</v>
      </c>
      <c r="K174" s="103">
        <v>0</v>
      </c>
      <c r="L174" s="103">
        <v>0</v>
      </c>
      <c r="M174" s="103">
        <v>0</v>
      </c>
      <c r="N174" s="103">
        <v>0</v>
      </c>
      <c r="O174" s="103">
        <v>0</v>
      </c>
      <c r="P174" s="103">
        <v>0</v>
      </c>
      <c r="Q174" s="103">
        <v>0</v>
      </c>
      <c r="R174" s="103">
        <v>0</v>
      </c>
      <c r="S174" s="103">
        <v>0</v>
      </c>
      <c r="T174" s="103">
        <v>0</v>
      </c>
      <c r="U174" s="103">
        <v>0</v>
      </c>
      <c r="V174" s="103">
        <v>0</v>
      </c>
      <c r="W174" s="103">
        <v>0</v>
      </c>
      <c r="X174" s="103">
        <v>0</v>
      </c>
      <c r="Y174" s="103">
        <v>0</v>
      </c>
      <c r="Z174" s="103">
        <v>0</v>
      </c>
      <c r="AA174" s="103">
        <v>0</v>
      </c>
      <c r="AB174" s="103">
        <v>0</v>
      </c>
      <c r="AC174" s="103">
        <v>0</v>
      </c>
      <c r="AD174" s="103">
        <v>0</v>
      </c>
      <c r="AE174" s="103">
        <v>0</v>
      </c>
      <c r="AF174" s="103">
        <v>0</v>
      </c>
      <c r="AG174" s="103">
        <v>0</v>
      </c>
    </row>
    <row r="175" spans="1:33" s="58" customFormat="1" ht="12.5" x14ac:dyDescent="0.25">
      <c r="A175" s="90" t="s">
        <v>221</v>
      </c>
      <c r="B175" s="90" t="s">
        <v>236</v>
      </c>
      <c r="C175" s="90" t="s">
        <v>241</v>
      </c>
      <c r="D175" s="102">
        <v>0</v>
      </c>
      <c r="E175" s="102">
        <v>0</v>
      </c>
      <c r="F175" s="103">
        <v>0</v>
      </c>
      <c r="G175" s="103">
        <v>0</v>
      </c>
      <c r="H175" s="103">
        <v>0</v>
      </c>
      <c r="I175" s="103">
        <v>0</v>
      </c>
      <c r="J175" s="103">
        <v>0</v>
      </c>
      <c r="K175" s="103">
        <v>0</v>
      </c>
      <c r="L175" s="103">
        <v>0</v>
      </c>
      <c r="M175" s="103">
        <v>0</v>
      </c>
      <c r="N175" s="103">
        <v>0</v>
      </c>
      <c r="O175" s="103">
        <v>0</v>
      </c>
      <c r="P175" s="103">
        <v>0</v>
      </c>
      <c r="Q175" s="103">
        <v>0</v>
      </c>
      <c r="R175" s="103">
        <v>0</v>
      </c>
      <c r="S175" s="103">
        <v>0</v>
      </c>
      <c r="T175" s="103">
        <v>0</v>
      </c>
      <c r="U175" s="103">
        <v>0</v>
      </c>
      <c r="V175" s="103">
        <v>0</v>
      </c>
      <c r="W175" s="103">
        <v>0</v>
      </c>
      <c r="X175" s="103">
        <v>0</v>
      </c>
      <c r="Y175" s="103">
        <v>0</v>
      </c>
      <c r="Z175" s="103">
        <v>0</v>
      </c>
      <c r="AA175" s="103">
        <v>0</v>
      </c>
      <c r="AB175" s="103">
        <v>0</v>
      </c>
      <c r="AC175" s="103">
        <v>0</v>
      </c>
      <c r="AD175" s="103">
        <v>0</v>
      </c>
      <c r="AE175" s="103">
        <v>0</v>
      </c>
      <c r="AF175" s="103">
        <v>0</v>
      </c>
      <c r="AG175" s="103">
        <v>0</v>
      </c>
    </row>
    <row r="176" spans="1:33" s="58" customFormat="1" ht="12.5" x14ac:dyDescent="0.25">
      <c r="A176" s="90" t="s">
        <v>221</v>
      </c>
      <c r="B176" s="90" t="s">
        <v>236</v>
      </c>
      <c r="C176" s="90" t="s">
        <v>242</v>
      </c>
      <c r="D176" s="102">
        <v>66</v>
      </c>
      <c r="E176" s="102">
        <v>66</v>
      </c>
      <c r="F176" s="103">
        <v>66</v>
      </c>
      <c r="G176" s="103">
        <v>66</v>
      </c>
      <c r="H176" s="103">
        <v>66</v>
      </c>
      <c r="I176" s="103">
        <v>66</v>
      </c>
      <c r="J176" s="103">
        <v>66</v>
      </c>
      <c r="K176" s="103">
        <v>66</v>
      </c>
      <c r="L176" s="103">
        <v>66</v>
      </c>
      <c r="M176" s="103">
        <v>66</v>
      </c>
      <c r="N176" s="103">
        <v>66</v>
      </c>
      <c r="O176" s="103">
        <v>66</v>
      </c>
      <c r="P176" s="103">
        <v>66</v>
      </c>
      <c r="Q176" s="103">
        <v>66</v>
      </c>
      <c r="R176" s="103">
        <v>66</v>
      </c>
      <c r="S176" s="103">
        <v>66</v>
      </c>
      <c r="T176" s="103">
        <v>66</v>
      </c>
      <c r="U176" s="103">
        <v>66</v>
      </c>
      <c r="V176" s="103">
        <v>66</v>
      </c>
      <c r="W176" s="103">
        <v>66</v>
      </c>
      <c r="X176" s="103">
        <v>66</v>
      </c>
      <c r="Y176" s="103">
        <v>66</v>
      </c>
      <c r="Z176" s="103">
        <v>66</v>
      </c>
      <c r="AA176" s="103">
        <v>66</v>
      </c>
      <c r="AB176" s="103">
        <v>66</v>
      </c>
      <c r="AC176" s="103">
        <v>66</v>
      </c>
      <c r="AD176" s="103">
        <v>66</v>
      </c>
      <c r="AE176" s="103">
        <v>66</v>
      </c>
      <c r="AF176" s="103">
        <v>66</v>
      </c>
      <c r="AG176" s="103">
        <v>66</v>
      </c>
    </row>
    <row r="177" spans="1:33" s="58" customFormat="1" ht="12.5" x14ac:dyDescent="0.25">
      <c r="A177" s="90" t="s">
        <v>221</v>
      </c>
      <c r="B177" s="90" t="s">
        <v>236</v>
      </c>
      <c r="C177" s="90" t="s">
        <v>243</v>
      </c>
      <c r="D177" s="102">
        <v>35</v>
      </c>
      <c r="E177" s="102">
        <v>35</v>
      </c>
      <c r="F177" s="103">
        <v>40</v>
      </c>
      <c r="G177" s="103">
        <v>50</v>
      </c>
      <c r="H177" s="103">
        <v>50</v>
      </c>
      <c r="I177" s="103">
        <v>50</v>
      </c>
      <c r="J177" s="103">
        <v>50</v>
      </c>
      <c r="K177" s="103">
        <v>50</v>
      </c>
      <c r="L177" s="103">
        <v>50</v>
      </c>
      <c r="M177" s="103">
        <v>50</v>
      </c>
      <c r="N177" s="103">
        <v>50</v>
      </c>
      <c r="O177" s="103">
        <v>60</v>
      </c>
      <c r="P177" s="103">
        <v>60</v>
      </c>
      <c r="Q177" s="103">
        <v>80</v>
      </c>
      <c r="R177" s="103">
        <v>100</v>
      </c>
      <c r="S177" s="103">
        <v>100</v>
      </c>
      <c r="T177" s="103">
        <v>100</v>
      </c>
      <c r="U177" s="103">
        <v>100</v>
      </c>
      <c r="V177" s="103">
        <v>100</v>
      </c>
      <c r="W177" s="103">
        <v>100</v>
      </c>
      <c r="X177" s="103">
        <v>100</v>
      </c>
      <c r="Y177" s="103">
        <v>100</v>
      </c>
      <c r="Z177" s="103">
        <v>100</v>
      </c>
      <c r="AA177" s="103">
        <v>100</v>
      </c>
      <c r="AB177" s="103">
        <v>100</v>
      </c>
      <c r="AC177" s="103">
        <v>100</v>
      </c>
      <c r="AD177" s="103">
        <v>100</v>
      </c>
      <c r="AE177" s="103">
        <v>100</v>
      </c>
      <c r="AF177" s="103">
        <v>100</v>
      </c>
      <c r="AG177" s="103">
        <v>100</v>
      </c>
    </row>
    <row r="178" spans="1:33" s="93" customFormat="1" ht="13" x14ac:dyDescent="0.3">
      <c r="A178" s="95" t="s">
        <v>244</v>
      </c>
      <c r="B178" s="95" t="s">
        <v>244</v>
      </c>
      <c r="C178" s="95" t="s">
        <v>244</v>
      </c>
      <c r="D178" s="104">
        <v>1230</v>
      </c>
      <c r="E178" s="104">
        <v>1230</v>
      </c>
      <c r="F178" s="105">
        <v>1230</v>
      </c>
      <c r="G178" s="105">
        <v>1230</v>
      </c>
      <c r="H178" s="105">
        <v>1230</v>
      </c>
      <c r="I178" s="105">
        <v>1330</v>
      </c>
      <c r="J178" s="105">
        <v>1830</v>
      </c>
      <c r="K178" s="105">
        <v>1930</v>
      </c>
      <c r="L178" s="105">
        <v>2630</v>
      </c>
      <c r="M178" s="105">
        <v>2630</v>
      </c>
      <c r="N178" s="105">
        <v>3330</v>
      </c>
      <c r="O178" s="105">
        <v>3830</v>
      </c>
      <c r="P178" s="105">
        <v>3830.0000000000005</v>
      </c>
      <c r="Q178" s="105">
        <v>3830</v>
      </c>
      <c r="R178" s="105">
        <v>3830</v>
      </c>
      <c r="S178" s="105">
        <v>3830</v>
      </c>
      <c r="T178" s="105">
        <v>3830</v>
      </c>
      <c r="U178" s="105">
        <v>3830</v>
      </c>
      <c r="V178" s="105">
        <v>3830</v>
      </c>
      <c r="W178" s="105">
        <v>3830</v>
      </c>
      <c r="X178" s="105">
        <v>3830</v>
      </c>
      <c r="Y178" s="105">
        <v>3830</v>
      </c>
      <c r="Z178" s="105">
        <v>3830</v>
      </c>
      <c r="AA178" s="105">
        <v>3830</v>
      </c>
      <c r="AB178" s="105">
        <v>3830</v>
      </c>
      <c r="AC178" s="105">
        <v>3830</v>
      </c>
      <c r="AD178" s="105">
        <v>3830</v>
      </c>
      <c r="AE178" s="105">
        <v>3830</v>
      </c>
      <c r="AF178" s="105">
        <v>3830</v>
      </c>
      <c r="AG178" s="105">
        <v>3830</v>
      </c>
    </row>
    <row r="179" spans="1:33" s="58" customFormat="1" ht="12.5" x14ac:dyDescent="0.25">
      <c r="A179" s="90" t="s">
        <v>221</v>
      </c>
      <c r="B179" s="90" t="s">
        <v>245</v>
      </c>
      <c r="C179" s="90" t="s">
        <v>246</v>
      </c>
      <c r="D179" s="102">
        <v>0</v>
      </c>
      <c r="E179" s="102">
        <v>0</v>
      </c>
      <c r="F179" s="103">
        <v>0</v>
      </c>
      <c r="G179" s="103">
        <v>0</v>
      </c>
      <c r="H179" s="103">
        <v>0</v>
      </c>
      <c r="I179" s="103">
        <v>0</v>
      </c>
      <c r="J179" s="103">
        <v>0</v>
      </c>
      <c r="K179" s="103">
        <v>0</v>
      </c>
      <c r="L179" s="103">
        <v>0</v>
      </c>
      <c r="M179" s="103">
        <v>0</v>
      </c>
      <c r="N179" s="103">
        <v>0</v>
      </c>
      <c r="O179" s="103">
        <v>0</v>
      </c>
      <c r="P179" s="103">
        <v>0</v>
      </c>
      <c r="Q179" s="103">
        <v>0</v>
      </c>
      <c r="R179" s="103">
        <v>0</v>
      </c>
      <c r="S179" s="103">
        <v>0</v>
      </c>
      <c r="T179" s="103">
        <v>0</v>
      </c>
      <c r="U179" s="103">
        <v>0</v>
      </c>
      <c r="V179" s="103">
        <v>0</v>
      </c>
      <c r="W179" s="103">
        <v>0</v>
      </c>
      <c r="X179" s="103">
        <v>0</v>
      </c>
      <c r="Y179" s="103">
        <v>0</v>
      </c>
      <c r="Z179" s="103">
        <v>0</v>
      </c>
      <c r="AA179" s="103">
        <v>0</v>
      </c>
      <c r="AB179" s="103">
        <v>0</v>
      </c>
      <c r="AC179" s="103">
        <v>0</v>
      </c>
      <c r="AD179" s="103">
        <v>0</v>
      </c>
      <c r="AE179" s="103">
        <v>0</v>
      </c>
      <c r="AF179" s="103">
        <v>0</v>
      </c>
      <c r="AG179" s="103">
        <v>0</v>
      </c>
    </row>
    <row r="180" spans="1:33" s="58" customFormat="1" ht="12.5" x14ac:dyDescent="0.25">
      <c r="A180" s="90" t="s">
        <v>221</v>
      </c>
      <c r="B180" s="90" t="s">
        <v>245</v>
      </c>
      <c r="C180" s="90" t="s">
        <v>247</v>
      </c>
      <c r="D180" s="102">
        <v>15</v>
      </c>
      <c r="E180" s="102">
        <v>15</v>
      </c>
      <c r="F180" s="103">
        <v>15</v>
      </c>
      <c r="G180" s="103">
        <v>15</v>
      </c>
      <c r="H180" s="103">
        <v>15</v>
      </c>
      <c r="I180" s="103">
        <v>15</v>
      </c>
      <c r="J180" s="103">
        <v>15</v>
      </c>
      <c r="K180" s="103">
        <v>15</v>
      </c>
      <c r="L180" s="103">
        <v>15</v>
      </c>
      <c r="M180" s="103">
        <v>15</v>
      </c>
      <c r="N180" s="103">
        <v>15</v>
      </c>
      <c r="O180" s="103">
        <v>15</v>
      </c>
      <c r="P180" s="103">
        <v>15</v>
      </c>
      <c r="Q180" s="103">
        <v>15</v>
      </c>
      <c r="R180" s="103">
        <v>15</v>
      </c>
      <c r="S180" s="103">
        <v>15</v>
      </c>
      <c r="T180" s="103">
        <v>15</v>
      </c>
      <c r="U180" s="103">
        <v>15</v>
      </c>
      <c r="V180" s="103">
        <v>15</v>
      </c>
      <c r="W180" s="103">
        <v>15</v>
      </c>
      <c r="X180" s="103">
        <v>15</v>
      </c>
      <c r="Y180" s="103">
        <v>15</v>
      </c>
      <c r="Z180" s="103">
        <v>15</v>
      </c>
      <c r="AA180" s="103">
        <v>15</v>
      </c>
      <c r="AB180" s="103">
        <v>15</v>
      </c>
      <c r="AC180" s="103">
        <v>15</v>
      </c>
      <c r="AD180" s="103">
        <v>15</v>
      </c>
      <c r="AE180" s="103">
        <v>15</v>
      </c>
      <c r="AF180" s="103">
        <v>15</v>
      </c>
      <c r="AG180" s="103">
        <v>15</v>
      </c>
    </row>
    <row r="181" spans="1:33" s="58" customFormat="1" ht="12.5" x14ac:dyDescent="0.25">
      <c r="A181" s="90" t="s">
        <v>221</v>
      </c>
      <c r="B181" s="90" t="s">
        <v>245</v>
      </c>
      <c r="C181" s="90" t="s">
        <v>248</v>
      </c>
      <c r="D181" s="102">
        <v>0</v>
      </c>
      <c r="E181" s="102">
        <v>0</v>
      </c>
      <c r="F181" s="103">
        <v>0</v>
      </c>
      <c r="G181" s="103">
        <v>0</v>
      </c>
      <c r="H181" s="103">
        <v>0</v>
      </c>
      <c r="I181" s="103">
        <v>0</v>
      </c>
      <c r="J181" s="103">
        <v>0</v>
      </c>
      <c r="K181" s="103">
        <v>0</v>
      </c>
      <c r="L181" s="103">
        <v>0</v>
      </c>
      <c r="M181" s="103">
        <v>0</v>
      </c>
      <c r="N181" s="103">
        <v>0</v>
      </c>
      <c r="O181" s="103">
        <v>0</v>
      </c>
      <c r="P181" s="103">
        <v>0</v>
      </c>
      <c r="Q181" s="103">
        <v>0</v>
      </c>
      <c r="R181" s="103">
        <v>0</v>
      </c>
      <c r="S181" s="103">
        <v>0</v>
      </c>
      <c r="T181" s="103">
        <v>0</v>
      </c>
      <c r="U181" s="103">
        <v>0</v>
      </c>
      <c r="V181" s="103">
        <v>0</v>
      </c>
      <c r="W181" s="103">
        <v>0</v>
      </c>
      <c r="X181" s="103">
        <v>0</v>
      </c>
      <c r="Y181" s="103">
        <v>0</v>
      </c>
      <c r="Z181" s="103">
        <v>0</v>
      </c>
      <c r="AA181" s="103">
        <v>0</v>
      </c>
      <c r="AB181" s="103">
        <v>0</v>
      </c>
      <c r="AC181" s="103">
        <v>0</v>
      </c>
      <c r="AD181" s="103">
        <v>0</v>
      </c>
      <c r="AE181" s="103">
        <v>0</v>
      </c>
      <c r="AF181" s="103">
        <v>0</v>
      </c>
      <c r="AG181" s="103">
        <v>0</v>
      </c>
    </row>
    <row r="182" spans="1:33" s="58" customFormat="1" ht="12.5" x14ac:dyDescent="0.25">
      <c r="A182" s="90" t="s">
        <v>221</v>
      </c>
      <c r="B182" s="90" t="s">
        <v>245</v>
      </c>
      <c r="C182" s="90" t="s">
        <v>249</v>
      </c>
      <c r="D182" s="102">
        <v>300</v>
      </c>
      <c r="E182" s="102">
        <v>300</v>
      </c>
      <c r="F182" s="103">
        <v>300</v>
      </c>
      <c r="G182" s="103">
        <v>300</v>
      </c>
      <c r="H182" s="103">
        <v>300</v>
      </c>
      <c r="I182" s="103">
        <v>300</v>
      </c>
      <c r="J182" s="103">
        <v>300</v>
      </c>
      <c r="K182" s="103">
        <v>300</v>
      </c>
      <c r="L182" s="103">
        <v>300</v>
      </c>
      <c r="M182" s="103">
        <v>300</v>
      </c>
      <c r="N182" s="103">
        <v>300</v>
      </c>
      <c r="O182" s="103">
        <v>300</v>
      </c>
      <c r="P182" s="103">
        <v>300</v>
      </c>
      <c r="Q182" s="103">
        <v>300</v>
      </c>
      <c r="R182" s="103">
        <v>300</v>
      </c>
      <c r="S182" s="103">
        <v>300</v>
      </c>
      <c r="T182" s="103">
        <v>300</v>
      </c>
      <c r="U182" s="103">
        <v>300</v>
      </c>
      <c r="V182" s="103">
        <v>300</v>
      </c>
      <c r="W182" s="103">
        <v>300</v>
      </c>
      <c r="X182" s="103">
        <v>300</v>
      </c>
      <c r="Y182" s="103">
        <v>300</v>
      </c>
      <c r="Z182" s="103">
        <v>300</v>
      </c>
      <c r="AA182" s="103">
        <v>300</v>
      </c>
      <c r="AB182" s="103">
        <v>300</v>
      </c>
      <c r="AC182" s="103">
        <v>300</v>
      </c>
      <c r="AD182" s="103">
        <v>300</v>
      </c>
      <c r="AE182" s="103">
        <v>300</v>
      </c>
      <c r="AF182" s="103">
        <v>300</v>
      </c>
      <c r="AG182" s="103">
        <v>300</v>
      </c>
    </row>
    <row r="183" spans="1:33" s="58" customFormat="1" ht="12.5" x14ac:dyDescent="0.25">
      <c r="A183" s="90" t="s">
        <v>221</v>
      </c>
      <c r="B183" s="90" t="s">
        <v>245</v>
      </c>
      <c r="C183" s="90" t="s">
        <v>250</v>
      </c>
      <c r="D183" s="102">
        <v>0</v>
      </c>
      <c r="E183" s="102">
        <v>0</v>
      </c>
      <c r="F183" s="103">
        <v>0</v>
      </c>
      <c r="G183" s="103">
        <v>0</v>
      </c>
      <c r="H183" s="103">
        <v>0</v>
      </c>
      <c r="I183" s="103">
        <v>0</v>
      </c>
      <c r="J183" s="103">
        <v>0</v>
      </c>
      <c r="K183" s="103">
        <v>0</v>
      </c>
      <c r="L183" s="103">
        <v>0</v>
      </c>
      <c r="M183" s="103">
        <v>0</v>
      </c>
      <c r="N183" s="103">
        <v>0</v>
      </c>
      <c r="O183" s="103">
        <v>0</v>
      </c>
      <c r="P183" s="103">
        <v>0</v>
      </c>
      <c r="Q183" s="103">
        <v>0</v>
      </c>
      <c r="R183" s="103">
        <v>0</v>
      </c>
      <c r="S183" s="103">
        <v>0</v>
      </c>
      <c r="T183" s="103">
        <v>0</v>
      </c>
      <c r="U183" s="103">
        <v>0</v>
      </c>
      <c r="V183" s="103">
        <v>0</v>
      </c>
      <c r="W183" s="103">
        <v>0</v>
      </c>
      <c r="X183" s="103">
        <v>0</v>
      </c>
      <c r="Y183" s="103">
        <v>0</v>
      </c>
      <c r="Z183" s="103">
        <v>0</v>
      </c>
      <c r="AA183" s="103">
        <v>0</v>
      </c>
      <c r="AB183" s="103">
        <v>0</v>
      </c>
      <c r="AC183" s="103">
        <v>0</v>
      </c>
      <c r="AD183" s="103">
        <v>0</v>
      </c>
      <c r="AE183" s="103">
        <v>0</v>
      </c>
      <c r="AF183" s="103">
        <v>0</v>
      </c>
      <c r="AG183" s="103">
        <v>0</v>
      </c>
    </row>
    <row r="184" spans="1:33" s="58" customFormat="1" ht="12.5" x14ac:dyDescent="0.25">
      <c r="A184" s="90" t="s">
        <v>221</v>
      </c>
      <c r="B184" s="90" t="s">
        <v>245</v>
      </c>
      <c r="C184" s="90" t="s">
        <v>251</v>
      </c>
      <c r="D184" s="102">
        <v>0</v>
      </c>
      <c r="E184" s="102">
        <v>0</v>
      </c>
      <c r="F184" s="103">
        <v>0</v>
      </c>
      <c r="G184" s="103">
        <v>0</v>
      </c>
      <c r="H184" s="103">
        <v>0</v>
      </c>
      <c r="I184" s="103">
        <v>0</v>
      </c>
      <c r="J184" s="103">
        <v>0</v>
      </c>
      <c r="K184" s="103">
        <v>0</v>
      </c>
      <c r="L184" s="103">
        <v>0</v>
      </c>
      <c r="M184" s="103">
        <v>0</v>
      </c>
      <c r="N184" s="103">
        <v>0</v>
      </c>
      <c r="O184" s="103">
        <v>0</v>
      </c>
      <c r="P184" s="103">
        <v>0</v>
      </c>
      <c r="Q184" s="103">
        <v>0</v>
      </c>
      <c r="R184" s="103">
        <v>0</v>
      </c>
      <c r="S184" s="103">
        <v>0</v>
      </c>
      <c r="T184" s="103">
        <v>0</v>
      </c>
      <c r="U184" s="103">
        <v>0</v>
      </c>
      <c r="V184" s="103">
        <v>0</v>
      </c>
      <c r="W184" s="103">
        <v>0</v>
      </c>
      <c r="X184" s="103">
        <v>0</v>
      </c>
      <c r="Y184" s="103">
        <v>0</v>
      </c>
      <c r="Z184" s="103">
        <v>0</v>
      </c>
      <c r="AA184" s="103">
        <v>0</v>
      </c>
      <c r="AB184" s="103">
        <v>0</v>
      </c>
      <c r="AC184" s="103">
        <v>0</v>
      </c>
      <c r="AD184" s="103">
        <v>0</v>
      </c>
      <c r="AE184" s="103">
        <v>0</v>
      </c>
      <c r="AF184" s="103">
        <v>0</v>
      </c>
      <c r="AG184" s="103">
        <v>0</v>
      </c>
    </row>
    <row r="185" spans="1:33" s="58" customFormat="1" ht="12.5" x14ac:dyDescent="0.25">
      <c r="A185" s="90" t="s">
        <v>221</v>
      </c>
      <c r="B185" s="90" t="s">
        <v>245</v>
      </c>
      <c r="C185" s="90" t="s">
        <v>252</v>
      </c>
      <c r="D185" s="102">
        <v>0</v>
      </c>
      <c r="E185" s="102">
        <v>0</v>
      </c>
      <c r="F185" s="103">
        <v>0</v>
      </c>
      <c r="G185" s="103">
        <v>0</v>
      </c>
      <c r="H185" s="103">
        <v>0</v>
      </c>
      <c r="I185" s="103">
        <v>0</v>
      </c>
      <c r="J185" s="103">
        <v>0</v>
      </c>
      <c r="K185" s="103">
        <v>0</v>
      </c>
      <c r="L185" s="103">
        <v>0</v>
      </c>
      <c r="M185" s="103">
        <v>0</v>
      </c>
      <c r="N185" s="103">
        <v>0</v>
      </c>
      <c r="O185" s="103">
        <v>0</v>
      </c>
      <c r="P185" s="103">
        <v>0</v>
      </c>
      <c r="Q185" s="103">
        <v>0</v>
      </c>
      <c r="R185" s="103">
        <v>0</v>
      </c>
      <c r="S185" s="103">
        <v>0</v>
      </c>
      <c r="T185" s="103">
        <v>0</v>
      </c>
      <c r="U185" s="103">
        <v>0</v>
      </c>
      <c r="V185" s="103">
        <v>0</v>
      </c>
      <c r="W185" s="103">
        <v>0</v>
      </c>
      <c r="X185" s="103">
        <v>0</v>
      </c>
      <c r="Y185" s="103">
        <v>0</v>
      </c>
      <c r="Z185" s="103">
        <v>0</v>
      </c>
      <c r="AA185" s="103">
        <v>0</v>
      </c>
      <c r="AB185" s="103">
        <v>0</v>
      </c>
      <c r="AC185" s="103">
        <v>0</v>
      </c>
      <c r="AD185" s="103">
        <v>0</v>
      </c>
      <c r="AE185" s="103">
        <v>0</v>
      </c>
      <c r="AF185" s="103">
        <v>0</v>
      </c>
      <c r="AG185" s="103">
        <v>0</v>
      </c>
    </row>
    <row r="186" spans="1:33" s="58" customFormat="1" ht="12.5" x14ac:dyDescent="0.25">
      <c r="A186" s="90" t="s">
        <v>221</v>
      </c>
      <c r="B186" s="90" t="s">
        <v>245</v>
      </c>
      <c r="C186" s="90" t="s">
        <v>253</v>
      </c>
      <c r="D186" s="102">
        <v>15</v>
      </c>
      <c r="E186" s="102">
        <v>15</v>
      </c>
      <c r="F186" s="103">
        <v>15</v>
      </c>
      <c r="G186" s="103">
        <v>15</v>
      </c>
      <c r="H186" s="103">
        <v>15</v>
      </c>
      <c r="I186" s="103">
        <v>15</v>
      </c>
      <c r="J186" s="103">
        <v>15</v>
      </c>
      <c r="K186" s="103">
        <v>15</v>
      </c>
      <c r="L186" s="103">
        <v>15</v>
      </c>
      <c r="M186" s="103">
        <v>15</v>
      </c>
      <c r="N186" s="103">
        <v>15</v>
      </c>
      <c r="O186" s="103">
        <v>15</v>
      </c>
      <c r="P186" s="103">
        <v>15</v>
      </c>
      <c r="Q186" s="103">
        <v>15</v>
      </c>
      <c r="R186" s="103">
        <v>15</v>
      </c>
      <c r="S186" s="103">
        <v>15</v>
      </c>
      <c r="T186" s="103">
        <v>15</v>
      </c>
      <c r="U186" s="103">
        <v>15</v>
      </c>
      <c r="V186" s="103">
        <v>15</v>
      </c>
      <c r="W186" s="103">
        <v>15</v>
      </c>
      <c r="X186" s="103">
        <v>15</v>
      </c>
      <c r="Y186" s="103">
        <v>15</v>
      </c>
      <c r="Z186" s="103">
        <v>15</v>
      </c>
      <c r="AA186" s="103">
        <v>15</v>
      </c>
      <c r="AB186" s="103">
        <v>15</v>
      </c>
      <c r="AC186" s="103">
        <v>15</v>
      </c>
      <c r="AD186" s="103">
        <v>15</v>
      </c>
      <c r="AE186" s="103">
        <v>15</v>
      </c>
      <c r="AF186" s="103">
        <v>15</v>
      </c>
      <c r="AG186" s="103">
        <v>15</v>
      </c>
    </row>
    <row r="187" spans="1:33" s="58" customFormat="1" ht="12.5" x14ac:dyDescent="0.25">
      <c r="A187" s="90" t="s">
        <v>221</v>
      </c>
      <c r="B187" s="90" t="s">
        <v>245</v>
      </c>
      <c r="C187" s="90" t="s">
        <v>254</v>
      </c>
      <c r="D187" s="102">
        <v>0</v>
      </c>
      <c r="E187" s="102">
        <v>0</v>
      </c>
      <c r="F187" s="103">
        <v>0</v>
      </c>
      <c r="G187" s="103">
        <v>0</v>
      </c>
      <c r="H187" s="103">
        <v>0</v>
      </c>
      <c r="I187" s="103">
        <v>0</v>
      </c>
      <c r="J187" s="103">
        <v>0</v>
      </c>
      <c r="K187" s="103">
        <v>0</v>
      </c>
      <c r="L187" s="103">
        <v>0</v>
      </c>
      <c r="M187" s="103">
        <v>0</v>
      </c>
      <c r="N187" s="103">
        <v>0</v>
      </c>
      <c r="O187" s="103">
        <v>0</v>
      </c>
      <c r="P187" s="103">
        <v>0</v>
      </c>
      <c r="Q187" s="103">
        <v>0</v>
      </c>
      <c r="R187" s="103">
        <v>0</v>
      </c>
      <c r="S187" s="103">
        <v>0</v>
      </c>
      <c r="T187" s="103">
        <v>0</v>
      </c>
      <c r="U187" s="103">
        <v>0</v>
      </c>
      <c r="V187" s="103">
        <v>0</v>
      </c>
      <c r="W187" s="103">
        <v>0</v>
      </c>
      <c r="X187" s="103">
        <v>0</v>
      </c>
      <c r="Y187" s="103">
        <v>0</v>
      </c>
      <c r="Z187" s="103">
        <v>0</v>
      </c>
      <c r="AA187" s="103">
        <v>0</v>
      </c>
      <c r="AB187" s="103">
        <v>0</v>
      </c>
      <c r="AC187" s="103">
        <v>0</v>
      </c>
      <c r="AD187" s="103">
        <v>0</v>
      </c>
      <c r="AE187" s="103">
        <v>0</v>
      </c>
      <c r="AF187" s="103">
        <v>0</v>
      </c>
      <c r="AG187" s="103">
        <v>0</v>
      </c>
    </row>
    <row r="188" spans="1:33" s="58" customFormat="1" ht="12.5" x14ac:dyDescent="0.25">
      <c r="A188" s="90" t="s">
        <v>221</v>
      </c>
      <c r="B188" s="90" t="s">
        <v>245</v>
      </c>
      <c r="C188" s="90" t="s">
        <v>255</v>
      </c>
      <c r="D188" s="102">
        <v>0</v>
      </c>
      <c r="E188" s="102">
        <v>0</v>
      </c>
      <c r="F188" s="103">
        <v>0</v>
      </c>
      <c r="G188" s="103">
        <v>0</v>
      </c>
      <c r="H188" s="103">
        <v>0</v>
      </c>
      <c r="I188" s="103">
        <v>0</v>
      </c>
      <c r="J188" s="103">
        <v>0</v>
      </c>
      <c r="K188" s="103">
        <v>0</v>
      </c>
      <c r="L188" s="103">
        <v>0</v>
      </c>
      <c r="M188" s="103">
        <v>0</v>
      </c>
      <c r="N188" s="103">
        <v>0</v>
      </c>
      <c r="O188" s="103">
        <v>0</v>
      </c>
      <c r="P188" s="103">
        <v>0</v>
      </c>
      <c r="Q188" s="103">
        <v>0</v>
      </c>
      <c r="R188" s="103">
        <v>0</v>
      </c>
      <c r="S188" s="103">
        <v>0</v>
      </c>
      <c r="T188" s="103">
        <v>0</v>
      </c>
      <c r="U188" s="103">
        <v>0</v>
      </c>
      <c r="V188" s="103">
        <v>0</v>
      </c>
      <c r="W188" s="103">
        <v>0</v>
      </c>
      <c r="X188" s="103">
        <v>0</v>
      </c>
      <c r="Y188" s="103">
        <v>0</v>
      </c>
      <c r="Z188" s="103">
        <v>0</v>
      </c>
      <c r="AA188" s="103">
        <v>0</v>
      </c>
      <c r="AB188" s="103">
        <v>0</v>
      </c>
      <c r="AC188" s="103">
        <v>0</v>
      </c>
      <c r="AD188" s="103">
        <v>0</v>
      </c>
      <c r="AE188" s="103">
        <v>0</v>
      </c>
      <c r="AF188" s="103">
        <v>0</v>
      </c>
      <c r="AG188" s="103">
        <v>0</v>
      </c>
    </row>
    <row r="189" spans="1:33" s="58" customFormat="1" ht="12.5" x14ac:dyDescent="0.25">
      <c r="A189" s="90" t="s">
        <v>221</v>
      </c>
      <c r="B189" s="90" t="s">
        <v>245</v>
      </c>
      <c r="C189" s="90" t="s">
        <v>256</v>
      </c>
      <c r="D189" s="102">
        <v>900</v>
      </c>
      <c r="E189" s="102">
        <v>900</v>
      </c>
      <c r="F189" s="103">
        <v>900</v>
      </c>
      <c r="G189" s="103">
        <v>900</v>
      </c>
      <c r="H189" s="103">
        <v>900</v>
      </c>
      <c r="I189" s="103">
        <v>1000</v>
      </c>
      <c r="J189" s="103">
        <v>1500</v>
      </c>
      <c r="K189" s="103">
        <v>1600</v>
      </c>
      <c r="L189" s="103">
        <v>2300</v>
      </c>
      <c r="M189" s="103">
        <v>2300</v>
      </c>
      <c r="N189" s="103">
        <v>3000</v>
      </c>
      <c r="O189" s="103">
        <v>3500</v>
      </c>
      <c r="P189" s="103">
        <v>3500.0000000000005</v>
      </c>
      <c r="Q189" s="103">
        <v>3500</v>
      </c>
      <c r="R189" s="103">
        <v>3500</v>
      </c>
      <c r="S189" s="103">
        <v>3500</v>
      </c>
      <c r="T189" s="103">
        <v>3500</v>
      </c>
      <c r="U189" s="103">
        <v>3500</v>
      </c>
      <c r="V189" s="103">
        <v>3500</v>
      </c>
      <c r="W189" s="103">
        <v>3500</v>
      </c>
      <c r="X189" s="103">
        <v>3500</v>
      </c>
      <c r="Y189" s="103">
        <v>3500</v>
      </c>
      <c r="Z189" s="103">
        <v>3500</v>
      </c>
      <c r="AA189" s="103">
        <v>3500</v>
      </c>
      <c r="AB189" s="103">
        <v>3500</v>
      </c>
      <c r="AC189" s="103">
        <v>3500</v>
      </c>
      <c r="AD189" s="103">
        <v>3500</v>
      </c>
      <c r="AE189" s="103">
        <v>3500</v>
      </c>
      <c r="AF189" s="103">
        <v>3500</v>
      </c>
      <c r="AG189" s="103">
        <v>3500</v>
      </c>
    </row>
    <row r="190" spans="1:33" s="93" customFormat="1" ht="13" x14ac:dyDescent="0.3">
      <c r="A190" s="95" t="s">
        <v>257</v>
      </c>
      <c r="B190" s="95" t="s">
        <v>257</v>
      </c>
      <c r="C190" s="95" t="s">
        <v>257</v>
      </c>
      <c r="D190" s="104">
        <v>45340.200000000004</v>
      </c>
      <c r="E190" s="104">
        <v>46720.2</v>
      </c>
      <c r="F190" s="105">
        <v>48090.200000000004</v>
      </c>
      <c r="G190" s="105">
        <v>49570.2</v>
      </c>
      <c r="H190" s="105">
        <v>50940.2</v>
      </c>
      <c r="I190" s="105">
        <v>53620.2</v>
      </c>
      <c r="J190" s="105">
        <v>61790.2</v>
      </c>
      <c r="K190" s="105">
        <v>65720.2</v>
      </c>
      <c r="L190" s="105">
        <v>66070.2</v>
      </c>
      <c r="M190" s="105">
        <v>71250.200000000012</v>
      </c>
      <c r="N190" s="105">
        <v>76870.2</v>
      </c>
      <c r="O190" s="105">
        <v>88000.200000000012</v>
      </c>
      <c r="P190" s="105">
        <v>94500.200000000012</v>
      </c>
      <c r="Q190" s="105">
        <v>99820.2</v>
      </c>
      <c r="R190" s="105">
        <v>106096.2</v>
      </c>
      <c r="S190" s="105">
        <v>110499.2</v>
      </c>
      <c r="T190" s="105">
        <v>111989.2</v>
      </c>
      <c r="U190" s="105">
        <v>110414.2</v>
      </c>
      <c r="V190" s="105">
        <v>107339.20000000001</v>
      </c>
      <c r="W190" s="105">
        <v>107839.20000000001</v>
      </c>
      <c r="X190" s="105">
        <v>107839.20000000001</v>
      </c>
      <c r="Y190" s="105">
        <v>105839.20000000001</v>
      </c>
      <c r="Z190" s="105">
        <v>104339.20000000001</v>
      </c>
      <c r="AA190" s="105">
        <v>102239.2</v>
      </c>
      <c r="AB190" s="105">
        <v>106289.2</v>
      </c>
      <c r="AC190" s="105">
        <v>109989.2</v>
      </c>
      <c r="AD190" s="105">
        <v>119389.2</v>
      </c>
      <c r="AE190" s="105">
        <v>120689.2</v>
      </c>
      <c r="AF190" s="105">
        <v>123189.2</v>
      </c>
      <c r="AG190" s="105">
        <v>127189.2</v>
      </c>
    </row>
    <row r="191" spans="1:33" s="58" customFormat="1" ht="12.5" x14ac:dyDescent="0.25">
      <c r="A191" s="90" t="s">
        <v>221</v>
      </c>
      <c r="B191" s="90" t="s">
        <v>258</v>
      </c>
      <c r="C191" s="90" t="s">
        <v>39</v>
      </c>
      <c r="D191" s="102">
        <v>44840.200000000004</v>
      </c>
      <c r="E191" s="102">
        <v>46220.2</v>
      </c>
      <c r="F191" s="103">
        <v>47590.200000000004</v>
      </c>
      <c r="G191" s="103">
        <v>49070.2</v>
      </c>
      <c r="H191" s="103">
        <v>50440.2</v>
      </c>
      <c r="I191" s="103">
        <v>53120.2</v>
      </c>
      <c r="J191" s="103">
        <v>61290.2</v>
      </c>
      <c r="K191" s="103">
        <v>65220.200000000004</v>
      </c>
      <c r="L191" s="103">
        <v>65570.2</v>
      </c>
      <c r="M191" s="103">
        <v>70750.200000000012</v>
      </c>
      <c r="N191" s="103">
        <v>76370.2</v>
      </c>
      <c r="O191" s="103">
        <v>87500.200000000012</v>
      </c>
      <c r="P191" s="103">
        <v>94000.200000000012</v>
      </c>
      <c r="Q191" s="103">
        <v>99320.2</v>
      </c>
      <c r="R191" s="103">
        <v>105596.2</v>
      </c>
      <c r="S191" s="103">
        <v>109999.2</v>
      </c>
      <c r="T191" s="103">
        <v>111489.2</v>
      </c>
      <c r="U191" s="103">
        <v>109914.2</v>
      </c>
      <c r="V191" s="103">
        <v>106839.20000000001</v>
      </c>
      <c r="W191" s="103">
        <v>107339.20000000001</v>
      </c>
      <c r="X191" s="103">
        <v>107339.20000000001</v>
      </c>
      <c r="Y191" s="103">
        <v>105339.20000000001</v>
      </c>
      <c r="Z191" s="103">
        <v>103839.20000000001</v>
      </c>
      <c r="AA191" s="103">
        <v>101739.2</v>
      </c>
      <c r="AB191" s="103">
        <v>105789.2</v>
      </c>
      <c r="AC191" s="103">
        <v>109489.2</v>
      </c>
      <c r="AD191" s="103">
        <v>118889.2</v>
      </c>
      <c r="AE191" s="103">
        <v>120189.2</v>
      </c>
      <c r="AF191" s="103">
        <v>122689.2</v>
      </c>
      <c r="AG191" s="103">
        <v>126689.2</v>
      </c>
    </row>
    <row r="192" spans="1:33" s="58" customFormat="1" ht="12.5" x14ac:dyDescent="0.25">
      <c r="A192" s="90" t="s">
        <v>221</v>
      </c>
      <c r="B192" s="90" t="s">
        <v>258</v>
      </c>
      <c r="C192" s="90" t="s">
        <v>259</v>
      </c>
      <c r="D192" s="102">
        <v>0</v>
      </c>
      <c r="E192" s="102">
        <v>0</v>
      </c>
      <c r="F192" s="103">
        <v>0</v>
      </c>
      <c r="G192" s="103">
        <v>0</v>
      </c>
      <c r="H192" s="103">
        <v>0</v>
      </c>
      <c r="I192" s="103">
        <v>0</v>
      </c>
      <c r="J192" s="103">
        <v>0</v>
      </c>
      <c r="K192" s="103">
        <v>0</v>
      </c>
      <c r="L192" s="103">
        <v>0</v>
      </c>
      <c r="M192" s="103">
        <v>0</v>
      </c>
      <c r="N192" s="103">
        <v>0</v>
      </c>
      <c r="O192" s="103">
        <v>0</v>
      </c>
      <c r="P192" s="103">
        <v>0</v>
      </c>
      <c r="Q192" s="103">
        <v>0</v>
      </c>
      <c r="R192" s="103">
        <v>0</v>
      </c>
      <c r="S192" s="103">
        <v>0</v>
      </c>
      <c r="T192" s="103">
        <v>0</v>
      </c>
      <c r="U192" s="103">
        <v>0</v>
      </c>
      <c r="V192" s="103">
        <v>0</v>
      </c>
      <c r="W192" s="103">
        <v>0</v>
      </c>
      <c r="X192" s="103">
        <v>0</v>
      </c>
      <c r="Y192" s="103">
        <v>0</v>
      </c>
      <c r="Z192" s="103">
        <v>0</v>
      </c>
      <c r="AA192" s="103">
        <v>0</v>
      </c>
      <c r="AB192" s="103">
        <v>0</v>
      </c>
      <c r="AC192" s="103">
        <v>0</v>
      </c>
      <c r="AD192" s="103">
        <v>0</v>
      </c>
      <c r="AE192" s="103">
        <v>0</v>
      </c>
      <c r="AF192" s="103">
        <v>0</v>
      </c>
      <c r="AG192" s="103">
        <v>0</v>
      </c>
    </row>
    <row r="193" spans="1:33" s="58" customFormat="1" ht="12.5" x14ac:dyDescent="0.25">
      <c r="A193" s="90" t="s">
        <v>221</v>
      </c>
      <c r="B193" s="90" t="s">
        <v>258</v>
      </c>
      <c r="C193" s="90" t="s">
        <v>260</v>
      </c>
      <c r="D193" s="102">
        <v>0</v>
      </c>
      <c r="E193" s="102">
        <v>0</v>
      </c>
      <c r="F193" s="103">
        <v>0</v>
      </c>
      <c r="G193" s="103">
        <v>0</v>
      </c>
      <c r="H193" s="103">
        <v>0</v>
      </c>
      <c r="I193" s="103">
        <v>0</v>
      </c>
      <c r="J193" s="103">
        <v>0</v>
      </c>
      <c r="K193" s="103">
        <v>0</v>
      </c>
      <c r="L193" s="103">
        <v>0</v>
      </c>
      <c r="M193" s="103">
        <v>0</v>
      </c>
      <c r="N193" s="103">
        <v>0</v>
      </c>
      <c r="O193" s="103">
        <v>0</v>
      </c>
      <c r="P193" s="103">
        <v>0</v>
      </c>
      <c r="Q193" s="103">
        <v>0</v>
      </c>
      <c r="R193" s="103">
        <v>0</v>
      </c>
      <c r="S193" s="103">
        <v>0</v>
      </c>
      <c r="T193" s="103">
        <v>0</v>
      </c>
      <c r="U193" s="103">
        <v>0</v>
      </c>
      <c r="V193" s="103">
        <v>0</v>
      </c>
      <c r="W193" s="103">
        <v>0</v>
      </c>
      <c r="X193" s="103">
        <v>0</v>
      </c>
      <c r="Y193" s="103">
        <v>0</v>
      </c>
      <c r="Z193" s="103">
        <v>0</v>
      </c>
      <c r="AA193" s="103">
        <v>0</v>
      </c>
      <c r="AB193" s="103">
        <v>0</v>
      </c>
      <c r="AC193" s="103">
        <v>0</v>
      </c>
      <c r="AD193" s="103">
        <v>0</v>
      </c>
      <c r="AE193" s="103">
        <v>0</v>
      </c>
      <c r="AF193" s="103">
        <v>0</v>
      </c>
      <c r="AG193" s="103">
        <v>0</v>
      </c>
    </row>
    <row r="194" spans="1:33" s="58" customFormat="1" ht="12.5" x14ac:dyDescent="0.25">
      <c r="A194" s="90" t="s">
        <v>221</v>
      </c>
      <c r="B194" s="90" t="s">
        <v>258</v>
      </c>
      <c r="C194" s="90" t="s">
        <v>261</v>
      </c>
      <c r="D194" s="102">
        <v>499.99999999999994</v>
      </c>
      <c r="E194" s="102">
        <v>499.99999999999994</v>
      </c>
      <c r="F194" s="103">
        <v>499.99999999999994</v>
      </c>
      <c r="G194" s="103">
        <v>499.99999999999994</v>
      </c>
      <c r="H194" s="103">
        <v>499.99999999999994</v>
      </c>
      <c r="I194" s="103">
        <v>499.99999999999994</v>
      </c>
      <c r="J194" s="103">
        <v>499.99999999999994</v>
      </c>
      <c r="K194" s="103">
        <v>499.99999999999994</v>
      </c>
      <c r="L194" s="103">
        <v>499.99999999999994</v>
      </c>
      <c r="M194" s="103">
        <v>499.99999999999994</v>
      </c>
      <c r="N194" s="103">
        <v>499.99999999999994</v>
      </c>
      <c r="O194" s="103">
        <v>499.99999999999994</v>
      </c>
      <c r="P194" s="103">
        <v>499.99999999999994</v>
      </c>
      <c r="Q194" s="103">
        <v>499.99999999999994</v>
      </c>
      <c r="R194" s="103">
        <v>499.99999999999994</v>
      </c>
      <c r="S194" s="103">
        <v>499.99999999999994</v>
      </c>
      <c r="T194" s="103">
        <v>499.99999999999994</v>
      </c>
      <c r="U194" s="103">
        <v>499.99999999999994</v>
      </c>
      <c r="V194" s="103">
        <v>499.99999999999994</v>
      </c>
      <c r="W194" s="103">
        <v>499.99999999999994</v>
      </c>
      <c r="X194" s="103">
        <v>499.99999999999994</v>
      </c>
      <c r="Y194" s="103">
        <v>499.99999999999994</v>
      </c>
      <c r="Z194" s="103">
        <v>499.99999999999994</v>
      </c>
      <c r="AA194" s="103">
        <v>499.99999999999994</v>
      </c>
      <c r="AB194" s="103">
        <v>499.99999999999994</v>
      </c>
      <c r="AC194" s="103">
        <v>499.99999999999994</v>
      </c>
      <c r="AD194" s="103">
        <v>499.99999999999994</v>
      </c>
      <c r="AE194" s="103">
        <v>499.99999999999994</v>
      </c>
      <c r="AF194" s="103">
        <v>499.99999999999994</v>
      </c>
      <c r="AG194" s="103">
        <v>499.99999999999994</v>
      </c>
    </row>
    <row r="195" spans="1:33" s="58" customFormat="1" ht="12.5" x14ac:dyDescent="0.25">
      <c r="A195" s="90" t="s">
        <v>221</v>
      </c>
      <c r="B195" s="90" t="s">
        <v>258</v>
      </c>
      <c r="C195" s="90" t="s">
        <v>262</v>
      </c>
      <c r="D195" s="102">
        <v>0</v>
      </c>
      <c r="E195" s="102">
        <v>0</v>
      </c>
      <c r="F195" s="103">
        <v>0</v>
      </c>
      <c r="G195" s="103">
        <v>0</v>
      </c>
      <c r="H195" s="103">
        <v>0</v>
      </c>
      <c r="I195" s="103">
        <v>0</v>
      </c>
      <c r="J195" s="103">
        <v>0</v>
      </c>
      <c r="K195" s="103">
        <v>0</v>
      </c>
      <c r="L195" s="103">
        <v>0</v>
      </c>
      <c r="M195" s="103">
        <v>0</v>
      </c>
      <c r="N195" s="103">
        <v>0</v>
      </c>
      <c r="O195" s="103">
        <v>0</v>
      </c>
      <c r="P195" s="103">
        <v>0</v>
      </c>
      <c r="Q195" s="103">
        <v>0</v>
      </c>
      <c r="R195" s="103">
        <v>0</v>
      </c>
      <c r="S195" s="103">
        <v>0</v>
      </c>
      <c r="T195" s="103">
        <v>0</v>
      </c>
      <c r="U195" s="103">
        <v>0</v>
      </c>
      <c r="V195" s="103">
        <v>0</v>
      </c>
      <c r="W195" s="103">
        <v>0</v>
      </c>
      <c r="X195" s="103">
        <v>0</v>
      </c>
      <c r="Y195" s="103">
        <v>0</v>
      </c>
      <c r="Z195" s="103">
        <v>0</v>
      </c>
      <c r="AA195" s="103">
        <v>0</v>
      </c>
      <c r="AB195" s="103">
        <v>0</v>
      </c>
      <c r="AC195" s="103">
        <v>0</v>
      </c>
      <c r="AD195" s="103">
        <v>0</v>
      </c>
      <c r="AE195" s="103">
        <v>0</v>
      </c>
      <c r="AF195" s="103">
        <v>0</v>
      </c>
      <c r="AG195" s="103">
        <v>0</v>
      </c>
    </row>
    <row r="196" spans="1:33" s="58" customFormat="1" ht="12.5" x14ac:dyDescent="0.25">
      <c r="A196" s="90" t="s">
        <v>221</v>
      </c>
      <c r="B196" s="90" t="s">
        <v>258</v>
      </c>
      <c r="C196" s="90" t="s">
        <v>263</v>
      </c>
      <c r="D196" s="102">
        <v>0</v>
      </c>
      <c r="E196" s="102">
        <v>0</v>
      </c>
      <c r="F196" s="103">
        <v>0</v>
      </c>
      <c r="G196" s="103">
        <v>0</v>
      </c>
      <c r="H196" s="103">
        <v>0</v>
      </c>
      <c r="I196" s="103">
        <v>0</v>
      </c>
      <c r="J196" s="103">
        <v>0</v>
      </c>
      <c r="K196" s="103">
        <v>0</v>
      </c>
      <c r="L196" s="103">
        <v>0</v>
      </c>
      <c r="M196" s="103">
        <v>0</v>
      </c>
      <c r="N196" s="103">
        <v>0</v>
      </c>
      <c r="O196" s="103">
        <v>0</v>
      </c>
      <c r="P196" s="103">
        <v>0</v>
      </c>
      <c r="Q196" s="103">
        <v>0</v>
      </c>
      <c r="R196" s="103">
        <v>0</v>
      </c>
      <c r="S196" s="103">
        <v>0</v>
      </c>
      <c r="T196" s="103">
        <v>0</v>
      </c>
      <c r="U196" s="103">
        <v>0</v>
      </c>
      <c r="V196" s="103">
        <v>0</v>
      </c>
      <c r="W196" s="103">
        <v>0</v>
      </c>
      <c r="X196" s="103">
        <v>0</v>
      </c>
      <c r="Y196" s="103">
        <v>0</v>
      </c>
      <c r="Z196" s="103">
        <v>0</v>
      </c>
      <c r="AA196" s="103">
        <v>0</v>
      </c>
      <c r="AB196" s="103">
        <v>0</v>
      </c>
      <c r="AC196" s="103">
        <v>0</v>
      </c>
      <c r="AD196" s="103">
        <v>0</v>
      </c>
      <c r="AE196" s="103">
        <v>0</v>
      </c>
      <c r="AF196" s="103">
        <v>0</v>
      </c>
      <c r="AG196" s="103">
        <v>0</v>
      </c>
    </row>
    <row r="197" spans="1:33" s="93" customFormat="1" ht="13" x14ac:dyDescent="0.3">
      <c r="A197" s="94" t="s">
        <v>264</v>
      </c>
      <c r="B197" s="94" t="s">
        <v>264</v>
      </c>
      <c r="C197" s="94" t="s">
        <v>264</v>
      </c>
      <c r="D197" s="100">
        <v>3265</v>
      </c>
      <c r="E197" s="100">
        <v>4265</v>
      </c>
      <c r="F197" s="101">
        <v>3964.9999999999995</v>
      </c>
      <c r="G197" s="101">
        <v>3964.9999999999995</v>
      </c>
      <c r="H197" s="101">
        <v>3814.9999999999995</v>
      </c>
      <c r="I197" s="101">
        <v>3814.9999999999995</v>
      </c>
      <c r="J197" s="101">
        <v>4064.9999999999995</v>
      </c>
      <c r="K197" s="101">
        <v>4214.9999999999991</v>
      </c>
      <c r="L197" s="101">
        <v>4214.9999999999991</v>
      </c>
      <c r="M197" s="101">
        <v>4214.9999999999991</v>
      </c>
      <c r="N197" s="101">
        <v>4214.9999999999991</v>
      </c>
      <c r="O197" s="101">
        <v>4214.9999999999991</v>
      </c>
      <c r="P197" s="101">
        <v>4214.9999999999991</v>
      </c>
      <c r="Q197" s="101">
        <v>4214.9999999999991</v>
      </c>
      <c r="R197" s="101">
        <v>4214.9999999999991</v>
      </c>
      <c r="S197" s="101">
        <v>4214.9999999999991</v>
      </c>
      <c r="T197" s="101">
        <v>4214.9999999999991</v>
      </c>
      <c r="U197" s="101">
        <v>4214.9999999999991</v>
      </c>
      <c r="V197" s="101">
        <v>4214.9999999999991</v>
      </c>
      <c r="W197" s="101">
        <v>4214.9999999999991</v>
      </c>
      <c r="X197" s="101">
        <v>4214.9999999999991</v>
      </c>
      <c r="Y197" s="101">
        <v>4214.9999999999991</v>
      </c>
      <c r="Z197" s="101">
        <v>4214.9999999999991</v>
      </c>
      <c r="AA197" s="101">
        <v>4115</v>
      </c>
      <c r="AB197" s="101">
        <v>4340</v>
      </c>
      <c r="AC197" s="101">
        <v>4540</v>
      </c>
      <c r="AD197" s="101">
        <v>4540</v>
      </c>
      <c r="AE197" s="101">
        <v>5540</v>
      </c>
      <c r="AF197" s="101">
        <v>5340</v>
      </c>
      <c r="AG197" s="101">
        <v>5340</v>
      </c>
    </row>
    <row r="198" spans="1:33" s="93" customFormat="1" ht="13" x14ac:dyDescent="0.3">
      <c r="A198" s="95" t="s">
        <v>264</v>
      </c>
      <c r="B198" s="95" t="s">
        <v>264</v>
      </c>
      <c r="C198" s="95" t="s">
        <v>264</v>
      </c>
      <c r="D198" s="104">
        <v>3265</v>
      </c>
      <c r="E198" s="104">
        <v>4265</v>
      </c>
      <c r="F198" s="105">
        <v>3964.9999999999995</v>
      </c>
      <c r="G198" s="105">
        <v>3964.9999999999995</v>
      </c>
      <c r="H198" s="105">
        <v>3814.9999999999995</v>
      </c>
      <c r="I198" s="105">
        <v>3814.9999999999995</v>
      </c>
      <c r="J198" s="105">
        <v>4064.9999999999995</v>
      </c>
      <c r="K198" s="105">
        <v>4214.9999999999991</v>
      </c>
      <c r="L198" s="105">
        <v>4214.9999999999991</v>
      </c>
      <c r="M198" s="105">
        <v>4214.9999999999991</v>
      </c>
      <c r="N198" s="105">
        <v>4214.9999999999991</v>
      </c>
      <c r="O198" s="105">
        <v>4214.9999999999991</v>
      </c>
      <c r="P198" s="105">
        <v>4214.9999999999991</v>
      </c>
      <c r="Q198" s="105">
        <v>4214.9999999999991</v>
      </c>
      <c r="R198" s="105">
        <v>4214.9999999999991</v>
      </c>
      <c r="S198" s="105">
        <v>4214.9999999999991</v>
      </c>
      <c r="T198" s="105">
        <v>4214.9999999999991</v>
      </c>
      <c r="U198" s="105">
        <v>4214.9999999999991</v>
      </c>
      <c r="V198" s="105">
        <v>4214.9999999999991</v>
      </c>
      <c r="W198" s="105">
        <v>4214.9999999999991</v>
      </c>
      <c r="X198" s="105">
        <v>4214.9999999999991</v>
      </c>
      <c r="Y198" s="105">
        <v>4214.9999999999991</v>
      </c>
      <c r="Z198" s="105">
        <v>4214.9999999999991</v>
      </c>
      <c r="AA198" s="105">
        <v>4115</v>
      </c>
      <c r="AB198" s="105">
        <v>4340</v>
      </c>
      <c r="AC198" s="105">
        <v>4540</v>
      </c>
      <c r="AD198" s="105">
        <v>4540</v>
      </c>
      <c r="AE198" s="105">
        <v>5540</v>
      </c>
      <c r="AF198" s="105">
        <v>5340</v>
      </c>
      <c r="AG198" s="105">
        <v>5340</v>
      </c>
    </row>
    <row r="199" spans="1:33" s="58" customFormat="1" ht="12.5" x14ac:dyDescent="0.25">
      <c r="A199" s="90" t="s">
        <v>265</v>
      </c>
      <c r="B199" s="90" t="s">
        <v>265</v>
      </c>
      <c r="C199" s="90" t="s">
        <v>266</v>
      </c>
      <c r="D199" s="102">
        <v>2014.9999999999998</v>
      </c>
      <c r="E199" s="102">
        <v>3014.9999999999995</v>
      </c>
      <c r="F199" s="103">
        <v>3014.9999999999995</v>
      </c>
      <c r="G199" s="103">
        <v>3014.9999999999995</v>
      </c>
      <c r="H199" s="103">
        <v>3014.9999999999995</v>
      </c>
      <c r="I199" s="103">
        <v>3014.9999999999995</v>
      </c>
      <c r="J199" s="103">
        <v>3014.9999999999995</v>
      </c>
      <c r="K199" s="103">
        <v>3014.9999999999995</v>
      </c>
      <c r="L199" s="103">
        <v>3014.9999999999995</v>
      </c>
      <c r="M199" s="103">
        <v>3014.9999999999995</v>
      </c>
      <c r="N199" s="103">
        <v>3014.9999999999995</v>
      </c>
      <c r="O199" s="103">
        <v>3014.9999999999995</v>
      </c>
      <c r="P199" s="103">
        <v>3014.9999999999995</v>
      </c>
      <c r="Q199" s="103">
        <v>3014.9999999999995</v>
      </c>
      <c r="R199" s="103">
        <v>3014.9999999999995</v>
      </c>
      <c r="S199" s="103">
        <v>3014.9999999999995</v>
      </c>
      <c r="T199" s="103">
        <v>3014.9999999999995</v>
      </c>
      <c r="U199" s="103">
        <v>3014.9999999999995</v>
      </c>
      <c r="V199" s="103">
        <v>3014.9999999999995</v>
      </c>
      <c r="W199" s="103">
        <v>3014.9999999999995</v>
      </c>
      <c r="X199" s="103">
        <v>3014.9999999999995</v>
      </c>
      <c r="Y199" s="103">
        <v>3014.9999999999995</v>
      </c>
      <c r="Z199" s="103">
        <v>3014.9999999999995</v>
      </c>
      <c r="AA199" s="103">
        <v>3215</v>
      </c>
      <c r="AB199" s="103">
        <v>3439.9999999999995</v>
      </c>
      <c r="AC199" s="103">
        <v>3639.9999999999995</v>
      </c>
      <c r="AD199" s="103">
        <v>3639.9999999999995</v>
      </c>
      <c r="AE199" s="103">
        <v>4640</v>
      </c>
      <c r="AF199" s="103">
        <v>4640</v>
      </c>
      <c r="AG199" s="103">
        <v>4640</v>
      </c>
    </row>
    <row r="200" spans="1:33" s="58" customFormat="1" ht="12.5" x14ac:dyDescent="0.25">
      <c r="A200" s="90" t="s">
        <v>265</v>
      </c>
      <c r="B200" s="90" t="s">
        <v>265</v>
      </c>
      <c r="C200" s="90" t="s">
        <v>267</v>
      </c>
      <c r="D200" s="102">
        <v>700</v>
      </c>
      <c r="E200" s="102">
        <v>700</v>
      </c>
      <c r="F200" s="103">
        <v>700</v>
      </c>
      <c r="G200" s="103">
        <v>700</v>
      </c>
      <c r="H200" s="103">
        <v>700</v>
      </c>
      <c r="I200" s="103">
        <v>700</v>
      </c>
      <c r="J200" s="103">
        <v>700</v>
      </c>
      <c r="K200" s="103">
        <v>700</v>
      </c>
      <c r="L200" s="103">
        <v>700</v>
      </c>
      <c r="M200" s="103">
        <v>700</v>
      </c>
      <c r="N200" s="103">
        <v>700</v>
      </c>
      <c r="O200" s="103">
        <v>700</v>
      </c>
      <c r="P200" s="103">
        <v>700</v>
      </c>
      <c r="Q200" s="103">
        <v>700</v>
      </c>
      <c r="R200" s="103">
        <v>700</v>
      </c>
      <c r="S200" s="103">
        <v>700</v>
      </c>
      <c r="T200" s="103">
        <v>700</v>
      </c>
      <c r="U200" s="103">
        <v>700</v>
      </c>
      <c r="V200" s="103">
        <v>700</v>
      </c>
      <c r="W200" s="103">
        <v>700</v>
      </c>
      <c r="X200" s="103">
        <v>700</v>
      </c>
      <c r="Y200" s="103">
        <v>700</v>
      </c>
      <c r="Z200" s="103">
        <v>700</v>
      </c>
      <c r="AA200" s="103">
        <v>700</v>
      </c>
      <c r="AB200" s="103">
        <v>700</v>
      </c>
      <c r="AC200" s="103">
        <v>700</v>
      </c>
      <c r="AD200" s="103">
        <v>700</v>
      </c>
      <c r="AE200" s="103">
        <v>700</v>
      </c>
      <c r="AF200" s="103">
        <v>700</v>
      </c>
      <c r="AG200" s="103">
        <v>700</v>
      </c>
    </row>
    <row r="201" spans="1:33" s="58" customFormat="1" ht="12.5" x14ac:dyDescent="0.25">
      <c r="A201" s="90" t="s">
        <v>265</v>
      </c>
      <c r="B201" s="90" t="s">
        <v>265</v>
      </c>
      <c r="C201" s="90" t="s">
        <v>268</v>
      </c>
      <c r="D201" s="102">
        <v>0</v>
      </c>
      <c r="E201" s="102">
        <v>0</v>
      </c>
      <c r="F201" s="103">
        <v>0</v>
      </c>
      <c r="G201" s="103">
        <v>0</v>
      </c>
      <c r="H201" s="103">
        <v>0</v>
      </c>
      <c r="I201" s="103">
        <v>0</v>
      </c>
      <c r="J201" s="103">
        <v>0</v>
      </c>
      <c r="K201" s="103">
        <v>0</v>
      </c>
      <c r="L201" s="103">
        <v>0</v>
      </c>
      <c r="M201" s="103">
        <v>0</v>
      </c>
      <c r="N201" s="103">
        <v>0</v>
      </c>
      <c r="O201" s="103">
        <v>0</v>
      </c>
      <c r="P201" s="103">
        <v>0</v>
      </c>
      <c r="Q201" s="103">
        <v>0</v>
      </c>
      <c r="R201" s="103">
        <v>0</v>
      </c>
      <c r="S201" s="103">
        <v>0</v>
      </c>
      <c r="T201" s="103">
        <v>0</v>
      </c>
      <c r="U201" s="103">
        <v>0</v>
      </c>
      <c r="V201" s="103">
        <v>0</v>
      </c>
      <c r="W201" s="103">
        <v>0</v>
      </c>
      <c r="X201" s="103">
        <v>0</v>
      </c>
      <c r="Y201" s="103">
        <v>0</v>
      </c>
      <c r="Z201" s="103">
        <v>0</v>
      </c>
      <c r="AA201" s="103">
        <v>0</v>
      </c>
      <c r="AB201" s="103">
        <v>0</v>
      </c>
      <c r="AC201" s="103">
        <v>0</v>
      </c>
      <c r="AD201" s="103">
        <v>0</v>
      </c>
      <c r="AE201" s="103">
        <v>0</v>
      </c>
      <c r="AF201" s="103">
        <v>0</v>
      </c>
      <c r="AG201" s="103">
        <v>0</v>
      </c>
    </row>
    <row r="202" spans="1:33" s="58" customFormat="1" ht="12.5" x14ac:dyDescent="0.25">
      <c r="A202" s="90" t="s">
        <v>265</v>
      </c>
      <c r="B202" s="90" t="s">
        <v>265</v>
      </c>
      <c r="C202" s="90" t="s">
        <v>269</v>
      </c>
      <c r="D202" s="102">
        <v>550</v>
      </c>
      <c r="E202" s="102">
        <v>550</v>
      </c>
      <c r="F202" s="103">
        <v>249.99999999999994</v>
      </c>
      <c r="G202" s="103">
        <v>249.99999999999994</v>
      </c>
      <c r="H202" s="103">
        <v>99.999999999999943</v>
      </c>
      <c r="I202" s="103">
        <v>99.999999999999943</v>
      </c>
      <c r="J202" s="103">
        <v>349.99999999999994</v>
      </c>
      <c r="K202" s="103">
        <v>499.99999999999989</v>
      </c>
      <c r="L202" s="103">
        <v>499.99999999999989</v>
      </c>
      <c r="M202" s="103">
        <v>499.99999999999989</v>
      </c>
      <c r="N202" s="103">
        <v>499.99999999999989</v>
      </c>
      <c r="O202" s="103">
        <v>499.99999999999989</v>
      </c>
      <c r="P202" s="103">
        <v>499.99999999999989</v>
      </c>
      <c r="Q202" s="103">
        <v>499.99999999999989</v>
      </c>
      <c r="R202" s="103">
        <v>499.99999999999989</v>
      </c>
      <c r="S202" s="103">
        <v>499.99999999999989</v>
      </c>
      <c r="T202" s="103">
        <v>499.99999999999989</v>
      </c>
      <c r="U202" s="103">
        <v>499.99999999999989</v>
      </c>
      <c r="V202" s="103">
        <v>499.99999999999989</v>
      </c>
      <c r="W202" s="103">
        <v>499.99999999999989</v>
      </c>
      <c r="X202" s="103">
        <v>499.99999999999989</v>
      </c>
      <c r="Y202" s="103">
        <v>499.99999999999989</v>
      </c>
      <c r="Z202" s="103">
        <v>499.99999999999989</v>
      </c>
      <c r="AA202" s="103">
        <v>199.99999999999989</v>
      </c>
      <c r="AB202" s="103">
        <v>199.99999999999989</v>
      </c>
      <c r="AC202" s="103">
        <v>199.99999999999989</v>
      </c>
      <c r="AD202" s="103">
        <v>199.99999999999989</v>
      </c>
      <c r="AE202" s="103">
        <v>199.99999999999989</v>
      </c>
      <c r="AF202" s="103">
        <v>-1.1360000000000002E-13</v>
      </c>
      <c r="AG202" s="103">
        <v>-1.1360000000000002E-13</v>
      </c>
    </row>
    <row r="203" spans="1:33" s="58" customFormat="1" ht="12.5" x14ac:dyDescent="0.25">
      <c r="A203" s="90" t="s">
        <v>265</v>
      </c>
      <c r="B203" s="90" t="s">
        <v>265</v>
      </c>
      <c r="C203" s="90" t="s">
        <v>270</v>
      </c>
      <c r="D203" s="102">
        <v>0</v>
      </c>
      <c r="E203" s="102">
        <v>0</v>
      </c>
      <c r="F203" s="103">
        <v>0</v>
      </c>
      <c r="G203" s="103">
        <v>0</v>
      </c>
      <c r="H203" s="103">
        <v>0</v>
      </c>
      <c r="I203" s="103">
        <v>0</v>
      </c>
      <c r="J203" s="103">
        <v>0</v>
      </c>
      <c r="K203" s="103">
        <v>0</v>
      </c>
      <c r="L203" s="103">
        <v>0</v>
      </c>
      <c r="M203" s="103">
        <v>0</v>
      </c>
      <c r="N203" s="103">
        <v>0</v>
      </c>
      <c r="O203" s="103">
        <v>0</v>
      </c>
      <c r="P203" s="103">
        <v>0</v>
      </c>
      <c r="Q203" s="103">
        <v>0</v>
      </c>
      <c r="R203" s="103">
        <v>0</v>
      </c>
      <c r="S203" s="103">
        <v>0</v>
      </c>
      <c r="T203" s="103">
        <v>0</v>
      </c>
      <c r="U203" s="103">
        <v>0</v>
      </c>
      <c r="V203" s="103">
        <v>0</v>
      </c>
      <c r="W203" s="103">
        <v>0</v>
      </c>
      <c r="X203" s="103">
        <v>0</v>
      </c>
      <c r="Y203" s="103">
        <v>0</v>
      </c>
      <c r="Z203" s="103">
        <v>0</v>
      </c>
      <c r="AA203" s="103">
        <v>0</v>
      </c>
      <c r="AB203" s="103">
        <v>0</v>
      </c>
      <c r="AC203" s="103">
        <v>0</v>
      </c>
      <c r="AD203" s="103">
        <v>0</v>
      </c>
      <c r="AE203" s="103">
        <v>0</v>
      </c>
      <c r="AF203" s="103">
        <v>0</v>
      </c>
      <c r="AG203" s="103">
        <v>0</v>
      </c>
    </row>
    <row r="204" spans="1:33" s="58" customFormat="1" ht="12.5" x14ac:dyDescent="0.25">
      <c r="A204" s="90" t="s">
        <v>265</v>
      </c>
      <c r="B204" s="90" t="s">
        <v>265</v>
      </c>
      <c r="C204" s="90" t="s">
        <v>271</v>
      </c>
      <c r="D204" s="102">
        <v>0</v>
      </c>
      <c r="E204" s="102">
        <v>0</v>
      </c>
      <c r="F204" s="103">
        <v>0</v>
      </c>
      <c r="G204" s="103">
        <v>0</v>
      </c>
      <c r="H204" s="103">
        <v>0</v>
      </c>
      <c r="I204" s="103">
        <v>0</v>
      </c>
      <c r="J204" s="103">
        <v>0</v>
      </c>
      <c r="K204" s="103">
        <v>0</v>
      </c>
      <c r="L204" s="103">
        <v>0</v>
      </c>
      <c r="M204" s="103">
        <v>0</v>
      </c>
      <c r="N204" s="103">
        <v>0</v>
      </c>
      <c r="O204" s="103">
        <v>0</v>
      </c>
      <c r="P204" s="103">
        <v>0</v>
      </c>
      <c r="Q204" s="103">
        <v>0</v>
      </c>
      <c r="R204" s="103">
        <v>0</v>
      </c>
      <c r="S204" s="103">
        <v>0</v>
      </c>
      <c r="T204" s="103">
        <v>0</v>
      </c>
      <c r="U204" s="103">
        <v>0</v>
      </c>
      <c r="V204" s="103">
        <v>0</v>
      </c>
      <c r="W204" s="103">
        <v>0</v>
      </c>
      <c r="X204" s="103">
        <v>0</v>
      </c>
      <c r="Y204" s="103">
        <v>0</v>
      </c>
      <c r="Z204" s="103">
        <v>0</v>
      </c>
      <c r="AA204" s="103">
        <v>0</v>
      </c>
      <c r="AB204" s="103">
        <v>0</v>
      </c>
      <c r="AC204" s="103">
        <v>0</v>
      </c>
      <c r="AD204" s="103">
        <v>0</v>
      </c>
      <c r="AE204" s="103">
        <v>0</v>
      </c>
      <c r="AF204" s="103">
        <v>0</v>
      </c>
      <c r="AG204" s="103">
        <v>0</v>
      </c>
    </row>
    <row r="205" spans="1:33" s="58" customFormat="1" ht="12.5" x14ac:dyDescent="0.25">
      <c r="A205" s="90" t="s">
        <v>265</v>
      </c>
      <c r="B205" s="90" t="s">
        <v>265</v>
      </c>
      <c r="C205" s="90" t="s">
        <v>272</v>
      </c>
      <c r="D205" s="102">
        <v>0</v>
      </c>
      <c r="E205" s="102">
        <v>0</v>
      </c>
      <c r="F205" s="103">
        <v>0</v>
      </c>
      <c r="G205" s="103">
        <v>0</v>
      </c>
      <c r="H205" s="103">
        <v>0</v>
      </c>
      <c r="I205" s="103">
        <v>0</v>
      </c>
      <c r="J205" s="103">
        <v>0</v>
      </c>
      <c r="K205" s="103">
        <v>0</v>
      </c>
      <c r="L205" s="103">
        <v>0</v>
      </c>
      <c r="M205" s="103">
        <v>0</v>
      </c>
      <c r="N205" s="103">
        <v>0</v>
      </c>
      <c r="O205" s="103">
        <v>0</v>
      </c>
      <c r="P205" s="103">
        <v>0</v>
      </c>
      <c r="Q205" s="103">
        <v>0</v>
      </c>
      <c r="R205" s="103">
        <v>0</v>
      </c>
      <c r="S205" s="103">
        <v>0</v>
      </c>
      <c r="T205" s="103">
        <v>0</v>
      </c>
      <c r="U205" s="103">
        <v>0</v>
      </c>
      <c r="V205" s="103">
        <v>0</v>
      </c>
      <c r="W205" s="103">
        <v>0</v>
      </c>
      <c r="X205" s="103">
        <v>0</v>
      </c>
      <c r="Y205" s="103">
        <v>0</v>
      </c>
      <c r="Z205" s="103">
        <v>0</v>
      </c>
      <c r="AA205" s="103">
        <v>0</v>
      </c>
      <c r="AB205" s="103">
        <v>0</v>
      </c>
      <c r="AC205" s="103">
        <v>0</v>
      </c>
      <c r="AD205" s="103">
        <v>0</v>
      </c>
      <c r="AE205" s="103">
        <v>0</v>
      </c>
      <c r="AF205" s="103">
        <v>0</v>
      </c>
      <c r="AG205" s="103">
        <v>0</v>
      </c>
    </row>
    <row r="206" spans="1:33" s="58" customFormat="1" ht="12.5" x14ac:dyDescent="0.25">
      <c r="A206" s="90" t="s">
        <v>265</v>
      </c>
      <c r="B206" s="90" t="s">
        <v>265</v>
      </c>
      <c r="C206" s="90" t="s">
        <v>273</v>
      </c>
      <c r="D206" s="102">
        <v>0</v>
      </c>
      <c r="E206" s="102">
        <v>0</v>
      </c>
      <c r="F206" s="103">
        <v>0</v>
      </c>
      <c r="G206" s="103">
        <v>0</v>
      </c>
      <c r="H206" s="103">
        <v>0</v>
      </c>
      <c r="I206" s="103">
        <v>0</v>
      </c>
      <c r="J206" s="103">
        <v>0</v>
      </c>
      <c r="K206" s="103">
        <v>0</v>
      </c>
      <c r="L206" s="103">
        <v>0</v>
      </c>
      <c r="M206" s="103">
        <v>0</v>
      </c>
      <c r="N206" s="103">
        <v>0</v>
      </c>
      <c r="O206" s="103">
        <v>0</v>
      </c>
      <c r="P206" s="103">
        <v>0</v>
      </c>
      <c r="Q206" s="103">
        <v>0</v>
      </c>
      <c r="R206" s="103">
        <v>0</v>
      </c>
      <c r="S206" s="103">
        <v>0</v>
      </c>
      <c r="T206" s="103">
        <v>0</v>
      </c>
      <c r="U206" s="103">
        <v>0</v>
      </c>
      <c r="V206" s="103">
        <v>0</v>
      </c>
      <c r="W206" s="103">
        <v>0</v>
      </c>
      <c r="X206" s="103">
        <v>0</v>
      </c>
      <c r="Y206" s="103">
        <v>0</v>
      </c>
      <c r="Z206" s="103">
        <v>0</v>
      </c>
      <c r="AA206" s="103">
        <v>0</v>
      </c>
      <c r="AB206" s="103">
        <v>0</v>
      </c>
      <c r="AC206" s="103">
        <v>0</v>
      </c>
      <c r="AD206" s="103">
        <v>0</v>
      </c>
      <c r="AE206" s="103">
        <v>0</v>
      </c>
      <c r="AF206" s="103">
        <v>0</v>
      </c>
      <c r="AG206" s="103">
        <v>0</v>
      </c>
    </row>
    <row r="207" spans="1:33" s="58" customFormat="1" ht="12.5" x14ac:dyDescent="0.25">
      <c r="A207" s="90" t="s">
        <v>265</v>
      </c>
      <c r="B207" s="90" t="s">
        <v>265</v>
      </c>
      <c r="C207" s="90" t="s">
        <v>274</v>
      </c>
      <c r="D207" s="102">
        <v>0</v>
      </c>
      <c r="E207" s="102">
        <v>0</v>
      </c>
      <c r="F207" s="103">
        <v>0</v>
      </c>
      <c r="G207" s="103">
        <v>0</v>
      </c>
      <c r="H207" s="103">
        <v>0</v>
      </c>
      <c r="I207" s="103">
        <v>0</v>
      </c>
      <c r="J207" s="103">
        <v>0</v>
      </c>
      <c r="K207" s="103">
        <v>0</v>
      </c>
      <c r="L207" s="103">
        <v>0</v>
      </c>
      <c r="M207" s="103">
        <v>0</v>
      </c>
      <c r="N207" s="103">
        <v>0</v>
      </c>
      <c r="O207" s="103">
        <v>0</v>
      </c>
      <c r="P207" s="103">
        <v>0</v>
      </c>
      <c r="Q207" s="103">
        <v>0</v>
      </c>
      <c r="R207" s="103">
        <v>0</v>
      </c>
      <c r="S207" s="103">
        <v>0</v>
      </c>
      <c r="T207" s="103">
        <v>0</v>
      </c>
      <c r="U207" s="103">
        <v>0</v>
      </c>
      <c r="V207" s="103">
        <v>0</v>
      </c>
      <c r="W207" s="103">
        <v>0</v>
      </c>
      <c r="X207" s="103">
        <v>0</v>
      </c>
      <c r="Y207" s="103">
        <v>0</v>
      </c>
      <c r="Z207" s="103">
        <v>0</v>
      </c>
      <c r="AA207" s="103">
        <v>0</v>
      </c>
      <c r="AB207" s="103">
        <v>0</v>
      </c>
      <c r="AC207" s="103">
        <v>0</v>
      </c>
      <c r="AD207" s="103">
        <v>0</v>
      </c>
      <c r="AE207" s="103">
        <v>0</v>
      </c>
      <c r="AF207" s="103">
        <v>0</v>
      </c>
      <c r="AG207" s="103">
        <v>0</v>
      </c>
    </row>
    <row r="208" spans="1:33" s="58" customFormat="1" ht="12.5" x14ac:dyDescent="0.25">
      <c r="A208" s="90" t="s">
        <v>265</v>
      </c>
      <c r="B208" s="90" t="s">
        <v>265</v>
      </c>
      <c r="C208" s="90" t="s">
        <v>275</v>
      </c>
      <c r="D208" s="102">
        <v>0</v>
      </c>
      <c r="E208" s="102">
        <v>0</v>
      </c>
      <c r="F208" s="103">
        <v>0</v>
      </c>
      <c r="G208" s="103">
        <v>0</v>
      </c>
      <c r="H208" s="103">
        <v>0</v>
      </c>
      <c r="I208" s="103">
        <v>0</v>
      </c>
      <c r="J208" s="103">
        <v>0</v>
      </c>
      <c r="K208" s="103">
        <v>0</v>
      </c>
      <c r="L208" s="103">
        <v>0</v>
      </c>
      <c r="M208" s="103">
        <v>0</v>
      </c>
      <c r="N208" s="103">
        <v>0</v>
      </c>
      <c r="O208" s="103">
        <v>0</v>
      </c>
      <c r="P208" s="103">
        <v>0</v>
      </c>
      <c r="Q208" s="103">
        <v>0</v>
      </c>
      <c r="R208" s="103">
        <v>0</v>
      </c>
      <c r="S208" s="103">
        <v>0</v>
      </c>
      <c r="T208" s="103">
        <v>0</v>
      </c>
      <c r="U208" s="103">
        <v>0</v>
      </c>
      <c r="V208" s="103">
        <v>0</v>
      </c>
      <c r="W208" s="103">
        <v>0</v>
      </c>
      <c r="X208" s="103">
        <v>0</v>
      </c>
      <c r="Y208" s="103">
        <v>0</v>
      </c>
      <c r="Z208" s="103">
        <v>0</v>
      </c>
      <c r="AA208" s="103">
        <v>0</v>
      </c>
      <c r="AB208" s="103">
        <v>0</v>
      </c>
      <c r="AC208" s="103">
        <v>0</v>
      </c>
      <c r="AD208" s="103">
        <v>0</v>
      </c>
      <c r="AE208" s="103">
        <v>0</v>
      </c>
      <c r="AF208" s="103">
        <v>0</v>
      </c>
      <c r="AG208" s="103">
        <v>0</v>
      </c>
    </row>
    <row r="209" spans="1:33" s="93" customFormat="1" ht="13" x14ac:dyDescent="0.3">
      <c r="A209" s="94" t="s">
        <v>276</v>
      </c>
      <c r="B209" s="94" t="s">
        <v>276</v>
      </c>
      <c r="C209" s="94" t="s">
        <v>276</v>
      </c>
      <c r="D209" s="100">
        <v>0</v>
      </c>
      <c r="E209" s="100">
        <v>0</v>
      </c>
      <c r="F209" s="101">
        <v>0</v>
      </c>
      <c r="G209" s="101">
        <v>0</v>
      </c>
      <c r="H209" s="101">
        <v>0</v>
      </c>
      <c r="I209" s="101">
        <v>0</v>
      </c>
      <c r="J209" s="101">
        <v>0</v>
      </c>
      <c r="K209" s="101">
        <v>0</v>
      </c>
      <c r="L209" s="101">
        <v>0</v>
      </c>
      <c r="M209" s="101">
        <v>0</v>
      </c>
      <c r="N209" s="101">
        <v>0</v>
      </c>
      <c r="O209" s="101">
        <v>0</v>
      </c>
      <c r="P209" s="101">
        <v>0</v>
      </c>
      <c r="Q209" s="101">
        <v>0</v>
      </c>
      <c r="R209" s="101">
        <v>0</v>
      </c>
      <c r="S209" s="101">
        <v>0</v>
      </c>
      <c r="T209" s="101">
        <v>0</v>
      </c>
      <c r="U209" s="101">
        <v>0</v>
      </c>
      <c r="V209" s="101">
        <v>0</v>
      </c>
      <c r="W209" s="101">
        <v>0</v>
      </c>
      <c r="X209" s="101">
        <v>0</v>
      </c>
      <c r="Y209" s="101">
        <v>0</v>
      </c>
      <c r="Z209" s="101">
        <v>0</v>
      </c>
      <c r="AA209" s="101">
        <v>0</v>
      </c>
      <c r="AB209" s="101">
        <v>0</v>
      </c>
      <c r="AC209" s="101">
        <v>0</v>
      </c>
      <c r="AD209" s="101">
        <v>0</v>
      </c>
      <c r="AE209" s="101">
        <v>0</v>
      </c>
      <c r="AF209" s="101">
        <v>0</v>
      </c>
      <c r="AG209" s="101">
        <v>0</v>
      </c>
    </row>
    <row r="210" spans="1:33" s="93" customFormat="1" ht="13" x14ac:dyDescent="0.3">
      <c r="A210" s="95" t="s">
        <v>276</v>
      </c>
      <c r="B210" s="95" t="s">
        <v>276</v>
      </c>
      <c r="C210" s="95" t="s">
        <v>276</v>
      </c>
      <c r="D210" s="104">
        <v>0</v>
      </c>
      <c r="E210" s="104">
        <v>0</v>
      </c>
      <c r="F210" s="105">
        <v>0</v>
      </c>
      <c r="G210" s="105">
        <v>0</v>
      </c>
      <c r="H210" s="105">
        <v>0</v>
      </c>
      <c r="I210" s="105">
        <v>0</v>
      </c>
      <c r="J210" s="105">
        <v>0</v>
      </c>
      <c r="K210" s="105">
        <v>0</v>
      </c>
      <c r="L210" s="105">
        <v>0</v>
      </c>
      <c r="M210" s="105">
        <v>0</v>
      </c>
      <c r="N210" s="105">
        <v>0</v>
      </c>
      <c r="O210" s="105">
        <v>0</v>
      </c>
      <c r="P210" s="105">
        <v>0</v>
      </c>
      <c r="Q210" s="105">
        <v>0</v>
      </c>
      <c r="R210" s="105">
        <v>0</v>
      </c>
      <c r="S210" s="105">
        <v>0</v>
      </c>
      <c r="T210" s="105">
        <v>0</v>
      </c>
      <c r="U210" s="105">
        <v>0</v>
      </c>
      <c r="V210" s="105">
        <v>0</v>
      </c>
      <c r="W210" s="105">
        <v>0</v>
      </c>
      <c r="X210" s="105">
        <v>0</v>
      </c>
      <c r="Y210" s="105">
        <v>0</v>
      </c>
      <c r="Z210" s="105">
        <v>0</v>
      </c>
      <c r="AA210" s="105">
        <v>0</v>
      </c>
      <c r="AB210" s="105">
        <v>0</v>
      </c>
      <c r="AC210" s="105">
        <v>0</v>
      </c>
      <c r="AD210" s="105">
        <v>0</v>
      </c>
      <c r="AE210" s="105">
        <v>0</v>
      </c>
      <c r="AF210" s="105">
        <v>0</v>
      </c>
      <c r="AG210" s="105">
        <v>0</v>
      </c>
    </row>
    <row r="211" spans="1:33" s="58" customFormat="1" ht="12.5" x14ac:dyDescent="0.25">
      <c r="A211" s="90" t="s">
        <v>277</v>
      </c>
      <c r="B211" s="90" t="s">
        <v>277</v>
      </c>
      <c r="C211" s="90" t="s">
        <v>277</v>
      </c>
      <c r="D211" s="102">
        <v>0</v>
      </c>
      <c r="E211" s="102">
        <v>0</v>
      </c>
      <c r="F211" s="103">
        <v>0</v>
      </c>
      <c r="G211" s="103">
        <v>0</v>
      </c>
      <c r="H211" s="103">
        <v>0</v>
      </c>
      <c r="I211" s="103">
        <v>0</v>
      </c>
      <c r="J211" s="103">
        <v>0</v>
      </c>
      <c r="K211" s="103">
        <v>0</v>
      </c>
      <c r="L211" s="103">
        <v>0</v>
      </c>
      <c r="M211" s="103">
        <v>0</v>
      </c>
      <c r="N211" s="103">
        <v>0</v>
      </c>
      <c r="O211" s="103">
        <v>0</v>
      </c>
      <c r="P211" s="103">
        <v>0</v>
      </c>
      <c r="Q211" s="103">
        <v>0</v>
      </c>
      <c r="R211" s="103">
        <v>0</v>
      </c>
      <c r="S211" s="103">
        <v>0</v>
      </c>
      <c r="T211" s="103">
        <v>0</v>
      </c>
      <c r="U211" s="103">
        <v>0</v>
      </c>
      <c r="V211" s="103">
        <v>0</v>
      </c>
      <c r="W211" s="103">
        <v>0</v>
      </c>
      <c r="X211" s="103">
        <v>0</v>
      </c>
      <c r="Y211" s="103">
        <v>0</v>
      </c>
      <c r="Z211" s="103">
        <v>0</v>
      </c>
      <c r="AA211" s="103">
        <v>0</v>
      </c>
      <c r="AB211" s="103">
        <v>0</v>
      </c>
      <c r="AC211" s="103">
        <v>0</v>
      </c>
      <c r="AD211" s="103">
        <v>0</v>
      </c>
      <c r="AE211" s="103">
        <v>0</v>
      </c>
      <c r="AF211" s="103">
        <v>0</v>
      </c>
      <c r="AG211" s="103">
        <v>0</v>
      </c>
    </row>
  </sheetData>
  <mergeCells count="2">
    <mergeCell ref="C1:K1"/>
    <mergeCell ref="AH1:AN1"/>
  </mergeCells>
  <conditionalFormatting sqref="A4:B45">
    <cfRule type="cellIs" dxfId="42" priority="1" stopIfTrue="1" operator="lessThan">
      <formula>0</formula>
    </cfRule>
  </conditionalFormatting>
  <conditionalFormatting sqref="A47:D55 A58:D63 A65:D82 A84:D99 A101:D109 A111:D115 A118:D119 A122:D129 A131:D138 A140:D152 A155:D168 A170:D177 A179:D189 A191:D196 A199:D200 B201:B205">
    <cfRule type="cellIs" dxfId="41" priority="2" stopIfTrue="1" operator="lessThan">
      <formula>0</formula>
    </cfRule>
  </conditionalFormatting>
  <conditionalFormatting sqref="C7:D25 C26:E26 C27:D45 D201:D205">
    <cfRule type="cellIs" dxfId="40" priority="9" stopIfTrue="1" operator="lessThan">
      <formula>0</formula>
    </cfRule>
  </conditionalFormatting>
  <conditionalFormatting sqref="C4:E6">
    <cfRule type="cellIs" dxfId="39" priority="10" stopIfTrue="1" operator="lessThan">
      <formula>0</formula>
    </cfRule>
  </conditionalFormatting>
  <conditionalFormatting sqref="F7:G25 I7:AG25 F27:G45 I27:AG45 F47:G55 I47:AG55 F58:G63 I58:AG63 F65:G82 I65:AG82 F84:G99 I84:AG99 F101:G109 I101:AG109 F111:G115 I111:AG115 F118:G119 I118:AG119 F122:G129 I122:AG129 F131:G138 I131:AG138 F140:G152 I140:AG152 F155:G168 I155:AG168 F170:G177 I170:AG177 F179:G189 I179:AG189 F191:G196 I191:AG196 F199:G208 I199:AG208 F211:G211 I211:AG211">
    <cfRule type="cellIs" dxfId="38" priority="8" operator="greaterThan">
      <formula>#REF!</formula>
    </cfRule>
  </conditionalFormatting>
  <conditionalFormatting sqref="F7:AG25 F27:AG45 F47:AG55 F58:AG63 F65:AG82 F84:AG99 F101:AG109 F111:AG115 F118:AG119 F122:AG129 F131:AG138 F140:AG152 F155:AG168 F170:AG177 F179:AG189 F191:AG196 F199:AG208 F211:AG211">
    <cfRule type="cellIs" dxfId="37" priority="5" operator="lessThan">
      <formula>#REF!</formula>
    </cfRule>
    <cfRule type="cellIs" dxfId="36" priority="5" operator="greaterThan">
      <formula>#REF!</formula>
    </cfRule>
    <cfRule type="cellIs" dxfId="35" priority="7" operator="lessThan">
      <formula>#REF!</formula>
    </cfRule>
  </conditionalFormatting>
  <conditionalFormatting sqref="H7:H25 H27:H45 H47:H55 H58:H63 H65:H82 H84:H99 H101:H109 H111:H115 H118:H119 H122:H129 H131:H138 H140:H152 H155:H168 H170:H177 H179:H189 H191:H196 H199:H208 H211">
    <cfRule type="cellIs" dxfId="34" priority="6" operator="greaterThan">
      <formula>#REF!</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O211"/>
  <sheetViews>
    <sheetView showGridLines="0" workbookViewId="0">
      <pane xSplit="3" ySplit="6" topLeftCell="P7" activePane="bottomRight" state="frozen"/>
      <selection pane="topRight" activeCell="A218" sqref="A218"/>
      <selection pane="bottomLeft" activeCell="A218" sqref="A218"/>
      <selection pane="bottomRight" activeCell="AG4" sqref="AG4"/>
    </sheetView>
  </sheetViews>
  <sheetFormatPr defaultColWidth="9.5" defaultRowHeight="11" x14ac:dyDescent="0.25"/>
  <cols>
    <col min="1" max="3" width="28.796875" style="26" customWidth="1"/>
    <col min="4" max="33" width="12.69921875" style="26" bestFit="1" customWidth="1"/>
    <col min="34" max="16384" width="9.5" style="26"/>
  </cols>
  <sheetData>
    <row r="1" spans="1:41" s="59" customFormat="1" ht="18.75" customHeight="1" x14ac:dyDescent="0.4">
      <c r="A1" s="96" t="s">
        <v>278</v>
      </c>
      <c r="C1" s="128"/>
      <c r="D1" s="128"/>
      <c r="E1" s="128"/>
      <c r="F1" s="128"/>
      <c r="G1" s="128"/>
      <c r="H1" s="128"/>
      <c r="I1" s="128"/>
      <c r="J1" s="128"/>
      <c r="K1" s="128"/>
      <c r="L1" s="86"/>
      <c r="M1" s="87"/>
      <c r="N1" s="87"/>
      <c r="O1" s="87"/>
      <c r="P1" s="87"/>
      <c r="Q1" s="87"/>
      <c r="R1" s="87"/>
      <c r="S1" s="87"/>
      <c r="T1" s="87"/>
      <c r="U1" s="87"/>
      <c r="V1" s="87"/>
      <c r="W1" s="87"/>
      <c r="X1" s="87"/>
      <c r="Y1" s="87"/>
      <c r="Z1" s="87"/>
      <c r="AA1" s="87"/>
      <c r="AB1" s="87"/>
      <c r="AC1" s="87"/>
      <c r="AD1" s="87"/>
      <c r="AE1" s="87"/>
      <c r="AF1" s="87"/>
      <c r="AG1" s="87"/>
      <c r="AH1" s="127"/>
      <c r="AI1" s="127"/>
      <c r="AJ1" s="127"/>
      <c r="AK1" s="127"/>
      <c r="AL1" s="127"/>
      <c r="AM1" s="127"/>
      <c r="AN1" s="127"/>
      <c r="AO1" s="58"/>
    </row>
    <row r="2" spans="1:41" s="59" customFormat="1" ht="20" x14ac:dyDescent="0.4">
      <c r="A2" s="59" t="s">
        <v>279</v>
      </c>
      <c r="C2" s="88"/>
      <c r="D2" s="85"/>
      <c r="E2" s="85"/>
      <c r="F2" s="85"/>
      <c r="G2" s="85"/>
      <c r="H2" s="85"/>
      <c r="I2" s="85"/>
      <c r="J2" s="85"/>
      <c r="K2" s="85"/>
      <c r="L2" s="89"/>
      <c r="M2" s="87"/>
      <c r="N2" s="87"/>
      <c r="O2" s="87"/>
      <c r="P2" s="87"/>
      <c r="Q2" s="87"/>
      <c r="R2" s="87"/>
      <c r="S2" s="87"/>
      <c r="T2" s="87"/>
      <c r="U2" s="87"/>
      <c r="V2" s="87"/>
      <c r="W2" s="87"/>
      <c r="X2" s="87"/>
      <c r="Y2" s="87"/>
      <c r="Z2" s="87"/>
      <c r="AA2" s="87"/>
      <c r="AB2" s="87"/>
      <c r="AC2" s="87"/>
      <c r="AD2" s="87"/>
      <c r="AE2" s="87"/>
      <c r="AF2" s="87"/>
      <c r="AG2" s="87"/>
      <c r="AH2" s="58"/>
      <c r="AI2" s="58"/>
      <c r="AJ2" s="58"/>
      <c r="AK2" s="58"/>
      <c r="AL2" s="58"/>
      <c r="AM2" s="58"/>
      <c r="AN2" s="58"/>
      <c r="AO2" s="58"/>
    </row>
    <row r="3" spans="1:41" ht="18.75" customHeight="1" x14ac:dyDescent="0.25">
      <c r="D3" s="26" cm="1">
        <f t="array" ref="D3:AG3">_xlfn.SEQUENCE(1,CTRL!$B$3-CTRL!$B$2+1,CTRL!$B$2)</f>
        <v>2000</v>
      </c>
      <c r="E3" s="26">
        <v>2001</v>
      </c>
      <c r="F3" s="26">
        <v>2002</v>
      </c>
      <c r="G3" s="26">
        <v>2003</v>
      </c>
      <c r="H3" s="26">
        <v>2004</v>
      </c>
      <c r="I3" s="26">
        <v>2005</v>
      </c>
      <c r="J3" s="26">
        <v>2006</v>
      </c>
      <c r="K3" s="26">
        <v>2007</v>
      </c>
      <c r="L3" s="26">
        <v>2008</v>
      </c>
      <c r="M3" s="26">
        <v>2009</v>
      </c>
      <c r="N3" s="26">
        <v>2010</v>
      </c>
      <c r="O3" s="26">
        <v>2011</v>
      </c>
      <c r="P3" s="26">
        <v>2012</v>
      </c>
      <c r="Q3" s="26">
        <v>2013</v>
      </c>
      <c r="R3" s="26">
        <v>2014</v>
      </c>
      <c r="S3" s="26">
        <v>2015</v>
      </c>
      <c r="T3" s="26">
        <v>2016</v>
      </c>
      <c r="U3" s="26">
        <v>2017</v>
      </c>
      <c r="V3" s="26">
        <v>2018</v>
      </c>
      <c r="W3" s="26">
        <v>2019</v>
      </c>
      <c r="X3" s="26">
        <v>2020</v>
      </c>
      <c r="Y3" s="26">
        <v>2021</v>
      </c>
      <c r="Z3" s="26">
        <v>2022</v>
      </c>
      <c r="AA3" s="26">
        <v>2023</v>
      </c>
      <c r="AB3" s="26">
        <v>2024</v>
      </c>
      <c r="AC3" s="26">
        <v>2025</v>
      </c>
      <c r="AD3" s="26">
        <v>2026</v>
      </c>
      <c r="AE3" s="26">
        <v>2027</v>
      </c>
      <c r="AF3" s="26">
        <v>2028</v>
      </c>
      <c r="AG3" s="26">
        <v>2029</v>
      </c>
    </row>
    <row r="4" spans="1:41" s="67" customFormat="1" ht="13" x14ac:dyDescent="0.3">
      <c r="A4" s="91" t="s">
        <v>28</v>
      </c>
      <c r="B4" s="91" t="s">
        <v>28</v>
      </c>
      <c r="C4" s="91" t="s">
        <v>28</v>
      </c>
      <c r="D4" s="107">
        <v>0.69930099983576732</v>
      </c>
      <c r="E4" s="107">
        <v>0.66917880615383141</v>
      </c>
      <c r="F4" s="108">
        <v>0.728080799018196</v>
      </c>
      <c r="G4" s="108">
        <v>0.72228059790684329</v>
      </c>
      <c r="H4" s="108">
        <v>0.7448845236785625</v>
      </c>
      <c r="I4" s="108">
        <v>0.77513660445531685</v>
      </c>
      <c r="J4" s="108">
        <v>0.74175475922970535</v>
      </c>
      <c r="K4" s="108">
        <v>0.75759232909856999</v>
      </c>
      <c r="L4" s="108">
        <v>0.75699506039705655</v>
      </c>
      <c r="M4" s="108">
        <v>0.69196288028965414</v>
      </c>
      <c r="N4" s="108">
        <v>0.76194887994914817</v>
      </c>
      <c r="O4" s="108">
        <v>0.76770659313425504</v>
      </c>
      <c r="P4" s="108">
        <v>0.75947905081805034</v>
      </c>
      <c r="Q4" s="108">
        <v>0.7411110200918628</v>
      </c>
      <c r="R4" s="108">
        <v>0.7458663134464274</v>
      </c>
      <c r="S4" s="108">
        <v>0.7418164028077836</v>
      </c>
      <c r="T4" s="108">
        <v>0.72308861415808845</v>
      </c>
      <c r="U4" s="108">
        <v>0.7356342818352295</v>
      </c>
      <c r="V4" s="108">
        <v>0.73237064162633492</v>
      </c>
      <c r="W4" s="108">
        <v>0.71492366123400986</v>
      </c>
      <c r="X4" s="108">
        <v>0.70602921816734254</v>
      </c>
      <c r="Y4" s="108">
        <v>0.70801989137364085</v>
      </c>
      <c r="Z4" s="108">
        <v>0.67948351161840359</v>
      </c>
      <c r="AA4" s="108">
        <v>0.69377173657904534</v>
      </c>
      <c r="AB4" s="108">
        <v>0.72677301745517187</v>
      </c>
      <c r="AC4" s="108">
        <v>0.70876796592056646</v>
      </c>
      <c r="AD4" s="108">
        <v>0.68662714505528233</v>
      </c>
      <c r="AE4" s="108">
        <v>0.68992502477936313</v>
      </c>
      <c r="AF4" s="108">
        <v>0.68309027228441221</v>
      </c>
      <c r="AG4" s="108">
        <v>0.68028309159535294</v>
      </c>
      <c r="AH4" s="92"/>
      <c r="AI4" s="92"/>
      <c r="AJ4" s="92"/>
      <c r="AK4" s="92"/>
      <c r="AL4" s="92"/>
      <c r="AM4" s="92"/>
      <c r="AN4" s="92"/>
      <c r="AO4" s="92"/>
    </row>
    <row r="5" spans="1:41" s="93" customFormat="1" ht="13" x14ac:dyDescent="0.3">
      <c r="A5" s="91" t="s">
        <v>62</v>
      </c>
      <c r="B5" s="91" t="s">
        <v>62</v>
      </c>
      <c r="C5" s="91" t="s">
        <v>62</v>
      </c>
      <c r="D5" s="107">
        <v>0.70011844331641282</v>
      </c>
      <c r="E5" s="107">
        <v>0.70229554427523977</v>
      </c>
      <c r="F5" s="109">
        <v>0.74374506486181613</v>
      </c>
      <c r="G5" s="109">
        <v>0.76512126339537512</v>
      </c>
      <c r="H5" s="109">
        <v>0.8083127109111361</v>
      </c>
      <c r="I5" s="109">
        <v>0.80384505838792364</v>
      </c>
      <c r="J5" s="109">
        <v>0.74506300756090726</v>
      </c>
      <c r="K5" s="109">
        <v>0.72636363636363643</v>
      </c>
      <c r="L5" s="109">
        <v>0.65435613682092553</v>
      </c>
      <c r="M5" s="109">
        <v>0.60411882176734899</v>
      </c>
      <c r="N5" s="109">
        <v>0.70473290064902638</v>
      </c>
      <c r="O5" s="109">
        <v>0.66614978806729064</v>
      </c>
      <c r="P5" s="109">
        <v>0.67255057058147893</v>
      </c>
      <c r="Q5" s="109">
        <v>0.66151635046003654</v>
      </c>
      <c r="R5" s="109">
        <v>0.63695930387098942</v>
      </c>
      <c r="S5" s="109">
        <v>0.68469404610632878</v>
      </c>
      <c r="T5" s="109">
        <v>0.71772330446353427</v>
      </c>
      <c r="U5" s="109">
        <v>0.74597392850726052</v>
      </c>
      <c r="V5" s="109">
        <v>0.75682900429991307</v>
      </c>
      <c r="W5" s="109">
        <v>0.76061890176709135</v>
      </c>
      <c r="X5" s="109">
        <v>0.7635173456349269</v>
      </c>
      <c r="Y5" s="109">
        <v>0.77637136958045705</v>
      </c>
      <c r="Z5" s="109">
        <v>0.76599519204214284</v>
      </c>
      <c r="AA5" s="109">
        <v>0.75110485163743423</v>
      </c>
      <c r="AB5" s="109">
        <v>0.75807068951295942</v>
      </c>
      <c r="AC5" s="109">
        <v>0.75876990374592523</v>
      </c>
      <c r="AD5" s="109">
        <v>0.76569265519491003</v>
      </c>
      <c r="AE5" s="109">
        <v>0.76806938952893555</v>
      </c>
      <c r="AF5" s="109">
        <v>0.773707739688411</v>
      </c>
      <c r="AG5" s="109">
        <v>0.78053730438596125</v>
      </c>
    </row>
    <row r="6" spans="1:41" s="93" customFormat="1" ht="13" x14ac:dyDescent="0.3">
      <c r="A6" s="94" t="s">
        <v>63</v>
      </c>
      <c r="B6" s="94" t="s">
        <v>63</v>
      </c>
      <c r="C6" s="94" t="s">
        <v>63</v>
      </c>
      <c r="D6" s="110">
        <v>0.93912499999999999</v>
      </c>
      <c r="E6" s="110">
        <v>0.95874999999999999</v>
      </c>
      <c r="F6" s="111">
        <v>0.99974999999999992</v>
      </c>
      <c r="G6" s="111">
        <v>0.99912499999999993</v>
      </c>
      <c r="H6" s="111">
        <v>0.98588235294117643</v>
      </c>
      <c r="I6" s="111">
        <v>0.96823529411764708</v>
      </c>
      <c r="J6" s="111">
        <v>1.0094117647058825</v>
      </c>
      <c r="K6" s="111">
        <v>0.97764705882352942</v>
      </c>
      <c r="L6" s="111">
        <v>0.91764705882352937</v>
      </c>
      <c r="M6" s="111">
        <v>0.65800000000000003</v>
      </c>
      <c r="N6" s="111">
        <v>0.81729999999999992</v>
      </c>
      <c r="O6" s="111">
        <v>0.86969863013698634</v>
      </c>
      <c r="P6" s="111">
        <v>0.8580000000000001</v>
      </c>
      <c r="Q6" s="111">
        <v>0.87717808219178084</v>
      </c>
      <c r="R6" s="111">
        <v>0.86523287671232874</v>
      </c>
      <c r="S6" s="111">
        <v>0.87468493150684934</v>
      </c>
      <c r="T6" s="111">
        <v>0.93953424657534257</v>
      </c>
      <c r="U6" s="111">
        <v>0.978600269179004</v>
      </c>
      <c r="V6" s="111">
        <v>0.98899999999999999</v>
      </c>
      <c r="W6" s="111">
        <v>0.995</v>
      </c>
      <c r="X6" s="111">
        <v>0.995</v>
      </c>
      <c r="Y6" s="111">
        <v>0.99</v>
      </c>
      <c r="Z6" s="111">
        <v>0.92300000000000004</v>
      </c>
      <c r="AA6" s="111">
        <v>0.90800000000000003</v>
      </c>
      <c r="AB6" s="111">
        <v>0.91</v>
      </c>
      <c r="AC6" s="111">
        <v>0.92131006861759857</v>
      </c>
      <c r="AD6" s="111">
        <v>0.91774482632186793</v>
      </c>
      <c r="AE6" s="111">
        <v>0.92144093349762113</v>
      </c>
      <c r="AF6" s="111">
        <v>0.92536357454829521</v>
      </c>
      <c r="AG6" s="111">
        <v>0.96358440063005657</v>
      </c>
    </row>
    <row r="7" spans="1:41" s="58" customFormat="1" ht="12.5" x14ac:dyDescent="0.25">
      <c r="A7" s="90" t="s">
        <v>64</v>
      </c>
      <c r="B7" s="90" t="s">
        <v>65</v>
      </c>
      <c r="C7" s="90" t="s">
        <v>66</v>
      </c>
      <c r="D7" s="112">
        <v>0</v>
      </c>
      <c r="E7" s="112">
        <v>0</v>
      </c>
      <c r="F7" s="113">
        <v>0</v>
      </c>
      <c r="G7" s="113">
        <v>0</v>
      </c>
      <c r="H7" s="113">
        <v>0</v>
      </c>
      <c r="I7" s="113">
        <v>0</v>
      </c>
      <c r="J7" s="113">
        <v>0</v>
      </c>
      <c r="K7" s="113">
        <v>0</v>
      </c>
      <c r="L7" s="113">
        <v>0</v>
      </c>
      <c r="M7" s="113">
        <v>0</v>
      </c>
      <c r="N7" s="113">
        <v>0</v>
      </c>
      <c r="O7" s="113">
        <v>0</v>
      </c>
      <c r="P7" s="113">
        <v>0</v>
      </c>
      <c r="Q7" s="113">
        <v>0</v>
      </c>
      <c r="R7" s="113">
        <v>0</v>
      </c>
      <c r="S7" s="113">
        <v>0</v>
      </c>
      <c r="T7" s="113">
        <v>0</v>
      </c>
      <c r="U7" s="113">
        <v>0</v>
      </c>
      <c r="V7" s="113">
        <v>0</v>
      </c>
      <c r="W7" s="113">
        <v>0</v>
      </c>
      <c r="X7" s="113">
        <v>0</v>
      </c>
      <c r="Y7" s="113">
        <v>0</v>
      </c>
      <c r="Z7" s="113">
        <v>0</v>
      </c>
      <c r="AA7" s="113">
        <v>0</v>
      </c>
      <c r="AB7" s="113">
        <v>0</v>
      </c>
      <c r="AC7" s="113">
        <v>0</v>
      </c>
      <c r="AD7" s="113">
        <v>0</v>
      </c>
      <c r="AE7" s="113">
        <v>0</v>
      </c>
      <c r="AF7" s="113">
        <v>0</v>
      </c>
      <c r="AG7" s="113">
        <v>0</v>
      </c>
    </row>
    <row r="8" spans="1:41" s="58" customFormat="1" ht="12.5" x14ac:dyDescent="0.25">
      <c r="A8" s="90" t="s">
        <v>64</v>
      </c>
      <c r="B8" s="90" t="s">
        <v>65</v>
      </c>
      <c r="C8" s="90" t="s">
        <v>67</v>
      </c>
      <c r="D8" s="112">
        <v>0</v>
      </c>
      <c r="E8" s="112">
        <v>0</v>
      </c>
      <c r="F8" s="113">
        <v>0</v>
      </c>
      <c r="G8" s="113">
        <v>0</v>
      </c>
      <c r="H8" s="113">
        <v>0</v>
      </c>
      <c r="I8" s="113">
        <v>0</v>
      </c>
      <c r="J8" s="113">
        <v>0</v>
      </c>
      <c r="K8" s="113">
        <v>0</v>
      </c>
      <c r="L8" s="113">
        <v>0</v>
      </c>
      <c r="M8" s="113">
        <v>0</v>
      </c>
      <c r="N8" s="113">
        <v>0</v>
      </c>
      <c r="O8" s="113">
        <v>0</v>
      </c>
      <c r="P8" s="113">
        <v>0</v>
      </c>
      <c r="Q8" s="113">
        <v>0</v>
      </c>
      <c r="R8" s="113">
        <v>0</v>
      </c>
      <c r="S8" s="113">
        <v>0</v>
      </c>
      <c r="T8" s="113">
        <v>0</v>
      </c>
      <c r="U8" s="113">
        <v>0</v>
      </c>
      <c r="V8" s="113">
        <v>0</v>
      </c>
      <c r="W8" s="113">
        <v>0</v>
      </c>
      <c r="X8" s="113">
        <v>0</v>
      </c>
      <c r="Y8" s="113">
        <v>0</v>
      </c>
      <c r="Z8" s="113">
        <v>0</v>
      </c>
      <c r="AA8" s="113">
        <v>0</v>
      </c>
      <c r="AB8" s="113">
        <v>0</v>
      </c>
      <c r="AC8" s="113">
        <v>0</v>
      </c>
      <c r="AD8" s="113">
        <v>0</v>
      </c>
      <c r="AE8" s="113">
        <v>0</v>
      </c>
      <c r="AF8" s="113">
        <v>0</v>
      </c>
      <c r="AG8" s="113">
        <v>0</v>
      </c>
    </row>
    <row r="9" spans="1:41" s="58" customFormat="1" ht="12.5" x14ac:dyDescent="0.25">
      <c r="A9" s="90" t="s">
        <v>64</v>
      </c>
      <c r="B9" s="90" t="s">
        <v>65</v>
      </c>
      <c r="C9" s="90" t="s">
        <v>68</v>
      </c>
      <c r="D9" s="112">
        <v>0</v>
      </c>
      <c r="E9" s="112">
        <v>0</v>
      </c>
      <c r="F9" s="113">
        <v>0</v>
      </c>
      <c r="G9" s="113">
        <v>0</v>
      </c>
      <c r="H9" s="113">
        <v>0</v>
      </c>
      <c r="I9" s="113">
        <v>0</v>
      </c>
      <c r="J9" s="113">
        <v>0</v>
      </c>
      <c r="K9" s="113">
        <v>0</v>
      </c>
      <c r="L9" s="113">
        <v>0</v>
      </c>
      <c r="M9" s="113">
        <v>0</v>
      </c>
      <c r="N9" s="113">
        <v>0</v>
      </c>
      <c r="O9" s="113">
        <v>0</v>
      </c>
      <c r="P9" s="113">
        <v>0</v>
      </c>
      <c r="Q9" s="113">
        <v>0</v>
      </c>
      <c r="R9" s="113">
        <v>0</v>
      </c>
      <c r="S9" s="113">
        <v>0</v>
      </c>
      <c r="T9" s="113">
        <v>0</v>
      </c>
      <c r="U9" s="113">
        <v>0</v>
      </c>
      <c r="V9" s="113">
        <v>0</v>
      </c>
      <c r="W9" s="113">
        <v>0</v>
      </c>
      <c r="X9" s="113">
        <v>0</v>
      </c>
      <c r="Y9" s="113">
        <v>0</v>
      </c>
      <c r="Z9" s="113">
        <v>0</v>
      </c>
      <c r="AA9" s="113">
        <v>0</v>
      </c>
      <c r="AB9" s="113">
        <v>0</v>
      </c>
      <c r="AC9" s="113">
        <v>0</v>
      </c>
      <c r="AD9" s="113">
        <v>0</v>
      </c>
      <c r="AE9" s="113">
        <v>0</v>
      </c>
      <c r="AF9" s="113">
        <v>0</v>
      </c>
      <c r="AG9" s="113">
        <v>0</v>
      </c>
    </row>
    <row r="10" spans="1:41" s="58" customFormat="1" ht="12.5" x14ac:dyDescent="0.25">
      <c r="A10" s="90" t="s">
        <v>64</v>
      </c>
      <c r="B10" s="90" t="s">
        <v>65</v>
      </c>
      <c r="C10" s="90" t="s">
        <v>69</v>
      </c>
      <c r="D10" s="112">
        <v>0</v>
      </c>
      <c r="E10" s="112">
        <v>0</v>
      </c>
      <c r="F10" s="113">
        <v>0</v>
      </c>
      <c r="G10" s="113">
        <v>0</v>
      </c>
      <c r="H10" s="113">
        <v>0</v>
      </c>
      <c r="I10" s="113">
        <v>0</v>
      </c>
      <c r="J10" s="113">
        <v>0</v>
      </c>
      <c r="K10" s="113">
        <v>0</v>
      </c>
      <c r="L10" s="113">
        <v>0</v>
      </c>
      <c r="M10" s="113">
        <v>0</v>
      </c>
      <c r="N10" s="113">
        <v>0</v>
      </c>
      <c r="O10" s="113">
        <v>0</v>
      </c>
      <c r="P10" s="113">
        <v>0</v>
      </c>
      <c r="Q10" s="113">
        <v>0</v>
      </c>
      <c r="R10" s="113">
        <v>0</v>
      </c>
      <c r="S10" s="113">
        <v>0</v>
      </c>
      <c r="T10" s="113">
        <v>0</v>
      </c>
      <c r="U10" s="113">
        <v>0</v>
      </c>
      <c r="V10" s="113">
        <v>0</v>
      </c>
      <c r="W10" s="113">
        <v>0</v>
      </c>
      <c r="X10" s="113">
        <v>0</v>
      </c>
      <c r="Y10" s="113">
        <v>0</v>
      </c>
      <c r="Z10" s="113">
        <v>0</v>
      </c>
      <c r="AA10" s="113">
        <v>0</v>
      </c>
      <c r="AB10" s="113">
        <v>0</v>
      </c>
      <c r="AC10" s="113">
        <v>0</v>
      </c>
      <c r="AD10" s="113">
        <v>0</v>
      </c>
      <c r="AE10" s="113">
        <v>0</v>
      </c>
      <c r="AF10" s="113">
        <v>0</v>
      </c>
      <c r="AG10" s="113">
        <v>0</v>
      </c>
    </row>
    <row r="11" spans="1:41" s="58" customFormat="1" ht="12.5" x14ac:dyDescent="0.25">
      <c r="A11" s="90" t="s">
        <v>64</v>
      </c>
      <c r="B11" s="90" t="s">
        <v>65</v>
      </c>
      <c r="C11" s="90" t="s">
        <v>70</v>
      </c>
      <c r="D11" s="112">
        <v>0.93912499999999999</v>
      </c>
      <c r="E11" s="112">
        <v>0.95874999999999999</v>
      </c>
      <c r="F11" s="113">
        <v>0.99974999999999992</v>
      </c>
      <c r="G11" s="113">
        <v>0.99912499999999993</v>
      </c>
      <c r="H11" s="113">
        <v>0.98588235294117643</v>
      </c>
      <c r="I11" s="113">
        <v>0.96823529411764708</v>
      </c>
      <c r="J11" s="113">
        <v>1.0094117647058825</v>
      </c>
      <c r="K11" s="113">
        <v>0.97764705882352942</v>
      </c>
      <c r="L11" s="113">
        <v>0.91764705882352937</v>
      </c>
      <c r="M11" s="113">
        <v>0.65800000000000003</v>
      </c>
      <c r="N11" s="113">
        <v>0.81729999999999992</v>
      </c>
      <c r="O11" s="113">
        <v>0.86969863013698634</v>
      </c>
      <c r="P11" s="113">
        <v>0.8580000000000001</v>
      </c>
      <c r="Q11" s="113">
        <v>0.87717808219178084</v>
      </c>
      <c r="R11" s="113">
        <v>0.86523287671232874</v>
      </c>
      <c r="S11" s="113">
        <v>0.87468493150684934</v>
      </c>
      <c r="T11" s="113">
        <v>0.93953424657534257</v>
      </c>
      <c r="U11" s="113">
        <v>0.978600269179004</v>
      </c>
      <c r="V11" s="113">
        <v>0.98899999999999999</v>
      </c>
      <c r="W11" s="113">
        <v>0.995</v>
      </c>
      <c r="X11" s="113">
        <v>0.995</v>
      </c>
      <c r="Y11" s="113">
        <v>0.99</v>
      </c>
      <c r="Z11" s="113">
        <v>0.92300000000000004</v>
      </c>
      <c r="AA11" s="113">
        <v>0.90800000000000003</v>
      </c>
      <c r="AB11" s="113">
        <v>0.91</v>
      </c>
      <c r="AC11" s="113">
        <v>0.92131006861759857</v>
      </c>
      <c r="AD11" s="113">
        <v>0.91774482632186793</v>
      </c>
      <c r="AE11" s="113">
        <v>0.92144093349762113</v>
      </c>
      <c r="AF11" s="113">
        <v>0.92536357454829521</v>
      </c>
      <c r="AG11" s="113">
        <v>0.96358440063005657</v>
      </c>
    </row>
    <row r="12" spans="1:41" s="58" customFormat="1" ht="12.5" x14ac:dyDescent="0.25">
      <c r="A12" s="90" t="s">
        <v>64</v>
      </c>
      <c r="B12" s="90" t="s">
        <v>65</v>
      </c>
      <c r="C12" s="90" t="s">
        <v>71</v>
      </c>
      <c r="D12" s="112">
        <v>0</v>
      </c>
      <c r="E12" s="112">
        <v>0</v>
      </c>
      <c r="F12" s="113">
        <v>0</v>
      </c>
      <c r="G12" s="113">
        <v>0</v>
      </c>
      <c r="H12" s="113">
        <v>0</v>
      </c>
      <c r="I12" s="113">
        <v>0</v>
      </c>
      <c r="J12" s="113">
        <v>0</v>
      </c>
      <c r="K12" s="113">
        <v>0</v>
      </c>
      <c r="L12" s="113">
        <v>0</v>
      </c>
      <c r="M12" s="113">
        <v>0</v>
      </c>
      <c r="N12" s="113">
        <v>0</v>
      </c>
      <c r="O12" s="113">
        <v>0</v>
      </c>
      <c r="P12" s="113">
        <v>0</v>
      </c>
      <c r="Q12" s="113">
        <v>0</v>
      </c>
      <c r="R12" s="113">
        <v>0</v>
      </c>
      <c r="S12" s="113">
        <v>0</v>
      </c>
      <c r="T12" s="113">
        <v>0</v>
      </c>
      <c r="U12" s="113">
        <v>0</v>
      </c>
      <c r="V12" s="113">
        <v>0</v>
      </c>
      <c r="W12" s="113">
        <v>0</v>
      </c>
      <c r="X12" s="113">
        <v>0</v>
      </c>
      <c r="Y12" s="113">
        <v>0</v>
      </c>
      <c r="Z12" s="113">
        <v>0</v>
      </c>
      <c r="AA12" s="113">
        <v>0</v>
      </c>
      <c r="AB12" s="113">
        <v>0</v>
      </c>
      <c r="AC12" s="113">
        <v>0</v>
      </c>
      <c r="AD12" s="113">
        <v>0</v>
      </c>
      <c r="AE12" s="113">
        <v>0</v>
      </c>
      <c r="AF12" s="113">
        <v>0</v>
      </c>
      <c r="AG12" s="113">
        <v>0</v>
      </c>
    </row>
    <row r="13" spans="1:41" s="58" customFormat="1" ht="12.5" x14ac:dyDescent="0.25">
      <c r="A13" s="90" t="s">
        <v>64</v>
      </c>
      <c r="B13" s="90" t="s">
        <v>65</v>
      </c>
      <c r="C13" s="90" t="s">
        <v>72</v>
      </c>
      <c r="D13" s="112">
        <v>0</v>
      </c>
      <c r="E13" s="112">
        <v>0</v>
      </c>
      <c r="F13" s="113">
        <v>0</v>
      </c>
      <c r="G13" s="113">
        <v>0</v>
      </c>
      <c r="H13" s="113">
        <v>0</v>
      </c>
      <c r="I13" s="113">
        <v>0</v>
      </c>
      <c r="J13" s="113">
        <v>0</v>
      </c>
      <c r="K13" s="113">
        <v>0</v>
      </c>
      <c r="L13" s="113">
        <v>0</v>
      </c>
      <c r="M13" s="113">
        <v>0</v>
      </c>
      <c r="N13" s="113">
        <v>0</v>
      </c>
      <c r="O13" s="113">
        <v>0</v>
      </c>
      <c r="P13" s="113">
        <v>0</v>
      </c>
      <c r="Q13" s="113">
        <v>0</v>
      </c>
      <c r="R13" s="113">
        <v>0</v>
      </c>
      <c r="S13" s="113">
        <v>0</v>
      </c>
      <c r="T13" s="113">
        <v>0</v>
      </c>
      <c r="U13" s="113">
        <v>0</v>
      </c>
      <c r="V13" s="113">
        <v>0</v>
      </c>
      <c r="W13" s="113">
        <v>0</v>
      </c>
      <c r="X13" s="113">
        <v>0</v>
      </c>
      <c r="Y13" s="113">
        <v>0</v>
      </c>
      <c r="Z13" s="113">
        <v>0</v>
      </c>
      <c r="AA13" s="113">
        <v>0</v>
      </c>
      <c r="AB13" s="113">
        <v>0</v>
      </c>
      <c r="AC13" s="113">
        <v>0</v>
      </c>
      <c r="AD13" s="113">
        <v>0</v>
      </c>
      <c r="AE13" s="113">
        <v>0</v>
      </c>
      <c r="AF13" s="113">
        <v>0</v>
      </c>
      <c r="AG13" s="113">
        <v>0</v>
      </c>
    </row>
    <row r="14" spans="1:41" s="58" customFormat="1" ht="12.5" x14ac:dyDescent="0.25">
      <c r="A14" s="90" t="s">
        <v>64</v>
      </c>
      <c r="B14" s="90" t="s">
        <v>65</v>
      </c>
      <c r="C14" s="90" t="s">
        <v>73</v>
      </c>
      <c r="D14" s="112">
        <v>0</v>
      </c>
      <c r="E14" s="112">
        <v>0</v>
      </c>
      <c r="F14" s="113">
        <v>0</v>
      </c>
      <c r="G14" s="113">
        <v>0</v>
      </c>
      <c r="H14" s="113">
        <v>0</v>
      </c>
      <c r="I14" s="113">
        <v>0</v>
      </c>
      <c r="J14" s="113">
        <v>0</v>
      </c>
      <c r="K14" s="113">
        <v>0</v>
      </c>
      <c r="L14" s="113">
        <v>0</v>
      </c>
      <c r="M14" s="113">
        <v>0</v>
      </c>
      <c r="N14" s="113">
        <v>0</v>
      </c>
      <c r="O14" s="113">
        <v>0</v>
      </c>
      <c r="P14" s="113">
        <v>0</v>
      </c>
      <c r="Q14" s="113">
        <v>0</v>
      </c>
      <c r="R14" s="113">
        <v>0</v>
      </c>
      <c r="S14" s="113">
        <v>0</v>
      </c>
      <c r="T14" s="113">
        <v>0</v>
      </c>
      <c r="U14" s="113">
        <v>0</v>
      </c>
      <c r="V14" s="113">
        <v>0</v>
      </c>
      <c r="W14" s="113">
        <v>0</v>
      </c>
      <c r="X14" s="113">
        <v>0</v>
      </c>
      <c r="Y14" s="113">
        <v>0</v>
      </c>
      <c r="Z14" s="113">
        <v>0</v>
      </c>
      <c r="AA14" s="113">
        <v>0</v>
      </c>
      <c r="AB14" s="113">
        <v>0</v>
      </c>
      <c r="AC14" s="113">
        <v>0</v>
      </c>
      <c r="AD14" s="113">
        <v>0</v>
      </c>
      <c r="AE14" s="113">
        <v>0</v>
      </c>
      <c r="AF14" s="113">
        <v>0</v>
      </c>
      <c r="AG14" s="113">
        <v>0</v>
      </c>
    </row>
    <row r="15" spans="1:41" s="58" customFormat="1" ht="12.5" x14ac:dyDescent="0.25">
      <c r="A15" s="90" t="s">
        <v>64</v>
      </c>
      <c r="B15" s="90" t="s">
        <v>65</v>
      </c>
      <c r="C15" s="90" t="s">
        <v>74</v>
      </c>
      <c r="D15" s="112">
        <v>0</v>
      </c>
      <c r="E15" s="112">
        <v>0</v>
      </c>
      <c r="F15" s="113">
        <v>0</v>
      </c>
      <c r="G15" s="113">
        <v>0</v>
      </c>
      <c r="H15" s="113">
        <v>0</v>
      </c>
      <c r="I15" s="113">
        <v>0</v>
      </c>
      <c r="J15" s="113">
        <v>0</v>
      </c>
      <c r="K15" s="113">
        <v>0</v>
      </c>
      <c r="L15" s="113">
        <v>0</v>
      </c>
      <c r="M15" s="113">
        <v>0</v>
      </c>
      <c r="N15" s="113">
        <v>0</v>
      </c>
      <c r="O15" s="113">
        <v>0</v>
      </c>
      <c r="P15" s="113">
        <v>0</v>
      </c>
      <c r="Q15" s="113">
        <v>0</v>
      </c>
      <c r="R15" s="113">
        <v>0</v>
      </c>
      <c r="S15" s="113">
        <v>0</v>
      </c>
      <c r="T15" s="113">
        <v>0</v>
      </c>
      <c r="U15" s="113">
        <v>0</v>
      </c>
      <c r="V15" s="113">
        <v>0</v>
      </c>
      <c r="W15" s="113">
        <v>0</v>
      </c>
      <c r="X15" s="113">
        <v>0</v>
      </c>
      <c r="Y15" s="113">
        <v>0</v>
      </c>
      <c r="Z15" s="113">
        <v>0</v>
      </c>
      <c r="AA15" s="113">
        <v>0</v>
      </c>
      <c r="AB15" s="113">
        <v>0</v>
      </c>
      <c r="AC15" s="113">
        <v>0</v>
      </c>
      <c r="AD15" s="113">
        <v>0</v>
      </c>
      <c r="AE15" s="113">
        <v>0</v>
      </c>
      <c r="AF15" s="113">
        <v>0</v>
      </c>
      <c r="AG15" s="113">
        <v>0</v>
      </c>
    </row>
    <row r="16" spans="1:41" s="58" customFormat="1" ht="12.5" x14ac:dyDescent="0.25">
      <c r="A16" s="90" t="s">
        <v>64</v>
      </c>
      <c r="B16" s="90" t="s">
        <v>65</v>
      </c>
      <c r="C16" s="90" t="s">
        <v>75</v>
      </c>
      <c r="D16" s="112">
        <v>0</v>
      </c>
      <c r="E16" s="112">
        <v>0</v>
      </c>
      <c r="F16" s="113">
        <v>0</v>
      </c>
      <c r="G16" s="113">
        <v>0</v>
      </c>
      <c r="H16" s="113">
        <v>0</v>
      </c>
      <c r="I16" s="113">
        <v>0</v>
      </c>
      <c r="J16" s="113">
        <v>0</v>
      </c>
      <c r="K16" s="113">
        <v>0</v>
      </c>
      <c r="L16" s="113">
        <v>0</v>
      </c>
      <c r="M16" s="113">
        <v>0</v>
      </c>
      <c r="N16" s="113">
        <v>0</v>
      </c>
      <c r="O16" s="113">
        <v>0</v>
      </c>
      <c r="P16" s="113">
        <v>0</v>
      </c>
      <c r="Q16" s="113">
        <v>0</v>
      </c>
      <c r="R16" s="113">
        <v>0</v>
      </c>
      <c r="S16" s="113">
        <v>0</v>
      </c>
      <c r="T16" s="113">
        <v>0</v>
      </c>
      <c r="U16" s="113">
        <v>0</v>
      </c>
      <c r="V16" s="113">
        <v>0</v>
      </c>
      <c r="W16" s="113">
        <v>0</v>
      </c>
      <c r="X16" s="113">
        <v>0</v>
      </c>
      <c r="Y16" s="113">
        <v>0</v>
      </c>
      <c r="Z16" s="113">
        <v>0</v>
      </c>
      <c r="AA16" s="113">
        <v>0</v>
      </c>
      <c r="AB16" s="113">
        <v>0</v>
      </c>
      <c r="AC16" s="113">
        <v>0</v>
      </c>
      <c r="AD16" s="113">
        <v>0</v>
      </c>
      <c r="AE16" s="113">
        <v>0</v>
      </c>
      <c r="AF16" s="113">
        <v>0</v>
      </c>
      <c r="AG16" s="113">
        <v>0</v>
      </c>
    </row>
    <row r="17" spans="1:33" s="58" customFormat="1" ht="12.5" x14ac:dyDescent="0.25">
      <c r="A17" s="90" t="s">
        <v>64</v>
      </c>
      <c r="B17" s="90" t="s">
        <v>65</v>
      </c>
      <c r="C17" s="90" t="s">
        <v>76</v>
      </c>
      <c r="D17" s="112">
        <v>0</v>
      </c>
      <c r="E17" s="112">
        <v>0</v>
      </c>
      <c r="F17" s="113">
        <v>0</v>
      </c>
      <c r="G17" s="113">
        <v>0</v>
      </c>
      <c r="H17" s="113">
        <v>0</v>
      </c>
      <c r="I17" s="113">
        <v>0</v>
      </c>
      <c r="J17" s="113">
        <v>0</v>
      </c>
      <c r="K17" s="113">
        <v>0</v>
      </c>
      <c r="L17" s="113">
        <v>0</v>
      </c>
      <c r="M17" s="113">
        <v>0</v>
      </c>
      <c r="N17" s="113">
        <v>0</v>
      </c>
      <c r="O17" s="113">
        <v>0</v>
      </c>
      <c r="P17" s="113">
        <v>0</v>
      </c>
      <c r="Q17" s="113">
        <v>0</v>
      </c>
      <c r="R17" s="113">
        <v>0</v>
      </c>
      <c r="S17" s="113">
        <v>0</v>
      </c>
      <c r="T17" s="113">
        <v>0</v>
      </c>
      <c r="U17" s="113">
        <v>0</v>
      </c>
      <c r="V17" s="113">
        <v>0</v>
      </c>
      <c r="W17" s="113">
        <v>0</v>
      </c>
      <c r="X17" s="113">
        <v>0</v>
      </c>
      <c r="Y17" s="113">
        <v>0</v>
      </c>
      <c r="Z17" s="113">
        <v>0</v>
      </c>
      <c r="AA17" s="113">
        <v>0</v>
      </c>
      <c r="AB17" s="113">
        <v>0</v>
      </c>
      <c r="AC17" s="113">
        <v>0</v>
      </c>
      <c r="AD17" s="113">
        <v>0</v>
      </c>
      <c r="AE17" s="113">
        <v>0</v>
      </c>
      <c r="AF17" s="113">
        <v>0</v>
      </c>
      <c r="AG17" s="113">
        <v>0</v>
      </c>
    </row>
    <row r="18" spans="1:33" s="58" customFormat="1" ht="12.5" x14ac:dyDescent="0.25">
      <c r="A18" s="90" t="s">
        <v>64</v>
      </c>
      <c r="B18" s="90" t="s">
        <v>65</v>
      </c>
      <c r="C18" s="90" t="s">
        <v>77</v>
      </c>
      <c r="D18" s="112">
        <v>0</v>
      </c>
      <c r="E18" s="112">
        <v>0</v>
      </c>
      <c r="F18" s="113">
        <v>0</v>
      </c>
      <c r="G18" s="113">
        <v>0</v>
      </c>
      <c r="H18" s="113">
        <v>0</v>
      </c>
      <c r="I18" s="113">
        <v>0</v>
      </c>
      <c r="J18" s="113">
        <v>0</v>
      </c>
      <c r="K18" s="113">
        <v>0</v>
      </c>
      <c r="L18" s="113">
        <v>0</v>
      </c>
      <c r="M18" s="113">
        <v>0</v>
      </c>
      <c r="N18" s="113">
        <v>0</v>
      </c>
      <c r="O18" s="113">
        <v>0</v>
      </c>
      <c r="P18" s="113">
        <v>0</v>
      </c>
      <c r="Q18" s="113">
        <v>0</v>
      </c>
      <c r="R18" s="113">
        <v>0</v>
      </c>
      <c r="S18" s="113">
        <v>0</v>
      </c>
      <c r="T18" s="113">
        <v>0</v>
      </c>
      <c r="U18" s="113">
        <v>0</v>
      </c>
      <c r="V18" s="113">
        <v>0</v>
      </c>
      <c r="W18" s="113">
        <v>0</v>
      </c>
      <c r="X18" s="113">
        <v>0</v>
      </c>
      <c r="Y18" s="113">
        <v>0</v>
      </c>
      <c r="Z18" s="113">
        <v>0</v>
      </c>
      <c r="AA18" s="113">
        <v>0</v>
      </c>
      <c r="AB18" s="113">
        <v>0</v>
      </c>
      <c r="AC18" s="113">
        <v>0</v>
      </c>
      <c r="AD18" s="113">
        <v>0</v>
      </c>
      <c r="AE18" s="113">
        <v>0</v>
      </c>
      <c r="AF18" s="113">
        <v>0</v>
      </c>
      <c r="AG18" s="113">
        <v>0</v>
      </c>
    </row>
    <row r="19" spans="1:33" s="58" customFormat="1" ht="12.5" x14ac:dyDescent="0.25">
      <c r="A19" s="90" t="s">
        <v>64</v>
      </c>
      <c r="B19" s="90" t="s">
        <v>65</v>
      </c>
      <c r="C19" s="90" t="s">
        <v>78</v>
      </c>
      <c r="D19" s="112">
        <v>0</v>
      </c>
      <c r="E19" s="112">
        <v>0</v>
      </c>
      <c r="F19" s="113">
        <v>0</v>
      </c>
      <c r="G19" s="113">
        <v>0</v>
      </c>
      <c r="H19" s="113">
        <v>0</v>
      </c>
      <c r="I19" s="113">
        <v>0</v>
      </c>
      <c r="J19" s="113">
        <v>0</v>
      </c>
      <c r="K19" s="113">
        <v>0</v>
      </c>
      <c r="L19" s="113">
        <v>0</v>
      </c>
      <c r="M19" s="113">
        <v>0</v>
      </c>
      <c r="N19" s="113">
        <v>0</v>
      </c>
      <c r="O19" s="113">
        <v>0</v>
      </c>
      <c r="P19" s="113">
        <v>0</v>
      </c>
      <c r="Q19" s="113">
        <v>0</v>
      </c>
      <c r="R19" s="113">
        <v>0</v>
      </c>
      <c r="S19" s="113">
        <v>0</v>
      </c>
      <c r="T19" s="113">
        <v>0</v>
      </c>
      <c r="U19" s="113">
        <v>0</v>
      </c>
      <c r="V19" s="113">
        <v>0</v>
      </c>
      <c r="W19" s="113">
        <v>0</v>
      </c>
      <c r="X19" s="113">
        <v>0</v>
      </c>
      <c r="Y19" s="113">
        <v>0</v>
      </c>
      <c r="Z19" s="113">
        <v>0</v>
      </c>
      <c r="AA19" s="113">
        <v>0</v>
      </c>
      <c r="AB19" s="113">
        <v>0</v>
      </c>
      <c r="AC19" s="113">
        <v>0</v>
      </c>
      <c r="AD19" s="113">
        <v>0</v>
      </c>
      <c r="AE19" s="113">
        <v>0</v>
      </c>
      <c r="AF19" s="113">
        <v>0</v>
      </c>
      <c r="AG19" s="113">
        <v>0</v>
      </c>
    </row>
    <row r="20" spans="1:33" s="58" customFormat="1" ht="12.5" x14ac:dyDescent="0.25">
      <c r="A20" s="90" t="s">
        <v>64</v>
      </c>
      <c r="B20" s="90" t="s">
        <v>65</v>
      </c>
      <c r="C20" s="90" t="s">
        <v>79</v>
      </c>
      <c r="D20" s="112">
        <v>0</v>
      </c>
      <c r="E20" s="112">
        <v>0</v>
      </c>
      <c r="F20" s="113">
        <v>0</v>
      </c>
      <c r="G20" s="113">
        <v>0</v>
      </c>
      <c r="H20" s="113">
        <v>0</v>
      </c>
      <c r="I20" s="113">
        <v>0</v>
      </c>
      <c r="J20" s="113">
        <v>0</v>
      </c>
      <c r="K20" s="113">
        <v>0</v>
      </c>
      <c r="L20" s="113">
        <v>0</v>
      </c>
      <c r="M20" s="113">
        <v>0</v>
      </c>
      <c r="N20" s="113">
        <v>0</v>
      </c>
      <c r="O20" s="113">
        <v>0</v>
      </c>
      <c r="P20" s="113">
        <v>0</v>
      </c>
      <c r="Q20" s="113">
        <v>0</v>
      </c>
      <c r="R20" s="113">
        <v>0</v>
      </c>
      <c r="S20" s="113">
        <v>0</v>
      </c>
      <c r="T20" s="113">
        <v>0</v>
      </c>
      <c r="U20" s="113">
        <v>0</v>
      </c>
      <c r="V20" s="113">
        <v>0</v>
      </c>
      <c r="W20" s="113">
        <v>0</v>
      </c>
      <c r="X20" s="113">
        <v>0</v>
      </c>
      <c r="Y20" s="113">
        <v>0</v>
      </c>
      <c r="Z20" s="113">
        <v>0</v>
      </c>
      <c r="AA20" s="113">
        <v>0</v>
      </c>
      <c r="AB20" s="113">
        <v>0</v>
      </c>
      <c r="AC20" s="113">
        <v>0</v>
      </c>
      <c r="AD20" s="113">
        <v>0</v>
      </c>
      <c r="AE20" s="113">
        <v>0</v>
      </c>
      <c r="AF20" s="113">
        <v>0</v>
      </c>
      <c r="AG20" s="113">
        <v>0</v>
      </c>
    </row>
    <row r="21" spans="1:33" s="58" customFormat="1" ht="12.5" x14ac:dyDescent="0.25">
      <c r="A21" s="90" t="s">
        <v>64</v>
      </c>
      <c r="B21" s="90" t="s">
        <v>65</v>
      </c>
      <c r="C21" s="90" t="s">
        <v>80</v>
      </c>
      <c r="D21" s="112">
        <v>0</v>
      </c>
      <c r="E21" s="112">
        <v>0</v>
      </c>
      <c r="F21" s="113">
        <v>0</v>
      </c>
      <c r="G21" s="113">
        <v>0</v>
      </c>
      <c r="H21" s="113">
        <v>0</v>
      </c>
      <c r="I21" s="113">
        <v>0</v>
      </c>
      <c r="J21" s="113">
        <v>0</v>
      </c>
      <c r="K21" s="113">
        <v>0</v>
      </c>
      <c r="L21" s="113">
        <v>0</v>
      </c>
      <c r="M21" s="113">
        <v>0</v>
      </c>
      <c r="N21" s="113">
        <v>0</v>
      </c>
      <c r="O21" s="113">
        <v>0</v>
      </c>
      <c r="P21" s="113">
        <v>0</v>
      </c>
      <c r="Q21" s="113">
        <v>0</v>
      </c>
      <c r="R21" s="113">
        <v>0</v>
      </c>
      <c r="S21" s="113">
        <v>0</v>
      </c>
      <c r="T21" s="113">
        <v>0</v>
      </c>
      <c r="U21" s="113">
        <v>0</v>
      </c>
      <c r="V21" s="113">
        <v>0</v>
      </c>
      <c r="W21" s="113">
        <v>0</v>
      </c>
      <c r="X21" s="113">
        <v>0</v>
      </c>
      <c r="Y21" s="113">
        <v>0</v>
      </c>
      <c r="Z21" s="113">
        <v>0</v>
      </c>
      <c r="AA21" s="113">
        <v>0</v>
      </c>
      <c r="AB21" s="113">
        <v>0</v>
      </c>
      <c r="AC21" s="113">
        <v>0</v>
      </c>
      <c r="AD21" s="113">
        <v>0</v>
      </c>
      <c r="AE21" s="113">
        <v>0</v>
      </c>
      <c r="AF21" s="113">
        <v>0</v>
      </c>
      <c r="AG21" s="113">
        <v>0</v>
      </c>
    </row>
    <row r="22" spans="1:33" s="58" customFormat="1" ht="12.5" x14ac:dyDescent="0.25">
      <c r="A22" s="90" t="s">
        <v>64</v>
      </c>
      <c r="B22" s="90" t="s">
        <v>65</v>
      </c>
      <c r="C22" s="90" t="s">
        <v>81</v>
      </c>
      <c r="D22" s="112">
        <v>0</v>
      </c>
      <c r="E22" s="112">
        <v>0</v>
      </c>
      <c r="F22" s="113">
        <v>0</v>
      </c>
      <c r="G22" s="113">
        <v>0</v>
      </c>
      <c r="H22" s="113">
        <v>0</v>
      </c>
      <c r="I22" s="113">
        <v>0</v>
      </c>
      <c r="J22" s="113">
        <v>0</v>
      </c>
      <c r="K22" s="113">
        <v>0</v>
      </c>
      <c r="L22" s="113">
        <v>0</v>
      </c>
      <c r="M22" s="113">
        <v>0</v>
      </c>
      <c r="N22" s="113">
        <v>0</v>
      </c>
      <c r="O22" s="113">
        <v>0</v>
      </c>
      <c r="P22" s="113">
        <v>0</v>
      </c>
      <c r="Q22" s="113">
        <v>0</v>
      </c>
      <c r="R22" s="113">
        <v>0</v>
      </c>
      <c r="S22" s="113">
        <v>0</v>
      </c>
      <c r="T22" s="113">
        <v>0</v>
      </c>
      <c r="U22" s="113">
        <v>0</v>
      </c>
      <c r="V22" s="113">
        <v>0</v>
      </c>
      <c r="W22" s="113">
        <v>0</v>
      </c>
      <c r="X22" s="113">
        <v>0</v>
      </c>
      <c r="Y22" s="113">
        <v>0</v>
      </c>
      <c r="Z22" s="113">
        <v>0</v>
      </c>
      <c r="AA22" s="113">
        <v>0</v>
      </c>
      <c r="AB22" s="113">
        <v>0</v>
      </c>
      <c r="AC22" s="113">
        <v>0</v>
      </c>
      <c r="AD22" s="113">
        <v>0</v>
      </c>
      <c r="AE22" s="113">
        <v>0</v>
      </c>
      <c r="AF22" s="113">
        <v>0</v>
      </c>
      <c r="AG22" s="113">
        <v>0</v>
      </c>
    </row>
    <row r="23" spans="1:33" s="58" customFormat="1" ht="12.5" x14ac:dyDescent="0.25">
      <c r="A23" s="90" t="s">
        <v>64</v>
      </c>
      <c r="B23" s="90" t="s">
        <v>65</v>
      </c>
      <c r="C23" s="90" t="s">
        <v>82</v>
      </c>
      <c r="D23" s="112">
        <v>0</v>
      </c>
      <c r="E23" s="112">
        <v>0</v>
      </c>
      <c r="F23" s="113">
        <v>0</v>
      </c>
      <c r="G23" s="113">
        <v>0</v>
      </c>
      <c r="H23" s="113">
        <v>0</v>
      </c>
      <c r="I23" s="113">
        <v>0</v>
      </c>
      <c r="J23" s="113">
        <v>0</v>
      </c>
      <c r="K23" s="113">
        <v>0</v>
      </c>
      <c r="L23" s="113">
        <v>0</v>
      </c>
      <c r="M23" s="113">
        <v>0</v>
      </c>
      <c r="N23" s="113">
        <v>0</v>
      </c>
      <c r="O23" s="113">
        <v>0</v>
      </c>
      <c r="P23" s="113">
        <v>0</v>
      </c>
      <c r="Q23" s="113">
        <v>0</v>
      </c>
      <c r="R23" s="113">
        <v>0</v>
      </c>
      <c r="S23" s="113">
        <v>0</v>
      </c>
      <c r="T23" s="113">
        <v>0</v>
      </c>
      <c r="U23" s="113">
        <v>0</v>
      </c>
      <c r="V23" s="113">
        <v>0</v>
      </c>
      <c r="W23" s="113">
        <v>0</v>
      </c>
      <c r="X23" s="113">
        <v>0</v>
      </c>
      <c r="Y23" s="113">
        <v>0</v>
      </c>
      <c r="Z23" s="113">
        <v>0</v>
      </c>
      <c r="AA23" s="113">
        <v>0</v>
      </c>
      <c r="AB23" s="113">
        <v>0</v>
      </c>
      <c r="AC23" s="113">
        <v>0</v>
      </c>
      <c r="AD23" s="113">
        <v>0</v>
      </c>
      <c r="AE23" s="113">
        <v>0</v>
      </c>
      <c r="AF23" s="113">
        <v>0</v>
      </c>
      <c r="AG23" s="113">
        <v>0</v>
      </c>
    </row>
    <row r="24" spans="1:33" s="58" customFormat="1" ht="12.5" x14ac:dyDescent="0.25">
      <c r="A24" s="90" t="s">
        <v>64</v>
      </c>
      <c r="B24" s="90" t="s">
        <v>65</v>
      </c>
      <c r="C24" s="90" t="s">
        <v>83</v>
      </c>
      <c r="D24" s="112">
        <v>0</v>
      </c>
      <c r="E24" s="112">
        <v>0</v>
      </c>
      <c r="F24" s="113">
        <v>0</v>
      </c>
      <c r="G24" s="113">
        <v>0</v>
      </c>
      <c r="H24" s="113">
        <v>0</v>
      </c>
      <c r="I24" s="113">
        <v>0</v>
      </c>
      <c r="J24" s="113">
        <v>0</v>
      </c>
      <c r="K24" s="113">
        <v>0</v>
      </c>
      <c r="L24" s="113">
        <v>0</v>
      </c>
      <c r="M24" s="113">
        <v>0</v>
      </c>
      <c r="N24" s="113">
        <v>0</v>
      </c>
      <c r="O24" s="113">
        <v>0</v>
      </c>
      <c r="P24" s="113">
        <v>0</v>
      </c>
      <c r="Q24" s="113">
        <v>0</v>
      </c>
      <c r="R24" s="113">
        <v>0</v>
      </c>
      <c r="S24" s="113">
        <v>0</v>
      </c>
      <c r="T24" s="113">
        <v>0</v>
      </c>
      <c r="U24" s="113">
        <v>0</v>
      </c>
      <c r="V24" s="113">
        <v>0</v>
      </c>
      <c r="W24" s="113">
        <v>0</v>
      </c>
      <c r="X24" s="113">
        <v>0</v>
      </c>
      <c r="Y24" s="113">
        <v>0</v>
      </c>
      <c r="Z24" s="113">
        <v>0</v>
      </c>
      <c r="AA24" s="113">
        <v>0</v>
      </c>
      <c r="AB24" s="113">
        <v>0</v>
      </c>
      <c r="AC24" s="113">
        <v>0</v>
      </c>
      <c r="AD24" s="113">
        <v>0</v>
      </c>
      <c r="AE24" s="113">
        <v>0</v>
      </c>
      <c r="AF24" s="113">
        <v>0</v>
      </c>
      <c r="AG24" s="113">
        <v>0</v>
      </c>
    </row>
    <row r="25" spans="1:33" s="58" customFormat="1" ht="12.5" x14ac:dyDescent="0.25">
      <c r="A25" s="90" t="s">
        <v>64</v>
      </c>
      <c r="B25" s="90" t="s">
        <v>65</v>
      </c>
      <c r="C25" s="90" t="s">
        <v>84</v>
      </c>
      <c r="D25" s="112">
        <v>0</v>
      </c>
      <c r="E25" s="112">
        <v>0</v>
      </c>
      <c r="F25" s="113">
        <v>0</v>
      </c>
      <c r="G25" s="113">
        <v>0</v>
      </c>
      <c r="H25" s="113">
        <v>0</v>
      </c>
      <c r="I25" s="113">
        <v>0</v>
      </c>
      <c r="J25" s="113">
        <v>0</v>
      </c>
      <c r="K25" s="113">
        <v>0</v>
      </c>
      <c r="L25" s="113">
        <v>0</v>
      </c>
      <c r="M25" s="113">
        <v>0</v>
      </c>
      <c r="N25" s="113">
        <v>0</v>
      </c>
      <c r="O25" s="113">
        <v>0</v>
      </c>
      <c r="P25" s="113">
        <v>0</v>
      </c>
      <c r="Q25" s="113">
        <v>0</v>
      </c>
      <c r="R25" s="113">
        <v>0</v>
      </c>
      <c r="S25" s="113">
        <v>0</v>
      </c>
      <c r="T25" s="113">
        <v>0</v>
      </c>
      <c r="U25" s="113">
        <v>0</v>
      </c>
      <c r="V25" s="113">
        <v>0</v>
      </c>
      <c r="W25" s="113">
        <v>0</v>
      </c>
      <c r="X25" s="113">
        <v>0</v>
      </c>
      <c r="Y25" s="113">
        <v>0</v>
      </c>
      <c r="Z25" s="113">
        <v>0</v>
      </c>
      <c r="AA25" s="113">
        <v>0</v>
      </c>
      <c r="AB25" s="113">
        <v>0</v>
      </c>
      <c r="AC25" s="113">
        <v>0</v>
      </c>
      <c r="AD25" s="113">
        <v>0</v>
      </c>
      <c r="AE25" s="113">
        <v>0</v>
      </c>
      <c r="AF25" s="113">
        <v>0</v>
      </c>
      <c r="AG25" s="113">
        <v>0</v>
      </c>
    </row>
    <row r="26" spans="1:33" s="93" customFormat="1" ht="13" x14ac:dyDescent="0.3">
      <c r="A26" s="95" t="s">
        <v>85</v>
      </c>
      <c r="B26" s="95" t="s">
        <v>85</v>
      </c>
      <c r="C26" s="95" t="s">
        <v>85</v>
      </c>
      <c r="D26" s="114">
        <v>0</v>
      </c>
      <c r="E26" s="114">
        <v>0</v>
      </c>
      <c r="F26" s="115">
        <v>0</v>
      </c>
      <c r="G26" s="115">
        <v>0</v>
      </c>
      <c r="H26" s="115">
        <v>0</v>
      </c>
      <c r="I26" s="115">
        <v>0</v>
      </c>
      <c r="J26" s="115">
        <v>0</v>
      </c>
      <c r="K26" s="115">
        <v>0</v>
      </c>
      <c r="L26" s="115">
        <v>0</v>
      </c>
      <c r="M26" s="115">
        <v>0</v>
      </c>
      <c r="N26" s="115">
        <v>0</v>
      </c>
      <c r="O26" s="115">
        <v>0</v>
      </c>
      <c r="P26" s="115">
        <v>0</v>
      </c>
      <c r="Q26" s="115">
        <v>0</v>
      </c>
      <c r="R26" s="115">
        <v>0</v>
      </c>
      <c r="S26" s="115">
        <v>0</v>
      </c>
      <c r="T26" s="115">
        <v>0</v>
      </c>
      <c r="U26" s="115">
        <v>0</v>
      </c>
      <c r="V26" s="115">
        <v>0</v>
      </c>
      <c r="W26" s="115">
        <v>0</v>
      </c>
      <c r="X26" s="115">
        <v>0</v>
      </c>
      <c r="Y26" s="115">
        <v>0</v>
      </c>
      <c r="Z26" s="115">
        <v>0</v>
      </c>
      <c r="AA26" s="115">
        <v>0</v>
      </c>
      <c r="AB26" s="115">
        <v>0</v>
      </c>
      <c r="AC26" s="115">
        <v>0</v>
      </c>
      <c r="AD26" s="115">
        <v>0</v>
      </c>
      <c r="AE26" s="115">
        <v>0</v>
      </c>
      <c r="AF26" s="115">
        <v>0</v>
      </c>
      <c r="AG26" s="115">
        <v>0</v>
      </c>
    </row>
    <row r="27" spans="1:33" s="58" customFormat="1" ht="12.5" x14ac:dyDescent="0.25">
      <c r="A27" s="90" t="s">
        <v>64</v>
      </c>
      <c r="B27" s="90" t="s">
        <v>86</v>
      </c>
      <c r="C27" s="90" t="s">
        <v>87</v>
      </c>
      <c r="D27" s="112">
        <v>0</v>
      </c>
      <c r="E27" s="112">
        <v>0</v>
      </c>
      <c r="F27" s="113">
        <v>0</v>
      </c>
      <c r="G27" s="113">
        <v>0</v>
      </c>
      <c r="H27" s="113">
        <v>0</v>
      </c>
      <c r="I27" s="113">
        <v>0</v>
      </c>
      <c r="J27" s="113">
        <v>0</v>
      </c>
      <c r="K27" s="113">
        <v>0</v>
      </c>
      <c r="L27" s="113">
        <v>0</v>
      </c>
      <c r="M27" s="113">
        <v>0</v>
      </c>
      <c r="N27" s="113">
        <v>0</v>
      </c>
      <c r="O27" s="113">
        <v>0</v>
      </c>
      <c r="P27" s="113">
        <v>0</v>
      </c>
      <c r="Q27" s="113">
        <v>0</v>
      </c>
      <c r="R27" s="113">
        <v>0</v>
      </c>
      <c r="S27" s="113">
        <v>0</v>
      </c>
      <c r="T27" s="113">
        <v>0</v>
      </c>
      <c r="U27" s="113">
        <v>0</v>
      </c>
      <c r="V27" s="113">
        <v>0</v>
      </c>
      <c r="W27" s="113">
        <v>0</v>
      </c>
      <c r="X27" s="113">
        <v>0</v>
      </c>
      <c r="Y27" s="113">
        <v>0</v>
      </c>
      <c r="Z27" s="113">
        <v>0</v>
      </c>
      <c r="AA27" s="113">
        <v>0</v>
      </c>
      <c r="AB27" s="113">
        <v>0</v>
      </c>
      <c r="AC27" s="113">
        <v>0</v>
      </c>
      <c r="AD27" s="113">
        <v>0</v>
      </c>
      <c r="AE27" s="113">
        <v>0</v>
      </c>
      <c r="AF27" s="113">
        <v>0</v>
      </c>
      <c r="AG27" s="113">
        <v>0</v>
      </c>
    </row>
    <row r="28" spans="1:33" s="58" customFormat="1" ht="12.5" x14ac:dyDescent="0.25">
      <c r="A28" s="90" t="s">
        <v>64</v>
      </c>
      <c r="B28" s="90" t="s">
        <v>86</v>
      </c>
      <c r="C28" s="90" t="s">
        <v>88</v>
      </c>
      <c r="D28" s="112">
        <v>0</v>
      </c>
      <c r="E28" s="112">
        <v>0</v>
      </c>
      <c r="F28" s="113">
        <v>0</v>
      </c>
      <c r="G28" s="113">
        <v>0</v>
      </c>
      <c r="H28" s="113">
        <v>0</v>
      </c>
      <c r="I28" s="113">
        <v>0</v>
      </c>
      <c r="J28" s="113">
        <v>0</v>
      </c>
      <c r="K28" s="113">
        <v>0</v>
      </c>
      <c r="L28" s="113">
        <v>0</v>
      </c>
      <c r="M28" s="113">
        <v>0</v>
      </c>
      <c r="N28" s="113">
        <v>0</v>
      </c>
      <c r="O28" s="113">
        <v>0</v>
      </c>
      <c r="P28" s="113">
        <v>0</v>
      </c>
      <c r="Q28" s="113">
        <v>0</v>
      </c>
      <c r="R28" s="113">
        <v>0</v>
      </c>
      <c r="S28" s="113">
        <v>0</v>
      </c>
      <c r="T28" s="113">
        <v>0</v>
      </c>
      <c r="U28" s="113">
        <v>0</v>
      </c>
      <c r="V28" s="113">
        <v>0</v>
      </c>
      <c r="W28" s="113">
        <v>0</v>
      </c>
      <c r="X28" s="113">
        <v>0</v>
      </c>
      <c r="Y28" s="113">
        <v>0</v>
      </c>
      <c r="Z28" s="113">
        <v>0</v>
      </c>
      <c r="AA28" s="113">
        <v>0</v>
      </c>
      <c r="AB28" s="113">
        <v>0</v>
      </c>
      <c r="AC28" s="113">
        <v>0</v>
      </c>
      <c r="AD28" s="113">
        <v>0</v>
      </c>
      <c r="AE28" s="113">
        <v>0</v>
      </c>
      <c r="AF28" s="113">
        <v>0</v>
      </c>
      <c r="AG28" s="113">
        <v>0</v>
      </c>
    </row>
    <row r="29" spans="1:33" s="58" customFormat="1" ht="12.5" x14ac:dyDescent="0.25">
      <c r="A29" s="90" t="s">
        <v>64</v>
      </c>
      <c r="B29" s="90" t="s">
        <v>86</v>
      </c>
      <c r="C29" s="90" t="s">
        <v>89</v>
      </c>
      <c r="D29" s="112">
        <v>0</v>
      </c>
      <c r="E29" s="112">
        <v>0</v>
      </c>
      <c r="F29" s="113">
        <v>0</v>
      </c>
      <c r="G29" s="113">
        <v>0</v>
      </c>
      <c r="H29" s="113">
        <v>0</v>
      </c>
      <c r="I29" s="113">
        <v>0</v>
      </c>
      <c r="J29" s="113">
        <v>0</v>
      </c>
      <c r="K29" s="113">
        <v>0</v>
      </c>
      <c r="L29" s="113">
        <v>0</v>
      </c>
      <c r="M29" s="113">
        <v>0</v>
      </c>
      <c r="N29" s="113">
        <v>0</v>
      </c>
      <c r="O29" s="113">
        <v>0</v>
      </c>
      <c r="P29" s="113">
        <v>0</v>
      </c>
      <c r="Q29" s="113">
        <v>0</v>
      </c>
      <c r="R29" s="113">
        <v>0</v>
      </c>
      <c r="S29" s="113">
        <v>0</v>
      </c>
      <c r="T29" s="113">
        <v>0</v>
      </c>
      <c r="U29" s="113">
        <v>0</v>
      </c>
      <c r="V29" s="113">
        <v>0</v>
      </c>
      <c r="W29" s="113">
        <v>0</v>
      </c>
      <c r="X29" s="113">
        <v>0</v>
      </c>
      <c r="Y29" s="113">
        <v>0</v>
      </c>
      <c r="Z29" s="113">
        <v>0</v>
      </c>
      <c r="AA29" s="113">
        <v>0</v>
      </c>
      <c r="AB29" s="113">
        <v>0</v>
      </c>
      <c r="AC29" s="113">
        <v>0</v>
      </c>
      <c r="AD29" s="113">
        <v>0</v>
      </c>
      <c r="AE29" s="113">
        <v>0</v>
      </c>
      <c r="AF29" s="113">
        <v>0</v>
      </c>
      <c r="AG29" s="113">
        <v>0</v>
      </c>
    </row>
    <row r="30" spans="1:33" s="58" customFormat="1" ht="12.5" x14ac:dyDescent="0.25">
      <c r="A30" s="90" t="s">
        <v>64</v>
      </c>
      <c r="B30" s="90" t="s">
        <v>86</v>
      </c>
      <c r="C30" s="90" t="s">
        <v>90</v>
      </c>
      <c r="D30" s="112">
        <v>0</v>
      </c>
      <c r="E30" s="112">
        <v>0</v>
      </c>
      <c r="F30" s="113">
        <v>0</v>
      </c>
      <c r="G30" s="113">
        <v>0</v>
      </c>
      <c r="H30" s="113">
        <v>0</v>
      </c>
      <c r="I30" s="113">
        <v>0</v>
      </c>
      <c r="J30" s="113">
        <v>0</v>
      </c>
      <c r="K30" s="113">
        <v>0</v>
      </c>
      <c r="L30" s="113">
        <v>0</v>
      </c>
      <c r="M30" s="113">
        <v>0</v>
      </c>
      <c r="N30" s="113">
        <v>0</v>
      </c>
      <c r="O30" s="113">
        <v>0</v>
      </c>
      <c r="P30" s="113">
        <v>0</v>
      </c>
      <c r="Q30" s="113">
        <v>0</v>
      </c>
      <c r="R30" s="113">
        <v>0</v>
      </c>
      <c r="S30" s="113">
        <v>0</v>
      </c>
      <c r="T30" s="113">
        <v>0</v>
      </c>
      <c r="U30" s="113">
        <v>0</v>
      </c>
      <c r="V30" s="113">
        <v>0</v>
      </c>
      <c r="W30" s="113">
        <v>0</v>
      </c>
      <c r="X30" s="113">
        <v>0</v>
      </c>
      <c r="Y30" s="113">
        <v>0</v>
      </c>
      <c r="Z30" s="113">
        <v>0</v>
      </c>
      <c r="AA30" s="113">
        <v>0</v>
      </c>
      <c r="AB30" s="113">
        <v>0</v>
      </c>
      <c r="AC30" s="113">
        <v>0</v>
      </c>
      <c r="AD30" s="113">
        <v>0</v>
      </c>
      <c r="AE30" s="113">
        <v>0</v>
      </c>
      <c r="AF30" s="113">
        <v>0</v>
      </c>
      <c r="AG30" s="113">
        <v>0</v>
      </c>
    </row>
    <row r="31" spans="1:33" s="58" customFormat="1" ht="12.5" x14ac:dyDescent="0.25">
      <c r="A31" s="90" t="s">
        <v>64</v>
      </c>
      <c r="B31" s="90" t="s">
        <v>86</v>
      </c>
      <c r="C31" s="90" t="s">
        <v>91</v>
      </c>
      <c r="D31" s="112">
        <v>0</v>
      </c>
      <c r="E31" s="112">
        <v>0</v>
      </c>
      <c r="F31" s="113">
        <v>0</v>
      </c>
      <c r="G31" s="113">
        <v>0</v>
      </c>
      <c r="H31" s="113">
        <v>0</v>
      </c>
      <c r="I31" s="113">
        <v>0</v>
      </c>
      <c r="J31" s="113">
        <v>0</v>
      </c>
      <c r="K31" s="113">
        <v>0</v>
      </c>
      <c r="L31" s="113">
        <v>0</v>
      </c>
      <c r="M31" s="113">
        <v>0</v>
      </c>
      <c r="N31" s="113">
        <v>0</v>
      </c>
      <c r="O31" s="113">
        <v>0</v>
      </c>
      <c r="P31" s="113">
        <v>0</v>
      </c>
      <c r="Q31" s="113">
        <v>0</v>
      </c>
      <c r="R31" s="113">
        <v>0</v>
      </c>
      <c r="S31" s="113">
        <v>0</v>
      </c>
      <c r="T31" s="113">
        <v>0</v>
      </c>
      <c r="U31" s="113">
        <v>0</v>
      </c>
      <c r="V31" s="113">
        <v>0</v>
      </c>
      <c r="W31" s="113">
        <v>0</v>
      </c>
      <c r="X31" s="113">
        <v>0</v>
      </c>
      <c r="Y31" s="113">
        <v>0</v>
      </c>
      <c r="Z31" s="113">
        <v>0</v>
      </c>
      <c r="AA31" s="113">
        <v>0</v>
      </c>
      <c r="AB31" s="113">
        <v>0</v>
      </c>
      <c r="AC31" s="113">
        <v>0</v>
      </c>
      <c r="AD31" s="113">
        <v>0</v>
      </c>
      <c r="AE31" s="113">
        <v>0</v>
      </c>
      <c r="AF31" s="113">
        <v>0</v>
      </c>
      <c r="AG31" s="113">
        <v>0</v>
      </c>
    </row>
    <row r="32" spans="1:33" s="58" customFormat="1" ht="12.5" x14ac:dyDescent="0.25">
      <c r="A32" s="90" t="s">
        <v>64</v>
      </c>
      <c r="B32" s="90" t="s">
        <v>86</v>
      </c>
      <c r="C32" s="90" t="s">
        <v>92</v>
      </c>
      <c r="D32" s="112">
        <v>0</v>
      </c>
      <c r="E32" s="112">
        <v>0</v>
      </c>
      <c r="F32" s="113">
        <v>0</v>
      </c>
      <c r="G32" s="113">
        <v>0</v>
      </c>
      <c r="H32" s="113">
        <v>0</v>
      </c>
      <c r="I32" s="113">
        <v>0</v>
      </c>
      <c r="J32" s="113">
        <v>0</v>
      </c>
      <c r="K32" s="113">
        <v>0</v>
      </c>
      <c r="L32" s="113">
        <v>0</v>
      </c>
      <c r="M32" s="113">
        <v>0</v>
      </c>
      <c r="N32" s="113">
        <v>0</v>
      </c>
      <c r="O32" s="113">
        <v>0</v>
      </c>
      <c r="P32" s="113">
        <v>0</v>
      </c>
      <c r="Q32" s="113">
        <v>0</v>
      </c>
      <c r="R32" s="113">
        <v>0</v>
      </c>
      <c r="S32" s="113">
        <v>0</v>
      </c>
      <c r="T32" s="113">
        <v>0</v>
      </c>
      <c r="U32" s="113">
        <v>0</v>
      </c>
      <c r="V32" s="113">
        <v>0</v>
      </c>
      <c r="W32" s="113">
        <v>0</v>
      </c>
      <c r="X32" s="113">
        <v>0</v>
      </c>
      <c r="Y32" s="113">
        <v>0</v>
      </c>
      <c r="Z32" s="113">
        <v>0</v>
      </c>
      <c r="AA32" s="113">
        <v>0</v>
      </c>
      <c r="AB32" s="113">
        <v>0</v>
      </c>
      <c r="AC32" s="113">
        <v>0</v>
      </c>
      <c r="AD32" s="113">
        <v>0</v>
      </c>
      <c r="AE32" s="113">
        <v>0</v>
      </c>
      <c r="AF32" s="113">
        <v>0</v>
      </c>
      <c r="AG32" s="113">
        <v>0</v>
      </c>
    </row>
    <row r="33" spans="1:33" s="58" customFormat="1" ht="12.5" x14ac:dyDescent="0.25">
      <c r="A33" s="90" t="s">
        <v>64</v>
      </c>
      <c r="B33" s="90" t="s">
        <v>86</v>
      </c>
      <c r="C33" s="90" t="s">
        <v>93</v>
      </c>
      <c r="D33" s="112">
        <v>0</v>
      </c>
      <c r="E33" s="112">
        <v>0</v>
      </c>
      <c r="F33" s="113">
        <v>0</v>
      </c>
      <c r="G33" s="113">
        <v>0</v>
      </c>
      <c r="H33" s="113">
        <v>0</v>
      </c>
      <c r="I33" s="113">
        <v>0</v>
      </c>
      <c r="J33" s="113">
        <v>0</v>
      </c>
      <c r="K33" s="113">
        <v>0</v>
      </c>
      <c r="L33" s="113">
        <v>0</v>
      </c>
      <c r="M33" s="113">
        <v>0</v>
      </c>
      <c r="N33" s="113">
        <v>0</v>
      </c>
      <c r="O33" s="113">
        <v>0</v>
      </c>
      <c r="P33" s="113">
        <v>0</v>
      </c>
      <c r="Q33" s="113">
        <v>0</v>
      </c>
      <c r="R33" s="113">
        <v>0</v>
      </c>
      <c r="S33" s="113">
        <v>0</v>
      </c>
      <c r="T33" s="113">
        <v>0</v>
      </c>
      <c r="U33" s="113">
        <v>0</v>
      </c>
      <c r="V33" s="113">
        <v>0</v>
      </c>
      <c r="W33" s="113">
        <v>0</v>
      </c>
      <c r="X33" s="113">
        <v>0</v>
      </c>
      <c r="Y33" s="113">
        <v>0</v>
      </c>
      <c r="Z33" s="113">
        <v>0</v>
      </c>
      <c r="AA33" s="113">
        <v>0</v>
      </c>
      <c r="AB33" s="113">
        <v>0</v>
      </c>
      <c r="AC33" s="113">
        <v>0</v>
      </c>
      <c r="AD33" s="113">
        <v>0</v>
      </c>
      <c r="AE33" s="113">
        <v>0</v>
      </c>
      <c r="AF33" s="113">
        <v>0</v>
      </c>
      <c r="AG33" s="113">
        <v>0</v>
      </c>
    </row>
    <row r="34" spans="1:33" s="58" customFormat="1" ht="12.5" x14ac:dyDescent="0.25">
      <c r="A34" s="90" t="s">
        <v>64</v>
      </c>
      <c r="B34" s="90" t="s">
        <v>86</v>
      </c>
      <c r="C34" s="90" t="s">
        <v>94</v>
      </c>
      <c r="D34" s="112">
        <v>0</v>
      </c>
      <c r="E34" s="112">
        <v>0</v>
      </c>
      <c r="F34" s="113">
        <v>0</v>
      </c>
      <c r="G34" s="113">
        <v>0</v>
      </c>
      <c r="H34" s="113">
        <v>0</v>
      </c>
      <c r="I34" s="113">
        <v>0</v>
      </c>
      <c r="J34" s="113">
        <v>0</v>
      </c>
      <c r="K34" s="113">
        <v>0</v>
      </c>
      <c r="L34" s="113">
        <v>0</v>
      </c>
      <c r="M34" s="113">
        <v>0</v>
      </c>
      <c r="N34" s="113">
        <v>0</v>
      </c>
      <c r="O34" s="113">
        <v>0</v>
      </c>
      <c r="P34" s="113">
        <v>0</v>
      </c>
      <c r="Q34" s="113">
        <v>0</v>
      </c>
      <c r="R34" s="113">
        <v>0</v>
      </c>
      <c r="S34" s="113">
        <v>0</v>
      </c>
      <c r="T34" s="113">
        <v>0</v>
      </c>
      <c r="U34" s="113">
        <v>0</v>
      </c>
      <c r="V34" s="113">
        <v>0</v>
      </c>
      <c r="W34" s="113">
        <v>0</v>
      </c>
      <c r="X34" s="113">
        <v>0</v>
      </c>
      <c r="Y34" s="113">
        <v>0</v>
      </c>
      <c r="Z34" s="113">
        <v>0</v>
      </c>
      <c r="AA34" s="113">
        <v>0</v>
      </c>
      <c r="AB34" s="113">
        <v>0</v>
      </c>
      <c r="AC34" s="113">
        <v>0</v>
      </c>
      <c r="AD34" s="113">
        <v>0</v>
      </c>
      <c r="AE34" s="113">
        <v>0</v>
      </c>
      <c r="AF34" s="113">
        <v>0</v>
      </c>
      <c r="AG34" s="113">
        <v>0</v>
      </c>
    </row>
    <row r="35" spans="1:33" s="58" customFormat="1" ht="12.5" x14ac:dyDescent="0.25">
      <c r="A35" s="90" t="s">
        <v>64</v>
      </c>
      <c r="B35" s="90" t="s">
        <v>86</v>
      </c>
      <c r="C35" s="90" t="s">
        <v>95</v>
      </c>
      <c r="D35" s="112">
        <v>0</v>
      </c>
      <c r="E35" s="112">
        <v>0</v>
      </c>
      <c r="F35" s="113">
        <v>0</v>
      </c>
      <c r="G35" s="113">
        <v>0</v>
      </c>
      <c r="H35" s="113">
        <v>0</v>
      </c>
      <c r="I35" s="113">
        <v>0</v>
      </c>
      <c r="J35" s="113">
        <v>0</v>
      </c>
      <c r="K35" s="113">
        <v>0</v>
      </c>
      <c r="L35" s="113">
        <v>0</v>
      </c>
      <c r="M35" s="113">
        <v>0</v>
      </c>
      <c r="N35" s="113">
        <v>0</v>
      </c>
      <c r="O35" s="113">
        <v>0</v>
      </c>
      <c r="P35" s="113">
        <v>0</v>
      </c>
      <c r="Q35" s="113">
        <v>0</v>
      </c>
      <c r="R35" s="113">
        <v>0</v>
      </c>
      <c r="S35" s="113">
        <v>0</v>
      </c>
      <c r="T35" s="113">
        <v>0</v>
      </c>
      <c r="U35" s="113">
        <v>0</v>
      </c>
      <c r="V35" s="113">
        <v>0</v>
      </c>
      <c r="W35" s="113">
        <v>0</v>
      </c>
      <c r="X35" s="113">
        <v>0</v>
      </c>
      <c r="Y35" s="113">
        <v>0</v>
      </c>
      <c r="Z35" s="113">
        <v>0</v>
      </c>
      <c r="AA35" s="113">
        <v>0</v>
      </c>
      <c r="AB35" s="113">
        <v>0</v>
      </c>
      <c r="AC35" s="113">
        <v>0</v>
      </c>
      <c r="AD35" s="113">
        <v>0</v>
      </c>
      <c r="AE35" s="113">
        <v>0</v>
      </c>
      <c r="AF35" s="113">
        <v>0</v>
      </c>
      <c r="AG35" s="113">
        <v>0</v>
      </c>
    </row>
    <row r="36" spans="1:33" s="58" customFormat="1" ht="12.5" x14ac:dyDescent="0.25">
      <c r="A36" s="90" t="s">
        <v>64</v>
      </c>
      <c r="B36" s="90" t="s">
        <v>86</v>
      </c>
      <c r="C36" s="90" t="s">
        <v>96</v>
      </c>
      <c r="D36" s="112">
        <v>0</v>
      </c>
      <c r="E36" s="112">
        <v>0</v>
      </c>
      <c r="F36" s="113">
        <v>0</v>
      </c>
      <c r="G36" s="113">
        <v>0</v>
      </c>
      <c r="H36" s="113">
        <v>0</v>
      </c>
      <c r="I36" s="113">
        <v>0</v>
      </c>
      <c r="J36" s="113">
        <v>0</v>
      </c>
      <c r="K36" s="113">
        <v>0</v>
      </c>
      <c r="L36" s="113">
        <v>0</v>
      </c>
      <c r="M36" s="113">
        <v>0</v>
      </c>
      <c r="N36" s="113">
        <v>0</v>
      </c>
      <c r="O36" s="113">
        <v>0</v>
      </c>
      <c r="P36" s="113">
        <v>0</v>
      </c>
      <c r="Q36" s="113">
        <v>0</v>
      </c>
      <c r="R36" s="113">
        <v>0</v>
      </c>
      <c r="S36" s="113">
        <v>0</v>
      </c>
      <c r="T36" s="113">
        <v>0</v>
      </c>
      <c r="U36" s="113">
        <v>0</v>
      </c>
      <c r="V36" s="113">
        <v>0</v>
      </c>
      <c r="W36" s="113">
        <v>0</v>
      </c>
      <c r="X36" s="113">
        <v>0</v>
      </c>
      <c r="Y36" s="113">
        <v>0</v>
      </c>
      <c r="Z36" s="113">
        <v>0</v>
      </c>
      <c r="AA36" s="113">
        <v>0</v>
      </c>
      <c r="AB36" s="113">
        <v>0</v>
      </c>
      <c r="AC36" s="113">
        <v>0</v>
      </c>
      <c r="AD36" s="113">
        <v>0</v>
      </c>
      <c r="AE36" s="113">
        <v>0</v>
      </c>
      <c r="AF36" s="113">
        <v>0</v>
      </c>
      <c r="AG36" s="113">
        <v>0</v>
      </c>
    </row>
    <row r="37" spans="1:33" s="58" customFormat="1" ht="12.5" x14ac:dyDescent="0.25">
      <c r="A37" s="90" t="s">
        <v>64</v>
      </c>
      <c r="B37" s="90" t="s">
        <v>86</v>
      </c>
      <c r="C37" s="90" t="s">
        <v>97</v>
      </c>
      <c r="D37" s="112">
        <v>0</v>
      </c>
      <c r="E37" s="112">
        <v>0</v>
      </c>
      <c r="F37" s="113">
        <v>0</v>
      </c>
      <c r="G37" s="113">
        <v>0</v>
      </c>
      <c r="H37" s="113">
        <v>0</v>
      </c>
      <c r="I37" s="113">
        <v>0</v>
      </c>
      <c r="J37" s="113">
        <v>0</v>
      </c>
      <c r="K37" s="113">
        <v>0</v>
      </c>
      <c r="L37" s="113">
        <v>0</v>
      </c>
      <c r="M37" s="113">
        <v>0</v>
      </c>
      <c r="N37" s="113">
        <v>0</v>
      </c>
      <c r="O37" s="113">
        <v>0</v>
      </c>
      <c r="P37" s="113">
        <v>0</v>
      </c>
      <c r="Q37" s="113">
        <v>0</v>
      </c>
      <c r="R37" s="113">
        <v>0</v>
      </c>
      <c r="S37" s="113">
        <v>0</v>
      </c>
      <c r="T37" s="113">
        <v>0</v>
      </c>
      <c r="U37" s="113">
        <v>0</v>
      </c>
      <c r="V37" s="113">
        <v>0</v>
      </c>
      <c r="W37" s="113">
        <v>0</v>
      </c>
      <c r="X37" s="113">
        <v>0</v>
      </c>
      <c r="Y37" s="113">
        <v>0</v>
      </c>
      <c r="Z37" s="113">
        <v>0</v>
      </c>
      <c r="AA37" s="113">
        <v>0</v>
      </c>
      <c r="AB37" s="113">
        <v>0</v>
      </c>
      <c r="AC37" s="113">
        <v>0</v>
      </c>
      <c r="AD37" s="113">
        <v>0</v>
      </c>
      <c r="AE37" s="113">
        <v>0</v>
      </c>
      <c r="AF37" s="113">
        <v>0</v>
      </c>
      <c r="AG37" s="113">
        <v>0</v>
      </c>
    </row>
    <row r="38" spans="1:33" s="58" customFormat="1" ht="12.5" x14ac:dyDescent="0.25">
      <c r="A38" s="90" t="s">
        <v>64</v>
      </c>
      <c r="B38" s="90" t="s">
        <v>86</v>
      </c>
      <c r="C38" s="90" t="s">
        <v>98</v>
      </c>
      <c r="D38" s="112">
        <v>0</v>
      </c>
      <c r="E38" s="112">
        <v>0</v>
      </c>
      <c r="F38" s="113">
        <v>0</v>
      </c>
      <c r="G38" s="113">
        <v>0</v>
      </c>
      <c r="H38" s="113">
        <v>0</v>
      </c>
      <c r="I38" s="113">
        <v>0</v>
      </c>
      <c r="J38" s="113">
        <v>0</v>
      </c>
      <c r="K38" s="113">
        <v>0</v>
      </c>
      <c r="L38" s="113">
        <v>0</v>
      </c>
      <c r="M38" s="113">
        <v>0</v>
      </c>
      <c r="N38" s="113">
        <v>0</v>
      </c>
      <c r="O38" s="113">
        <v>0</v>
      </c>
      <c r="P38" s="113">
        <v>0</v>
      </c>
      <c r="Q38" s="113">
        <v>0</v>
      </c>
      <c r="R38" s="113">
        <v>0</v>
      </c>
      <c r="S38" s="113">
        <v>0</v>
      </c>
      <c r="T38" s="113">
        <v>0</v>
      </c>
      <c r="U38" s="113">
        <v>0</v>
      </c>
      <c r="V38" s="113">
        <v>0</v>
      </c>
      <c r="W38" s="113">
        <v>0</v>
      </c>
      <c r="X38" s="113">
        <v>0</v>
      </c>
      <c r="Y38" s="113">
        <v>0</v>
      </c>
      <c r="Z38" s="113">
        <v>0</v>
      </c>
      <c r="AA38" s="113">
        <v>0</v>
      </c>
      <c r="AB38" s="113">
        <v>0</v>
      </c>
      <c r="AC38" s="113">
        <v>0</v>
      </c>
      <c r="AD38" s="113">
        <v>0</v>
      </c>
      <c r="AE38" s="113">
        <v>0</v>
      </c>
      <c r="AF38" s="113">
        <v>0</v>
      </c>
      <c r="AG38" s="113">
        <v>0</v>
      </c>
    </row>
    <row r="39" spans="1:33" s="58" customFormat="1" ht="12.5" x14ac:dyDescent="0.25">
      <c r="A39" s="90" t="s">
        <v>64</v>
      </c>
      <c r="B39" s="90" t="s">
        <v>86</v>
      </c>
      <c r="C39" s="90" t="s">
        <v>99</v>
      </c>
      <c r="D39" s="112">
        <v>0</v>
      </c>
      <c r="E39" s="112">
        <v>0</v>
      </c>
      <c r="F39" s="113">
        <v>0</v>
      </c>
      <c r="G39" s="113">
        <v>0</v>
      </c>
      <c r="H39" s="113">
        <v>0</v>
      </c>
      <c r="I39" s="113">
        <v>0</v>
      </c>
      <c r="J39" s="113">
        <v>0</v>
      </c>
      <c r="K39" s="113">
        <v>0</v>
      </c>
      <c r="L39" s="113">
        <v>0</v>
      </c>
      <c r="M39" s="113">
        <v>0</v>
      </c>
      <c r="N39" s="113">
        <v>0</v>
      </c>
      <c r="O39" s="113">
        <v>0</v>
      </c>
      <c r="P39" s="113">
        <v>0</v>
      </c>
      <c r="Q39" s="113">
        <v>0</v>
      </c>
      <c r="R39" s="113">
        <v>0</v>
      </c>
      <c r="S39" s="113">
        <v>0</v>
      </c>
      <c r="T39" s="113">
        <v>0</v>
      </c>
      <c r="U39" s="113">
        <v>0</v>
      </c>
      <c r="V39" s="113">
        <v>0</v>
      </c>
      <c r="W39" s="113">
        <v>0</v>
      </c>
      <c r="X39" s="113">
        <v>0</v>
      </c>
      <c r="Y39" s="113">
        <v>0</v>
      </c>
      <c r="Z39" s="113">
        <v>0</v>
      </c>
      <c r="AA39" s="113">
        <v>0</v>
      </c>
      <c r="AB39" s="113">
        <v>0</v>
      </c>
      <c r="AC39" s="113">
        <v>0</v>
      </c>
      <c r="AD39" s="113">
        <v>0</v>
      </c>
      <c r="AE39" s="113">
        <v>0</v>
      </c>
      <c r="AF39" s="113">
        <v>0</v>
      </c>
      <c r="AG39" s="113">
        <v>0</v>
      </c>
    </row>
    <row r="40" spans="1:33" s="58" customFormat="1" ht="12.5" x14ac:dyDescent="0.25">
      <c r="A40" s="90" t="s">
        <v>64</v>
      </c>
      <c r="B40" s="90" t="s">
        <v>86</v>
      </c>
      <c r="C40" s="90" t="s">
        <v>100</v>
      </c>
      <c r="D40" s="112">
        <v>0</v>
      </c>
      <c r="E40" s="112">
        <v>0</v>
      </c>
      <c r="F40" s="113">
        <v>0</v>
      </c>
      <c r="G40" s="113">
        <v>0</v>
      </c>
      <c r="H40" s="113">
        <v>0</v>
      </c>
      <c r="I40" s="113">
        <v>0</v>
      </c>
      <c r="J40" s="113">
        <v>0</v>
      </c>
      <c r="K40" s="113">
        <v>0</v>
      </c>
      <c r="L40" s="113">
        <v>0</v>
      </c>
      <c r="M40" s="113">
        <v>0</v>
      </c>
      <c r="N40" s="113">
        <v>0</v>
      </c>
      <c r="O40" s="113">
        <v>0</v>
      </c>
      <c r="P40" s="113">
        <v>0</v>
      </c>
      <c r="Q40" s="113">
        <v>0</v>
      </c>
      <c r="R40" s="113">
        <v>0</v>
      </c>
      <c r="S40" s="113">
        <v>0</v>
      </c>
      <c r="T40" s="113">
        <v>0</v>
      </c>
      <c r="U40" s="113">
        <v>0</v>
      </c>
      <c r="V40" s="113">
        <v>0</v>
      </c>
      <c r="W40" s="113">
        <v>0</v>
      </c>
      <c r="X40" s="113">
        <v>0</v>
      </c>
      <c r="Y40" s="113">
        <v>0</v>
      </c>
      <c r="Z40" s="113">
        <v>0</v>
      </c>
      <c r="AA40" s="113">
        <v>0</v>
      </c>
      <c r="AB40" s="113">
        <v>0</v>
      </c>
      <c r="AC40" s="113">
        <v>0</v>
      </c>
      <c r="AD40" s="113">
        <v>0</v>
      </c>
      <c r="AE40" s="113">
        <v>0</v>
      </c>
      <c r="AF40" s="113">
        <v>0</v>
      </c>
      <c r="AG40" s="113">
        <v>0</v>
      </c>
    </row>
    <row r="41" spans="1:33" s="58" customFormat="1" ht="12.5" x14ac:dyDescent="0.25">
      <c r="A41" s="90" t="s">
        <v>64</v>
      </c>
      <c r="B41" s="90" t="s">
        <v>86</v>
      </c>
      <c r="C41" s="90" t="s">
        <v>101</v>
      </c>
      <c r="D41" s="112">
        <v>0</v>
      </c>
      <c r="E41" s="112">
        <v>0</v>
      </c>
      <c r="F41" s="113">
        <v>0</v>
      </c>
      <c r="G41" s="113">
        <v>0</v>
      </c>
      <c r="H41" s="113">
        <v>0</v>
      </c>
      <c r="I41" s="113">
        <v>0</v>
      </c>
      <c r="J41" s="113">
        <v>0</v>
      </c>
      <c r="K41" s="113">
        <v>0</v>
      </c>
      <c r="L41" s="113">
        <v>0</v>
      </c>
      <c r="M41" s="113">
        <v>0</v>
      </c>
      <c r="N41" s="113">
        <v>0</v>
      </c>
      <c r="O41" s="113">
        <v>0</v>
      </c>
      <c r="P41" s="113">
        <v>0</v>
      </c>
      <c r="Q41" s="113">
        <v>0</v>
      </c>
      <c r="R41" s="113">
        <v>0</v>
      </c>
      <c r="S41" s="113">
        <v>0</v>
      </c>
      <c r="T41" s="113">
        <v>0</v>
      </c>
      <c r="U41" s="113">
        <v>0</v>
      </c>
      <c r="V41" s="113">
        <v>0</v>
      </c>
      <c r="W41" s="113">
        <v>0</v>
      </c>
      <c r="X41" s="113">
        <v>0</v>
      </c>
      <c r="Y41" s="113">
        <v>0</v>
      </c>
      <c r="Z41" s="113">
        <v>0</v>
      </c>
      <c r="AA41" s="113">
        <v>0</v>
      </c>
      <c r="AB41" s="113">
        <v>0</v>
      </c>
      <c r="AC41" s="113">
        <v>0</v>
      </c>
      <c r="AD41" s="113">
        <v>0</v>
      </c>
      <c r="AE41" s="113">
        <v>0</v>
      </c>
      <c r="AF41" s="113">
        <v>0</v>
      </c>
      <c r="AG41" s="113">
        <v>0</v>
      </c>
    </row>
    <row r="42" spans="1:33" s="58" customFormat="1" ht="12.5" x14ac:dyDescent="0.25">
      <c r="A42" s="90" t="s">
        <v>64</v>
      </c>
      <c r="B42" s="90" t="s">
        <v>86</v>
      </c>
      <c r="C42" s="90" t="s">
        <v>102</v>
      </c>
      <c r="D42" s="112">
        <v>0</v>
      </c>
      <c r="E42" s="112">
        <v>0</v>
      </c>
      <c r="F42" s="113">
        <v>0</v>
      </c>
      <c r="G42" s="113">
        <v>0</v>
      </c>
      <c r="H42" s="113">
        <v>0</v>
      </c>
      <c r="I42" s="113">
        <v>0</v>
      </c>
      <c r="J42" s="113">
        <v>0</v>
      </c>
      <c r="K42" s="113">
        <v>0</v>
      </c>
      <c r="L42" s="113">
        <v>0</v>
      </c>
      <c r="M42" s="113">
        <v>0</v>
      </c>
      <c r="N42" s="113">
        <v>0</v>
      </c>
      <c r="O42" s="113">
        <v>0</v>
      </c>
      <c r="P42" s="113">
        <v>0</v>
      </c>
      <c r="Q42" s="113">
        <v>0</v>
      </c>
      <c r="R42" s="113">
        <v>0</v>
      </c>
      <c r="S42" s="113">
        <v>0</v>
      </c>
      <c r="T42" s="113">
        <v>0</v>
      </c>
      <c r="U42" s="113">
        <v>0</v>
      </c>
      <c r="V42" s="113">
        <v>0</v>
      </c>
      <c r="W42" s="113">
        <v>0</v>
      </c>
      <c r="X42" s="113">
        <v>0</v>
      </c>
      <c r="Y42" s="113">
        <v>0</v>
      </c>
      <c r="Z42" s="113">
        <v>0</v>
      </c>
      <c r="AA42" s="113">
        <v>0</v>
      </c>
      <c r="AB42" s="113">
        <v>0</v>
      </c>
      <c r="AC42" s="113">
        <v>0</v>
      </c>
      <c r="AD42" s="113">
        <v>0</v>
      </c>
      <c r="AE42" s="113">
        <v>0</v>
      </c>
      <c r="AF42" s="113">
        <v>0</v>
      </c>
      <c r="AG42" s="113">
        <v>0</v>
      </c>
    </row>
    <row r="43" spans="1:33" s="58" customFormat="1" ht="12.5" x14ac:dyDescent="0.25">
      <c r="A43" s="90" t="s">
        <v>64</v>
      </c>
      <c r="B43" s="90" t="s">
        <v>86</v>
      </c>
      <c r="C43" s="90" t="s">
        <v>103</v>
      </c>
      <c r="D43" s="112">
        <v>0</v>
      </c>
      <c r="E43" s="112">
        <v>0</v>
      </c>
      <c r="F43" s="113">
        <v>0</v>
      </c>
      <c r="G43" s="113">
        <v>0</v>
      </c>
      <c r="H43" s="113">
        <v>0</v>
      </c>
      <c r="I43" s="113">
        <v>0</v>
      </c>
      <c r="J43" s="113">
        <v>0</v>
      </c>
      <c r="K43" s="113">
        <v>0</v>
      </c>
      <c r="L43" s="113">
        <v>0</v>
      </c>
      <c r="M43" s="113">
        <v>0</v>
      </c>
      <c r="N43" s="113">
        <v>0</v>
      </c>
      <c r="O43" s="113">
        <v>0</v>
      </c>
      <c r="P43" s="113">
        <v>0</v>
      </c>
      <c r="Q43" s="113">
        <v>0</v>
      </c>
      <c r="R43" s="113">
        <v>0</v>
      </c>
      <c r="S43" s="113">
        <v>0</v>
      </c>
      <c r="T43" s="113">
        <v>0</v>
      </c>
      <c r="U43" s="113">
        <v>0</v>
      </c>
      <c r="V43" s="113">
        <v>0</v>
      </c>
      <c r="W43" s="113">
        <v>0</v>
      </c>
      <c r="X43" s="113">
        <v>0</v>
      </c>
      <c r="Y43" s="113">
        <v>0</v>
      </c>
      <c r="Z43" s="113">
        <v>0</v>
      </c>
      <c r="AA43" s="113">
        <v>0</v>
      </c>
      <c r="AB43" s="113">
        <v>0</v>
      </c>
      <c r="AC43" s="113">
        <v>0</v>
      </c>
      <c r="AD43" s="113">
        <v>0</v>
      </c>
      <c r="AE43" s="113">
        <v>0</v>
      </c>
      <c r="AF43" s="113">
        <v>0</v>
      </c>
      <c r="AG43" s="113">
        <v>0</v>
      </c>
    </row>
    <row r="44" spans="1:33" s="58" customFormat="1" ht="12.5" x14ac:dyDescent="0.25">
      <c r="A44" s="90" t="s">
        <v>64</v>
      </c>
      <c r="B44" s="90" t="s">
        <v>86</v>
      </c>
      <c r="C44" s="90" t="s">
        <v>104</v>
      </c>
      <c r="D44" s="112">
        <v>0</v>
      </c>
      <c r="E44" s="112">
        <v>0</v>
      </c>
      <c r="F44" s="113">
        <v>0</v>
      </c>
      <c r="G44" s="113">
        <v>0</v>
      </c>
      <c r="H44" s="113">
        <v>0</v>
      </c>
      <c r="I44" s="113">
        <v>0</v>
      </c>
      <c r="J44" s="113">
        <v>0</v>
      </c>
      <c r="K44" s="113">
        <v>0</v>
      </c>
      <c r="L44" s="113">
        <v>0</v>
      </c>
      <c r="M44" s="113">
        <v>0</v>
      </c>
      <c r="N44" s="113">
        <v>0</v>
      </c>
      <c r="O44" s="113">
        <v>0</v>
      </c>
      <c r="P44" s="113">
        <v>0</v>
      </c>
      <c r="Q44" s="113">
        <v>0</v>
      </c>
      <c r="R44" s="113">
        <v>0</v>
      </c>
      <c r="S44" s="113">
        <v>0</v>
      </c>
      <c r="T44" s="113">
        <v>0</v>
      </c>
      <c r="U44" s="113">
        <v>0</v>
      </c>
      <c r="V44" s="113">
        <v>0</v>
      </c>
      <c r="W44" s="113">
        <v>0</v>
      </c>
      <c r="X44" s="113">
        <v>0</v>
      </c>
      <c r="Y44" s="113">
        <v>0</v>
      </c>
      <c r="Z44" s="113">
        <v>0</v>
      </c>
      <c r="AA44" s="113">
        <v>0</v>
      </c>
      <c r="AB44" s="113">
        <v>0</v>
      </c>
      <c r="AC44" s="113">
        <v>0</v>
      </c>
      <c r="AD44" s="113">
        <v>0</v>
      </c>
      <c r="AE44" s="113">
        <v>0</v>
      </c>
      <c r="AF44" s="113">
        <v>0</v>
      </c>
      <c r="AG44" s="113">
        <v>0</v>
      </c>
    </row>
    <row r="45" spans="1:33" s="58" customFormat="1" ht="12.5" x14ac:dyDescent="0.25">
      <c r="A45" s="90" t="s">
        <v>64</v>
      </c>
      <c r="B45" s="90" t="s">
        <v>86</v>
      </c>
      <c r="C45" s="90" t="s">
        <v>105</v>
      </c>
      <c r="D45" s="112">
        <v>0</v>
      </c>
      <c r="E45" s="112">
        <v>0</v>
      </c>
      <c r="F45" s="113">
        <v>0</v>
      </c>
      <c r="G45" s="113">
        <v>0</v>
      </c>
      <c r="H45" s="113">
        <v>0</v>
      </c>
      <c r="I45" s="113">
        <v>0</v>
      </c>
      <c r="J45" s="113">
        <v>0</v>
      </c>
      <c r="K45" s="113">
        <v>0</v>
      </c>
      <c r="L45" s="113">
        <v>0</v>
      </c>
      <c r="M45" s="113">
        <v>0</v>
      </c>
      <c r="N45" s="113">
        <v>0</v>
      </c>
      <c r="O45" s="113">
        <v>0</v>
      </c>
      <c r="P45" s="113">
        <v>0</v>
      </c>
      <c r="Q45" s="113">
        <v>0</v>
      </c>
      <c r="R45" s="113">
        <v>0</v>
      </c>
      <c r="S45" s="113">
        <v>0</v>
      </c>
      <c r="T45" s="113">
        <v>0</v>
      </c>
      <c r="U45" s="113">
        <v>0</v>
      </c>
      <c r="V45" s="113">
        <v>0</v>
      </c>
      <c r="W45" s="113">
        <v>0</v>
      </c>
      <c r="X45" s="113">
        <v>0</v>
      </c>
      <c r="Y45" s="113">
        <v>0</v>
      </c>
      <c r="Z45" s="113">
        <v>0</v>
      </c>
      <c r="AA45" s="113">
        <v>0</v>
      </c>
      <c r="AB45" s="113">
        <v>0</v>
      </c>
      <c r="AC45" s="113">
        <v>0</v>
      </c>
      <c r="AD45" s="113">
        <v>0</v>
      </c>
      <c r="AE45" s="113">
        <v>0</v>
      </c>
      <c r="AF45" s="113">
        <v>0</v>
      </c>
      <c r="AG45" s="113">
        <v>0</v>
      </c>
    </row>
    <row r="46" spans="1:33" s="93" customFormat="1" ht="13" x14ac:dyDescent="0.3">
      <c r="A46" s="95" t="s">
        <v>106</v>
      </c>
      <c r="B46" s="95" t="s">
        <v>106</v>
      </c>
      <c r="C46" s="95" t="s">
        <v>106</v>
      </c>
      <c r="D46" s="114">
        <v>0.68882457176609568</v>
      </c>
      <c r="E46" s="114">
        <v>0.69017720023626705</v>
      </c>
      <c r="F46" s="115">
        <v>0.7316479621972829</v>
      </c>
      <c r="G46" s="115">
        <v>0.75406379208505603</v>
      </c>
      <c r="H46" s="115">
        <v>0.79939751919669222</v>
      </c>
      <c r="I46" s="115">
        <v>0.79548039509128998</v>
      </c>
      <c r="J46" s="115">
        <v>0.73184945604234042</v>
      </c>
      <c r="K46" s="115">
        <v>0.71424844015882027</v>
      </c>
      <c r="L46" s="115">
        <v>0.64259590120861798</v>
      </c>
      <c r="M46" s="115">
        <v>0.6012874408828166</v>
      </c>
      <c r="N46" s="115">
        <v>0.69881765633210724</v>
      </c>
      <c r="O46" s="115">
        <v>0.65561958413197274</v>
      </c>
      <c r="P46" s="115">
        <v>0.66295670460017941</v>
      </c>
      <c r="Q46" s="115">
        <v>0.65096022066406267</v>
      </c>
      <c r="R46" s="115">
        <v>0.62586082211090877</v>
      </c>
      <c r="S46" s="115">
        <v>0.67569400416409664</v>
      </c>
      <c r="T46" s="115">
        <v>0.70708998988482807</v>
      </c>
      <c r="U46" s="115">
        <v>0.73538074359506811</v>
      </c>
      <c r="V46" s="115">
        <v>0.74680434990871769</v>
      </c>
      <c r="W46" s="115">
        <v>0.75056394259794046</v>
      </c>
      <c r="X46" s="115">
        <v>0.75365022481800137</v>
      </c>
      <c r="Y46" s="115">
        <v>0.7672652898524287</v>
      </c>
      <c r="Z46" s="115">
        <v>0.75942870070137092</v>
      </c>
      <c r="AA46" s="115">
        <v>0.74469049561279954</v>
      </c>
      <c r="AB46" s="115">
        <v>0.75189721082596062</v>
      </c>
      <c r="AC46" s="115">
        <v>0.75225787790972043</v>
      </c>
      <c r="AD46" s="115">
        <v>0.75960082141578511</v>
      </c>
      <c r="AE46" s="115">
        <v>0.76196140291130565</v>
      </c>
      <c r="AF46" s="115">
        <v>0.76770394575096512</v>
      </c>
      <c r="AG46" s="115">
        <v>0.77329078434462728</v>
      </c>
    </row>
    <row r="47" spans="1:33" s="58" customFormat="1" ht="12.5" x14ac:dyDescent="0.25">
      <c r="A47" s="90" t="s">
        <v>64</v>
      </c>
      <c r="B47" s="90" t="s">
        <v>107</v>
      </c>
      <c r="C47" s="90" t="s">
        <v>108</v>
      </c>
      <c r="D47" s="112">
        <v>0</v>
      </c>
      <c r="E47" s="112">
        <v>0</v>
      </c>
      <c r="F47" s="113">
        <v>0</v>
      </c>
      <c r="G47" s="113">
        <v>0</v>
      </c>
      <c r="H47" s="113">
        <v>0</v>
      </c>
      <c r="I47" s="113">
        <v>0</v>
      </c>
      <c r="J47" s="113">
        <v>0</v>
      </c>
      <c r="K47" s="113">
        <v>0</v>
      </c>
      <c r="L47" s="113">
        <v>0</v>
      </c>
      <c r="M47" s="113">
        <v>0</v>
      </c>
      <c r="N47" s="113">
        <v>0</v>
      </c>
      <c r="O47" s="113">
        <v>0</v>
      </c>
      <c r="P47" s="113">
        <v>0</v>
      </c>
      <c r="Q47" s="113">
        <v>0</v>
      </c>
      <c r="R47" s="113">
        <v>0</v>
      </c>
      <c r="S47" s="113">
        <v>0</v>
      </c>
      <c r="T47" s="113">
        <v>0</v>
      </c>
      <c r="U47" s="113">
        <v>0</v>
      </c>
      <c r="V47" s="113">
        <v>0</v>
      </c>
      <c r="W47" s="113">
        <v>0</v>
      </c>
      <c r="X47" s="113">
        <v>0</v>
      </c>
      <c r="Y47" s="113">
        <v>0</v>
      </c>
      <c r="Z47" s="113">
        <v>0</v>
      </c>
      <c r="AA47" s="113">
        <v>0</v>
      </c>
      <c r="AB47" s="113">
        <v>0</v>
      </c>
      <c r="AC47" s="113">
        <v>0</v>
      </c>
      <c r="AD47" s="113">
        <v>0</v>
      </c>
      <c r="AE47" s="113">
        <v>0</v>
      </c>
      <c r="AF47" s="113">
        <v>0</v>
      </c>
      <c r="AG47" s="113">
        <v>0</v>
      </c>
    </row>
    <row r="48" spans="1:33" s="58" customFormat="1" ht="12.5" x14ac:dyDescent="0.25">
      <c r="A48" s="90" t="s">
        <v>64</v>
      </c>
      <c r="B48" s="90" t="s">
        <v>107</v>
      </c>
      <c r="C48" s="90" t="s">
        <v>109</v>
      </c>
      <c r="D48" s="112">
        <v>0</v>
      </c>
      <c r="E48" s="112">
        <v>0</v>
      </c>
      <c r="F48" s="113">
        <v>0</v>
      </c>
      <c r="G48" s="113">
        <v>0</v>
      </c>
      <c r="H48" s="113">
        <v>0</v>
      </c>
      <c r="I48" s="113">
        <v>0</v>
      </c>
      <c r="J48" s="113">
        <v>0</v>
      </c>
      <c r="K48" s="113">
        <v>0</v>
      </c>
      <c r="L48" s="113">
        <v>0</v>
      </c>
      <c r="M48" s="113">
        <v>0</v>
      </c>
      <c r="N48" s="113">
        <v>0</v>
      </c>
      <c r="O48" s="113">
        <v>0</v>
      </c>
      <c r="P48" s="113">
        <v>0</v>
      </c>
      <c r="Q48" s="113">
        <v>0</v>
      </c>
      <c r="R48" s="113">
        <v>0</v>
      </c>
      <c r="S48" s="113">
        <v>0</v>
      </c>
      <c r="T48" s="113">
        <v>0</v>
      </c>
      <c r="U48" s="113">
        <v>0</v>
      </c>
      <c r="V48" s="113">
        <v>0</v>
      </c>
      <c r="W48" s="113">
        <v>0</v>
      </c>
      <c r="X48" s="113">
        <v>0</v>
      </c>
      <c r="Y48" s="113">
        <v>0</v>
      </c>
      <c r="Z48" s="113">
        <v>0</v>
      </c>
      <c r="AA48" s="113">
        <v>0</v>
      </c>
      <c r="AB48" s="113">
        <v>0</v>
      </c>
      <c r="AC48" s="113">
        <v>0</v>
      </c>
      <c r="AD48" s="113">
        <v>0</v>
      </c>
      <c r="AE48" s="113">
        <v>0</v>
      </c>
      <c r="AF48" s="113">
        <v>0</v>
      </c>
      <c r="AG48" s="113">
        <v>0</v>
      </c>
    </row>
    <row r="49" spans="1:33" s="58" customFormat="1" ht="12.5" x14ac:dyDescent="0.25">
      <c r="A49" s="90" t="s">
        <v>64</v>
      </c>
      <c r="B49" s="90" t="s">
        <v>107</v>
      </c>
      <c r="C49" s="90" t="s">
        <v>110</v>
      </c>
      <c r="D49" s="112">
        <v>0</v>
      </c>
      <c r="E49" s="112">
        <v>0</v>
      </c>
      <c r="F49" s="113">
        <v>0</v>
      </c>
      <c r="G49" s="113">
        <v>0</v>
      </c>
      <c r="H49" s="113">
        <v>0</v>
      </c>
      <c r="I49" s="113">
        <v>0</v>
      </c>
      <c r="J49" s="113">
        <v>0</v>
      </c>
      <c r="K49" s="113">
        <v>0</v>
      </c>
      <c r="L49" s="113">
        <v>0</v>
      </c>
      <c r="M49" s="113">
        <v>0</v>
      </c>
      <c r="N49" s="113">
        <v>0</v>
      </c>
      <c r="O49" s="113">
        <v>0</v>
      </c>
      <c r="P49" s="113">
        <v>0</v>
      </c>
      <c r="Q49" s="113">
        <v>0</v>
      </c>
      <c r="R49" s="113">
        <v>0</v>
      </c>
      <c r="S49" s="113">
        <v>0</v>
      </c>
      <c r="T49" s="113">
        <v>0</v>
      </c>
      <c r="U49" s="113">
        <v>0</v>
      </c>
      <c r="V49" s="113">
        <v>0</v>
      </c>
      <c r="W49" s="113">
        <v>0</v>
      </c>
      <c r="X49" s="113">
        <v>0</v>
      </c>
      <c r="Y49" s="113">
        <v>0</v>
      </c>
      <c r="Z49" s="113">
        <v>0</v>
      </c>
      <c r="AA49" s="113">
        <v>0</v>
      </c>
      <c r="AB49" s="113">
        <v>0</v>
      </c>
      <c r="AC49" s="113">
        <v>0</v>
      </c>
      <c r="AD49" s="113">
        <v>0</v>
      </c>
      <c r="AE49" s="113">
        <v>0</v>
      </c>
      <c r="AF49" s="113">
        <v>0</v>
      </c>
      <c r="AG49" s="113">
        <v>0</v>
      </c>
    </row>
    <row r="50" spans="1:33" s="58" customFormat="1" ht="12.5" x14ac:dyDescent="0.25">
      <c r="A50" s="90" t="s">
        <v>64</v>
      </c>
      <c r="B50" s="90" t="s">
        <v>107</v>
      </c>
      <c r="C50" s="90" t="s">
        <v>111</v>
      </c>
      <c r="D50" s="112">
        <v>0.11891891891891893</v>
      </c>
      <c r="E50" s="112">
        <v>0.26262162162162161</v>
      </c>
      <c r="F50" s="113">
        <v>0.32372972972972974</v>
      </c>
      <c r="G50" s="113">
        <v>0.34062162162162163</v>
      </c>
      <c r="H50" s="113">
        <v>0.46121621621621622</v>
      </c>
      <c r="I50" s="113">
        <v>0.41462162162162158</v>
      </c>
      <c r="J50" s="113">
        <v>0.2862972972972973</v>
      </c>
      <c r="K50" s="113">
        <v>0.2854594594594595</v>
      </c>
      <c r="L50" s="113">
        <v>0.34368000000000004</v>
      </c>
      <c r="M50" s="113">
        <v>0.24094000000000002</v>
      </c>
      <c r="N50" s="113">
        <v>0.35099999999999998</v>
      </c>
      <c r="O50" s="113">
        <v>0.34324311636771887</v>
      </c>
      <c r="P50" s="113">
        <v>0.37364625302175669</v>
      </c>
      <c r="Q50" s="113">
        <v>0.36637118713594224</v>
      </c>
      <c r="R50" s="113">
        <v>0.28297771279282452</v>
      </c>
      <c r="S50" s="113">
        <v>0.32392388390784443</v>
      </c>
      <c r="T50" s="113">
        <v>0.26261950825981401</v>
      </c>
      <c r="U50" s="113">
        <v>0.37352353568715646</v>
      </c>
      <c r="V50" s="113">
        <v>0.43913525457163893</v>
      </c>
      <c r="W50" s="113">
        <v>0.4788921212501121</v>
      </c>
      <c r="X50" s="113">
        <v>0.50894803602249994</v>
      </c>
      <c r="Y50" s="113">
        <v>0.52244945855602631</v>
      </c>
      <c r="Z50" s="113">
        <v>0.51300438552269323</v>
      </c>
      <c r="AA50" s="113">
        <v>0.50801567509796941</v>
      </c>
      <c r="AB50" s="113">
        <v>0.509440684004275</v>
      </c>
      <c r="AC50" s="113">
        <v>0.50663310355459346</v>
      </c>
      <c r="AD50" s="113">
        <v>0.51513326433371187</v>
      </c>
      <c r="AE50" s="113">
        <v>0.52547681931991852</v>
      </c>
      <c r="AF50" s="113">
        <v>0.54094491022876801</v>
      </c>
      <c r="AG50" s="113">
        <v>0.5569691706389851</v>
      </c>
    </row>
    <row r="51" spans="1:33" s="58" customFormat="1" ht="12.5" x14ac:dyDescent="0.25">
      <c r="A51" s="90" t="s">
        <v>64</v>
      </c>
      <c r="B51" s="90" t="s">
        <v>107</v>
      </c>
      <c r="C51" s="90" t="s">
        <v>112</v>
      </c>
      <c r="D51" s="112">
        <v>0</v>
      </c>
      <c r="E51" s="112">
        <v>0</v>
      </c>
      <c r="F51" s="113">
        <v>0</v>
      </c>
      <c r="G51" s="113">
        <v>0</v>
      </c>
      <c r="H51" s="113">
        <v>0</v>
      </c>
      <c r="I51" s="113">
        <v>0</v>
      </c>
      <c r="J51" s="113">
        <v>0</v>
      </c>
      <c r="K51" s="113">
        <v>0</v>
      </c>
      <c r="L51" s="113">
        <v>0</v>
      </c>
      <c r="M51" s="113">
        <v>0</v>
      </c>
      <c r="N51" s="113">
        <v>0</v>
      </c>
      <c r="O51" s="113">
        <v>0</v>
      </c>
      <c r="P51" s="113">
        <v>0</v>
      </c>
      <c r="Q51" s="113">
        <v>0</v>
      </c>
      <c r="R51" s="113">
        <v>0</v>
      </c>
      <c r="S51" s="113">
        <v>0</v>
      </c>
      <c r="T51" s="113">
        <v>0</v>
      </c>
      <c r="U51" s="113">
        <v>0</v>
      </c>
      <c r="V51" s="113">
        <v>0</v>
      </c>
      <c r="W51" s="113">
        <v>0</v>
      </c>
      <c r="X51" s="113">
        <v>0</v>
      </c>
      <c r="Y51" s="113">
        <v>0</v>
      </c>
      <c r="Z51" s="113">
        <v>0</v>
      </c>
      <c r="AA51" s="113">
        <v>0</v>
      </c>
      <c r="AB51" s="113">
        <v>0</v>
      </c>
      <c r="AC51" s="113">
        <v>0</v>
      </c>
      <c r="AD51" s="113">
        <v>0</v>
      </c>
      <c r="AE51" s="113">
        <v>0</v>
      </c>
      <c r="AF51" s="113">
        <v>0</v>
      </c>
      <c r="AG51" s="113">
        <v>0</v>
      </c>
    </row>
    <row r="52" spans="1:33" s="58" customFormat="1" ht="12.5" x14ac:dyDescent="0.25">
      <c r="A52" s="90" t="s">
        <v>64</v>
      </c>
      <c r="B52" s="90" t="s">
        <v>107</v>
      </c>
      <c r="C52" s="90" t="s">
        <v>40</v>
      </c>
      <c r="D52" s="112">
        <v>0.86141855027279812</v>
      </c>
      <c r="E52" s="112">
        <v>0.81745908028059233</v>
      </c>
      <c r="F52" s="113">
        <v>0.83889321901792668</v>
      </c>
      <c r="G52" s="113">
        <v>0.86302416212003119</v>
      </c>
      <c r="H52" s="113">
        <v>0.88427903351519865</v>
      </c>
      <c r="I52" s="113">
        <v>0.89539071796905989</v>
      </c>
      <c r="J52" s="113">
        <v>0.83787679194110809</v>
      </c>
      <c r="K52" s="113">
        <v>0.80831485587583152</v>
      </c>
      <c r="L52" s="113">
        <v>0.71975055025678658</v>
      </c>
      <c r="M52" s="113">
        <v>0.69976522377109307</v>
      </c>
      <c r="N52" s="113">
        <v>0.79556126192223042</v>
      </c>
      <c r="O52" s="113">
        <v>0.73972081690110836</v>
      </c>
      <c r="P52" s="113">
        <v>0.73815088548547625</v>
      </c>
      <c r="Q52" s="113">
        <v>0.71478784913420423</v>
      </c>
      <c r="R52" s="113">
        <v>0.72921069908610825</v>
      </c>
      <c r="S52" s="113">
        <v>0.78114964436031398</v>
      </c>
      <c r="T52" s="113">
        <v>0.85172410665016651</v>
      </c>
      <c r="U52" s="113">
        <v>0.84785668586052465</v>
      </c>
      <c r="V52" s="113">
        <v>0.82772925874751746</v>
      </c>
      <c r="W52" s="113">
        <v>0.81903092657596366</v>
      </c>
      <c r="X52" s="113">
        <v>0.81280793928779915</v>
      </c>
      <c r="Y52" s="113">
        <v>0.8270293309751573</v>
      </c>
      <c r="Z52" s="113">
        <v>0.8178555176336747</v>
      </c>
      <c r="AA52" s="113">
        <v>0.79774532818532828</v>
      </c>
      <c r="AB52" s="113">
        <v>0.80657452358862147</v>
      </c>
      <c r="AC52" s="113">
        <v>0.80780302310201313</v>
      </c>
      <c r="AD52" s="113">
        <v>0.81474515226312461</v>
      </c>
      <c r="AE52" s="113">
        <v>0.8139077918985157</v>
      </c>
      <c r="AF52" s="113">
        <v>0.81606343623802013</v>
      </c>
      <c r="AG52" s="113">
        <v>0.81821190387076936</v>
      </c>
    </row>
    <row r="53" spans="1:33" s="58" customFormat="1" ht="12.5" x14ac:dyDescent="0.25">
      <c r="A53" s="90" t="s">
        <v>64</v>
      </c>
      <c r="B53" s="90" t="s">
        <v>107</v>
      </c>
      <c r="C53" s="90" t="s">
        <v>113</v>
      </c>
      <c r="D53" s="112">
        <v>0</v>
      </c>
      <c r="E53" s="112">
        <v>0</v>
      </c>
      <c r="F53" s="113">
        <v>0</v>
      </c>
      <c r="G53" s="113">
        <v>0</v>
      </c>
      <c r="H53" s="113">
        <v>0</v>
      </c>
      <c r="I53" s="113">
        <v>0</v>
      </c>
      <c r="J53" s="113">
        <v>0</v>
      </c>
      <c r="K53" s="113">
        <v>0</v>
      </c>
      <c r="L53" s="113">
        <v>0</v>
      </c>
      <c r="M53" s="113">
        <v>0</v>
      </c>
      <c r="N53" s="113">
        <v>0</v>
      </c>
      <c r="O53" s="113">
        <v>0</v>
      </c>
      <c r="P53" s="113">
        <v>0</v>
      </c>
      <c r="Q53" s="113">
        <v>0</v>
      </c>
      <c r="R53" s="113">
        <v>0</v>
      </c>
      <c r="S53" s="113">
        <v>0</v>
      </c>
      <c r="T53" s="113">
        <v>0</v>
      </c>
      <c r="U53" s="113">
        <v>0</v>
      </c>
      <c r="V53" s="113">
        <v>0</v>
      </c>
      <c r="W53" s="113">
        <v>0</v>
      </c>
      <c r="X53" s="113">
        <v>0</v>
      </c>
      <c r="Y53" s="113">
        <v>0</v>
      </c>
      <c r="Z53" s="113">
        <v>0</v>
      </c>
      <c r="AA53" s="113">
        <v>0</v>
      </c>
      <c r="AB53" s="113">
        <v>0</v>
      </c>
      <c r="AC53" s="113">
        <v>0</v>
      </c>
      <c r="AD53" s="113">
        <v>0</v>
      </c>
      <c r="AE53" s="113">
        <v>0</v>
      </c>
      <c r="AF53" s="113">
        <v>0</v>
      </c>
      <c r="AG53" s="113">
        <v>0</v>
      </c>
    </row>
    <row r="54" spans="1:33" s="58" customFormat="1" ht="12.5" x14ac:dyDescent="0.25">
      <c r="A54" s="90" t="s">
        <v>64</v>
      </c>
      <c r="B54" s="90" t="s">
        <v>107</v>
      </c>
      <c r="C54" s="90" t="s">
        <v>114</v>
      </c>
      <c r="D54" s="112">
        <v>0</v>
      </c>
      <c r="E54" s="112">
        <v>0</v>
      </c>
      <c r="F54" s="113">
        <v>0</v>
      </c>
      <c r="G54" s="113">
        <v>0</v>
      </c>
      <c r="H54" s="113">
        <v>0</v>
      </c>
      <c r="I54" s="113">
        <v>0</v>
      </c>
      <c r="J54" s="113">
        <v>0</v>
      </c>
      <c r="K54" s="113">
        <v>0</v>
      </c>
      <c r="L54" s="113">
        <v>0</v>
      </c>
      <c r="M54" s="113">
        <v>0</v>
      </c>
      <c r="N54" s="113">
        <v>0</v>
      </c>
      <c r="O54" s="113">
        <v>0</v>
      </c>
      <c r="P54" s="113">
        <v>0</v>
      </c>
      <c r="Q54" s="113">
        <v>0</v>
      </c>
      <c r="R54" s="113">
        <v>0</v>
      </c>
      <c r="S54" s="113">
        <v>0</v>
      </c>
      <c r="T54" s="113">
        <v>0</v>
      </c>
      <c r="U54" s="113">
        <v>0</v>
      </c>
      <c r="V54" s="113">
        <v>0</v>
      </c>
      <c r="W54" s="113">
        <v>0</v>
      </c>
      <c r="X54" s="113">
        <v>0</v>
      </c>
      <c r="Y54" s="113">
        <v>0</v>
      </c>
      <c r="Z54" s="113">
        <v>0</v>
      </c>
      <c r="AA54" s="113">
        <v>0</v>
      </c>
      <c r="AB54" s="113">
        <v>0</v>
      </c>
      <c r="AC54" s="113">
        <v>0</v>
      </c>
      <c r="AD54" s="113">
        <v>0</v>
      </c>
      <c r="AE54" s="113">
        <v>0</v>
      </c>
      <c r="AF54" s="113">
        <v>0</v>
      </c>
      <c r="AG54" s="113">
        <v>0</v>
      </c>
    </row>
    <row r="55" spans="1:33" s="58" customFormat="1" ht="12.5" x14ac:dyDescent="0.25">
      <c r="A55" s="90" t="s">
        <v>64</v>
      </c>
      <c r="B55" s="90" t="s">
        <v>107</v>
      </c>
      <c r="C55" s="90" t="s">
        <v>115</v>
      </c>
      <c r="D55" s="112">
        <v>0.42450000000000004</v>
      </c>
      <c r="E55" s="112">
        <v>0.5625</v>
      </c>
      <c r="F55" s="113">
        <v>1.0649999999999999</v>
      </c>
      <c r="G55" s="113">
        <v>1.0834999999999999</v>
      </c>
      <c r="H55" s="113">
        <v>1.2050000000000001</v>
      </c>
      <c r="I55" s="113">
        <v>1.17</v>
      </c>
      <c r="J55" s="113">
        <v>1.4325000000000001</v>
      </c>
      <c r="K55" s="113">
        <v>1.49875</v>
      </c>
      <c r="L55" s="113">
        <v>1.75</v>
      </c>
      <c r="M55" s="113">
        <v>1.75</v>
      </c>
      <c r="N55" s="113">
        <v>1.75</v>
      </c>
      <c r="O55" s="113">
        <v>1.6315</v>
      </c>
      <c r="P55" s="113">
        <v>1.6606999999999998</v>
      </c>
      <c r="Q55" s="113">
        <v>1.81</v>
      </c>
      <c r="R55" s="113">
        <v>1.1881188118811881</v>
      </c>
      <c r="S55" s="113">
        <v>1.2569832402234635</v>
      </c>
      <c r="T55" s="113">
        <v>1.2569832402234635</v>
      </c>
      <c r="U55" s="113">
        <v>1.1173184357541899</v>
      </c>
      <c r="V55" s="113">
        <v>1.2569832402234635</v>
      </c>
      <c r="W55" s="113">
        <v>1.2569832402234635</v>
      </c>
      <c r="X55" s="113">
        <v>1.2569832402234635</v>
      </c>
      <c r="Y55" s="113">
        <v>1.2569832402234635</v>
      </c>
      <c r="Z55" s="113">
        <v>1.2570301863762265</v>
      </c>
      <c r="AA55" s="113">
        <v>1.2569926294540159</v>
      </c>
      <c r="AB55" s="113">
        <v>1.2569945073001267</v>
      </c>
      <c r="AC55" s="113">
        <v>1.3170140402096544</v>
      </c>
      <c r="AD55" s="113">
        <v>1.3252773009670489</v>
      </c>
      <c r="AE55" s="113">
        <v>1.3342483604782918</v>
      </c>
      <c r="AF55" s="113">
        <v>1.3439662023201155</v>
      </c>
      <c r="AG55" s="113">
        <v>1.3547451046797718</v>
      </c>
    </row>
    <row r="56" spans="1:33" s="93" customFormat="1" ht="13" x14ac:dyDescent="0.3">
      <c r="A56" s="94" t="s">
        <v>116</v>
      </c>
      <c r="B56" s="94" t="s">
        <v>116</v>
      </c>
      <c r="C56" s="94" t="s">
        <v>116</v>
      </c>
      <c r="D56" s="110">
        <v>0.87155874235245379</v>
      </c>
      <c r="E56" s="110">
        <v>0.85236380742576523</v>
      </c>
      <c r="F56" s="111">
        <v>0.91465699891708641</v>
      </c>
      <c r="G56" s="111">
        <v>0.89007718636184108</v>
      </c>
      <c r="H56" s="111">
        <v>0.8960962819774615</v>
      </c>
      <c r="I56" s="111">
        <v>0.94297410350364363</v>
      </c>
      <c r="J56" s="111">
        <v>0.88443720815925297</v>
      </c>
      <c r="K56" s="111">
        <v>0.88064483889022149</v>
      </c>
      <c r="L56" s="111">
        <v>0.80852091950365901</v>
      </c>
      <c r="M56" s="111">
        <v>0.6759927190708902</v>
      </c>
      <c r="N56" s="111">
        <v>0.81261675231629105</v>
      </c>
      <c r="O56" s="111">
        <v>0.76696812256599456</v>
      </c>
      <c r="P56" s="111">
        <v>0.75875690371725402</v>
      </c>
      <c r="Q56" s="111">
        <v>0.72245773485444342</v>
      </c>
      <c r="R56" s="111">
        <v>0.76533383392242915</v>
      </c>
      <c r="S56" s="111">
        <v>0.64487786684038562</v>
      </c>
      <c r="T56" s="111">
        <v>0.63733183679844707</v>
      </c>
      <c r="U56" s="111">
        <v>0.73383122580618365</v>
      </c>
      <c r="V56" s="111">
        <v>0.75766298306795532</v>
      </c>
      <c r="W56" s="111">
        <v>0.75949182950368432</v>
      </c>
      <c r="X56" s="111">
        <v>0.73141529631973157</v>
      </c>
      <c r="Y56" s="111">
        <v>0.64044695197729606</v>
      </c>
      <c r="Z56" s="111">
        <v>0.57266604416493394</v>
      </c>
      <c r="AA56" s="111">
        <v>0.57970536519085614</v>
      </c>
      <c r="AB56" s="111">
        <v>0.64016624297146008</v>
      </c>
      <c r="AC56" s="111">
        <v>0.64886059975984411</v>
      </c>
      <c r="AD56" s="111">
        <v>0.66177362721957889</v>
      </c>
      <c r="AE56" s="111">
        <v>0.65795024213530073</v>
      </c>
      <c r="AF56" s="111">
        <v>0.64867327379543571</v>
      </c>
      <c r="AG56" s="111">
        <v>0.67504961477790326</v>
      </c>
    </row>
    <row r="57" spans="1:33" s="93" customFormat="1" ht="13" x14ac:dyDescent="0.3">
      <c r="A57" s="95" t="s">
        <v>117</v>
      </c>
      <c r="B57" s="95" t="s">
        <v>117</v>
      </c>
      <c r="C57" s="95" t="s">
        <v>117</v>
      </c>
      <c r="D57" s="114">
        <v>0.91113590844062942</v>
      </c>
      <c r="E57" s="114">
        <v>0.90540941512125528</v>
      </c>
      <c r="F57" s="115">
        <v>0.93795163584637264</v>
      </c>
      <c r="G57" s="115">
        <v>0.89695947712418289</v>
      </c>
      <c r="H57" s="115">
        <v>0.91400726392251819</v>
      </c>
      <c r="I57" s="115">
        <v>0.9692727272727274</v>
      </c>
      <c r="J57" s="115">
        <v>0.92039001189060643</v>
      </c>
      <c r="K57" s="115">
        <v>0.92357456647398839</v>
      </c>
      <c r="L57" s="115">
        <v>0.8460827586206896</v>
      </c>
      <c r="M57" s="115">
        <v>0.68920776255707772</v>
      </c>
      <c r="N57" s="115">
        <v>0.83700862068965531</v>
      </c>
      <c r="O57" s="115">
        <v>0.77528895642204221</v>
      </c>
      <c r="P57" s="115">
        <v>0.77695261679657157</v>
      </c>
      <c r="Q57" s="115">
        <v>0.74837576579779264</v>
      </c>
      <c r="R57" s="115">
        <v>0.80662870974329481</v>
      </c>
      <c r="S57" s="115">
        <v>0.65409259762616645</v>
      </c>
      <c r="T57" s="115">
        <v>0.64826682096812116</v>
      </c>
      <c r="U57" s="115">
        <v>0.75665508441778517</v>
      </c>
      <c r="V57" s="115">
        <v>0.77111039897452327</v>
      </c>
      <c r="W57" s="115">
        <v>0.77956380915700096</v>
      </c>
      <c r="X57" s="115">
        <v>0.74232561515569429</v>
      </c>
      <c r="Y57" s="115">
        <v>0.63257561339675505</v>
      </c>
      <c r="Z57" s="115">
        <v>0.55571295700078704</v>
      </c>
      <c r="AA57" s="115">
        <v>0.55866971575122881</v>
      </c>
      <c r="AB57" s="115">
        <v>0.62821167265806721</v>
      </c>
      <c r="AC57" s="115">
        <v>0.63845231526190127</v>
      </c>
      <c r="AD57" s="115">
        <v>0.65149472723698088</v>
      </c>
      <c r="AE57" s="115">
        <v>0.6454613718459199</v>
      </c>
      <c r="AF57" s="115">
        <v>0.63281546735448135</v>
      </c>
      <c r="AG57" s="115">
        <v>0.6592647654057352</v>
      </c>
    </row>
    <row r="58" spans="1:33" s="58" customFormat="1" ht="12.5" x14ac:dyDescent="0.25">
      <c r="A58" s="90" t="s">
        <v>118</v>
      </c>
      <c r="B58" s="90" t="s">
        <v>119</v>
      </c>
      <c r="C58" s="90" t="s">
        <v>37</v>
      </c>
      <c r="D58" s="112">
        <v>0.54731249999999998</v>
      </c>
      <c r="E58" s="112">
        <v>0.54825000000000002</v>
      </c>
      <c r="F58" s="113">
        <v>0.515625</v>
      </c>
      <c r="G58" s="113">
        <v>0.56100000000000005</v>
      </c>
      <c r="H58" s="113">
        <v>0.34995652173913044</v>
      </c>
      <c r="I58" s="113">
        <v>0.39230434782608692</v>
      </c>
      <c r="J58" s="113">
        <v>0.70260869565217388</v>
      </c>
      <c r="K58" s="113">
        <v>0.7817391304347826</v>
      </c>
      <c r="L58" s="113">
        <v>0.78504347826086951</v>
      </c>
      <c r="M58" s="113">
        <v>0.44247826086956521</v>
      </c>
      <c r="N58" s="113">
        <v>0.70260869565217388</v>
      </c>
      <c r="O58" s="113">
        <v>0.55826086956521737</v>
      </c>
      <c r="P58" s="113">
        <v>0.54391304347826086</v>
      </c>
      <c r="Q58" s="113">
        <v>0.5</v>
      </c>
      <c r="R58" s="113">
        <v>0.61652173913043473</v>
      </c>
      <c r="S58" s="113">
        <v>0.56000000000000005</v>
      </c>
      <c r="T58" s="113">
        <v>0.55391304347826087</v>
      </c>
      <c r="U58" s="113">
        <v>0.48361933787204764</v>
      </c>
      <c r="V58" s="113">
        <v>0.55391304347826087</v>
      </c>
      <c r="W58" s="113">
        <v>0.5869319438641335</v>
      </c>
      <c r="X58" s="113">
        <v>0.55260869565217396</v>
      </c>
      <c r="Y58" s="113">
        <v>0.82839130434782604</v>
      </c>
      <c r="Z58" s="113">
        <v>0.76565217391304352</v>
      </c>
      <c r="AA58" s="113">
        <v>0.95652173913043481</v>
      </c>
      <c r="AB58" s="113">
        <v>0.95652173913043481</v>
      </c>
      <c r="AC58" s="113">
        <v>0.79914722836310792</v>
      </c>
      <c r="AD58" s="113">
        <v>0.82230664011521204</v>
      </c>
      <c r="AE58" s="113">
        <v>0.72384275286680677</v>
      </c>
      <c r="AF58" s="113">
        <v>0.69101692766484013</v>
      </c>
      <c r="AG58" s="113">
        <v>0.73240190874272271</v>
      </c>
    </row>
    <row r="59" spans="1:33" s="58" customFormat="1" ht="12.5" x14ac:dyDescent="0.25">
      <c r="A59" s="90" t="s">
        <v>118</v>
      </c>
      <c r="B59" s="90" t="s">
        <v>119</v>
      </c>
      <c r="C59" s="90" t="s">
        <v>36</v>
      </c>
      <c r="D59" s="112">
        <v>0.36530000000000001</v>
      </c>
      <c r="E59" s="112">
        <v>0.31693548387096776</v>
      </c>
      <c r="F59" s="113">
        <v>0.50009677419354837</v>
      </c>
      <c r="G59" s="113">
        <v>0.51980952380952372</v>
      </c>
      <c r="H59" s="113">
        <v>0.47210638297872343</v>
      </c>
      <c r="I59" s="113">
        <v>0.5460208333333334</v>
      </c>
      <c r="J59" s="113">
        <v>0.44426530612244902</v>
      </c>
      <c r="K59" s="113">
        <v>0.49098039215686273</v>
      </c>
      <c r="L59" s="113">
        <v>0.61132692307692305</v>
      </c>
      <c r="M59" s="113">
        <v>0.67421818181818183</v>
      </c>
      <c r="N59" s="113">
        <v>0.52838461538461534</v>
      </c>
      <c r="O59" s="113">
        <v>0.69794117647058829</v>
      </c>
      <c r="P59" s="113">
        <v>0.84376470588235297</v>
      </c>
      <c r="Q59" s="113">
        <v>0.76088761632068724</v>
      </c>
      <c r="R59" s="113">
        <v>0.76994989262705804</v>
      </c>
      <c r="S59" s="113">
        <v>0.67255548509828789</v>
      </c>
      <c r="T59" s="113">
        <v>0.64389642416769433</v>
      </c>
      <c r="U59" s="113">
        <v>0.63897373243738542</v>
      </c>
      <c r="V59" s="113">
        <v>0.62437574316290134</v>
      </c>
      <c r="W59" s="113">
        <v>0.55803900896151815</v>
      </c>
      <c r="X59" s="113">
        <v>0.62941486557722726</v>
      </c>
      <c r="Y59" s="113">
        <v>0.66213301207726627</v>
      </c>
      <c r="Z59" s="113">
        <v>0.63362289218191103</v>
      </c>
      <c r="AA59" s="113">
        <v>0.78632959841348538</v>
      </c>
      <c r="AB59" s="113">
        <v>0.62298107983387174</v>
      </c>
      <c r="AC59" s="113">
        <v>0.65969770980106646</v>
      </c>
      <c r="AD59" s="113">
        <v>0.65769446423491806</v>
      </c>
      <c r="AE59" s="113">
        <v>0.6684386341454136</v>
      </c>
      <c r="AF59" s="113">
        <v>0.64332864502388354</v>
      </c>
      <c r="AG59" s="113">
        <v>0.65394904228387618</v>
      </c>
    </row>
    <row r="60" spans="1:33" s="58" customFormat="1" ht="12.5" x14ac:dyDescent="0.25">
      <c r="A60" s="90" t="s">
        <v>118</v>
      </c>
      <c r="B60" s="90" t="s">
        <v>119</v>
      </c>
      <c r="C60" s="90" t="s">
        <v>120</v>
      </c>
      <c r="D60" s="112">
        <v>0</v>
      </c>
      <c r="E60" s="112">
        <v>0</v>
      </c>
      <c r="F60" s="113">
        <v>0</v>
      </c>
      <c r="G60" s="113">
        <v>0</v>
      </c>
      <c r="H60" s="113">
        <v>0</v>
      </c>
      <c r="I60" s="113">
        <v>0</v>
      </c>
      <c r="J60" s="113">
        <v>0</v>
      </c>
      <c r="K60" s="113">
        <v>0</v>
      </c>
      <c r="L60" s="113">
        <v>0</v>
      </c>
      <c r="M60" s="113">
        <v>0</v>
      </c>
      <c r="N60" s="113">
        <v>0</v>
      </c>
      <c r="O60" s="113">
        <v>0</v>
      </c>
      <c r="P60" s="113">
        <v>0</v>
      </c>
      <c r="Q60" s="113">
        <v>0</v>
      </c>
      <c r="R60" s="113">
        <v>0</v>
      </c>
      <c r="S60" s="113">
        <v>0</v>
      </c>
      <c r="T60" s="113">
        <v>0</v>
      </c>
      <c r="U60" s="113">
        <v>0</v>
      </c>
      <c r="V60" s="113">
        <v>0</v>
      </c>
      <c r="W60" s="113">
        <v>0</v>
      </c>
      <c r="X60" s="113">
        <v>0</v>
      </c>
      <c r="Y60" s="113">
        <v>0</v>
      </c>
      <c r="Z60" s="113">
        <v>0</v>
      </c>
      <c r="AA60" s="113">
        <v>0</v>
      </c>
      <c r="AB60" s="113">
        <v>0</v>
      </c>
      <c r="AC60" s="113">
        <v>0</v>
      </c>
      <c r="AD60" s="113">
        <v>0</v>
      </c>
      <c r="AE60" s="113">
        <v>0</v>
      </c>
      <c r="AF60" s="113">
        <v>0</v>
      </c>
      <c r="AG60" s="113">
        <v>0</v>
      </c>
    </row>
    <row r="61" spans="1:33" s="58" customFormat="1" ht="12.5" x14ac:dyDescent="0.25">
      <c r="A61" s="90" t="s">
        <v>118</v>
      </c>
      <c r="B61" s="90" t="s">
        <v>119</v>
      </c>
      <c r="C61" s="90" t="s">
        <v>34</v>
      </c>
      <c r="D61" s="112">
        <v>0.97154504504504502</v>
      </c>
      <c r="E61" s="112">
        <v>0.98046396396396396</v>
      </c>
      <c r="F61" s="113">
        <v>1.0372837837837838</v>
      </c>
      <c r="G61" s="113">
        <v>0.96438016528925619</v>
      </c>
      <c r="H61" s="113">
        <v>1.0585198412698413</v>
      </c>
      <c r="I61" s="113">
        <v>1.1423968253968255</v>
      </c>
      <c r="J61" s="113">
        <v>1.0752976190476191</v>
      </c>
      <c r="K61" s="113">
        <v>1.0548702290076335</v>
      </c>
      <c r="L61" s="113">
        <v>0.92357251908396942</v>
      </c>
      <c r="M61" s="113">
        <v>0.69325954198473283</v>
      </c>
      <c r="N61" s="113">
        <v>0.9228489208633095</v>
      </c>
      <c r="O61" s="113">
        <v>0.99360407589854616</v>
      </c>
      <c r="P61" s="113">
        <v>0.95870179076972528</v>
      </c>
      <c r="Q61" s="113">
        <v>0.91031984611463435</v>
      </c>
      <c r="R61" s="113">
        <v>0.9782504570808227</v>
      </c>
      <c r="S61" s="113">
        <v>0.7461363636363636</v>
      </c>
      <c r="T61" s="113">
        <v>0.72781081081081078</v>
      </c>
      <c r="U61" s="113">
        <v>0.89617486338797814</v>
      </c>
      <c r="V61" s="113">
        <v>0.89737470167064437</v>
      </c>
      <c r="W61" s="113">
        <v>0.9151785714285714</v>
      </c>
      <c r="X61" s="113">
        <v>0.86965811965811968</v>
      </c>
      <c r="Y61" s="113">
        <v>0.67581932773109243</v>
      </c>
      <c r="Z61" s="113">
        <v>0.57498947368421049</v>
      </c>
      <c r="AA61" s="113">
        <v>0.5470947368421053</v>
      </c>
      <c r="AB61" s="113">
        <v>0.69021989473684209</v>
      </c>
      <c r="AC61" s="113">
        <v>0.70261482626260607</v>
      </c>
      <c r="AD61" s="113">
        <v>0.71763870874031277</v>
      </c>
      <c r="AE61" s="113">
        <v>0.70460325497969079</v>
      </c>
      <c r="AF61" s="113">
        <v>0.68561482920017924</v>
      </c>
      <c r="AG61" s="113">
        <v>0.7174556001342024</v>
      </c>
    </row>
    <row r="62" spans="1:33" s="58" customFormat="1" ht="12.5" x14ac:dyDescent="0.25">
      <c r="A62" s="90" t="s">
        <v>118</v>
      </c>
      <c r="B62" s="90" t="s">
        <v>119</v>
      </c>
      <c r="C62" s="90" t="s">
        <v>121</v>
      </c>
      <c r="D62" s="112">
        <v>0</v>
      </c>
      <c r="E62" s="112">
        <v>0</v>
      </c>
      <c r="F62" s="113">
        <v>0</v>
      </c>
      <c r="G62" s="113">
        <v>0</v>
      </c>
      <c r="H62" s="113">
        <v>0</v>
      </c>
      <c r="I62" s="113">
        <v>0</v>
      </c>
      <c r="J62" s="113">
        <v>0</v>
      </c>
      <c r="K62" s="113">
        <v>0</v>
      </c>
      <c r="L62" s="113">
        <v>0</v>
      </c>
      <c r="M62" s="113">
        <v>0</v>
      </c>
      <c r="N62" s="113">
        <v>0</v>
      </c>
      <c r="O62" s="113">
        <v>0</v>
      </c>
      <c r="P62" s="113">
        <v>0</v>
      </c>
      <c r="Q62" s="113">
        <v>0</v>
      </c>
      <c r="R62" s="113">
        <v>0</v>
      </c>
      <c r="S62" s="113">
        <v>0</v>
      </c>
      <c r="T62" s="113">
        <v>0</v>
      </c>
      <c r="U62" s="113">
        <v>0</v>
      </c>
      <c r="V62" s="113">
        <v>0</v>
      </c>
      <c r="W62" s="113">
        <v>0</v>
      </c>
      <c r="X62" s="113">
        <v>0</v>
      </c>
      <c r="Y62" s="113">
        <v>0</v>
      </c>
      <c r="Z62" s="113">
        <v>0</v>
      </c>
      <c r="AA62" s="113">
        <v>0</v>
      </c>
      <c r="AB62" s="113">
        <v>0</v>
      </c>
      <c r="AC62" s="113">
        <v>0</v>
      </c>
      <c r="AD62" s="113">
        <v>0</v>
      </c>
      <c r="AE62" s="113">
        <v>0</v>
      </c>
      <c r="AF62" s="113">
        <v>0</v>
      </c>
      <c r="AG62" s="113">
        <v>0</v>
      </c>
    </row>
    <row r="63" spans="1:33" s="58" customFormat="1" ht="12.5" x14ac:dyDescent="0.25">
      <c r="A63" s="90" t="s">
        <v>118</v>
      </c>
      <c r="B63" s="90" t="s">
        <v>119</v>
      </c>
      <c r="C63" s="90" t="s">
        <v>122</v>
      </c>
      <c r="D63" s="112">
        <v>1.0189325153374231</v>
      </c>
      <c r="E63" s="112">
        <v>0.994920245398773</v>
      </c>
      <c r="F63" s="113">
        <v>0.91709090909090907</v>
      </c>
      <c r="G63" s="113">
        <v>0.95635151515151506</v>
      </c>
      <c r="H63" s="113">
        <v>0.88461538461538458</v>
      </c>
      <c r="I63" s="113">
        <v>0.863578947368421</v>
      </c>
      <c r="J63" s="113">
        <v>0.80953367875647664</v>
      </c>
      <c r="K63" s="113">
        <v>0.82953367875647666</v>
      </c>
      <c r="L63" s="113">
        <v>0.77780612244897962</v>
      </c>
      <c r="M63" s="113">
        <v>0.74469387755102046</v>
      </c>
      <c r="N63" s="113">
        <v>0.82974489795918371</v>
      </c>
      <c r="O63" s="113">
        <v>0.25613652357494721</v>
      </c>
      <c r="P63" s="113">
        <v>0.26600281491907107</v>
      </c>
      <c r="Q63" s="113">
        <v>0.33505277973258268</v>
      </c>
      <c r="R63" s="113">
        <v>0.38704081632653065</v>
      </c>
      <c r="S63" s="113">
        <v>0.33071428571428574</v>
      </c>
      <c r="T63" s="113">
        <v>0.37370865587614355</v>
      </c>
      <c r="U63" s="113">
        <v>0.39795918367346939</v>
      </c>
      <c r="V63" s="113">
        <v>0.40816326530612246</v>
      </c>
      <c r="W63" s="113">
        <v>0.41922448979591831</v>
      </c>
      <c r="X63" s="113">
        <v>0.31010679611650482</v>
      </c>
      <c r="Y63" s="113">
        <v>0.36178640776699028</v>
      </c>
      <c r="Z63" s="113">
        <v>0.34592233009708739</v>
      </c>
      <c r="AA63" s="113">
        <v>0.30030097087378638</v>
      </c>
      <c r="AB63" s="113">
        <v>0.27444174757281553</v>
      </c>
      <c r="AC63" s="113">
        <v>0.28432499268926992</v>
      </c>
      <c r="AD63" s="113">
        <v>0.29216495600825843</v>
      </c>
      <c r="AE63" s="113">
        <v>0.30140268962945516</v>
      </c>
      <c r="AF63" s="113">
        <v>0.32117080710345869</v>
      </c>
      <c r="AG63" s="113">
        <v>0.33069654957540456</v>
      </c>
    </row>
    <row r="64" spans="1:33" s="93" customFormat="1" ht="13" x14ac:dyDescent="0.3">
      <c r="A64" s="95" t="s">
        <v>123</v>
      </c>
      <c r="B64" s="95" t="s">
        <v>123</v>
      </c>
      <c r="C64" s="95" t="s">
        <v>123</v>
      </c>
      <c r="D64" s="114">
        <v>0.65333333333333332</v>
      </c>
      <c r="E64" s="114">
        <v>0.49722222222222223</v>
      </c>
      <c r="F64" s="115">
        <v>0.75694444444444442</v>
      </c>
      <c r="G64" s="115">
        <v>0.57798888888888889</v>
      </c>
      <c r="H64" s="115">
        <v>0.55316666666666658</v>
      </c>
      <c r="I64" s="115">
        <v>0.47108888888888895</v>
      </c>
      <c r="J64" s="115">
        <v>0.42055555555555557</v>
      </c>
      <c r="K64" s="115">
        <v>0.3527777777777778</v>
      </c>
      <c r="L64" s="115">
        <v>0.32</v>
      </c>
      <c r="M64" s="115">
        <v>0.27833333333333332</v>
      </c>
      <c r="N64" s="115">
        <v>0.39944444444444449</v>
      </c>
      <c r="O64" s="115">
        <v>0.36113460804182451</v>
      </c>
      <c r="P64" s="115">
        <v>0.23915484633569742</v>
      </c>
      <c r="Q64" s="115">
        <v>0.15509998816708084</v>
      </c>
      <c r="R64" s="115">
        <v>8.9690737217238983E-2</v>
      </c>
      <c r="S64" s="115">
        <v>0.16741741741741742</v>
      </c>
      <c r="T64" s="115">
        <v>0.1677927927927928</v>
      </c>
      <c r="U64" s="115">
        <v>0.41156773211567732</v>
      </c>
      <c r="V64" s="115">
        <v>0.33251902587519028</v>
      </c>
      <c r="W64" s="115">
        <v>0.16028888009497427</v>
      </c>
      <c r="X64" s="115">
        <v>0.19525392237819983</v>
      </c>
      <c r="Y64" s="115">
        <v>0.21645474943904264</v>
      </c>
      <c r="Z64" s="115">
        <v>0.20110893818674999</v>
      </c>
      <c r="AA64" s="115">
        <v>0.20110893818674999</v>
      </c>
      <c r="AB64" s="115">
        <v>0.20357142857142857</v>
      </c>
      <c r="AC64" s="115">
        <v>0.21954713830875414</v>
      </c>
      <c r="AD64" s="115">
        <v>0.21185820505088768</v>
      </c>
      <c r="AE64" s="115">
        <v>0.2055187560477944</v>
      </c>
      <c r="AF64" s="115">
        <v>0.20031615778653955</v>
      </c>
      <c r="AG64" s="115">
        <v>0.20321435799034152</v>
      </c>
    </row>
    <row r="65" spans="1:33" s="58" customFormat="1" ht="12.5" x14ac:dyDescent="0.25">
      <c r="A65" s="90" t="s">
        <v>118</v>
      </c>
      <c r="B65" s="90" t="s">
        <v>124</v>
      </c>
      <c r="C65" s="90" t="s">
        <v>125</v>
      </c>
      <c r="D65" s="112">
        <v>0</v>
      </c>
      <c r="E65" s="112">
        <v>0</v>
      </c>
      <c r="F65" s="113">
        <v>0</v>
      </c>
      <c r="G65" s="113">
        <v>0</v>
      </c>
      <c r="H65" s="113">
        <v>0</v>
      </c>
      <c r="I65" s="113">
        <v>0</v>
      </c>
      <c r="J65" s="113">
        <v>0</v>
      </c>
      <c r="K65" s="113">
        <v>0</v>
      </c>
      <c r="L65" s="113">
        <v>0</v>
      </c>
      <c r="M65" s="113">
        <v>0</v>
      </c>
      <c r="N65" s="113">
        <v>0</v>
      </c>
      <c r="O65" s="113">
        <v>0</v>
      </c>
      <c r="P65" s="113">
        <v>0</v>
      </c>
      <c r="Q65" s="113">
        <v>0</v>
      </c>
      <c r="R65" s="113">
        <v>0</v>
      </c>
      <c r="S65" s="113">
        <v>0</v>
      </c>
      <c r="T65" s="113">
        <v>0</v>
      </c>
      <c r="U65" s="113">
        <v>0</v>
      </c>
      <c r="V65" s="113">
        <v>0</v>
      </c>
      <c r="W65" s="113">
        <v>0</v>
      </c>
      <c r="X65" s="113">
        <v>0</v>
      </c>
      <c r="Y65" s="113">
        <v>0</v>
      </c>
      <c r="Z65" s="113">
        <v>0</v>
      </c>
      <c r="AA65" s="113">
        <v>0</v>
      </c>
      <c r="AB65" s="113">
        <v>0</v>
      </c>
      <c r="AC65" s="113">
        <v>0</v>
      </c>
      <c r="AD65" s="113">
        <v>0</v>
      </c>
      <c r="AE65" s="113">
        <v>0</v>
      </c>
      <c r="AF65" s="113">
        <v>0</v>
      </c>
      <c r="AG65" s="113">
        <v>0</v>
      </c>
    </row>
    <row r="66" spans="1:33" s="58" customFormat="1" ht="12.5" x14ac:dyDescent="0.25">
      <c r="A66" s="90" t="s">
        <v>118</v>
      </c>
      <c r="B66" s="90" t="s">
        <v>124</v>
      </c>
      <c r="C66" s="90" t="s">
        <v>126</v>
      </c>
      <c r="D66" s="112">
        <v>0</v>
      </c>
      <c r="E66" s="112">
        <v>0</v>
      </c>
      <c r="F66" s="113">
        <v>0</v>
      </c>
      <c r="G66" s="113">
        <v>0</v>
      </c>
      <c r="H66" s="113">
        <v>0</v>
      </c>
      <c r="I66" s="113">
        <v>0</v>
      </c>
      <c r="J66" s="113">
        <v>0</v>
      </c>
      <c r="K66" s="113">
        <v>0</v>
      </c>
      <c r="L66" s="113">
        <v>0</v>
      </c>
      <c r="M66" s="113">
        <v>0</v>
      </c>
      <c r="N66" s="113">
        <v>0</v>
      </c>
      <c r="O66" s="113">
        <v>0</v>
      </c>
      <c r="P66" s="113">
        <v>0</v>
      </c>
      <c r="Q66" s="113">
        <v>0</v>
      </c>
      <c r="R66" s="113">
        <v>0</v>
      </c>
      <c r="S66" s="113">
        <v>0</v>
      </c>
      <c r="T66" s="113">
        <v>0</v>
      </c>
      <c r="U66" s="113">
        <v>0</v>
      </c>
      <c r="V66" s="113">
        <v>0</v>
      </c>
      <c r="W66" s="113">
        <v>0</v>
      </c>
      <c r="X66" s="113">
        <v>0</v>
      </c>
      <c r="Y66" s="113">
        <v>0</v>
      </c>
      <c r="Z66" s="113">
        <v>0</v>
      </c>
      <c r="AA66" s="113">
        <v>0</v>
      </c>
      <c r="AB66" s="113">
        <v>0</v>
      </c>
      <c r="AC66" s="113">
        <v>0</v>
      </c>
      <c r="AD66" s="113">
        <v>0</v>
      </c>
      <c r="AE66" s="113">
        <v>0</v>
      </c>
      <c r="AF66" s="113">
        <v>0</v>
      </c>
      <c r="AG66" s="113">
        <v>0</v>
      </c>
    </row>
    <row r="67" spans="1:33" s="58" customFormat="1" ht="12.5" x14ac:dyDescent="0.25">
      <c r="A67" s="90" t="s">
        <v>118</v>
      </c>
      <c r="B67" s="90" t="s">
        <v>124</v>
      </c>
      <c r="C67" s="90" t="s">
        <v>127</v>
      </c>
      <c r="D67" s="112">
        <v>0</v>
      </c>
      <c r="E67" s="112">
        <v>0</v>
      </c>
      <c r="F67" s="113">
        <v>0</v>
      </c>
      <c r="G67" s="113">
        <v>0</v>
      </c>
      <c r="H67" s="113">
        <v>0</v>
      </c>
      <c r="I67" s="113">
        <v>0</v>
      </c>
      <c r="J67" s="113">
        <v>0</v>
      </c>
      <c r="K67" s="113">
        <v>0</v>
      </c>
      <c r="L67" s="113">
        <v>0</v>
      </c>
      <c r="M67" s="113">
        <v>0</v>
      </c>
      <c r="N67" s="113">
        <v>0</v>
      </c>
      <c r="O67" s="113">
        <v>0</v>
      </c>
      <c r="P67" s="113">
        <v>0</v>
      </c>
      <c r="Q67" s="113">
        <v>0</v>
      </c>
      <c r="R67" s="113">
        <v>0</v>
      </c>
      <c r="S67" s="113">
        <v>0</v>
      </c>
      <c r="T67" s="113">
        <v>0</v>
      </c>
      <c r="U67" s="113">
        <v>0</v>
      </c>
      <c r="V67" s="113">
        <v>0</v>
      </c>
      <c r="W67" s="113">
        <v>0</v>
      </c>
      <c r="X67" s="113">
        <v>0</v>
      </c>
      <c r="Y67" s="113">
        <v>0</v>
      </c>
      <c r="Z67" s="113">
        <v>0</v>
      </c>
      <c r="AA67" s="113">
        <v>0</v>
      </c>
      <c r="AB67" s="113">
        <v>0</v>
      </c>
      <c r="AC67" s="113">
        <v>0</v>
      </c>
      <c r="AD67" s="113">
        <v>0</v>
      </c>
      <c r="AE67" s="113">
        <v>0</v>
      </c>
      <c r="AF67" s="113">
        <v>0</v>
      </c>
      <c r="AG67" s="113">
        <v>0</v>
      </c>
    </row>
    <row r="68" spans="1:33" s="58" customFormat="1" ht="12.5" x14ac:dyDescent="0.25">
      <c r="A68" s="90" t="s">
        <v>118</v>
      </c>
      <c r="B68" s="90" t="s">
        <v>124</v>
      </c>
      <c r="C68" s="90" t="s">
        <v>128</v>
      </c>
      <c r="D68" s="112">
        <v>0</v>
      </c>
      <c r="E68" s="112">
        <v>0</v>
      </c>
      <c r="F68" s="113">
        <v>0</v>
      </c>
      <c r="G68" s="113">
        <v>0</v>
      </c>
      <c r="H68" s="113">
        <v>0</v>
      </c>
      <c r="I68" s="113">
        <v>0</v>
      </c>
      <c r="J68" s="113">
        <v>0</v>
      </c>
      <c r="K68" s="113">
        <v>0</v>
      </c>
      <c r="L68" s="113">
        <v>0</v>
      </c>
      <c r="M68" s="113">
        <v>0</v>
      </c>
      <c r="N68" s="113">
        <v>0</v>
      </c>
      <c r="O68" s="113">
        <v>0</v>
      </c>
      <c r="P68" s="113">
        <v>0</v>
      </c>
      <c r="Q68" s="113">
        <v>0</v>
      </c>
      <c r="R68" s="113">
        <v>0</v>
      </c>
      <c r="S68" s="113">
        <v>0</v>
      </c>
      <c r="T68" s="113">
        <v>0</v>
      </c>
      <c r="U68" s="113">
        <v>0</v>
      </c>
      <c r="V68" s="113">
        <v>0</v>
      </c>
      <c r="W68" s="113">
        <v>0</v>
      </c>
      <c r="X68" s="113">
        <v>0</v>
      </c>
      <c r="Y68" s="113">
        <v>0</v>
      </c>
      <c r="Z68" s="113">
        <v>0</v>
      </c>
      <c r="AA68" s="113">
        <v>0</v>
      </c>
      <c r="AB68" s="113">
        <v>0</v>
      </c>
      <c r="AC68" s="113">
        <v>0</v>
      </c>
      <c r="AD68" s="113">
        <v>0</v>
      </c>
      <c r="AE68" s="113">
        <v>0</v>
      </c>
      <c r="AF68" s="113">
        <v>0</v>
      </c>
      <c r="AG68" s="113">
        <v>0</v>
      </c>
    </row>
    <row r="69" spans="1:33" s="58" customFormat="1" ht="12.5" x14ac:dyDescent="0.25">
      <c r="A69" s="90" t="s">
        <v>118</v>
      </c>
      <c r="B69" s="90" t="s">
        <v>124</v>
      </c>
      <c r="C69" s="90" t="s">
        <v>129</v>
      </c>
      <c r="D69" s="112">
        <v>0</v>
      </c>
      <c r="E69" s="112">
        <v>0</v>
      </c>
      <c r="F69" s="113">
        <v>0</v>
      </c>
      <c r="G69" s="113">
        <v>0</v>
      </c>
      <c r="H69" s="113">
        <v>0</v>
      </c>
      <c r="I69" s="113">
        <v>0</v>
      </c>
      <c r="J69" s="113">
        <v>0</v>
      </c>
      <c r="K69" s="113">
        <v>0</v>
      </c>
      <c r="L69" s="113">
        <v>0</v>
      </c>
      <c r="M69" s="113">
        <v>0</v>
      </c>
      <c r="N69" s="113">
        <v>0</v>
      </c>
      <c r="O69" s="113">
        <v>0</v>
      </c>
      <c r="P69" s="113">
        <v>0</v>
      </c>
      <c r="Q69" s="113">
        <v>0</v>
      </c>
      <c r="R69" s="113">
        <v>0</v>
      </c>
      <c r="S69" s="113">
        <v>0</v>
      </c>
      <c r="T69" s="113">
        <v>0</v>
      </c>
      <c r="U69" s="113">
        <v>0</v>
      </c>
      <c r="V69" s="113">
        <v>0</v>
      </c>
      <c r="W69" s="113">
        <v>0</v>
      </c>
      <c r="X69" s="113">
        <v>0</v>
      </c>
      <c r="Y69" s="113">
        <v>0</v>
      </c>
      <c r="Z69" s="113">
        <v>0</v>
      </c>
      <c r="AA69" s="113">
        <v>0</v>
      </c>
      <c r="AB69" s="113">
        <v>0</v>
      </c>
      <c r="AC69" s="113">
        <v>0</v>
      </c>
      <c r="AD69" s="113">
        <v>0</v>
      </c>
      <c r="AE69" s="113">
        <v>0</v>
      </c>
      <c r="AF69" s="113">
        <v>0</v>
      </c>
      <c r="AG69" s="113">
        <v>0</v>
      </c>
    </row>
    <row r="70" spans="1:33" s="58" customFormat="1" ht="12.5" x14ac:dyDescent="0.25">
      <c r="A70" s="90" t="s">
        <v>118</v>
      </c>
      <c r="B70" s="90" t="s">
        <v>124</v>
      </c>
      <c r="C70" s="90" t="s">
        <v>130</v>
      </c>
      <c r="D70" s="112">
        <v>0</v>
      </c>
      <c r="E70" s="112">
        <v>0</v>
      </c>
      <c r="F70" s="113">
        <v>0</v>
      </c>
      <c r="G70" s="113">
        <v>0</v>
      </c>
      <c r="H70" s="113">
        <v>0</v>
      </c>
      <c r="I70" s="113">
        <v>0</v>
      </c>
      <c r="J70" s="113">
        <v>0</v>
      </c>
      <c r="K70" s="113">
        <v>0</v>
      </c>
      <c r="L70" s="113">
        <v>0</v>
      </c>
      <c r="M70" s="113">
        <v>0</v>
      </c>
      <c r="N70" s="113">
        <v>0</v>
      </c>
      <c r="O70" s="113">
        <v>0</v>
      </c>
      <c r="P70" s="113">
        <v>0</v>
      </c>
      <c r="Q70" s="113">
        <v>0</v>
      </c>
      <c r="R70" s="113">
        <v>0</v>
      </c>
      <c r="S70" s="113">
        <v>0</v>
      </c>
      <c r="T70" s="113">
        <v>0</v>
      </c>
      <c r="U70" s="113">
        <v>0</v>
      </c>
      <c r="V70" s="113">
        <v>0</v>
      </c>
      <c r="W70" s="113">
        <v>0</v>
      </c>
      <c r="X70" s="113">
        <v>0</v>
      </c>
      <c r="Y70" s="113">
        <v>0</v>
      </c>
      <c r="Z70" s="113">
        <v>0</v>
      </c>
      <c r="AA70" s="113">
        <v>0</v>
      </c>
      <c r="AB70" s="113">
        <v>0</v>
      </c>
      <c r="AC70" s="113">
        <v>0</v>
      </c>
      <c r="AD70" s="113">
        <v>0</v>
      </c>
      <c r="AE70" s="113">
        <v>0</v>
      </c>
      <c r="AF70" s="113">
        <v>0</v>
      </c>
      <c r="AG70" s="113">
        <v>0</v>
      </c>
    </row>
    <row r="71" spans="1:33" s="58" customFormat="1" ht="12.5" x14ac:dyDescent="0.25">
      <c r="A71" s="90" t="s">
        <v>118</v>
      </c>
      <c r="B71" s="90" t="s">
        <v>124</v>
      </c>
      <c r="C71" s="90" t="s">
        <v>131</v>
      </c>
      <c r="D71" s="112">
        <v>0</v>
      </c>
      <c r="E71" s="112">
        <v>0</v>
      </c>
      <c r="F71" s="113">
        <v>0</v>
      </c>
      <c r="G71" s="113">
        <v>0</v>
      </c>
      <c r="H71" s="113">
        <v>0</v>
      </c>
      <c r="I71" s="113">
        <v>0</v>
      </c>
      <c r="J71" s="113">
        <v>0</v>
      </c>
      <c r="K71" s="113">
        <v>0</v>
      </c>
      <c r="L71" s="113">
        <v>0</v>
      </c>
      <c r="M71" s="113">
        <v>0</v>
      </c>
      <c r="N71" s="113">
        <v>0</v>
      </c>
      <c r="O71" s="113">
        <v>0</v>
      </c>
      <c r="P71" s="113">
        <v>0</v>
      </c>
      <c r="Q71" s="113">
        <v>0</v>
      </c>
      <c r="R71" s="113">
        <v>0</v>
      </c>
      <c r="S71" s="113">
        <v>0</v>
      </c>
      <c r="T71" s="113">
        <v>0</v>
      </c>
      <c r="U71" s="113">
        <v>0</v>
      </c>
      <c r="V71" s="113">
        <v>0</v>
      </c>
      <c r="W71" s="113">
        <v>0</v>
      </c>
      <c r="X71" s="113">
        <v>0</v>
      </c>
      <c r="Y71" s="113">
        <v>0</v>
      </c>
      <c r="Z71" s="113">
        <v>0</v>
      </c>
      <c r="AA71" s="113">
        <v>0</v>
      </c>
      <c r="AB71" s="113">
        <v>0</v>
      </c>
      <c r="AC71" s="113">
        <v>0</v>
      </c>
      <c r="AD71" s="113">
        <v>0</v>
      </c>
      <c r="AE71" s="113">
        <v>0</v>
      </c>
      <c r="AF71" s="113">
        <v>0</v>
      </c>
      <c r="AG71" s="113">
        <v>0</v>
      </c>
    </row>
    <row r="72" spans="1:33" s="58" customFormat="1" ht="12.5" x14ac:dyDescent="0.25">
      <c r="A72" s="90" t="s">
        <v>118</v>
      </c>
      <c r="B72" s="90" t="s">
        <v>124</v>
      </c>
      <c r="C72" s="90" t="s">
        <v>132</v>
      </c>
      <c r="D72" s="112">
        <v>0</v>
      </c>
      <c r="E72" s="112">
        <v>0</v>
      </c>
      <c r="F72" s="113">
        <v>0</v>
      </c>
      <c r="G72" s="113">
        <v>0</v>
      </c>
      <c r="H72" s="113">
        <v>0</v>
      </c>
      <c r="I72" s="113">
        <v>0</v>
      </c>
      <c r="J72" s="113">
        <v>0</v>
      </c>
      <c r="K72" s="113">
        <v>0</v>
      </c>
      <c r="L72" s="113">
        <v>0</v>
      </c>
      <c r="M72" s="113">
        <v>0</v>
      </c>
      <c r="N72" s="113">
        <v>0</v>
      </c>
      <c r="O72" s="113">
        <v>0</v>
      </c>
      <c r="P72" s="113">
        <v>0</v>
      </c>
      <c r="Q72" s="113">
        <v>0</v>
      </c>
      <c r="R72" s="113">
        <v>0</v>
      </c>
      <c r="S72" s="113">
        <v>0</v>
      </c>
      <c r="T72" s="113">
        <v>0</v>
      </c>
      <c r="U72" s="113">
        <v>0</v>
      </c>
      <c r="V72" s="113">
        <v>0</v>
      </c>
      <c r="W72" s="113">
        <v>0</v>
      </c>
      <c r="X72" s="113">
        <v>0</v>
      </c>
      <c r="Y72" s="113">
        <v>0</v>
      </c>
      <c r="Z72" s="113">
        <v>0</v>
      </c>
      <c r="AA72" s="113">
        <v>0</v>
      </c>
      <c r="AB72" s="113">
        <v>0</v>
      </c>
      <c r="AC72" s="113">
        <v>0</v>
      </c>
      <c r="AD72" s="113">
        <v>0</v>
      </c>
      <c r="AE72" s="113">
        <v>0</v>
      </c>
      <c r="AF72" s="113">
        <v>0</v>
      </c>
      <c r="AG72" s="113">
        <v>0</v>
      </c>
    </row>
    <row r="73" spans="1:33" s="58" customFormat="1" ht="12.5" x14ac:dyDescent="0.25">
      <c r="A73" s="90" t="s">
        <v>118</v>
      </c>
      <c r="B73" s="90" t="s">
        <v>124</v>
      </c>
      <c r="C73" s="90" t="s">
        <v>133</v>
      </c>
      <c r="D73" s="112">
        <v>0</v>
      </c>
      <c r="E73" s="112">
        <v>0</v>
      </c>
      <c r="F73" s="113">
        <v>0</v>
      </c>
      <c r="G73" s="113">
        <v>0</v>
      </c>
      <c r="H73" s="113">
        <v>0</v>
      </c>
      <c r="I73" s="113">
        <v>0</v>
      </c>
      <c r="J73" s="113">
        <v>0</v>
      </c>
      <c r="K73" s="113">
        <v>0</v>
      </c>
      <c r="L73" s="113">
        <v>0</v>
      </c>
      <c r="M73" s="113">
        <v>0</v>
      </c>
      <c r="N73" s="113">
        <v>0</v>
      </c>
      <c r="O73" s="113">
        <v>0</v>
      </c>
      <c r="P73" s="113">
        <v>0</v>
      </c>
      <c r="Q73" s="113">
        <v>0</v>
      </c>
      <c r="R73" s="113">
        <v>0</v>
      </c>
      <c r="S73" s="113">
        <v>0</v>
      </c>
      <c r="T73" s="113">
        <v>0</v>
      </c>
      <c r="U73" s="113">
        <v>0</v>
      </c>
      <c r="V73" s="113">
        <v>0</v>
      </c>
      <c r="W73" s="113">
        <v>0</v>
      </c>
      <c r="X73" s="113">
        <v>0</v>
      </c>
      <c r="Y73" s="113">
        <v>0</v>
      </c>
      <c r="Z73" s="113">
        <v>0</v>
      </c>
      <c r="AA73" s="113">
        <v>0</v>
      </c>
      <c r="AB73" s="113">
        <v>0</v>
      </c>
      <c r="AC73" s="113">
        <v>0</v>
      </c>
      <c r="AD73" s="113">
        <v>0</v>
      </c>
      <c r="AE73" s="113">
        <v>0</v>
      </c>
      <c r="AF73" s="113">
        <v>0</v>
      </c>
      <c r="AG73" s="113">
        <v>0</v>
      </c>
    </row>
    <row r="74" spans="1:33" s="58" customFormat="1" ht="12.5" x14ac:dyDescent="0.25">
      <c r="A74" s="90" t="s">
        <v>118</v>
      </c>
      <c r="B74" s="90" t="s">
        <v>124</v>
      </c>
      <c r="C74" s="90" t="s">
        <v>134</v>
      </c>
      <c r="D74" s="112">
        <v>0</v>
      </c>
      <c r="E74" s="112">
        <v>0</v>
      </c>
      <c r="F74" s="113">
        <v>0</v>
      </c>
      <c r="G74" s="113">
        <v>0</v>
      </c>
      <c r="H74" s="113">
        <v>0</v>
      </c>
      <c r="I74" s="113">
        <v>0</v>
      </c>
      <c r="J74" s="113">
        <v>0</v>
      </c>
      <c r="K74" s="113">
        <v>0</v>
      </c>
      <c r="L74" s="113">
        <v>0</v>
      </c>
      <c r="M74" s="113">
        <v>0</v>
      </c>
      <c r="N74" s="113">
        <v>0</v>
      </c>
      <c r="O74" s="113">
        <v>0</v>
      </c>
      <c r="P74" s="113">
        <v>0</v>
      </c>
      <c r="Q74" s="113">
        <v>0</v>
      </c>
      <c r="R74" s="113">
        <v>0</v>
      </c>
      <c r="S74" s="113">
        <v>0</v>
      </c>
      <c r="T74" s="113">
        <v>0</v>
      </c>
      <c r="U74" s="113">
        <v>0</v>
      </c>
      <c r="V74" s="113">
        <v>0</v>
      </c>
      <c r="W74" s="113">
        <v>0</v>
      </c>
      <c r="X74" s="113">
        <v>0</v>
      </c>
      <c r="Y74" s="113">
        <v>0</v>
      </c>
      <c r="Z74" s="113">
        <v>0</v>
      </c>
      <c r="AA74" s="113">
        <v>0</v>
      </c>
      <c r="AB74" s="113">
        <v>0</v>
      </c>
      <c r="AC74" s="113">
        <v>0</v>
      </c>
      <c r="AD74" s="113">
        <v>0</v>
      </c>
      <c r="AE74" s="113">
        <v>0</v>
      </c>
      <c r="AF74" s="113">
        <v>0</v>
      </c>
      <c r="AG74" s="113">
        <v>0</v>
      </c>
    </row>
    <row r="75" spans="1:33" s="58" customFormat="1" ht="12.5" x14ac:dyDescent="0.25">
      <c r="A75" s="90" t="s">
        <v>118</v>
      </c>
      <c r="B75" s="90" t="s">
        <v>124</v>
      </c>
      <c r="C75" s="90" t="s">
        <v>135</v>
      </c>
      <c r="D75" s="112">
        <v>0</v>
      </c>
      <c r="E75" s="112">
        <v>0</v>
      </c>
      <c r="F75" s="113">
        <v>0</v>
      </c>
      <c r="G75" s="113">
        <v>0</v>
      </c>
      <c r="H75" s="113">
        <v>0</v>
      </c>
      <c r="I75" s="113">
        <v>0</v>
      </c>
      <c r="J75" s="113">
        <v>0</v>
      </c>
      <c r="K75" s="113">
        <v>0</v>
      </c>
      <c r="L75" s="113">
        <v>0</v>
      </c>
      <c r="M75" s="113">
        <v>0</v>
      </c>
      <c r="N75" s="113">
        <v>0</v>
      </c>
      <c r="O75" s="113">
        <v>0</v>
      </c>
      <c r="P75" s="113">
        <v>0</v>
      </c>
      <c r="Q75" s="113">
        <v>0</v>
      </c>
      <c r="R75" s="113">
        <v>0</v>
      </c>
      <c r="S75" s="113">
        <v>0</v>
      </c>
      <c r="T75" s="113">
        <v>0</v>
      </c>
      <c r="U75" s="113">
        <v>0</v>
      </c>
      <c r="V75" s="113">
        <v>0</v>
      </c>
      <c r="W75" s="113">
        <v>0</v>
      </c>
      <c r="X75" s="113">
        <v>0</v>
      </c>
      <c r="Y75" s="113">
        <v>0</v>
      </c>
      <c r="Z75" s="113">
        <v>0</v>
      </c>
      <c r="AA75" s="113">
        <v>0</v>
      </c>
      <c r="AB75" s="113">
        <v>0</v>
      </c>
      <c r="AC75" s="113">
        <v>0</v>
      </c>
      <c r="AD75" s="113">
        <v>0</v>
      </c>
      <c r="AE75" s="113">
        <v>0</v>
      </c>
      <c r="AF75" s="113">
        <v>0</v>
      </c>
      <c r="AG75" s="113">
        <v>0</v>
      </c>
    </row>
    <row r="76" spans="1:33" s="58" customFormat="1" ht="12.5" x14ac:dyDescent="0.25">
      <c r="A76" s="90" t="s">
        <v>118</v>
      </c>
      <c r="B76" s="90" t="s">
        <v>124</v>
      </c>
      <c r="C76" s="90" t="s">
        <v>136</v>
      </c>
      <c r="D76" s="112">
        <v>0</v>
      </c>
      <c r="E76" s="112">
        <v>0</v>
      </c>
      <c r="F76" s="113">
        <v>0</v>
      </c>
      <c r="G76" s="113">
        <v>0</v>
      </c>
      <c r="H76" s="113">
        <v>0</v>
      </c>
      <c r="I76" s="113">
        <v>0</v>
      </c>
      <c r="J76" s="113">
        <v>0</v>
      </c>
      <c r="K76" s="113">
        <v>0</v>
      </c>
      <c r="L76" s="113">
        <v>0</v>
      </c>
      <c r="M76" s="113">
        <v>0</v>
      </c>
      <c r="N76" s="113">
        <v>0</v>
      </c>
      <c r="O76" s="113">
        <v>0</v>
      </c>
      <c r="P76" s="113">
        <v>0</v>
      </c>
      <c r="Q76" s="113">
        <v>0</v>
      </c>
      <c r="R76" s="113">
        <v>0</v>
      </c>
      <c r="S76" s="113">
        <v>0</v>
      </c>
      <c r="T76" s="113">
        <v>0</v>
      </c>
      <c r="U76" s="113">
        <v>0</v>
      </c>
      <c r="V76" s="113">
        <v>0</v>
      </c>
      <c r="W76" s="113">
        <v>0</v>
      </c>
      <c r="X76" s="113">
        <v>0</v>
      </c>
      <c r="Y76" s="113">
        <v>0</v>
      </c>
      <c r="Z76" s="113">
        <v>0</v>
      </c>
      <c r="AA76" s="113">
        <v>0</v>
      </c>
      <c r="AB76" s="113">
        <v>0</v>
      </c>
      <c r="AC76" s="113">
        <v>0</v>
      </c>
      <c r="AD76" s="113">
        <v>0</v>
      </c>
      <c r="AE76" s="113">
        <v>0</v>
      </c>
      <c r="AF76" s="113">
        <v>0</v>
      </c>
      <c r="AG76" s="113">
        <v>0</v>
      </c>
    </row>
    <row r="77" spans="1:33" s="58" customFormat="1" ht="12.5" x14ac:dyDescent="0.25">
      <c r="A77" s="90" t="s">
        <v>118</v>
      </c>
      <c r="B77" s="90" t="s">
        <v>124</v>
      </c>
      <c r="C77" s="90" t="s">
        <v>137</v>
      </c>
      <c r="D77" s="112">
        <v>0</v>
      </c>
      <c r="E77" s="112">
        <v>0</v>
      </c>
      <c r="F77" s="113">
        <v>0</v>
      </c>
      <c r="G77" s="113">
        <v>0</v>
      </c>
      <c r="H77" s="113">
        <v>0</v>
      </c>
      <c r="I77" s="113">
        <v>0</v>
      </c>
      <c r="J77" s="113">
        <v>0</v>
      </c>
      <c r="K77" s="113">
        <v>0</v>
      </c>
      <c r="L77" s="113">
        <v>0</v>
      </c>
      <c r="M77" s="113">
        <v>0</v>
      </c>
      <c r="N77" s="113">
        <v>0</v>
      </c>
      <c r="O77" s="113">
        <v>0</v>
      </c>
      <c r="P77" s="113">
        <v>0</v>
      </c>
      <c r="Q77" s="113">
        <v>0</v>
      </c>
      <c r="R77" s="113">
        <v>0</v>
      </c>
      <c r="S77" s="113">
        <v>0</v>
      </c>
      <c r="T77" s="113">
        <v>0</v>
      </c>
      <c r="U77" s="113">
        <v>0</v>
      </c>
      <c r="V77" s="113">
        <v>0</v>
      </c>
      <c r="W77" s="113">
        <v>0</v>
      </c>
      <c r="X77" s="113">
        <v>0</v>
      </c>
      <c r="Y77" s="113">
        <v>0</v>
      </c>
      <c r="Z77" s="113">
        <v>0</v>
      </c>
      <c r="AA77" s="113">
        <v>0</v>
      </c>
      <c r="AB77" s="113">
        <v>0</v>
      </c>
      <c r="AC77" s="113">
        <v>0</v>
      </c>
      <c r="AD77" s="113">
        <v>0</v>
      </c>
      <c r="AE77" s="113">
        <v>0</v>
      </c>
      <c r="AF77" s="113">
        <v>0</v>
      </c>
      <c r="AG77" s="113">
        <v>0</v>
      </c>
    </row>
    <row r="78" spans="1:33" s="58" customFormat="1" ht="12.5" x14ac:dyDescent="0.25">
      <c r="A78" s="90" t="s">
        <v>118</v>
      </c>
      <c r="B78" s="90" t="s">
        <v>124</v>
      </c>
      <c r="C78" s="90" t="s">
        <v>138</v>
      </c>
      <c r="D78" s="112">
        <v>0</v>
      </c>
      <c r="E78" s="112">
        <v>0</v>
      </c>
      <c r="F78" s="113">
        <v>0</v>
      </c>
      <c r="G78" s="113">
        <v>0</v>
      </c>
      <c r="H78" s="113">
        <v>0</v>
      </c>
      <c r="I78" s="113">
        <v>0</v>
      </c>
      <c r="J78" s="113">
        <v>0</v>
      </c>
      <c r="K78" s="113">
        <v>0</v>
      </c>
      <c r="L78" s="113">
        <v>0</v>
      </c>
      <c r="M78" s="113">
        <v>0</v>
      </c>
      <c r="N78" s="113">
        <v>0</v>
      </c>
      <c r="O78" s="113">
        <v>0</v>
      </c>
      <c r="P78" s="113">
        <v>0</v>
      </c>
      <c r="Q78" s="113">
        <v>0</v>
      </c>
      <c r="R78" s="113">
        <v>0</v>
      </c>
      <c r="S78" s="113">
        <v>0</v>
      </c>
      <c r="T78" s="113">
        <v>0</v>
      </c>
      <c r="U78" s="113">
        <v>0</v>
      </c>
      <c r="V78" s="113">
        <v>0</v>
      </c>
      <c r="W78" s="113">
        <v>0</v>
      </c>
      <c r="X78" s="113">
        <v>0</v>
      </c>
      <c r="Y78" s="113">
        <v>0</v>
      </c>
      <c r="Z78" s="113">
        <v>0</v>
      </c>
      <c r="AA78" s="113">
        <v>0</v>
      </c>
      <c r="AB78" s="113">
        <v>0</v>
      </c>
      <c r="AC78" s="113">
        <v>0</v>
      </c>
      <c r="AD78" s="113">
        <v>0</v>
      </c>
      <c r="AE78" s="113">
        <v>0</v>
      </c>
      <c r="AF78" s="113">
        <v>0</v>
      </c>
      <c r="AG78" s="113">
        <v>0</v>
      </c>
    </row>
    <row r="79" spans="1:33" s="58" customFormat="1" ht="12.5" x14ac:dyDescent="0.25">
      <c r="A79" s="90" t="s">
        <v>118</v>
      </c>
      <c r="B79" s="90" t="s">
        <v>124</v>
      </c>
      <c r="C79" s="90" t="s">
        <v>139</v>
      </c>
      <c r="D79" s="112">
        <v>5.0999999999999997E-2</v>
      </c>
      <c r="E79" s="112">
        <v>0.04</v>
      </c>
      <c r="F79" s="113">
        <v>7.6499999999999999E-2</v>
      </c>
      <c r="G79" s="113">
        <v>3.7379999999999997E-2</v>
      </c>
      <c r="H79" s="113">
        <v>6.5700000000000008E-2</v>
      </c>
      <c r="I79" s="113">
        <v>7.0959999999999995E-2</v>
      </c>
      <c r="J79" s="113">
        <v>3.7000000000000005E-2</v>
      </c>
      <c r="K79" s="113">
        <v>8.6999999999999994E-2</v>
      </c>
      <c r="L79" s="113">
        <v>0.34</v>
      </c>
      <c r="M79" s="113">
        <v>0.18</v>
      </c>
      <c r="N79" s="113">
        <v>0.17</v>
      </c>
      <c r="O79" s="113">
        <v>0.17</v>
      </c>
      <c r="P79" s="113">
        <v>8.5000000000000006E-2</v>
      </c>
      <c r="Q79" s="113">
        <v>0.1</v>
      </c>
      <c r="R79" s="113">
        <v>0.05</v>
      </c>
      <c r="S79" s="113">
        <v>0.05</v>
      </c>
      <c r="T79" s="113">
        <v>4.4999999999999998E-2</v>
      </c>
      <c r="U79" s="113">
        <v>0.1</v>
      </c>
      <c r="V79" s="113">
        <v>0.10099999999999999</v>
      </c>
      <c r="W79" s="113">
        <v>0.12</v>
      </c>
      <c r="X79" s="113">
        <v>0.19699999999999998</v>
      </c>
      <c r="Y79" s="113">
        <v>0.26</v>
      </c>
      <c r="Z79" s="113">
        <v>0.26</v>
      </c>
      <c r="AA79" s="113">
        <v>0.26</v>
      </c>
      <c r="AB79" s="113">
        <v>0.27</v>
      </c>
      <c r="AC79" s="113">
        <v>0.2632075161869516</v>
      </c>
      <c r="AD79" s="113">
        <v>0.26535366317756554</v>
      </c>
      <c r="AE79" s="113">
        <v>0.26752141328512258</v>
      </c>
      <c r="AF79" s="113">
        <v>0.26971098396661125</v>
      </c>
      <c r="AG79" s="113">
        <v>0.28192259486794236</v>
      </c>
    </row>
    <row r="80" spans="1:33" s="58" customFormat="1" ht="12.5" x14ac:dyDescent="0.25">
      <c r="A80" s="90" t="s">
        <v>118</v>
      </c>
      <c r="B80" s="90" t="s">
        <v>124</v>
      </c>
      <c r="C80" s="90" t="s">
        <v>140</v>
      </c>
      <c r="D80" s="112">
        <v>0</v>
      </c>
      <c r="E80" s="112">
        <v>0</v>
      </c>
      <c r="F80" s="113">
        <v>0</v>
      </c>
      <c r="G80" s="113">
        <v>0</v>
      </c>
      <c r="H80" s="113">
        <v>0</v>
      </c>
      <c r="I80" s="113">
        <v>0</v>
      </c>
      <c r="J80" s="113">
        <v>0</v>
      </c>
      <c r="K80" s="113">
        <v>0</v>
      </c>
      <c r="L80" s="113">
        <v>0</v>
      </c>
      <c r="M80" s="113">
        <v>0</v>
      </c>
      <c r="N80" s="113">
        <v>0</v>
      </c>
      <c r="O80" s="113">
        <v>0</v>
      </c>
      <c r="P80" s="113">
        <v>0</v>
      </c>
      <c r="Q80" s="113">
        <v>0</v>
      </c>
      <c r="R80" s="113">
        <v>0</v>
      </c>
      <c r="S80" s="113">
        <v>0</v>
      </c>
      <c r="T80" s="113">
        <v>0</v>
      </c>
      <c r="U80" s="113">
        <v>0</v>
      </c>
      <c r="V80" s="113">
        <v>0</v>
      </c>
      <c r="W80" s="113">
        <v>0</v>
      </c>
      <c r="X80" s="113">
        <v>0</v>
      </c>
      <c r="Y80" s="113">
        <v>0</v>
      </c>
      <c r="Z80" s="113">
        <v>0</v>
      </c>
      <c r="AA80" s="113">
        <v>0</v>
      </c>
      <c r="AB80" s="113">
        <v>0</v>
      </c>
      <c r="AC80" s="113">
        <v>2.0610059898071987E-3</v>
      </c>
      <c r="AD80" s="113">
        <v>2.0817520773831343E-3</v>
      </c>
      <c r="AE80" s="113">
        <v>2.1027069950895188E-3</v>
      </c>
      <c r="AF80" s="113">
        <v>2.123872845010576E-3</v>
      </c>
      <c r="AG80" s="113">
        <v>2.1452517503901094E-3</v>
      </c>
    </row>
    <row r="81" spans="1:33" s="58" customFormat="1" ht="12.5" x14ac:dyDescent="0.25">
      <c r="A81" s="90" t="s">
        <v>118</v>
      </c>
      <c r="B81" s="90" t="s">
        <v>124</v>
      </c>
      <c r="C81" s="90" t="s">
        <v>141</v>
      </c>
      <c r="D81" s="112">
        <v>0</v>
      </c>
      <c r="E81" s="112">
        <v>0</v>
      </c>
      <c r="F81" s="113">
        <v>0</v>
      </c>
      <c r="G81" s="113">
        <v>0</v>
      </c>
      <c r="H81" s="113">
        <v>0</v>
      </c>
      <c r="I81" s="113">
        <v>0</v>
      </c>
      <c r="J81" s="113">
        <v>0</v>
      </c>
      <c r="K81" s="113">
        <v>0</v>
      </c>
      <c r="L81" s="113">
        <v>0</v>
      </c>
      <c r="M81" s="113">
        <v>0</v>
      </c>
      <c r="N81" s="113">
        <v>0</v>
      </c>
      <c r="O81" s="113">
        <v>0</v>
      </c>
      <c r="P81" s="113">
        <v>0</v>
      </c>
      <c r="Q81" s="113">
        <v>0</v>
      </c>
      <c r="R81" s="113">
        <v>0</v>
      </c>
      <c r="S81" s="113">
        <v>0</v>
      </c>
      <c r="T81" s="113">
        <v>0</v>
      </c>
      <c r="U81" s="113">
        <v>0</v>
      </c>
      <c r="V81" s="113">
        <v>0</v>
      </c>
      <c r="W81" s="113">
        <v>0</v>
      </c>
      <c r="X81" s="113">
        <v>0</v>
      </c>
      <c r="Y81" s="113">
        <v>0</v>
      </c>
      <c r="Z81" s="113">
        <v>0</v>
      </c>
      <c r="AA81" s="113">
        <v>0</v>
      </c>
      <c r="AB81" s="113">
        <v>0</v>
      </c>
      <c r="AC81" s="113">
        <v>0</v>
      </c>
      <c r="AD81" s="113">
        <v>0</v>
      </c>
      <c r="AE81" s="113">
        <v>0</v>
      </c>
      <c r="AF81" s="113">
        <v>0</v>
      </c>
      <c r="AG81" s="113">
        <v>0</v>
      </c>
    </row>
    <row r="82" spans="1:33" s="58" customFormat="1" ht="12.5" x14ac:dyDescent="0.25">
      <c r="A82" s="90" t="s">
        <v>118</v>
      </c>
      <c r="B82" s="90" t="s">
        <v>124</v>
      </c>
      <c r="C82" s="90" t="s">
        <v>142</v>
      </c>
      <c r="D82" s="112">
        <v>1.40625</v>
      </c>
      <c r="E82" s="112">
        <v>1.0687500000000001</v>
      </c>
      <c r="F82" s="113">
        <v>1.6074999999999999</v>
      </c>
      <c r="G82" s="113">
        <v>1.2537499999999999</v>
      </c>
      <c r="H82" s="113">
        <v>1.1625000000000001</v>
      </c>
      <c r="I82" s="113">
        <v>0.97125000000000006</v>
      </c>
      <c r="J82" s="113">
        <v>0.9</v>
      </c>
      <c r="K82" s="113">
        <v>0.68499999999999994</v>
      </c>
      <c r="L82" s="113">
        <v>0.29500000000000004</v>
      </c>
      <c r="M82" s="113">
        <v>0.40125</v>
      </c>
      <c r="N82" s="113">
        <v>0.68625000000000003</v>
      </c>
      <c r="O82" s="113">
        <v>0.60005286809410519</v>
      </c>
      <c r="P82" s="113">
        <v>0.43184840425531917</v>
      </c>
      <c r="Q82" s="113">
        <v>0.22397497337593189</v>
      </c>
      <c r="R82" s="113">
        <v>0.13930415873878771</v>
      </c>
      <c r="S82" s="113">
        <v>0.3141891891891892</v>
      </c>
      <c r="T82" s="113">
        <v>0.32128378378378375</v>
      </c>
      <c r="U82" s="113">
        <v>0.80102739726027394</v>
      </c>
      <c r="V82" s="113">
        <v>0.62191780821917808</v>
      </c>
      <c r="W82" s="113">
        <v>0.41101108033240996</v>
      </c>
      <c r="X82" s="113">
        <v>0.43713872832369943</v>
      </c>
      <c r="Y82" s="113">
        <v>0.43259162303664922</v>
      </c>
      <c r="Z82" s="113">
        <v>0.378881283653625</v>
      </c>
      <c r="AA82" s="113">
        <v>0.378881283653625</v>
      </c>
      <c r="AB82" s="113">
        <v>0.375</v>
      </c>
      <c r="AC82" s="113">
        <v>0.43682933135969104</v>
      </c>
      <c r="AD82" s="113">
        <v>0.40720944860942099</v>
      </c>
      <c r="AE82" s="113">
        <v>0.38228549581701526</v>
      </c>
      <c r="AF82" s="113">
        <v>0.36131298123836109</v>
      </c>
      <c r="AG82" s="113">
        <v>0.35616544469327971</v>
      </c>
    </row>
    <row r="83" spans="1:33" s="93" customFormat="1" ht="13" x14ac:dyDescent="0.3">
      <c r="A83" s="95" t="s">
        <v>143</v>
      </c>
      <c r="B83" s="95" t="s">
        <v>143</v>
      </c>
      <c r="C83" s="95" t="s">
        <v>143</v>
      </c>
      <c r="D83" s="114">
        <v>0.61269055944055939</v>
      </c>
      <c r="E83" s="114">
        <v>0.53819153069153058</v>
      </c>
      <c r="F83" s="115">
        <v>0.71804711246200603</v>
      </c>
      <c r="G83" s="115">
        <v>0.81978216818642347</v>
      </c>
      <c r="H83" s="115">
        <v>0.72740628166160082</v>
      </c>
      <c r="I83" s="115">
        <v>0.64956940222897674</v>
      </c>
      <c r="J83" s="115">
        <v>0.44146403242147925</v>
      </c>
      <c r="K83" s="115">
        <v>0.37900202634245184</v>
      </c>
      <c r="L83" s="115">
        <v>0.38148054573016676</v>
      </c>
      <c r="M83" s="115">
        <v>0.43245591617684642</v>
      </c>
      <c r="N83" s="115">
        <v>0.4694716242661448</v>
      </c>
      <c r="O83" s="115">
        <v>0.58276275308595515</v>
      </c>
      <c r="P83" s="115">
        <v>0.5812406050597575</v>
      </c>
      <c r="Q83" s="115">
        <v>0.4916039919740014</v>
      </c>
      <c r="R83" s="115">
        <v>0.43187559581672696</v>
      </c>
      <c r="S83" s="115">
        <v>0.56055911387389223</v>
      </c>
      <c r="T83" s="115">
        <v>0.56578204404291366</v>
      </c>
      <c r="U83" s="115">
        <v>0.50052127153925785</v>
      </c>
      <c r="V83" s="115">
        <v>0.62448428944908541</v>
      </c>
      <c r="W83" s="115">
        <v>0.58806985424590841</v>
      </c>
      <c r="X83" s="115">
        <v>0.62459715407915961</v>
      </c>
      <c r="Y83" s="115">
        <v>0.7190686939666675</v>
      </c>
      <c r="Z83" s="115">
        <v>0.67751265161524521</v>
      </c>
      <c r="AA83" s="115">
        <v>0.72559528832630094</v>
      </c>
      <c r="AB83" s="115">
        <v>0.73839662447257381</v>
      </c>
      <c r="AC83" s="115">
        <v>0.73788191466547792</v>
      </c>
      <c r="AD83" s="115">
        <v>0.74742986290087798</v>
      </c>
      <c r="AE83" s="115">
        <v>0.75798274492748241</v>
      </c>
      <c r="AF83" s="115">
        <v>0.75886788156897445</v>
      </c>
      <c r="AG83" s="115">
        <v>0.77570588312578248</v>
      </c>
    </row>
    <row r="84" spans="1:33" s="58" customFormat="1" ht="12.5" x14ac:dyDescent="0.25">
      <c r="A84" s="90" t="s">
        <v>118</v>
      </c>
      <c r="B84" s="90" t="s">
        <v>144</v>
      </c>
      <c r="C84" s="90" t="s">
        <v>145</v>
      </c>
      <c r="D84" s="112">
        <v>0</v>
      </c>
      <c r="E84" s="112">
        <v>0</v>
      </c>
      <c r="F84" s="113">
        <v>0</v>
      </c>
      <c r="G84" s="113">
        <v>0</v>
      </c>
      <c r="H84" s="113">
        <v>0</v>
      </c>
      <c r="I84" s="113">
        <v>0</v>
      </c>
      <c r="J84" s="113">
        <v>0</v>
      </c>
      <c r="K84" s="113">
        <v>0</v>
      </c>
      <c r="L84" s="113">
        <v>0</v>
      </c>
      <c r="M84" s="113">
        <v>0</v>
      </c>
      <c r="N84" s="113">
        <v>0</v>
      </c>
      <c r="O84" s="113">
        <v>0</v>
      </c>
      <c r="P84" s="113">
        <v>0</v>
      </c>
      <c r="Q84" s="113">
        <v>0</v>
      </c>
      <c r="R84" s="113">
        <v>0</v>
      </c>
      <c r="S84" s="113">
        <v>0</v>
      </c>
      <c r="T84" s="113">
        <v>0</v>
      </c>
      <c r="U84" s="113">
        <v>0</v>
      </c>
      <c r="V84" s="113">
        <v>0</v>
      </c>
      <c r="W84" s="113">
        <v>0</v>
      </c>
      <c r="X84" s="113">
        <v>0</v>
      </c>
      <c r="Y84" s="113">
        <v>0</v>
      </c>
      <c r="Z84" s="113">
        <v>0</v>
      </c>
      <c r="AA84" s="113">
        <v>0</v>
      </c>
      <c r="AB84" s="113">
        <v>0</v>
      </c>
      <c r="AC84" s="113">
        <v>0</v>
      </c>
      <c r="AD84" s="113">
        <v>0</v>
      </c>
      <c r="AE84" s="113">
        <v>0</v>
      </c>
      <c r="AF84" s="113">
        <v>0</v>
      </c>
      <c r="AG84" s="113">
        <v>0</v>
      </c>
    </row>
    <row r="85" spans="1:33" s="58" customFormat="1" ht="12.5" x14ac:dyDescent="0.25">
      <c r="A85" s="90" t="s">
        <v>118</v>
      </c>
      <c r="B85" s="90" t="s">
        <v>144</v>
      </c>
      <c r="C85" s="90" t="s">
        <v>146</v>
      </c>
      <c r="D85" s="112">
        <v>8.5055555555555551E-2</v>
      </c>
      <c r="E85" s="112">
        <v>5.6111111111111112E-2</v>
      </c>
      <c r="F85" s="113">
        <v>0.13055555555555556</v>
      </c>
      <c r="G85" s="113">
        <v>0.13333333333333333</v>
      </c>
      <c r="H85" s="113">
        <v>0.13333333333333333</v>
      </c>
      <c r="I85" s="113">
        <v>0.13333333333333333</v>
      </c>
      <c r="J85" s="113">
        <v>0.13333333333333333</v>
      </c>
      <c r="K85" s="113">
        <v>0.13333333333333333</v>
      </c>
      <c r="L85" s="113">
        <v>0.13333333333333333</v>
      </c>
      <c r="M85" s="113">
        <v>0</v>
      </c>
      <c r="N85" s="113">
        <v>0</v>
      </c>
      <c r="O85" s="113">
        <v>0</v>
      </c>
      <c r="P85" s="113">
        <v>0</v>
      </c>
      <c r="Q85" s="113">
        <v>0</v>
      </c>
      <c r="R85" s="113">
        <v>0</v>
      </c>
      <c r="S85" s="113">
        <v>0</v>
      </c>
      <c r="T85" s="113">
        <v>0</v>
      </c>
      <c r="U85" s="113">
        <v>0</v>
      </c>
      <c r="V85" s="113">
        <v>0</v>
      </c>
      <c r="W85" s="113">
        <v>0</v>
      </c>
      <c r="X85" s="113">
        <v>0</v>
      </c>
      <c r="Y85" s="113">
        <v>0</v>
      </c>
      <c r="Z85" s="113">
        <v>0</v>
      </c>
      <c r="AA85" s="113">
        <v>0</v>
      </c>
      <c r="AB85" s="113">
        <v>0</v>
      </c>
      <c r="AC85" s="113">
        <v>-4.3326677992001628E-3</v>
      </c>
      <c r="AD85" s="113">
        <v>-2.0275469574295713E-3</v>
      </c>
      <c r="AE85" s="113">
        <v>3.0077723216874003E-4</v>
      </c>
      <c r="AF85" s="113">
        <v>2.652538334508403E-3</v>
      </c>
      <c r="AG85" s="113">
        <v>-5.2758328998780968E-4</v>
      </c>
    </row>
    <row r="86" spans="1:33" s="58" customFormat="1" ht="12.5" x14ac:dyDescent="0.25">
      <c r="A86" s="90" t="s">
        <v>118</v>
      </c>
      <c r="B86" s="90" t="s">
        <v>144</v>
      </c>
      <c r="C86" s="90" t="s">
        <v>147</v>
      </c>
      <c r="D86" s="112">
        <v>0</v>
      </c>
      <c r="E86" s="112">
        <v>0</v>
      </c>
      <c r="F86" s="113">
        <v>0</v>
      </c>
      <c r="G86" s="113">
        <v>0</v>
      </c>
      <c r="H86" s="113">
        <v>0</v>
      </c>
      <c r="I86" s="113">
        <v>0</v>
      </c>
      <c r="J86" s="113">
        <v>0</v>
      </c>
      <c r="K86" s="113">
        <v>0</v>
      </c>
      <c r="L86" s="113">
        <v>0</v>
      </c>
      <c r="M86" s="113">
        <v>0</v>
      </c>
      <c r="N86" s="113">
        <v>0</v>
      </c>
      <c r="O86" s="113">
        <v>0</v>
      </c>
      <c r="P86" s="113">
        <v>0</v>
      </c>
      <c r="Q86" s="113">
        <v>0</v>
      </c>
      <c r="R86" s="113">
        <v>0</v>
      </c>
      <c r="S86" s="113">
        <v>0</v>
      </c>
      <c r="T86" s="113">
        <v>0</v>
      </c>
      <c r="U86" s="113">
        <v>0</v>
      </c>
      <c r="V86" s="113">
        <v>0</v>
      </c>
      <c r="W86" s="113">
        <v>0</v>
      </c>
      <c r="X86" s="113">
        <v>0</v>
      </c>
      <c r="Y86" s="113">
        <v>0</v>
      </c>
      <c r="Z86" s="113">
        <v>0</v>
      </c>
      <c r="AA86" s="113">
        <v>0</v>
      </c>
      <c r="AB86" s="113">
        <v>0</v>
      </c>
      <c r="AC86" s="113">
        <v>0</v>
      </c>
      <c r="AD86" s="113">
        <v>0</v>
      </c>
      <c r="AE86" s="113">
        <v>0</v>
      </c>
      <c r="AF86" s="113">
        <v>0</v>
      </c>
      <c r="AG86" s="113">
        <v>0</v>
      </c>
    </row>
    <row r="87" spans="1:33" s="58" customFormat="1" ht="12.5" x14ac:dyDescent="0.25">
      <c r="A87" s="90" t="s">
        <v>118</v>
      </c>
      <c r="B87" s="90" t="s">
        <v>144</v>
      </c>
      <c r="C87" s="90" t="s">
        <v>148</v>
      </c>
      <c r="D87" s="112">
        <v>0</v>
      </c>
      <c r="E87" s="112">
        <v>0</v>
      </c>
      <c r="F87" s="113">
        <v>0</v>
      </c>
      <c r="G87" s="113">
        <v>0</v>
      </c>
      <c r="H87" s="113">
        <v>0</v>
      </c>
      <c r="I87" s="113">
        <v>0</v>
      </c>
      <c r="J87" s="113">
        <v>0</v>
      </c>
      <c r="K87" s="113">
        <v>0</v>
      </c>
      <c r="L87" s="113">
        <v>0</v>
      </c>
      <c r="M87" s="113">
        <v>0</v>
      </c>
      <c r="N87" s="113">
        <v>0</v>
      </c>
      <c r="O87" s="113">
        <v>0</v>
      </c>
      <c r="P87" s="113">
        <v>0</v>
      </c>
      <c r="Q87" s="113">
        <v>0</v>
      </c>
      <c r="R87" s="113">
        <v>0</v>
      </c>
      <c r="S87" s="113">
        <v>0</v>
      </c>
      <c r="T87" s="113">
        <v>0</v>
      </c>
      <c r="U87" s="113">
        <v>0</v>
      </c>
      <c r="V87" s="113">
        <v>0</v>
      </c>
      <c r="W87" s="113">
        <v>0</v>
      </c>
      <c r="X87" s="113">
        <v>0</v>
      </c>
      <c r="Y87" s="113">
        <v>0</v>
      </c>
      <c r="Z87" s="113">
        <v>0</v>
      </c>
      <c r="AA87" s="113">
        <v>0</v>
      </c>
      <c r="AB87" s="113">
        <v>0</v>
      </c>
      <c r="AC87" s="113">
        <v>0</v>
      </c>
      <c r="AD87" s="113">
        <v>0</v>
      </c>
      <c r="AE87" s="113">
        <v>0</v>
      </c>
      <c r="AF87" s="113">
        <v>0</v>
      </c>
      <c r="AG87" s="113">
        <v>0</v>
      </c>
    </row>
    <row r="88" spans="1:33" s="58" customFormat="1" ht="12.5" x14ac:dyDescent="0.25">
      <c r="A88" s="90" t="s">
        <v>118</v>
      </c>
      <c r="B88" s="90" t="s">
        <v>144</v>
      </c>
      <c r="C88" s="90" t="s">
        <v>149</v>
      </c>
      <c r="D88" s="112">
        <v>0</v>
      </c>
      <c r="E88" s="112">
        <v>0</v>
      </c>
      <c r="F88" s="113">
        <v>0</v>
      </c>
      <c r="G88" s="113">
        <v>0</v>
      </c>
      <c r="H88" s="113">
        <v>0</v>
      </c>
      <c r="I88" s="113">
        <v>0</v>
      </c>
      <c r="J88" s="113">
        <v>0</v>
      </c>
      <c r="K88" s="113">
        <v>0</v>
      </c>
      <c r="L88" s="113">
        <v>0</v>
      </c>
      <c r="M88" s="113">
        <v>0</v>
      </c>
      <c r="N88" s="113">
        <v>0</v>
      </c>
      <c r="O88" s="113">
        <v>0</v>
      </c>
      <c r="P88" s="113">
        <v>0</v>
      </c>
      <c r="Q88" s="113">
        <v>0</v>
      </c>
      <c r="R88" s="113">
        <v>0</v>
      </c>
      <c r="S88" s="113">
        <v>0</v>
      </c>
      <c r="T88" s="113">
        <v>0</v>
      </c>
      <c r="U88" s="113">
        <v>0</v>
      </c>
      <c r="V88" s="113">
        <v>0</v>
      </c>
      <c r="W88" s="113">
        <v>0</v>
      </c>
      <c r="X88" s="113">
        <v>0</v>
      </c>
      <c r="Y88" s="113">
        <v>0</v>
      </c>
      <c r="Z88" s="113">
        <v>0</v>
      </c>
      <c r="AA88" s="113">
        <v>0</v>
      </c>
      <c r="AB88" s="113">
        <v>0</v>
      </c>
      <c r="AC88" s="113">
        <v>0</v>
      </c>
      <c r="AD88" s="113">
        <v>0</v>
      </c>
      <c r="AE88" s="113">
        <v>0</v>
      </c>
      <c r="AF88" s="113">
        <v>0</v>
      </c>
      <c r="AG88" s="113">
        <v>0</v>
      </c>
    </row>
    <row r="89" spans="1:33" s="58" customFormat="1" ht="12.5" x14ac:dyDescent="0.25">
      <c r="A89" s="90" t="s">
        <v>118</v>
      </c>
      <c r="B89" s="90" t="s">
        <v>144</v>
      </c>
      <c r="C89" s="90" t="s">
        <v>150</v>
      </c>
      <c r="D89" s="112">
        <v>0</v>
      </c>
      <c r="E89" s="112">
        <v>0</v>
      </c>
      <c r="F89" s="113">
        <v>0</v>
      </c>
      <c r="G89" s="113">
        <v>0</v>
      </c>
      <c r="H89" s="113">
        <v>0</v>
      </c>
      <c r="I89" s="113">
        <v>0</v>
      </c>
      <c r="J89" s="113">
        <v>0</v>
      </c>
      <c r="K89" s="113">
        <v>0</v>
      </c>
      <c r="L89" s="113">
        <v>0</v>
      </c>
      <c r="M89" s="113">
        <v>0</v>
      </c>
      <c r="N89" s="113">
        <v>0</v>
      </c>
      <c r="O89" s="113">
        <v>0</v>
      </c>
      <c r="P89" s="113">
        <v>0</v>
      </c>
      <c r="Q89" s="113">
        <v>0</v>
      </c>
      <c r="R89" s="113">
        <v>0</v>
      </c>
      <c r="S89" s="113">
        <v>0</v>
      </c>
      <c r="T89" s="113">
        <v>0</v>
      </c>
      <c r="U89" s="113">
        <v>0</v>
      </c>
      <c r="V89" s="113">
        <v>0</v>
      </c>
      <c r="W89" s="113">
        <v>0</v>
      </c>
      <c r="X89" s="113">
        <v>0</v>
      </c>
      <c r="Y89" s="113">
        <v>0</v>
      </c>
      <c r="Z89" s="113">
        <v>0</v>
      </c>
      <c r="AA89" s="113">
        <v>0</v>
      </c>
      <c r="AB89" s="113">
        <v>0</v>
      </c>
      <c r="AC89" s="113">
        <v>0</v>
      </c>
      <c r="AD89" s="113">
        <v>0</v>
      </c>
      <c r="AE89" s="113">
        <v>0</v>
      </c>
      <c r="AF89" s="113">
        <v>0</v>
      </c>
      <c r="AG89" s="113">
        <v>0</v>
      </c>
    </row>
    <row r="90" spans="1:33" s="58" customFormat="1" ht="12.5" x14ac:dyDescent="0.25">
      <c r="A90" s="90" t="s">
        <v>118</v>
      </c>
      <c r="B90" s="90" t="s">
        <v>144</v>
      </c>
      <c r="C90" s="90" t="s">
        <v>151</v>
      </c>
      <c r="D90" s="112">
        <v>0</v>
      </c>
      <c r="E90" s="112">
        <v>0</v>
      </c>
      <c r="F90" s="113">
        <v>0</v>
      </c>
      <c r="G90" s="113">
        <v>0</v>
      </c>
      <c r="H90" s="113">
        <v>0</v>
      </c>
      <c r="I90" s="113">
        <v>0</v>
      </c>
      <c r="J90" s="113">
        <v>0</v>
      </c>
      <c r="K90" s="113">
        <v>0</v>
      </c>
      <c r="L90" s="113">
        <v>0</v>
      </c>
      <c r="M90" s="113">
        <v>0</v>
      </c>
      <c r="N90" s="113">
        <v>0</v>
      </c>
      <c r="O90" s="113">
        <v>0</v>
      </c>
      <c r="P90" s="113">
        <v>0</v>
      </c>
      <c r="Q90" s="113">
        <v>0</v>
      </c>
      <c r="R90" s="113">
        <v>0</v>
      </c>
      <c r="S90" s="113">
        <v>0</v>
      </c>
      <c r="T90" s="113">
        <v>0</v>
      </c>
      <c r="U90" s="113">
        <v>0</v>
      </c>
      <c r="V90" s="113">
        <v>0</v>
      </c>
      <c r="W90" s="113">
        <v>0</v>
      </c>
      <c r="X90" s="113">
        <v>0</v>
      </c>
      <c r="Y90" s="113">
        <v>0</v>
      </c>
      <c r="Z90" s="113">
        <v>0</v>
      </c>
      <c r="AA90" s="113">
        <v>0</v>
      </c>
      <c r="AB90" s="113">
        <v>0</v>
      </c>
      <c r="AC90" s="113">
        <v>0</v>
      </c>
      <c r="AD90" s="113">
        <v>0</v>
      </c>
      <c r="AE90" s="113">
        <v>0</v>
      </c>
      <c r="AF90" s="113">
        <v>0</v>
      </c>
      <c r="AG90" s="113">
        <v>0</v>
      </c>
    </row>
    <row r="91" spans="1:33" s="58" customFormat="1" ht="12.5" x14ac:dyDescent="0.25">
      <c r="A91" s="90" t="s">
        <v>118</v>
      </c>
      <c r="B91" s="90" t="s">
        <v>144</v>
      </c>
      <c r="C91" s="90" t="s">
        <v>152</v>
      </c>
      <c r="D91" s="112">
        <v>0</v>
      </c>
      <c r="E91" s="112">
        <v>0</v>
      </c>
      <c r="F91" s="113">
        <v>0</v>
      </c>
      <c r="G91" s="113">
        <v>0</v>
      </c>
      <c r="H91" s="113">
        <v>0</v>
      </c>
      <c r="I91" s="113">
        <v>0</v>
      </c>
      <c r="J91" s="113">
        <v>0</v>
      </c>
      <c r="K91" s="113">
        <v>0</v>
      </c>
      <c r="L91" s="113">
        <v>0</v>
      </c>
      <c r="M91" s="113">
        <v>0</v>
      </c>
      <c r="N91" s="113">
        <v>0</v>
      </c>
      <c r="O91" s="113">
        <v>0</v>
      </c>
      <c r="P91" s="113">
        <v>0</v>
      </c>
      <c r="Q91" s="113">
        <v>0</v>
      </c>
      <c r="R91" s="113">
        <v>0</v>
      </c>
      <c r="S91" s="113">
        <v>0</v>
      </c>
      <c r="T91" s="113">
        <v>0</v>
      </c>
      <c r="U91" s="113">
        <v>0</v>
      </c>
      <c r="V91" s="113">
        <v>0</v>
      </c>
      <c r="W91" s="113">
        <v>0</v>
      </c>
      <c r="X91" s="113">
        <v>0</v>
      </c>
      <c r="Y91" s="113">
        <v>0</v>
      </c>
      <c r="Z91" s="113">
        <v>0</v>
      </c>
      <c r="AA91" s="113">
        <v>0</v>
      </c>
      <c r="AB91" s="113">
        <v>0</v>
      </c>
      <c r="AC91" s="113">
        <v>0</v>
      </c>
      <c r="AD91" s="113">
        <v>0</v>
      </c>
      <c r="AE91" s="113">
        <v>0</v>
      </c>
      <c r="AF91" s="113">
        <v>0</v>
      </c>
      <c r="AG91" s="113">
        <v>0</v>
      </c>
    </row>
    <row r="92" spans="1:33" s="58" customFormat="1" ht="12.5" x14ac:dyDescent="0.25">
      <c r="A92" s="90" t="s">
        <v>118</v>
      </c>
      <c r="B92" s="90" t="s">
        <v>144</v>
      </c>
      <c r="C92" s="90" t="s">
        <v>153</v>
      </c>
      <c r="D92" s="112">
        <v>0</v>
      </c>
      <c r="E92" s="112">
        <v>0</v>
      </c>
      <c r="F92" s="113">
        <v>0</v>
      </c>
      <c r="G92" s="113">
        <v>0</v>
      </c>
      <c r="H92" s="113">
        <v>0</v>
      </c>
      <c r="I92" s="113">
        <v>0</v>
      </c>
      <c r="J92" s="113">
        <v>0</v>
      </c>
      <c r="K92" s="113">
        <v>0</v>
      </c>
      <c r="L92" s="113">
        <v>0</v>
      </c>
      <c r="M92" s="113">
        <v>0</v>
      </c>
      <c r="N92" s="113">
        <v>0</v>
      </c>
      <c r="O92" s="113">
        <v>0</v>
      </c>
      <c r="P92" s="113">
        <v>0</v>
      </c>
      <c r="Q92" s="113">
        <v>0</v>
      </c>
      <c r="R92" s="113">
        <v>0</v>
      </c>
      <c r="S92" s="113">
        <v>0</v>
      </c>
      <c r="T92" s="113">
        <v>0</v>
      </c>
      <c r="U92" s="113">
        <v>0</v>
      </c>
      <c r="V92" s="113">
        <v>0</v>
      </c>
      <c r="W92" s="113">
        <v>0</v>
      </c>
      <c r="X92" s="113">
        <v>0</v>
      </c>
      <c r="Y92" s="113">
        <v>0</v>
      </c>
      <c r="Z92" s="113">
        <v>0</v>
      </c>
      <c r="AA92" s="113">
        <v>0</v>
      </c>
      <c r="AB92" s="113">
        <v>0</v>
      </c>
      <c r="AC92" s="113">
        <v>0</v>
      </c>
      <c r="AD92" s="113">
        <v>0</v>
      </c>
      <c r="AE92" s="113">
        <v>0</v>
      </c>
      <c r="AF92" s="113">
        <v>0</v>
      </c>
      <c r="AG92" s="113">
        <v>0</v>
      </c>
    </row>
    <row r="93" spans="1:33" s="58" customFormat="1" ht="12.5" x14ac:dyDescent="0.25">
      <c r="A93" s="90" t="s">
        <v>118</v>
      </c>
      <c r="B93" s="90" t="s">
        <v>144</v>
      </c>
      <c r="C93" s="90" t="s">
        <v>154</v>
      </c>
      <c r="D93" s="112">
        <v>0</v>
      </c>
      <c r="E93" s="112">
        <v>0</v>
      </c>
      <c r="F93" s="113">
        <v>0</v>
      </c>
      <c r="G93" s="113">
        <v>0</v>
      </c>
      <c r="H93" s="113">
        <v>0</v>
      </c>
      <c r="I93" s="113">
        <v>0</v>
      </c>
      <c r="J93" s="113">
        <v>0</v>
      </c>
      <c r="K93" s="113">
        <v>0</v>
      </c>
      <c r="L93" s="113">
        <v>0</v>
      </c>
      <c r="M93" s="113">
        <v>0</v>
      </c>
      <c r="N93" s="113">
        <v>0.08</v>
      </c>
      <c r="O93" s="113">
        <v>0</v>
      </c>
      <c r="P93" s="113">
        <v>0</v>
      </c>
      <c r="Q93" s="113">
        <v>0</v>
      </c>
      <c r="R93" s="113">
        <v>0</v>
      </c>
      <c r="S93" s="113">
        <v>0</v>
      </c>
      <c r="T93" s="113">
        <v>0</v>
      </c>
      <c r="U93" s="113">
        <v>0</v>
      </c>
      <c r="V93" s="113">
        <v>0</v>
      </c>
      <c r="W93" s="113">
        <v>0</v>
      </c>
      <c r="X93" s="113">
        <v>0</v>
      </c>
      <c r="Y93" s="113">
        <v>0</v>
      </c>
      <c r="Z93" s="113">
        <v>0</v>
      </c>
      <c r="AA93" s="113">
        <v>0</v>
      </c>
      <c r="AB93" s="113">
        <v>0</v>
      </c>
      <c r="AC93" s="113">
        <v>1.035938843193307E-4</v>
      </c>
      <c r="AD93" s="113">
        <v>4.0512464298805284E-3</v>
      </c>
      <c r="AE93" s="113">
        <v>1.6241970537111071E-3</v>
      </c>
      <c r="AF93" s="113">
        <v>-6.7629299365474789E-4</v>
      </c>
      <c r="AG93" s="113">
        <v>2.1510502340655437E-3</v>
      </c>
    </row>
    <row r="94" spans="1:33" s="58" customFormat="1" ht="12.5" x14ac:dyDescent="0.25">
      <c r="A94" s="90" t="s">
        <v>118</v>
      </c>
      <c r="B94" s="90" t="s">
        <v>144</v>
      </c>
      <c r="C94" s="90" t="s">
        <v>155</v>
      </c>
      <c r="D94" s="112">
        <v>0</v>
      </c>
      <c r="E94" s="112">
        <v>0</v>
      </c>
      <c r="F94" s="113">
        <v>0</v>
      </c>
      <c r="G94" s="113">
        <v>0</v>
      </c>
      <c r="H94" s="113">
        <v>0</v>
      </c>
      <c r="I94" s="113">
        <v>0</v>
      </c>
      <c r="J94" s="113">
        <v>0</v>
      </c>
      <c r="K94" s="113">
        <v>0</v>
      </c>
      <c r="L94" s="113">
        <v>0</v>
      </c>
      <c r="M94" s="113">
        <v>0</v>
      </c>
      <c r="N94" s="113">
        <v>0</v>
      </c>
      <c r="O94" s="113">
        <v>0</v>
      </c>
      <c r="P94" s="113">
        <v>0</v>
      </c>
      <c r="Q94" s="113">
        <v>0</v>
      </c>
      <c r="R94" s="113">
        <v>0</v>
      </c>
      <c r="S94" s="113">
        <v>0</v>
      </c>
      <c r="T94" s="113">
        <v>0</v>
      </c>
      <c r="U94" s="113">
        <v>0</v>
      </c>
      <c r="V94" s="113">
        <v>0</v>
      </c>
      <c r="W94" s="113">
        <v>0</v>
      </c>
      <c r="X94" s="113">
        <v>0</v>
      </c>
      <c r="Y94" s="113">
        <v>0</v>
      </c>
      <c r="Z94" s="113">
        <v>0</v>
      </c>
      <c r="AA94" s="113">
        <v>0</v>
      </c>
      <c r="AB94" s="113">
        <v>0</v>
      </c>
      <c r="AC94" s="113">
        <v>0</v>
      </c>
      <c r="AD94" s="113">
        <v>0</v>
      </c>
      <c r="AE94" s="113">
        <v>0</v>
      </c>
      <c r="AF94" s="113">
        <v>0</v>
      </c>
      <c r="AG94" s="113">
        <v>0</v>
      </c>
    </row>
    <row r="95" spans="1:33" s="58" customFormat="1" ht="12.5" x14ac:dyDescent="0.25">
      <c r="A95" s="90" t="s">
        <v>118</v>
      </c>
      <c r="B95" s="90" t="s">
        <v>144</v>
      </c>
      <c r="C95" s="90" t="s">
        <v>156</v>
      </c>
      <c r="D95" s="112">
        <v>0</v>
      </c>
      <c r="E95" s="112">
        <v>0</v>
      </c>
      <c r="F95" s="113">
        <v>0</v>
      </c>
      <c r="G95" s="113">
        <v>0</v>
      </c>
      <c r="H95" s="113">
        <v>0</v>
      </c>
      <c r="I95" s="113">
        <v>0</v>
      </c>
      <c r="J95" s="113">
        <v>0</v>
      </c>
      <c r="K95" s="113">
        <v>0</v>
      </c>
      <c r="L95" s="113">
        <v>0</v>
      </c>
      <c r="M95" s="113">
        <v>0</v>
      </c>
      <c r="N95" s="113">
        <v>0</v>
      </c>
      <c r="O95" s="113">
        <v>0</v>
      </c>
      <c r="P95" s="113">
        <v>0</v>
      </c>
      <c r="Q95" s="113">
        <v>0</v>
      </c>
      <c r="R95" s="113">
        <v>0</v>
      </c>
      <c r="S95" s="113">
        <v>0</v>
      </c>
      <c r="T95" s="113">
        <v>0</v>
      </c>
      <c r="U95" s="113">
        <v>0</v>
      </c>
      <c r="V95" s="113">
        <v>0</v>
      </c>
      <c r="W95" s="113">
        <v>0</v>
      </c>
      <c r="X95" s="113">
        <v>0</v>
      </c>
      <c r="Y95" s="113">
        <v>0</v>
      </c>
      <c r="Z95" s="113">
        <v>0</v>
      </c>
      <c r="AA95" s="113">
        <v>0</v>
      </c>
      <c r="AB95" s="113">
        <v>0</v>
      </c>
      <c r="AC95" s="113">
        <v>0</v>
      </c>
      <c r="AD95" s="113">
        <v>0</v>
      </c>
      <c r="AE95" s="113">
        <v>0</v>
      </c>
      <c r="AF95" s="113">
        <v>0</v>
      </c>
      <c r="AG95" s="113">
        <v>0</v>
      </c>
    </row>
    <row r="96" spans="1:33" s="58" customFormat="1" ht="12.5" x14ac:dyDescent="0.25">
      <c r="A96" s="90" t="s">
        <v>118</v>
      </c>
      <c r="B96" s="90" t="s">
        <v>144</v>
      </c>
      <c r="C96" s="90" t="s">
        <v>157</v>
      </c>
      <c r="D96" s="112">
        <v>0</v>
      </c>
      <c r="E96" s="112">
        <v>0</v>
      </c>
      <c r="F96" s="113">
        <v>0</v>
      </c>
      <c r="G96" s="113">
        <v>0</v>
      </c>
      <c r="H96" s="113">
        <v>0</v>
      </c>
      <c r="I96" s="113">
        <v>0</v>
      </c>
      <c r="J96" s="113">
        <v>0</v>
      </c>
      <c r="K96" s="113">
        <v>0</v>
      </c>
      <c r="L96" s="113">
        <v>0</v>
      </c>
      <c r="M96" s="113">
        <v>0</v>
      </c>
      <c r="N96" s="113">
        <v>0</v>
      </c>
      <c r="O96" s="113">
        <v>0</v>
      </c>
      <c r="P96" s="113">
        <v>0</v>
      </c>
      <c r="Q96" s="113">
        <v>0</v>
      </c>
      <c r="R96" s="113">
        <v>0</v>
      </c>
      <c r="S96" s="113">
        <v>0</v>
      </c>
      <c r="T96" s="113">
        <v>0</v>
      </c>
      <c r="U96" s="113">
        <v>0</v>
      </c>
      <c r="V96" s="113">
        <v>0</v>
      </c>
      <c r="W96" s="113">
        <v>0</v>
      </c>
      <c r="X96" s="113">
        <v>0</v>
      </c>
      <c r="Y96" s="113">
        <v>0</v>
      </c>
      <c r="Z96" s="113">
        <v>0</v>
      </c>
      <c r="AA96" s="113">
        <v>0</v>
      </c>
      <c r="AB96" s="113">
        <v>0</v>
      </c>
      <c r="AC96" s="113">
        <v>4.7622255935664269E-5</v>
      </c>
      <c r="AD96" s="113">
        <v>2.5506272259555375E-3</v>
      </c>
      <c r="AE96" s="113">
        <v>3.1514587420602427E-4</v>
      </c>
      <c r="AF96" s="113">
        <v>7.7226695806823883E-5</v>
      </c>
      <c r="AG96" s="113">
        <v>-6.8499918140574323E-4</v>
      </c>
    </row>
    <row r="97" spans="1:33" s="58" customFormat="1" ht="12.5" x14ac:dyDescent="0.25">
      <c r="A97" s="90" t="s">
        <v>118</v>
      </c>
      <c r="B97" s="90" t="s">
        <v>144</v>
      </c>
      <c r="C97" s="90" t="s">
        <v>158</v>
      </c>
      <c r="D97" s="112">
        <v>0.74270833333333319</v>
      </c>
      <c r="E97" s="112">
        <v>0.71166666666666656</v>
      </c>
      <c r="F97" s="113">
        <v>0.64662499999999989</v>
      </c>
      <c r="G97" s="113">
        <v>0.73454166666666654</v>
      </c>
      <c r="H97" s="113">
        <v>0.73091666666666655</v>
      </c>
      <c r="I97" s="113">
        <v>0.64216666666666666</v>
      </c>
      <c r="J97" s="113">
        <v>0.24333333333333335</v>
      </c>
      <c r="K97" s="113">
        <v>0.30991666666666667</v>
      </c>
      <c r="L97" s="113">
        <v>0.27593360995850624</v>
      </c>
      <c r="M97" s="113">
        <v>0.41223880597014928</v>
      </c>
      <c r="N97" s="113">
        <v>0.4727777777777778</v>
      </c>
      <c r="O97" s="113">
        <v>0.60187862484737487</v>
      </c>
      <c r="P97" s="113">
        <v>0.61759202222784415</v>
      </c>
      <c r="Q97" s="113">
        <v>0.42172351516628326</v>
      </c>
      <c r="R97" s="113">
        <v>0.37562376311175361</v>
      </c>
      <c r="S97" s="113">
        <v>0.56345727012107472</v>
      </c>
      <c r="T97" s="113">
        <v>0.66533127889060095</v>
      </c>
      <c r="U97" s="113">
        <v>0.58410552279428141</v>
      </c>
      <c r="V97" s="113">
        <v>0.68744934762055188</v>
      </c>
      <c r="W97" s="113">
        <v>0.69646003617423402</v>
      </c>
      <c r="X97" s="113">
        <v>0.61641121889565198</v>
      </c>
      <c r="Y97" s="113">
        <v>0.71092321282110638</v>
      </c>
      <c r="Z97" s="113">
        <v>0.64977869404322575</v>
      </c>
      <c r="AA97" s="113">
        <v>0.67353204419889512</v>
      </c>
      <c r="AB97" s="113">
        <v>0.67679558011049723</v>
      </c>
      <c r="AC97" s="113">
        <v>0.67556883271349333</v>
      </c>
      <c r="AD97" s="113">
        <v>0.69026123586733568</v>
      </c>
      <c r="AE97" s="113">
        <v>0.70547909603834535</v>
      </c>
      <c r="AF97" s="113">
        <v>0.70963965730527501</v>
      </c>
      <c r="AG97" s="113">
        <v>0.73152012448435977</v>
      </c>
    </row>
    <row r="98" spans="1:33" s="58" customFormat="1" ht="12.5" x14ac:dyDescent="0.25">
      <c r="A98" s="90" t="s">
        <v>118</v>
      </c>
      <c r="B98" s="90" t="s">
        <v>144</v>
      </c>
      <c r="C98" s="90" t="s">
        <v>159</v>
      </c>
      <c r="D98" s="112">
        <v>0</v>
      </c>
      <c r="E98" s="112">
        <v>0</v>
      </c>
      <c r="F98" s="113">
        <v>0</v>
      </c>
      <c r="G98" s="113">
        <v>0</v>
      </c>
      <c r="H98" s="113">
        <v>0</v>
      </c>
      <c r="I98" s="113">
        <v>0</v>
      </c>
      <c r="J98" s="113">
        <v>0</v>
      </c>
      <c r="K98" s="113">
        <v>0</v>
      </c>
      <c r="L98" s="113">
        <v>0</v>
      </c>
      <c r="M98" s="113">
        <v>0</v>
      </c>
      <c r="N98" s="113">
        <v>0</v>
      </c>
      <c r="O98" s="113">
        <v>0</v>
      </c>
      <c r="P98" s="113">
        <v>0</v>
      </c>
      <c r="Q98" s="113">
        <v>0</v>
      </c>
      <c r="R98" s="113">
        <v>0</v>
      </c>
      <c r="S98" s="113">
        <v>0</v>
      </c>
      <c r="T98" s="113">
        <v>0</v>
      </c>
      <c r="U98" s="113">
        <v>0</v>
      </c>
      <c r="V98" s="113">
        <v>0</v>
      </c>
      <c r="W98" s="113">
        <v>0</v>
      </c>
      <c r="X98" s="113">
        <v>0</v>
      </c>
      <c r="Y98" s="113">
        <v>0</v>
      </c>
      <c r="Z98" s="113">
        <v>0</v>
      </c>
      <c r="AA98" s="113">
        <v>0</v>
      </c>
      <c r="AB98" s="113">
        <v>0</v>
      </c>
      <c r="AC98" s="113">
        <v>0</v>
      </c>
      <c r="AD98" s="113">
        <v>0</v>
      </c>
      <c r="AE98" s="113">
        <v>0</v>
      </c>
      <c r="AF98" s="113">
        <v>0</v>
      </c>
      <c r="AG98" s="113">
        <v>0</v>
      </c>
    </row>
    <row r="99" spans="1:33" s="58" customFormat="1" ht="12.5" x14ac:dyDescent="0.25">
      <c r="A99" s="90" t="s">
        <v>118</v>
      </c>
      <c r="B99" s="90" t="s">
        <v>144</v>
      </c>
      <c r="C99" s="90" t="s">
        <v>160</v>
      </c>
      <c r="D99" s="112">
        <v>0.50744444444444436</v>
      </c>
      <c r="E99" s="112">
        <v>0.39318518518518514</v>
      </c>
      <c r="F99" s="113">
        <v>0.85373333333333346</v>
      </c>
      <c r="G99" s="113">
        <v>0.98080000000000023</v>
      </c>
      <c r="H99" s="113">
        <v>0.74346666666666683</v>
      </c>
      <c r="I99" s="113">
        <v>0.68060000000000009</v>
      </c>
      <c r="J99" s="113">
        <v>0.77100000000000013</v>
      </c>
      <c r="K99" s="113">
        <v>0.50006666666666677</v>
      </c>
      <c r="L99" s="113">
        <v>0.56166666666666676</v>
      </c>
      <c r="M99" s="113">
        <v>0.48366666666666674</v>
      </c>
      <c r="N99" s="113">
        <v>0.48413333333333342</v>
      </c>
      <c r="O99" s="113">
        <v>0.57706666666666673</v>
      </c>
      <c r="P99" s="113">
        <v>0.55520000000000014</v>
      </c>
      <c r="Q99" s="113">
        <v>0.60685000000000011</v>
      </c>
      <c r="R99" s="113">
        <v>0.54275000000000007</v>
      </c>
      <c r="S99" s="113">
        <v>0.57509700000000008</v>
      </c>
      <c r="T99" s="113">
        <v>0.42350000000000004</v>
      </c>
      <c r="U99" s="113">
        <v>0.36625150000000006</v>
      </c>
      <c r="V99" s="113">
        <v>0.53175000000000006</v>
      </c>
      <c r="W99" s="113">
        <v>0.41187800000000002</v>
      </c>
      <c r="X99" s="113">
        <v>0.66065000000000007</v>
      </c>
      <c r="Y99" s="113">
        <v>0.75826035043500006</v>
      </c>
      <c r="Z99" s="113">
        <v>0.75074654497551885</v>
      </c>
      <c r="AA99" s="113">
        <v>0.84450000000000014</v>
      </c>
      <c r="AB99" s="113">
        <v>0.87500000000000011</v>
      </c>
      <c r="AC99" s="113">
        <v>0.87579382183470711</v>
      </c>
      <c r="AD99" s="113">
        <v>0.87625716922014851</v>
      </c>
      <c r="AE99" s="113">
        <v>0.87876208659061539</v>
      </c>
      <c r="AF99" s="113">
        <v>0.87375420714410468</v>
      </c>
      <c r="AG99" s="113">
        <v>0.88204961902802459</v>
      </c>
    </row>
    <row r="100" spans="1:33" s="93" customFormat="1" ht="13" x14ac:dyDescent="0.3">
      <c r="A100" s="95" t="s">
        <v>161</v>
      </c>
      <c r="B100" s="95" t="s">
        <v>161</v>
      </c>
      <c r="C100" s="95" t="s">
        <v>161</v>
      </c>
      <c r="D100" s="114">
        <v>0</v>
      </c>
      <c r="E100" s="114">
        <v>0</v>
      </c>
      <c r="F100" s="115">
        <v>0</v>
      </c>
      <c r="G100" s="115">
        <v>0</v>
      </c>
      <c r="H100" s="115">
        <v>0</v>
      </c>
      <c r="I100" s="115">
        <v>0</v>
      </c>
      <c r="J100" s="115">
        <v>0</v>
      </c>
      <c r="K100" s="115">
        <v>0</v>
      </c>
      <c r="L100" s="115">
        <v>0</v>
      </c>
      <c r="M100" s="115">
        <v>0</v>
      </c>
      <c r="N100" s="115">
        <v>0</v>
      </c>
      <c r="O100" s="115">
        <v>0</v>
      </c>
      <c r="P100" s="115">
        <v>0</v>
      </c>
      <c r="Q100" s="115">
        <v>0</v>
      </c>
      <c r="R100" s="115">
        <v>0</v>
      </c>
      <c r="S100" s="115">
        <v>0</v>
      </c>
      <c r="T100" s="115">
        <v>0</v>
      </c>
      <c r="U100" s="115">
        <v>0</v>
      </c>
      <c r="V100" s="115">
        <v>0</v>
      </c>
      <c r="W100" s="115">
        <v>0</v>
      </c>
      <c r="X100" s="115">
        <v>0</v>
      </c>
      <c r="Y100" s="115">
        <v>0</v>
      </c>
      <c r="Z100" s="115">
        <v>0</v>
      </c>
      <c r="AA100" s="115">
        <v>0</v>
      </c>
      <c r="AB100" s="115">
        <v>0</v>
      </c>
      <c r="AC100" s="115">
        <v>0</v>
      </c>
      <c r="AD100" s="115">
        <v>0</v>
      </c>
      <c r="AE100" s="115">
        <v>0</v>
      </c>
      <c r="AF100" s="115">
        <v>0</v>
      </c>
      <c r="AG100" s="115">
        <v>0</v>
      </c>
    </row>
    <row r="101" spans="1:33" s="58" customFormat="1" ht="12.5" x14ac:dyDescent="0.25">
      <c r="A101" s="90" t="s">
        <v>118</v>
      </c>
      <c r="B101" s="90" t="s">
        <v>162</v>
      </c>
      <c r="C101" s="90" t="s">
        <v>163</v>
      </c>
      <c r="D101" s="112">
        <v>0</v>
      </c>
      <c r="E101" s="112">
        <v>0</v>
      </c>
      <c r="F101" s="113">
        <v>0</v>
      </c>
      <c r="G101" s="113">
        <v>0</v>
      </c>
      <c r="H101" s="113">
        <v>0</v>
      </c>
      <c r="I101" s="113">
        <v>0</v>
      </c>
      <c r="J101" s="113">
        <v>0</v>
      </c>
      <c r="K101" s="113">
        <v>0</v>
      </c>
      <c r="L101" s="113">
        <v>0</v>
      </c>
      <c r="M101" s="113">
        <v>0</v>
      </c>
      <c r="N101" s="113">
        <v>0</v>
      </c>
      <c r="O101" s="113">
        <v>0</v>
      </c>
      <c r="P101" s="113">
        <v>0</v>
      </c>
      <c r="Q101" s="113">
        <v>0</v>
      </c>
      <c r="R101" s="113">
        <v>0</v>
      </c>
      <c r="S101" s="113">
        <v>0</v>
      </c>
      <c r="T101" s="113">
        <v>0</v>
      </c>
      <c r="U101" s="113">
        <v>0</v>
      </c>
      <c r="V101" s="113">
        <v>0</v>
      </c>
      <c r="W101" s="113">
        <v>0</v>
      </c>
      <c r="X101" s="113">
        <v>0</v>
      </c>
      <c r="Y101" s="113">
        <v>0</v>
      </c>
      <c r="Z101" s="113">
        <v>0</v>
      </c>
      <c r="AA101" s="113">
        <v>0</v>
      </c>
      <c r="AB101" s="113">
        <v>0</v>
      </c>
      <c r="AC101" s="113">
        <v>0</v>
      </c>
      <c r="AD101" s="113">
        <v>0</v>
      </c>
      <c r="AE101" s="113">
        <v>0</v>
      </c>
      <c r="AF101" s="113">
        <v>0</v>
      </c>
      <c r="AG101" s="113">
        <v>0</v>
      </c>
    </row>
    <row r="102" spans="1:33" s="58" customFormat="1" ht="12.5" x14ac:dyDescent="0.25">
      <c r="A102" s="90" t="s">
        <v>118</v>
      </c>
      <c r="B102" s="90" t="s">
        <v>162</v>
      </c>
      <c r="C102" s="90" t="s">
        <v>164</v>
      </c>
      <c r="D102" s="112">
        <v>0</v>
      </c>
      <c r="E102" s="112">
        <v>0</v>
      </c>
      <c r="F102" s="113">
        <v>0</v>
      </c>
      <c r="G102" s="113">
        <v>0</v>
      </c>
      <c r="H102" s="113">
        <v>0</v>
      </c>
      <c r="I102" s="113">
        <v>0</v>
      </c>
      <c r="J102" s="113">
        <v>0</v>
      </c>
      <c r="K102" s="113">
        <v>0</v>
      </c>
      <c r="L102" s="113">
        <v>0</v>
      </c>
      <c r="M102" s="113">
        <v>0</v>
      </c>
      <c r="N102" s="113">
        <v>0</v>
      </c>
      <c r="O102" s="113">
        <v>0</v>
      </c>
      <c r="P102" s="113">
        <v>0</v>
      </c>
      <c r="Q102" s="113">
        <v>0</v>
      </c>
      <c r="R102" s="113">
        <v>0</v>
      </c>
      <c r="S102" s="113">
        <v>0</v>
      </c>
      <c r="T102" s="113">
        <v>0</v>
      </c>
      <c r="U102" s="113">
        <v>0</v>
      </c>
      <c r="V102" s="113">
        <v>0</v>
      </c>
      <c r="W102" s="113">
        <v>0</v>
      </c>
      <c r="X102" s="113">
        <v>0</v>
      </c>
      <c r="Y102" s="113">
        <v>0</v>
      </c>
      <c r="Z102" s="113">
        <v>0</v>
      </c>
      <c r="AA102" s="113">
        <v>0</v>
      </c>
      <c r="AB102" s="113">
        <v>0</v>
      </c>
      <c r="AC102" s="113">
        <v>0</v>
      </c>
      <c r="AD102" s="113">
        <v>0</v>
      </c>
      <c r="AE102" s="113">
        <v>0</v>
      </c>
      <c r="AF102" s="113">
        <v>0</v>
      </c>
      <c r="AG102" s="113">
        <v>0</v>
      </c>
    </row>
    <row r="103" spans="1:33" s="58" customFormat="1" ht="12.5" x14ac:dyDescent="0.25">
      <c r="A103" s="90" t="s">
        <v>118</v>
      </c>
      <c r="B103" s="90" t="s">
        <v>162</v>
      </c>
      <c r="C103" s="90" t="s">
        <v>165</v>
      </c>
      <c r="D103" s="112">
        <v>0</v>
      </c>
      <c r="E103" s="112">
        <v>0</v>
      </c>
      <c r="F103" s="113">
        <v>0</v>
      </c>
      <c r="G103" s="113">
        <v>0</v>
      </c>
      <c r="H103" s="113">
        <v>0</v>
      </c>
      <c r="I103" s="113">
        <v>0</v>
      </c>
      <c r="J103" s="113">
        <v>0</v>
      </c>
      <c r="K103" s="113">
        <v>0</v>
      </c>
      <c r="L103" s="113">
        <v>0</v>
      </c>
      <c r="M103" s="113">
        <v>0</v>
      </c>
      <c r="N103" s="113">
        <v>0</v>
      </c>
      <c r="O103" s="113">
        <v>0</v>
      </c>
      <c r="P103" s="113">
        <v>0</v>
      </c>
      <c r="Q103" s="113">
        <v>0</v>
      </c>
      <c r="R103" s="113">
        <v>0</v>
      </c>
      <c r="S103" s="113">
        <v>0</v>
      </c>
      <c r="T103" s="113">
        <v>0</v>
      </c>
      <c r="U103" s="113">
        <v>0</v>
      </c>
      <c r="V103" s="113">
        <v>0</v>
      </c>
      <c r="W103" s="113">
        <v>0</v>
      </c>
      <c r="X103" s="113">
        <v>0</v>
      </c>
      <c r="Y103" s="113">
        <v>0</v>
      </c>
      <c r="Z103" s="113">
        <v>0</v>
      </c>
      <c r="AA103" s="113">
        <v>0</v>
      </c>
      <c r="AB103" s="113">
        <v>0</v>
      </c>
      <c r="AC103" s="113">
        <v>0</v>
      </c>
      <c r="AD103" s="113">
        <v>0</v>
      </c>
      <c r="AE103" s="113">
        <v>0</v>
      </c>
      <c r="AF103" s="113">
        <v>0</v>
      </c>
      <c r="AG103" s="113">
        <v>0</v>
      </c>
    </row>
    <row r="104" spans="1:33" s="58" customFormat="1" ht="12.5" x14ac:dyDescent="0.25">
      <c r="A104" s="90" t="s">
        <v>118</v>
      </c>
      <c r="B104" s="90" t="s">
        <v>162</v>
      </c>
      <c r="C104" s="90" t="s">
        <v>166</v>
      </c>
      <c r="D104" s="112">
        <v>0</v>
      </c>
      <c r="E104" s="112">
        <v>0</v>
      </c>
      <c r="F104" s="113">
        <v>0</v>
      </c>
      <c r="G104" s="113">
        <v>0</v>
      </c>
      <c r="H104" s="113">
        <v>0</v>
      </c>
      <c r="I104" s="113">
        <v>0</v>
      </c>
      <c r="J104" s="113">
        <v>0</v>
      </c>
      <c r="K104" s="113">
        <v>0</v>
      </c>
      <c r="L104" s="113">
        <v>0</v>
      </c>
      <c r="M104" s="113">
        <v>0</v>
      </c>
      <c r="N104" s="113">
        <v>0</v>
      </c>
      <c r="O104" s="113">
        <v>0</v>
      </c>
      <c r="P104" s="113">
        <v>0</v>
      </c>
      <c r="Q104" s="113">
        <v>0</v>
      </c>
      <c r="R104" s="113">
        <v>0</v>
      </c>
      <c r="S104" s="113">
        <v>0</v>
      </c>
      <c r="T104" s="113">
        <v>0</v>
      </c>
      <c r="U104" s="113">
        <v>0</v>
      </c>
      <c r="V104" s="113">
        <v>0</v>
      </c>
      <c r="W104" s="113">
        <v>0</v>
      </c>
      <c r="X104" s="113">
        <v>0</v>
      </c>
      <c r="Y104" s="113">
        <v>0</v>
      </c>
      <c r="Z104" s="113">
        <v>0</v>
      </c>
      <c r="AA104" s="113">
        <v>0</v>
      </c>
      <c r="AB104" s="113">
        <v>0</v>
      </c>
      <c r="AC104" s="113">
        <v>0</v>
      </c>
      <c r="AD104" s="113">
        <v>0</v>
      </c>
      <c r="AE104" s="113">
        <v>0</v>
      </c>
      <c r="AF104" s="113">
        <v>0</v>
      </c>
      <c r="AG104" s="113">
        <v>0</v>
      </c>
    </row>
    <row r="105" spans="1:33" s="58" customFormat="1" ht="12.5" x14ac:dyDescent="0.25">
      <c r="A105" s="90" t="s">
        <v>118</v>
      </c>
      <c r="B105" s="90" t="s">
        <v>162</v>
      </c>
      <c r="C105" s="90" t="s">
        <v>167</v>
      </c>
      <c r="D105" s="112">
        <v>0</v>
      </c>
      <c r="E105" s="112">
        <v>0</v>
      </c>
      <c r="F105" s="113">
        <v>0</v>
      </c>
      <c r="G105" s="113">
        <v>0</v>
      </c>
      <c r="H105" s="113">
        <v>0</v>
      </c>
      <c r="I105" s="113">
        <v>0</v>
      </c>
      <c r="J105" s="113">
        <v>0</v>
      </c>
      <c r="K105" s="113">
        <v>0</v>
      </c>
      <c r="L105" s="113">
        <v>0</v>
      </c>
      <c r="M105" s="113">
        <v>0</v>
      </c>
      <c r="N105" s="113">
        <v>0</v>
      </c>
      <c r="O105" s="113">
        <v>0</v>
      </c>
      <c r="P105" s="113">
        <v>0</v>
      </c>
      <c r="Q105" s="113">
        <v>0</v>
      </c>
      <c r="R105" s="113">
        <v>0</v>
      </c>
      <c r="S105" s="113">
        <v>0</v>
      </c>
      <c r="T105" s="113">
        <v>0</v>
      </c>
      <c r="U105" s="113">
        <v>0</v>
      </c>
      <c r="V105" s="113">
        <v>0</v>
      </c>
      <c r="W105" s="113">
        <v>0</v>
      </c>
      <c r="X105" s="113">
        <v>0</v>
      </c>
      <c r="Y105" s="113">
        <v>0</v>
      </c>
      <c r="Z105" s="113">
        <v>0</v>
      </c>
      <c r="AA105" s="113">
        <v>0</v>
      </c>
      <c r="AB105" s="113">
        <v>0</v>
      </c>
      <c r="AC105" s="113">
        <v>0</v>
      </c>
      <c r="AD105" s="113">
        <v>0</v>
      </c>
      <c r="AE105" s="113">
        <v>0</v>
      </c>
      <c r="AF105" s="113">
        <v>0</v>
      </c>
      <c r="AG105" s="113">
        <v>0</v>
      </c>
    </row>
    <row r="106" spans="1:33" s="58" customFormat="1" ht="12.5" x14ac:dyDescent="0.25">
      <c r="A106" s="90" t="s">
        <v>118</v>
      </c>
      <c r="B106" s="90" t="s">
        <v>162</v>
      </c>
      <c r="C106" s="90" t="s">
        <v>168</v>
      </c>
      <c r="D106" s="112">
        <v>0</v>
      </c>
      <c r="E106" s="112">
        <v>0</v>
      </c>
      <c r="F106" s="113">
        <v>0</v>
      </c>
      <c r="G106" s="113">
        <v>0</v>
      </c>
      <c r="H106" s="113">
        <v>0</v>
      </c>
      <c r="I106" s="113">
        <v>0</v>
      </c>
      <c r="J106" s="113">
        <v>0</v>
      </c>
      <c r="K106" s="113">
        <v>0</v>
      </c>
      <c r="L106" s="113">
        <v>0</v>
      </c>
      <c r="M106" s="113">
        <v>0</v>
      </c>
      <c r="N106" s="113">
        <v>0</v>
      </c>
      <c r="O106" s="113">
        <v>0</v>
      </c>
      <c r="P106" s="113">
        <v>0</v>
      </c>
      <c r="Q106" s="113">
        <v>0</v>
      </c>
      <c r="R106" s="113">
        <v>0</v>
      </c>
      <c r="S106" s="113">
        <v>0</v>
      </c>
      <c r="T106" s="113">
        <v>0</v>
      </c>
      <c r="U106" s="113">
        <v>0</v>
      </c>
      <c r="V106" s="113">
        <v>0</v>
      </c>
      <c r="W106" s="113">
        <v>0</v>
      </c>
      <c r="X106" s="113">
        <v>0</v>
      </c>
      <c r="Y106" s="113">
        <v>0</v>
      </c>
      <c r="Z106" s="113">
        <v>0</v>
      </c>
      <c r="AA106" s="113">
        <v>0</v>
      </c>
      <c r="AB106" s="113">
        <v>0</v>
      </c>
      <c r="AC106" s="113">
        <v>0</v>
      </c>
      <c r="AD106" s="113">
        <v>0</v>
      </c>
      <c r="AE106" s="113">
        <v>0</v>
      </c>
      <c r="AF106" s="113">
        <v>0</v>
      </c>
      <c r="AG106" s="113">
        <v>0</v>
      </c>
    </row>
    <row r="107" spans="1:33" s="58" customFormat="1" ht="12.5" x14ac:dyDescent="0.25">
      <c r="A107" s="90" t="s">
        <v>118</v>
      </c>
      <c r="B107" s="90" t="s">
        <v>162</v>
      </c>
      <c r="C107" s="90" t="s">
        <v>169</v>
      </c>
      <c r="D107" s="112">
        <v>0</v>
      </c>
      <c r="E107" s="112">
        <v>0</v>
      </c>
      <c r="F107" s="113">
        <v>0</v>
      </c>
      <c r="G107" s="113">
        <v>0</v>
      </c>
      <c r="H107" s="113">
        <v>0</v>
      </c>
      <c r="I107" s="113">
        <v>0</v>
      </c>
      <c r="J107" s="113">
        <v>0</v>
      </c>
      <c r="K107" s="113">
        <v>0</v>
      </c>
      <c r="L107" s="113">
        <v>0</v>
      </c>
      <c r="M107" s="113">
        <v>0</v>
      </c>
      <c r="N107" s="113">
        <v>0</v>
      </c>
      <c r="O107" s="113">
        <v>0</v>
      </c>
      <c r="P107" s="113">
        <v>0</v>
      </c>
      <c r="Q107" s="113">
        <v>0</v>
      </c>
      <c r="R107" s="113">
        <v>0</v>
      </c>
      <c r="S107" s="113">
        <v>0</v>
      </c>
      <c r="T107" s="113">
        <v>0</v>
      </c>
      <c r="U107" s="113">
        <v>0</v>
      </c>
      <c r="V107" s="113">
        <v>0</v>
      </c>
      <c r="W107" s="113">
        <v>0</v>
      </c>
      <c r="X107" s="113">
        <v>0</v>
      </c>
      <c r="Y107" s="113">
        <v>0</v>
      </c>
      <c r="Z107" s="113">
        <v>0</v>
      </c>
      <c r="AA107" s="113">
        <v>0</v>
      </c>
      <c r="AB107" s="113">
        <v>0</v>
      </c>
      <c r="AC107" s="113">
        <v>0</v>
      </c>
      <c r="AD107" s="113">
        <v>0</v>
      </c>
      <c r="AE107" s="113">
        <v>0</v>
      </c>
      <c r="AF107" s="113">
        <v>0</v>
      </c>
      <c r="AG107" s="113">
        <v>0</v>
      </c>
    </row>
    <row r="108" spans="1:33" s="58" customFormat="1" ht="12.5" x14ac:dyDescent="0.25">
      <c r="A108" s="90" t="s">
        <v>118</v>
      </c>
      <c r="B108" s="90" t="s">
        <v>162</v>
      </c>
      <c r="C108" s="90" t="s">
        <v>170</v>
      </c>
      <c r="D108" s="112">
        <v>0</v>
      </c>
      <c r="E108" s="112">
        <v>0</v>
      </c>
      <c r="F108" s="113">
        <v>0</v>
      </c>
      <c r="G108" s="113">
        <v>0</v>
      </c>
      <c r="H108" s="113">
        <v>0</v>
      </c>
      <c r="I108" s="113">
        <v>0</v>
      </c>
      <c r="J108" s="113">
        <v>0</v>
      </c>
      <c r="K108" s="113">
        <v>0</v>
      </c>
      <c r="L108" s="113">
        <v>0</v>
      </c>
      <c r="M108" s="113">
        <v>0</v>
      </c>
      <c r="N108" s="113">
        <v>0</v>
      </c>
      <c r="O108" s="113">
        <v>0</v>
      </c>
      <c r="P108" s="113">
        <v>0</v>
      </c>
      <c r="Q108" s="113">
        <v>0</v>
      </c>
      <c r="R108" s="113">
        <v>0</v>
      </c>
      <c r="S108" s="113">
        <v>0</v>
      </c>
      <c r="T108" s="113">
        <v>0</v>
      </c>
      <c r="U108" s="113">
        <v>0</v>
      </c>
      <c r="V108" s="113">
        <v>0</v>
      </c>
      <c r="W108" s="113">
        <v>0</v>
      </c>
      <c r="X108" s="113">
        <v>0</v>
      </c>
      <c r="Y108" s="113">
        <v>0</v>
      </c>
      <c r="Z108" s="113">
        <v>0</v>
      </c>
      <c r="AA108" s="113">
        <v>0</v>
      </c>
      <c r="AB108" s="113">
        <v>0</v>
      </c>
      <c r="AC108" s="113">
        <v>0</v>
      </c>
      <c r="AD108" s="113">
        <v>0</v>
      </c>
      <c r="AE108" s="113">
        <v>0</v>
      </c>
      <c r="AF108" s="113">
        <v>0</v>
      </c>
      <c r="AG108" s="113">
        <v>0</v>
      </c>
    </row>
    <row r="109" spans="1:33" s="58" customFormat="1" ht="12.5" x14ac:dyDescent="0.25">
      <c r="A109" s="90" t="s">
        <v>118</v>
      </c>
      <c r="B109" s="90" t="s">
        <v>162</v>
      </c>
      <c r="C109" s="90" t="s">
        <v>171</v>
      </c>
      <c r="D109" s="112">
        <v>0</v>
      </c>
      <c r="E109" s="112">
        <v>0</v>
      </c>
      <c r="F109" s="113">
        <v>0</v>
      </c>
      <c r="G109" s="113">
        <v>0</v>
      </c>
      <c r="H109" s="113">
        <v>0</v>
      </c>
      <c r="I109" s="113">
        <v>0</v>
      </c>
      <c r="J109" s="113">
        <v>0</v>
      </c>
      <c r="K109" s="113">
        <v>0</v>
      </c>
      <c r="L109" s="113">
        <v>0</v>
      </c>
      <c r="M109" s="113">
        <v>0</v>
      </c>
      <c r="N109" s="113">
        <v>0</v>
      </c>
      <c r="O109" s="113">
        <v>0</v>
      </c>
      <c r="P109" s="113">
        <v>0</v>
      </c>
      <c r="Q109" s="113">
        <v>0</v>
      </c>
      <c r="R109" s="113">
        <v>0</v>
      </c>
      <c r="S109" s="113">
        <v>0</v>
      </c>
      <c r="T109" s="113">
        <v>0</v>
      </c>
      <c r="U109" s="113">
        <v>0</v>
      </c>
      <c r="V109" s="113">
        <v>0</v>
      </c>
      <c r="W109" s="113">
        <v>0</v>
      </c>
      <c r="X109" s="113">
        <v>0</v>
      </c>
      <c r="Y109" s="113">
        <v>0</v>
      </c>
      <c r="Z109" s="113">
        <v>0</v>
      </c>
      <c r="AA109" s="113">
        <v>0</v>
      </c>
      <c r="AB109" s="113">
        <v>0</v>
      </c>
      <c r="AC109" s="113">
        <v>0</v>
      </c>
      <c r="AD109" s="113">
        <v>0</v>
      </c>
      <c r="AE109" s="113">
        <v>0</v>
      </c>
      <c r="AF109" s="113">
        <v>0</v>
      </c>
      <c r="AG109" s="113">
        <v>0</v>
      </c>
    </row>
    <row r="110" spans="1:33" s="93" customFormat="1" ht="13" x14ac:dyDescent="0.3">
      <c r="A110" s="95" t="s">
        <v>172</v>
      </c>
      <c r="B110" s="95" t="s">
        <v>172</v>
      </c>
      <c r="C110" s="95" t="s">
        <v>172</v>
      </c>
      <c r="D110" s="114">
        <v>0.86803124999999992</v>
      </c>
      <c r="E110" s="114">
        <v>0.79674999999999996</v>
      </c>
      <c r="F110" s="115">
        <v>0.91021874999999997</v>
      </c>
      <c r="G110" s="115">
        <v>0.91209374999999993</v>
      </c>
      <c r="H110" s="115">
        <v>0.89234374999999999</v>
      </c>
      <c r="I110" s="115">
        <v>0.99732075471698112</v>
      </c>
      <c r="J110" s="115">
        <v>1.0053962264150944</v>
      </c>
      <c r="K110" s="115">
        <v>0.96320754716981127</v>
      </c>
      <c r="L110" s="115">
        <v>0.86294339622641514</v>
      </c>
      <c r="M110" s="115">
        <v>0.84418867924528296</v>
      </c>
      <c r="N110" s="115">
        <v>0.94294339622641521</v>
      </c>
      <c r="O110" s="115">
        <v>0.93143396226415098</v>
      </c>
      <c r="P110" s="115">
        <v>0.77935849056603779</v>
      </c>
      <c r="Q110" s="115">
        <v>0.72630188679245289</v>
      </c>
      <c r="R110" s="115">
        <v>0.76807547169811319</v>
      </c>
      <c r="S110" s="115">
        <v>0.65049056603773581</v>
      </c>
      <c r="T110" s="115">
        <v>0.57660377358490567</v>
      </c>
      <c r="U110" s="115">
        <v>0.76656301886792455</v>
      </c>
      <c r="V110" s="115">
        <v>0.7556981132075471</v>
      </c>
      <c r="W110" s="115">
        <v>0.68792452830188677</v>
      </c>
      <c r="X110" s="115">
        <v>0.73373584905660383</v>
      </c>
      <c r="Y110" s="115">
        <v>0.72347773584905661</v>
      </c>
      <c r="Z110" s="115">
        <v>0.83396226415094343</v>
      </c>
      <c r="AA110" s="115">
        <v>0.83481457627118638</v>
      </c>
      <c r="AB110" s="115">
        <v>0.77966101694915257</v>
      </c>
      <c r="AC110" s="115">
        <v>0.77923660683530804</v>
      </c>
      <c r="AD110" s="115">
        <v>0.82536068280412944</v>
      </c>
      <c r="AE110" s="115">
        <v>0.86294374788682804</v>
      </c>
      <c r="AF110" s="115">
        <v>0.9387474802948006</v>
      </c>
      <c r="AG110" s="115">
        <v>0.9851201129584547</v>
      </c>
    </row>
    <row r="111" spans="1:33" s="58" customFormat="1" ht="12.5" x14ac:dyDescent="0.25">
      <c r="A111" s="90" t="s">
        <v>118</v>
      </c>
      <c r="B111" s="90" t="s">
        <v>173</v>
      </c>
      <c r="C111" s="90" t="s">
        <v>174</v>
      </c>
      <c r="D111" s="112">
        <v>0</v>
      </c>
      <c r="E111" s="112">
        <v>0</v>
      </c>
      <c r="F111" s="113">
        <v>0</v>
      </c>
      <c r="G111" s="113">
        <v>0</v>
      </c>
      <c r="H111" s="113">
        <v>0</v>
      </c>
      <c r="I111" s="113">
        <v>0</v>
      </c>
      <c r="J111" s="113">
        <v>0</v>
      </c>
      <c r="K111" s="113">
        <v>0</v>
      </c>
      <c r="L111" s="113">
        <v>0</v>
      </c>
      <c r="M111" s="113">
        <v>0</v>
      </c>
      <c r="N111" s="113">
        <v>0</v>
      </c>
      <c r="O111" s="113">
        <v>0</v>
      </c>
      <c r="P111" s="113">
        <v>0</v>
      </c>
      <c r="Q111" s="113">
        <v>0</v>
      </c>
      <c r="R111" s="113">
        <v>0</v>
      </c>
      <c r="S111" s="113">
        <v>0</v>
      </c>
      <c r="T111" s="113">
        <v>0</v>
      </c>
      <c r="U111" s="113">
        <v>0</v>
      </c>
      <c r="V111" s="113">
        <v>0</v>
      </c>
      <c r="W111" s="113">
        <v>0</v>
      </c>
      <c r="X111" s="113">
        <v>0</v>
      </c>
      <c r="Y111" s="113">
        <v>0</v>
      </c>
      <c r="Z111" s="113">
        <v>0</v>
      </c>
      <c r="AA111" s="113">
        <v>0</v>
      </c>
      <c r="AB111" s="113">
        <v>0</v>
      </c>
      <c r="AC111" s="113">
        <v>0</v>
      </c>
      <c r="AD111" s="113">
        <v>0</v>
      </c>
      <c r="AE111" s="113">
        <v>0</v>
      </c>
      <c r="AF111" s="113">
        <v>0</v>
      </c>
      <c r="AG111" s="113">
        <v>0</v>
      </c>
    </row>
    <row r="112" spans="1:33" s="58" customFormat="1" ht="12.5" x14ac:dyDescent="0.25">
      <c r="A112" s="90" t="s">
        <v>118</v>
      </c>
      <c r="B112" s="90" t="s">
        <v>173</v>
      </c>
      <c r="C112" s="90" t="s">
        <v>175</v>
      </c>
      <c r="D112" s="112">
        <v>0</v>
      </c>
      <c r="E112" s="112">
        <v>0</v>
      </c>
      <c r="F112" s="113">
        <v>0</v>
      </c>
      <c r="G112" s="113">
        <v>0</v>
      </c>
      <c r="H112" s="113">
        <v>0</v>
      </c>
      <c r="I112" s="113">
        <v>0</v>
      </c>
      <c r="J112" s="113">
        <v>0</v>
      </c>
      <c r="K112" s="113">
        <v>0</v>
      </c>
      <c r="L112" s="113">
        <v>0</v>
      </c>
      <c r="M112" s="113">
        <v>0</v>
      </c>
      <c r="N112" s="113">
        <v>0</v>
      </c>
      <c r="O112" s="113">
        <v>0</v>
      </c>
      <c r="P112" s="113">
        <v>0</v>
      </c>
      <c r="Q112" s="113">
        <v>0</v>
      </c>
      <c r="R112" s="113">
        <v>0</v>
      </c>
      <c r="S112" s="113">
        <v>0</v>
      </c>
      <c r="T112" s="113">
        <v>0</v>
      </c>
      <c r="U112" s="113">
        <v>0</v>
      </c>
      <c r="V112" s="113">
        <v>0</v>
      </c>
      <c r="W112" s="113">
        <v>0</v>
      </c>
      <c r="X112" s="113">
        <v>0</v>
      </c>
      <c r="Y112" s="113">
        <v>0</v>
      </c>
      <c r="Z112" s="113">
        <v>0</v>
      </c>
      <c r="AA112" s="113">
        <v>0</v>
      </c>
      <c r="AB112" s="113">
        <v>0</v>
      </c>
      <c r="AC112" s="113">
        <v>0</v>
      </c>
      <c r="AD112" s="113">
        <v>0</v>
      </c>
      <c r="AE112" s="113">
        <v>0</v>
      </c>
      <c r="AF112" s="113">
        <v>0</v>
      </c>
      <c r="AG112" s="113">
        <v>0</v>
      </c>
    </row>
    <row r="113" spans="1:33" s="58" customFormat="1" ht="12.5" x14ac:dyDescent="0.25">
      <c r="A113" s="90" t="s">
        <v>118</v>
      </c>
      <c r="B113" s="90" t="s">
        <v>173</v>
      </c>
      <c r="C113" s="90" t="s">
        <v>176</v>
      </c>
      <c r="D113" s="112">
        <v>0</v>
      </c>
      <c r="E113" s="112">
        <v>0</v>
      </c>
      <c r="F113" s="113">
        <v>0</v>
      </c>
      <c r="G113" s="113">
        <v>0</v>
      </c>
      <c r="H113" s="113">
        <v>0</v>
      </c>
      <c r="I113" s="113">
        <v>0</v>
      </c>
      <c r="J113" s="113">
        <v>0</v>
      </c>
      <c r="K113" s="113">
        <v>0</v>
      </c>
      <c r="L113" s="113">
        <v>0</v>
      </c>
      <c r="M113" s="113">
        <v>0</v>
      </c>
      <c r="N113" s="113">
        <v>0</v>
      </c>
      <c r="O113" s="113">
        <v>0</v>
      </c>
      <c r="P113" s="113">
        <v>0</v>
      </c>
      <c r="Q113" s="113">
        <v>0</v>
      </c>
      <c r="R113" s="113">
        <v>0</v>
      </c>
      <c r="S113" s="113">
        <v>0</v>
      </c>
      <c r="T113" s="113">
        <v>0</v>
      </c>
      <c r="U113" s="113">
        <v>0</v>
      </c>
      <c r="V113" s="113">
        <v>0</v>
      </c>
      <c r="W113" s="113">
        <v>0</v>
      </c>
      <c r="X113" s="113">
        <v>0</v>
      </c>
      <c r="Y113" s="113">
        <v>0</v>
      </c>
      <c r="Z113" s="113">
        <v>0</v>
      </c>
      <c r="AA113" s="113">
        <v>0</v>
      </c>
      <c r="AB113" s="113">
        <v>0</v>
      </c>
      <c r="AC113" s="113">
        <v>0</v>
      </c>
      <c r="AD113" s="113">
        <v>0</v>
      </c>
      <c r="AE113" s="113">
        <v>0</v>
      </c>
      <c r="AF113" s="113">
        <v>0</v>
      </c>
      <c r="AG113" s="113">
        <v>0</v>
      </c>
    </row>
    <row r="114" spans="1:33" s="58" customFormat="1" ht="12.5" x14ac:dyDescent="0.25">
      <c r="A114" s="90" t="s">
        <v>118</v>
      </c>
      <c r="B114" s="90" t="s">
        <v>173</v>
      </c>
      <c r="C114" s="90" t="s">
        <v>177</v>
      </c>
      <c r="D114" s="112">
        <v>0.86803124999999992</v>
      </c>
      <c r="E114" s="112">
        <v>0.79674999999999996</v>
      </c>
      <c r="F114" s="113">
        <v>0.91021874999999997</v>
      </c>
      <c r="G114" s="113">
        <v>0.91209374999999993</v>
      </c>
      <c r="H114" s="113">
        <v>0.89234374999999999</v>
      </c>
      <c r="I114" s="113">
        <v>0.99732075471698112</v>
      </c>
      <c r="J114" s="113">
        <v>1.0053962264150944</v>
      </c>
      <c r="K114" s="113">
        <v>0.96320754716981127</v>
      </c>
      <c r="L114" s="113">
        <v>0.86294339622641514</v>
      </c>
      <c r="M114" s="113">
        <v>0.84418867924528296</v>
      </c>
      <c r="N114" s="113">
        <v>0.94294339622641521</v>
      </c>
      <c r="O114" s="113">
        <v>0.93143396226415098</v>
      </c>
      <c r="P114" s="113">
        <v>0.77935849056603779</v>
      </c>
      <c r="Q114" s="113">
        <v>0.72630188679245289</v>
      </c>
      <c r="R114" s="113">
        <v>0.76807547169811319</v>
      </c>
      <c r="S114" s="113">
        <v>0.65049056603773581</v>
      </c>
      <c r="T114" s="113">
        <v>0.57660377358490567</v>
      </c>
      <c r="U114" s="113">
        <v>0.76656301886792455</v>
      </c>
      <c r="V114" s="113">
        <v>0.7556981132075471</v>
      </c>
      <c r="W114" s="113">
        <v>0.68792452830188677</v>
      </c>
      <c r="X114" s="113">
        <v>0.73373584905660383</v>
      </c>
      <c r="Y114" s="113">
        <v>0.72347773584905661</v>
      </c>
      <c r="Z114" s="113">
        <v>0.83396226415094343</v>
      </c>
      <c r="AA114" s="113">
        <v>0.83481457627118638</v>
      </c>
      <c r="AB114" s="113">
        <v>0.77966101694915257</v>
      </c>
      <c r="AC114" s="113">
        <v>0.77923660683530804</v>
      </c>
      <c r="AD114" s="113">
        <v>0.82536068280412944</v>
      </c>
      <c r="AE114" s="113">
        <v>0.86294374788682804</v>
      </c>
      <c r="AF114" s="113">
        <v>0.9387474802948006</v>
      </c>
      <c r="AG114" s="113">
        <v>0.9851201129584547</v>
      </c>
    </row>
    <row r="115" spans="1:33" s="58" customFormat="1" ht="12.5" x14ac:dyDescent="0.25">
      <c r="A115" s="90" t="s">
        <v>118</v>
      </c>
      <c r="B115" s="90" t="s">
        <v>173</v>
      </c>
      <c r="C115" s="90" t="s">
        <v>178</v>
      </c>
      <c r="D115" s="112">
        <v>0</v>
      </c>
      <c r="E115" s="112">
        <v>0</v>
      </c>
      <c r="F115" s="113">
        <v>0</v>
      </c>
      <c r="G115" s="113">
        <v>0</v>
      </c>
      <c r="H115" s="113">
        <v>0</v>
      </c>
      <c r="I115" s="113">
        <v>0</v>
      </c>
      <c r="J115" s="113">
        <v>0</v>
      </c>
      <c r="K115" s="113">
        <v>0</v>
      </c>
      <c r="L115" s="113">
        <v>0</v>
      </c>
      <c r="M115" s="113">
        <v>0</v>
      </c>
      <c r="N115" s="113">
        <v>0</v>
      </c>
      <c r="O115" s="113">
        <v>0</v>
      </c>
      <c r="P115" s="113">
        <v>0</v>
      </c>
      <c r="Q115" s="113">
        <v>0</v>
      </c>
      <c r="R115" s="113">
        <v>0</v>
      </c>
      <c r="S115" s="113">
        <v>0</v>
      </c>
      <c r="T115" s="113">
        <v>0</v>
      </c>
      <c r="U115" s="113">
        <v>0</v>
      </c>
      <c r="V115" s="113">
        <v>0</v>
      </c>
      <c r="W115" s="113">
        <v>0</v>
      </c>
      <c r="X115" s="113">
        <v>0</v>
      </c>
      <c r="Y115" s="113">
        <v>0</v>
      </c>
      <c r="Z115" s="113">
        <v>0</v>
      </c>
      <c r="AA115" s="113">
        <v>0</v>
      </c>
      <c r="AB115" s="113">
        <v>0</v>
      </c>
      <c r="AC115" s="113">
        <v>0</v>
      </c>
      <c r="AD115" s="113">
        <v>0</v>
      </c>
      <c r="AE115" s="113">
        <v>0</v>
      </c>
      <c r="AF115" s="113">
        <v>0</v>
      </c>
      <c r="AG115" s="113">
        <v>0</v>
      </c>
    </row>
    <row r="116" spans="1:33" s="93" customFormat="1" ht="13" x14ac:dyDescent="0.3">
      <c r="A116" s="94" t="s">
        <v>179</v>
      </c>
      <c r="B116" s="94" t="s">
        <v>179</v>
      </c>
      <c r="C116" s="94" t="s">
        <v>179</v>
      </c>
      <c r="D116" s="110">
        <v>0.82850099653834053</v>
      </c>
      <c r="E116" s="110">
        <v>0.7181870439973469</v>
      </c>
      <c r="F116" s="111">
        <v>0.8117957669648701</v>
      </c>
      <c r="G116" s="111">
        <v>0.78701549517179437</v>
      </c>
      <c r="H116" s="111">
        <v>0.81733632790567101</v>
      </c>
      <c r="I116" s="111">
        <v>0.82838775742405268</v>
      </c>
      <c r="J116" s="111">
        <v>0.82105416501125672</v>
      </c>
      <c r="K116" s="111">
        <v>0.8494971145919209</v>
      </c>
      <c r="L116" s="111">
        <v>0.87475954932673816</v>
      </c>
      <c r="M116" s="111">
        <v>0.75605660895850502</v>
      </c>
      <c r="N116" s="111">
        <v>0.71473080076523643</v>
      </c>
      <c r="O116" s="111">
        <v>0.78910866333994267</v>
      </c>
      <c r="P116" s="111">
        <v>0.83038013679905587</v>
      </c>
      <c r="Q116" s="111">
        <v>0.88006150333671918</v>
      </c>
      <c r="R116" s="111">
        <v>0.79084895069206496</v>
      </c>
      <c r="S116" s="111">
        <v>0.81780568634876105</v>
      </c>
      <c r="T116" s="111">
        <v>0.84545063827007749</v>
      </c>
      <c r="U116" s="111">
        <v>0.85421902063941724</v>
      </c>
      <c r="V116" s="111">
        <v>0.84770690087829359</v>
      </c>
      <c r="W116" s="111">
        <v>0.78398220244716343</v>
      </c>
      <c r="X116" s="111">
        <v>0.78670967741935471</v>
      </c>
      <c r="Y116" s="111">
        <v>0.73187712122530668</v>
      </c>
      <c r="Z116" s="111">
        <v>0.66911300559790787</v>
      </c>
      <c r="AA116" s="111">
        <v>0.65246332077286939</v>
      </c>
      <c r="AB116" s="111">
        <v>0.64472594136668537</v>
      </c>
      <c r="AC116" s="111">
        <v>0.64094285728665878</v>
      </c>
      <c r="AD116" s="111">
        <v>0.62157446251614956</v>
      </c>
      <c r="AE116" s="111">
        <v>0.753115148278798</v>
      </c>
      <c r="AF116" s="111">
        <v>0.77688240789048169</v>
      </c>
      <c r="AG116" s="111">
        <v>0.77061070635457363</v>
      </c>
    </row>
    <row r="117" spans="1:33" s="93" customFormat="1" ht="13" x14ac:dyDescent="0.3">
      <c r="A117" s="95" t="s">
        <v>179</v>
      </c>
      <c r="B117" s="95" t="s">
        <v>179</v>
      </c>
      <c r="C117" s="95" t="s">
        <v>179</v>
      </c>
      <c r="D117" s="114">
        <v>0.82850099653834053</v>
      </c>
      <c r="E117" s="114">
        <v>0.7181870439973469</v>
      </c>
      <c r="F117" s="115">
        <v>0.8117957669648701</v>
      </c>
      <c r="G117" s="115">
        <v>0.78701549517179437</v>
      </c>
      <c r="H117" s="115">
        <v>0.81733632790567101</v>
      </c>
      <c r="I117" s="115">
        <v>0.82838775742405268</v>
      </c>
      <c r="J117" s="115">
        <v>0.82105416501125672</v>
      </c>
      <c r="K117" s="115">
        <v>0.8494971145919209</v>
      </c>
      <c r="L117" s="115">
        <v>0.87475954932673816</v>
      </c>
      <c r="M117" s="115">
        <v>0.75605660895850502</v>
      </c>
      <c r="N117" s="115">
        <v>0.71473080076523643</v>
      </c>
      <c r="O117" s="115">
        <v>0.78910866333994267</v>
      </c>
      <c r="P117" s="115">
        <v>0.83038013679905587</v>
      </c>
      <c r="Q117" s="115">
        <v>0.88006150333671918</v>
      </c>
      <c r="R117" s="115">
        <v>0.79084895069206496</v>
      </c>
      <c r="S117" s="115">
        <v>0.81780568634876105</v>
      </c>
      <c r="T117" s="115">
        <v>0.84545063827007749</v>
      </c>
      <c r="U117" s="115">
        <v>0.85421902063941724</v>
      </c>
      <c r="V117" s="115">
        <v>0.84770690087829359</v>
      </c>
      <c r="W117" s="115">
        <v>0.78398220244716343</v>
      </c>
      <c r="X117" s="115">
        <v>0.78670967741935471</v>
      </c>
      <c r="Y117" s="115">
        <v>0.73187712122530668</v>
      </c>
      <c r="Z117" s="115">
        <v>0.66911300559790787</v>
      </c>
      <c r="AA117" s="115">
        <v>0.65246332077286939</v>
      </c>
      <c r="AB117" s="115">
        <v>0.64472594136668537</v>
      </c>
      <c r="AC117" s="115">
        <v>0.64094285728665878</v>
      </c>
      <c r="AD117" s="115">
        <v>0.62157446251614956</v>
      </c>
      <c r="AE117" s="115">
        <v>0.753115148278798</v>
      </c>
      <c r="AF117" s="115">
        <v>0.77688240789048169</v>
      </c>
      <c r="AG117" s="115">
        <v>0.77061070635457363</v>
      </c>
    </row>
    <row r="118" spans="1:33" s="58" customFormat="1" ht="12.5" x14ac:dyDescent="0.25">
      <c r="A118" s="90" t="s">
        <v>180</v>
      </c>
      <c r="B118" s="90" t="s">
        <v>180</v>
      </c>
      <c r="C118" s="90" t="s">
        <v>181</v>
      </c>
      <c r="D118" s="112">
        <v>0.27500000000000002</v>
      </c>
      <c r="E118" s="112">
        <v>0.65</v>
      </c>
      <c r="F118" s="113">
        <v>0.83699999999999997</v>
      </c>
      <c r="G118" s="113">
        <v>0.81708333333333338</v>
      </c>
      <c r="H118" s="113">
        <v>0.88658333333333339</v>
      </c>
      <c r="I118" s="113">
        <v>0.73983333333333334</v>
      </c>
      <c r="J118" s="113">
        <v>0.44566666666666666</v>
      </c>
      <c r="K118" s="113">
        <v>0.56874999999999998</v>
      </c>
      <c r="L118" s="113">
        <v>0.8188333333333333</v>
      </c>
      <c r="M118" s="113">
        <v>0.75316666666666665</v>
      </c>
      <c r="N118" s="113">
        <v>0.7563333333333333</v>
      </c>
      <c r="O118" s="113">
        <v>0.74921595339425706</v>
      </c>
      <c r="P118" s="113">
        <v>0.53564834488331015</v>
      </c>
      <c r="Q118" s="113">
        <v>0</v>
      </c>
      <c r="R118" s="113">
        <v>0</v>
      </c>
      <c r="S118" s="113">
        <v>0</v>
      </c>
      <c r="T118" s="113">
        <v>0</v>
      </c>
      <c r="U118" s="113">
        <v>0</v>
      </c>
      <c r="V118" s="113">
        <v>0</v>
      </c>
      <c r="W118" s="113">
        <v>0</v>
      </c>
      <c r="X118" s="113">
        <v>0</v>
      </c>
      <c r="Y118" s="113">
        <v>0</v>
      </c>
      <c r="Z118" s="113">
        <v>0</v>
      </c>
      <c r="AA118" s="113">
        <v>0</v>
      </c>
      <c r="AB118" s="113">
        <v>0</v>
      </c>
      <c r="AC118" s="113">
        <v>0</v>
      </c>
      <c r="AD118" s="113">
        <v>0</v>
      </c>
      <c r="AE118" s="113">
        <v>0</v>
      </c>
      <c r="AF118" s="113">
        <v>0</v>
      </c>
      <c r="AG118" s="113">
        <v>0</v>
      </c>
    </row>
    <row r="119" spans="1:33" s="58" customFormat="1" ht="12.5" x14ac:dyDescent="0.25">
      <c r="A119" s="90" t="s">
        <v>180</v>
      </c>
      <c r="B119" s="90" t="s">
        <v>180</v>
      </c>
      <c r="C119" s="90" t="s">
        <v>182</v>
      </c>
      <c r="D119" s="112">
        <v>0.84279565264177336</v>
      </c>
      <c r="E119" s="112">
        <v>0.72004542357483525</v>
      </c>
      <c r="F119" s="113">
        <v>0.81111808200761815</v>
      </c>
      <c r="G119" s="113">
        <v>0.78618278329102242</v>
      </c>
      <c r="H119" s="113">
        <v>0.81541834968263127</v>
      </c>
      <c r="I119" s="113">
        <v>0.83087378640776677</v>
      </c>
      <c r="J119" s="113">
        <v>0.83337710299548617</v>
      </c>
      <c r="K119" s="113">
        <v>0.85907075873827798</v>
      </c>
      <c r="L119" s="113">
        <v>0.87666666666666671</v>
      </c>
      <c r="M119" s="113">
        <v>0.75615515771525998</v>
      </c>
      <c r="N119" s="113">
        <v>0.71332014693416224</v>
      </c>
      <c r="O119" s="113">
        <v>0.79047876213601664</v>
      </c>
      <c r="P119" s="113">
        <v>0.84046505696725926</v>
      </c>
      <c r="Q119" s="113">
        <v>0.8710436322466012</v>
      </c>
      <c r="R119" s="113">
        <v>0.79084895069206496</v>
      </c>
      <c r="S119" s="113">
        <v>0.81780568634876105</v>
      </c>
      <c r="T119" s="113">
        <v>0.84567846990188722</v>
      </c>
      <c r="U119" s="113">
        <v>0.85470327178490435</v>
      </c>
      <c r="V119" s="113">
        <v>0.84820354871108139</v>
      </c>
      <c r="W119" s="113">
        <v>0.7844520547945204</v>
      </c>
      <c r="X119" s="113">
        <v>0.78718116438356145</v>
      </c>
      <c r="Y119" s="113">
        <v>0.73257839721254348</v>
      </c>
      <c r="Z119" s="113">
        <v>0.66975181133634443</v>
      </c>
      <c r="AA119" s="113">
        <v>0.65306325795698095</v>
      </c>
      <c r="AB119" s="113">
        <v>0.64531876406410382</v>
      </c>
      <c r="AC119" s="113">
        <v>0.64153417860884676</v>
      </c>
      <c r="AD119" s="113">
        <v>0.62212675000303796</v>
      </c>
      <c r="AE119" s="113">
        <v>0.75393052885272183</v>
      </c>
      <c r="AF119" s="113">
        <v>0.7777562020097859</v>
      </c>
      <c r="AG119" s="113">
        <v>0.77147744641284555</v>
      </c>
    </row>
    <row r="120" spans="1:33" s="93" customFormat="1" ht="13" x14ac:dyDescent="0.3">
      <c r="A120" s="94" t="s">
        <v>183</v>
      </c>
      <c r="B120" s="94" t="s">
        <v>183</v>
      </c>
      <c r="C120" s="94" t="s">
        <v>183</v>
      </c>
      <c r="D120" s="110">
        <v>0.78431748427672965</v>
      </c>
      <c r="E120" s="110">
        <v>0.76341849056603783</v>
      </c>
      <c r="F120" s="111">
        <v>0.85675817195972115</v>
      </c>
      <c r="G120" s="111">
        <v>0.69775552779512795</v>
      </c>
      <c r="H120" s="111">
        <v>0.75293901680149344</v>
      </c>
      <c r="I120" s="111">
        <v>0.90511294400963282</v>
      </c>
      <c r="J120" s="111">
        <v>0.75034666666666672</v>
      </c>
      <c r="K120" s="111">
        <v>0.78665141141141148</v>
      </c>
      <c r="L120" s="111">
        <v>0.8128261007957559</v>
      </c>
      <c r="M120" s="111">
        <v>0.77140654112983154</v>
      </c>
      <c r="N120" s="111">
        <v>0.70048267581475132</v>
      </c>
      <c r="O120" s="111">
        <v>0.89413443375397983</v>
      </c>
      <c r="P120" s="111">
        <v>0.7641013750972091</v>
      </c>
      <c r="Q120" s="111">
        <v>0.77309859155556437</v>
      </c>
      <c r="R120" s="111">
        <v>0.71200965123915627</v>
      </c>
      <c r="S120" s="111">
        <v>0.75303068029828324</v>
      </c>
      <c r="T120" s="111">
        <v>0.70021521543628362</v>
      </c>
      <c r="U120" s="111">
        <v>0.69020738703465723</v>
      </c>
      <c r="V120" s="111">
        <v>0.6149222837423135</v>
      </c>
      <c r="W120" s="111">
        <v>0.45359907557476437</v>
      </c>
      <c r="X120" s="111">
        <v>0.52809004141905269</v>
      </c>
      <c r="Y120" s="111">
        <v>0.60364485981308413</v>
      </c>
      <c r="Z120" s="111">
        <v>0.59525045558434098</v>
      </c>
      <c r="AA120" s="111">
        <v>0.60566082820851763</v>
      </c>
      <c r="AB120" s="111">
        <v>0.59036040864417494</v>
      </c>
      <c r="AC120" s="111">
        <v>0.59884525390426502</v>
      </c>
      <c r="AD120" s="111">
        <v>0.58587453123574051</v>
      </c>
      <c r="AE120" s="111">
        <v>0.58401985833853887</v>
      </c>
      <c r="AF120" s="111">
        <v>0.58440332192916666</v>
      </c>
      <c r="AG120" s="111">
        <v>0.59286440077731717</v>
      </c>
    </row>
    <row r="121" spans="1:33" s="93" customFormat="1" ht="13" x14ac:dyDescent="0.3">
      <c r="A121" s="95" t="s">
        <v>184</v>
      </c>
      <c r="B121" s="95" t="s">
        <v>184</v>
      </c>
      <c r="C121" s="95" t="s">
        <v>184</v>
      </c>
      <c r="D121" s="114">
        <v>0</v>
      </c>
      <c r="E121" s="114">
        <v>0</v>
      </c>
      <c r="F121" s="115">
        <v>0</v>
      </c>
      <c r="G121" s="115">
        <v>0</v>
      </c>
      <c r="H121" s="115">
        <v>0</v>
      </c>
      <c r="I121" s="115">
        <v>0</v>
      </c>
      <c r="J121" s="115">
        <v>0</v>
      </c>
      <c r="K121" s="115">
        <v>0</v>
      </c>
      <c r="L121" s="115">
        <v>0</v>
      </c>
      <c r="M121" s="115">
        <v>0</v>
      </c>
      <c r="N121" s="115">
        <v>0</v>
      </c>
      <c r="O121" s="115">
        <v>0</v>
      </c>
      <c r="P121" s="115">
        <v>0</v>
      </c>
      <c r="Q121" s="115">
        <v>0</v>
      </c>
      <c r="R121" s="115">
        <v>0</v>
      </c>
      <c r="S121" s="115">
        <v>0</v>
      </c>
      <c r="T121" s="115">
        <v>0</v>
      </c>
      <c r="U121" s="115">
        <v>0</v>
      </c>
      <c r="V121" s="115">
        <v>0</v>
      </c>
      <c r="W121" s="115">
        <v>0</v>
      </c>
      <c r="X121" s="115">
        <v>0</v>
      </c>
      <c r="Y121" s="115">
        <v>0</v>
      </c>
      <c r="Z121" s="115">
        <v>0</v>
      </c>
      <c r="AA121" s="115">
        <v>0</v>
      </c>
      <c r="AB121" s="115">
        <v>0</v>
      </c>
      <c r="AC121" s="115">
        <v>0</v>
      </c>
      <c r="AD121" s="115">
        <v>0</v>
      </c>
      <c r="AE121" s="115">
        <v>0</v>
      </c>
      <c r="AF121" s="115">
        <v>0</v>
      </c>
      <c r="AG121" s="115">
        <v>0</v>
      </c>
    </row>
    <row r="122" spans="1:33" s="58" customFormat="1" ht="12.5" x14ac:dyDescent="0.25">
      <c r="A122" s="90" t="s">
        <v>185</v>
      </c>
      <c r="B122" s="90" t="s">
        <v>186</v>
      </c>
      <c r="C122" s="90" t="s">
        <v>187</v>
      </c>
      <c r="D122" s="112">
        <v>0</v>
      </c>
      <c r="E122" s="112">
        <v>0</v>
      </c>
      <c r="F122" s="113">
        <v>0</v>
      </c>
      <c r="G122" s="113">
        <v>0</v>
      </c>
      <c r="H122" s="113">
        <v>0</v>
      </c>
      <c r="I122" s="113">
        <v>0</v>
      </c>
      <c r="J122" s="113">
        <v>0</v>
      </c>
      <c r="K122" s="113">
        <v>0</v>
      </c>
      <c r="L122" s="113">
        <v>0</v>
      </c>
      <c r="M122" s="113">
        <v>0</v>
      </c>
      <c r="N122" s="113">
        <v>0</v>
      </c>
      <c r="O122" s="113">
        <v>0</v>
      </c>
      <c r="P122" s="113">
        <v>0</v>
      </c>
      <c r="Q122" s="113">
        <v>0</v>
      </c>
      <c r="R122" s="113">
        <v>0</v>
      </c>
      <c r="S122" s="113">
        <v>0</v>
      </c>
      <c r="T122" s="113">
        <v>0</v>
      </c>
      <c r="U122" s="113">
        <v>0</v>
      </c>
      <c r="V122" s="113">
        <v>0</v>
      </c>
      <c r="W122" s="113">
        <v>0</v>
      </c>
      <c r="X122" s="113">
        <v>0</v>
      </c>
      <c r="Y122" s="113">
        <v>0</v>
      </c>
      <c r="Z122" s="113">
        <v>0</v>
      </c>
      <c r="AA122" s="113">
        <v>0</v>
      </c>
      <c r="AB122" s="113">
        <v>0</v>
      </c>
      <c r="AC122" s="113">
        <v>0</v>
      </c>
      <c r="AD122" s="113">
        <v>0</v>
      </c>
      <c r="AE122" s="113">
        <v>0</v>
      </c>
      <c r="AF122" s="113">
        <v>0</v>
      </c>
      <c r="AG122" s="113">
        <v>0</v>
      </c>
    </row>
    <row r="123" spans="1:33" s="58" customFormat="1" ht="12.5" x14ac:dyDescent="0.25">
      <c r="A123" s="90" t="s">
        <v>185</v>
      </c>
      <c r="B123" s="90" t="s">
        <v>186</v>
      </c>
      <c r="C123" s="90" t="s">
        <v>188</v>
      </c>
      <c r="D123" s="112">
        <v>0</v>
      </c>
      <c r="E123" s="112">
        <v>0</v>
      </c>
      <c r="F123" s="113">
        <v>0</v>
      </c>
      <c r="G123" s="113">
        <v>0</v>
      </c>
      <c r="H123" s="113">
        <v>0</v>
      </c>
      <c r="I123" s="113">
        <v>0</v>
      </c>
      <c r="J123" s="113">
        <v>0</v>
      </c>
      <c r="K123" s="113">
        <v>0</v>
      </c>
      <c r="L123" s="113">
        <v>0</v>
      </c>
      <c r="M123" s="113">
        <v>0</v>
      </c>
      <c r="N123" s="113">
        <v>0</v>
      </c>
      <c r="O123" s="113">
        <v>0</v>
      </c>
      <c r="P123" s="113">
        <v>0</v>
      </c>
      <c r="Q123" s="113">
        <v>0</v>
      </c>
      <c r="R123" s="113">
        <v>0</v>
      </c>
      <c r="S123" s="113">
        <v>0</v>
      </c>
      <c r="T123" s="113">
        <v>0</v>
      </c>
      <c r="U123" s="113">
        <v>0</v>
      </c>
      <c r="V123" s="113">
        <v>0</v>
      </c>
      <c r="W123" s="113">
        <v>0</v>
      </c>
      <c r="X123" s="113">
        <v>0</v>
      </c>
      <c r="Y123" s="113">
        <v>0</v>
      </c>
      <c r="Z123" s="113">
        <v>0</v>
      </c>
      <c r="AA123" s="113">
        <v>0</v>
      </c>
      <c r="AB123" s="113">
        <v>0</v>
      </c>
      <c r="AC123" s="113">
        <v>0</v>
      </c>
      <c r="AD123" s="113">
        <v>0</v>
      </c>
      <c r="AE123" s="113">
        <v>0</v>
      </c>
      <c r="AF123" s="113">
        <v>0</v>
      </c>
      <c r="AG123" s="113">
        <v>0</v>
      </c>
    </row>
    <row r="124" spans="1:33" s="58" customFormat="1" ht="12.5" x14ac:dyDescent="0.25">
      <c r="A124" s="90" t="s">
        <v>185</v>
      </c>
      <c r="B124" s="90" t="s">
        <v>186</v>
      </c>
      <c r="C124" s="90" t="s">
        <v>189</v>
      </c>
      <c r="D124" s="112">
        <v>0</v>
      </c>
      <c r="E124" s="112">
        <v>0</v>
      </c>
      <c r="F124" s="113">
        <v>0</v>
      </c>
      <c r="G124" s="113">
        <v>0</v>
      </c>
      <c r="H124" s="113">
        <v>0</v>
      </c>
      <c r="I124" s="113">
        <v>0</v>
      </c>
      <c r="J124" s="113">
        <v>0</v>
      </c>
      <c r="K124" s="113">
        <v>0</v>
      </c>
      <c r="L124" s="113">
        <v>0</v>
      </c>
      <c r="M124" s="113">
        <v>0</v>
      </c>
      <c r="N124" s="113">
        <v>0</v>
      </c>
      <c r="O124" s="113">
        <v>0</v>
      </c>
      <c r="P124" s="113">
        <v>0</v>
      </c>
      <c r="Q124" s="113">
        <v>0</v>
      </c>
      <c r="R124" s="113">
        <v>0</v>
      </c>
      <c r="S124" s="113">
        <v>0</v>
      </c>
      <c r="T124" s="113">
        <v>0</v>
      </c>
      <c r="U124" s="113">
        <v>0</v>
      </c>
      <c r="V124" s="113">
        <v>0</v>
      </c>
      <c r="W124" s="113">
        <v>0</v>
      </c>
      <c r="X124" s="113">
        <v>0</v>
      </c>
      <c r="Y124" s="113">
        <v>0</v>
      </c>
      <c r="Z124" s="113">
        <v>0</v>
      </c>
      <c r="AA124" s="113">
        <v>0</v>
      </c>
      <c r="AB124" s="113">
        <v>0</v>
      </c>
      <c r="AC124" s="113">
        <v>0</v>
      </c>
      <c r="AD124" s="113">
        <v>0</v>
      </c>
      <c r="AE124" s="113">
        <v>0</v>
      </c>
      <c r="AF124" s="113">
        <v>0</v>
      </c>
      <c r="AG124" s="113">
        <v>0</v>
      </c>
    </row>
    <row r="125" spans="1:33" s="58" customFormat="1" ht="12.5" x14ac:dyDescent="0.25">
      <c r="A125" s="90" t="s">
        <v>185</v>
      </c>
      <c r="B125" s="90" t="s">
        <v>186</v>
      </c>
      <c r="C125" s="90" t="s">
        <v>190</v>
      </c>
      <c r="D125" s="112">
        <v>0</v>
      </c>
      <c r="E125" s="112">
        <v>0</v>
      </c>
      <c r="F125" s="113">
        <v>0</v>
      </c>
      <c r="G125" s="113">
        <v>0</v>
      </c>
      <c r="H125" s="113">
        <v>0</v>
      </c>
      <c r="I125" s="113">
        <v>0</v>
      </c>
      <c r="J125" s="113">
        <v>0</v>
      </c>
      <c r="K125" s="113">
        <v>0</v>
      </c>
      <c r="L125" s="113">
        <v>0</v>
      </c>
      <c r="M125" s="113">
        <v>0</v>
      </c>
      <c r="N125" s="113">
        <v>0</v>
      </c>
      <c r="O125" s="113">
        <v>0</v>
      </c>
      <c r="P125" s="113">
        <v>0</v>
      </c>
      <c r="Q125" s="113">
        <v>0</v>
      </c>
      <c r="R125" s="113">
        <v>0</v>
      </c>
      <c r="S125" s="113">
        <v>0</v>
      </c>
      <c r="T125" s="113">
        <v>0</v>
      </c>
      <c r="U125" s="113">
        <v>0</v>
      </c>
      <c r="V125" s="113">
        <v>0</v>
      </c>
      <c r="W125" s="113">
        <v>0</v>
      </c>
      <c r="X125" s="113">
        <v>0</v>
      </c>
      <c r="Y125" s="113">
        <v>0</v>
      </c>
      <c r="Z125" s="113">
        <v>0</v>
      </c>
      <c r="AA125" s="113">
        <v>0</v>
      </c>
      <c r="AB125" s="113">
        <v>0</v>
      </c>
      <c r="AC125" s="113">
        <v>0</v>
      </c>
      <c r="AD125" s="113">
        <v>0</v>
      </c>
      <c r="AE125" s="113">
        <v>0</v>
      </c>
      <c r="AF125" s="113">
        <v>0</v>
      </c>
      <c r="AG125" s="113">
        <v>0</v>
      </c>
    </row>
    <row r="126" spans="1:33" s="58" customFormat="1" ht="12.5" x14ac:dyDescent="0.25">
      <c r="A126" s="90" t="s">
        <v>185</v>
      </c>
      <c r="B126" s="90" t="s">
        <v>186</v>
      </c>
      <c r="C126" s="90" t="s">
        <v>191</v>
      </c>
      <c r="D126" s="112">
        <v>0</v>
      </c>
      <c r="E126" s="112">
        <v>0</v>
      </c>
      <c r="F126" s="113">
        <v>0</v>
      </c>
      <c r="G126" s="113">
        <v>0</v>
      </c>
      <c r="H126" s="113">
        <v>0</v>
      </c>
      <c r="I126" s="113">
        <v>0</v>
      </c>
      <c r="J126" s="113">
        <v>0</v>
      </c>
      <c r="K126" s="113">
        <v>0</v>
      </c>
      <c r="L126" s="113">
        <v>0</v>
      </c>
      <c r="M126" s="113">
        <v>0</v>
      </c>
      <c r="N126" s="113">
        <v>0</v>
      </c>
      <c r="O126" s="113">
        <v>0</v>
      </c>
      <c r="P126" s="113">
        <v>0</v>
      </c>
      <c r="Q126" s="113">
        <v>0</v>
      </c>
      <c r="R126" s="113">
        <v>0</v>
      </c>
      <c r="S126" s="113">
        <v>0</v>
      </c>
      <c r="T126" s="113">
        <v>0</v>
      </c>
      <c r="U126" s="113">
        <v>0</v>
      </c>
      <c r="V126" s="113">
        <v>0</v>
      </c>
      <c r="W126" s="113">
        <v>0</v>
      </c>
      <c r="X126" s="113">
        <v>0</v>
      </c>
      <c r="Y126" s="113">
        <v>0</v>
      </c>
      <c r="Z126" s="113">
        <v>0</v>
      </c>
      <c r="AA126" s="113">
        <v>0</v>
      </c>
      <c r="AB126" s="113">
        <v>0</v>
      </c>
      <c r="AC126" s="113">
        <v>0</v>
      </c>
      <c r="AD126" s="113">
        <v>0</v>
      </c>
      <c r="AE126" s="113">
        <v>0</v>
      </c>
      <c r="AF126" s="113">
        <v>0</v>
      </c>
      <c r="AG126" s="113">
        <v>0</v>
      </c>
    </row>
    <row r="127" spans="1:33" s="58" customFormat="1" ht="12.5" x14ac:dyDescent="0.25">
      <c r="A127" s="90" t="s">
        <v>185</v>
      </c>
      <c r="B127" s="90" t="s">
        <v>186</v>
      </c>
      <c r="C127" s="90" t="s">
        <v>192</v>
      </c>
      <c r="D127" s="112">
        <v>0</v>
      </c>
      <c r="E127" s="112">
        <v>0</v>
      </c>
      <c r="F127" s="113">
        <v>0</v>
      </c>
      <c r="G127" s="113">
        <v>0</v>
      </c>
      <c r="H127" s="113">
        <v>0</v>
      </c>
      <c r="I127" s="113">
        <v>0</v>
      </c>
      <c r="J127" s="113">
        <v>0</v>
      </c>
      <c r="K127" s="113">
        <v>0</v>
      </c>
      <c r="L127" s="113">
        <v>0</v>
      </c>
      <c r="M127" s="113">
        <v>0</v>
      </c>
      <c r="N127" s="113">
        <v>0</v>
      </c>
      <c r="O127" s="113">
        <v>0</v>
      </c>
      <c r="P127" s="113">
        <v>0</v>
      </c>
      <c r="Q127" s="113">
        <v>0</v>
      </c>
      <c r="R127" s="113">
        <v>0</v>
      </c>
      <c r="S127" s="113">
        <v>0</v>
      </c>
      <c r="T127" s="113">
        <v>0</v>
      </c>
      <c r="U127" s="113">
        <v>0</v>
      </c>
      <c r="V127" s="113">
        <v>0</v>
      </c>
      <c r="W127" s="113">
        <v>0</v>
      </c>
      <c r="X127" s="113">
        <v>0</v>
      </c>
      <c r="Y127" s="113">
        <v>0</v>
      </c>
      <c r="Z127" s="113">
        <v>0</v>
      </c>
      <c r="AA127" s="113">
        <v>0</v>
      </c>
      <c r="AB127" s="113">
        <v>0</v>
      </c>
      <c r="AC127" s="113">
        <v>0</v>
      </c>
      <c r="AD127" s="113">
        <v>0</v>
      </c>
      <c r="AE127" s="113">
        <v>0</v>
      </c>
      <c r="AF127" s="113">
        <v>0</v>
      </c>
      <c r="AG127" s="113">
        <v>0</v>
      </c>
    </row>
    <row r="128" spans="1:33" s="58" customFormat="1" ht="12.5" x14ac:dyDescent="0.25">
      <c r="A128" s="90" t="s">
        <v>185</v>
      </c>
      <c r="B128" s="90" t="s">
        <v>186</v>
      </c>
      <c r="C128" s="90" t="s">
        <v>193</v>
      </c>
      <c r="D128" s="112">
        <v>0</v>
      </c>
      <c r="E128" s="112">
        <v>0</v>
      </c>
      <c r="F128" s="113">
        <v>0</v>
      </c>
      <c r="G128" s="113">
        <v>0</v>
      </c>
      <c r="H128" s="113">
        <v>0</v>
      </c>
      <c r="I128" s="113">
        <v>0</v>
      </c>
      <c r="J128" s="113">
        <v>0</v>
      </c>
      <c r="K128" s="113">
        <v>0</v>
      </c>
      <c r="L128" s="113">
        <v>0</v>
      </c>
      <c r="M128" s="113">
        <v>0</v>
      </c>
      <c r="N128" s="113">
        <v>0</v>
      </c>
      <c r="O128" s="113">
        <v>0</v>
      </c>
      <c r="P128" s="113">
        <v>0</v>
      </c>
      <c r="Q128" s="113">
        <v>0</v>
      </c>
      <c r="R128" s="113">
        <v>0</v>
      </c>
      <c r="S128" s="113">
        <v>0</v>
      </c>
      <c r="T128" s="113">
        <v>0</v>
      </c>
      <c r="U128" s="113">
        <v>0</v>
      </c>
      <c r="V128" s="113">
        <v>0</v>
      </c>
      <c r="W128" s="113">
        <v>0</v>
      </c>
      <c r="X128" s="113">
        <v>0</v>
      </c>
      <c r="Y128" s="113">
        <v>0</v>
      </c>
      <c r="Z128" s="113">
        <v>0</v>
      </c>
      <c r="AA128" s="113">
        <v>0</v>
      </c>
      <c r="AB128" s="113">
        <v>0</v>
      </c>
      <c r="AC128" s="113">
        <v>0</v>
      </c>
      <c r="AD128" s="113">
        <v>0</v>
      </c>
      <c r="AE128" s="113">
        <v>0</v>
      </c>
      <c r="AF128" s="113">
        <v>0</v>
      </c>
      <c r="AG128" s="113">
        <v>0</v>
      </c>
    </row>
    <row r="129" spans="1:33" s="58" customFormat="1" ht="12.5" x14ac:dyDescent="0.25">
      <c r="A129" s="90" t="s">
        <v>185</v>
      </c>
      <c r="B129" s="90" t="s">
        <v>186</v>
      </c>
      <c r="C129" s="90" t="s">
        <v>194</v>
      </c>
      <c r="D129" s="112">
        <v>0</v>
      </c>
      <c r="E129" s="112">
        <v>0</v>
      </c>
      <c r="F129" s="113">
        <v>0</v>
      </c>
      <c r="G129" s="113">
        <v>0</v>
      </c>
      <c r="H129" s="113">
        <v>0</v>
      </c>
      <c r="I129" s="113">
        <v>0</v>
      </c>
      <c r="J129" s="113">
        <v>0</v>
      </c>
      <c r="K129" s="113">
        <v>0</v>
      </c>
      <c r="L129" s="113">
        <v>0</v>
      </c>
      <c r="M129" s="113">
        <v>0</v>
      </c>
      <c r="N129" s="113">
        <v>0</v>
      </c>
      <c r="O129" s="113">
        <v>0</v>
      </c>
      <c r="P129" s="113">
        <v>0</v>
      </c>
      <c r="Q129" s="113">
        <v>0</v>
      </c>
      <c r="R129" s="113">
        <v>0</v>
      </c>
      <c r="S129" s="113">
        <v>0</v>
      </c>
      <c r="T129" s="113">
        <v>0</v>
      </c>
      <c r="U129" s="113">
        <v>0</v>
      </c>
      <c r="V129" s="113">
        <v>0</v>
      </c>
      <c r="W129" s="113">
        <v>0</v>
      </c>
      <c r="X129" s="113">
        <v>0</v>
      </c>
      <c r="Y129" s="113">
        <v>0</v>
      </c>
      <c r="Z129" s="113">
        <v>0</v>
      </c>
      <c r="AA129" s="113">
        <v>0</v>
      </c>
      <c r="AB129" s="113">
        <v>0</v>
      </c>
      <c r="AC129" s="113">
        <v>0</v>
      </c>
      <c r="AD129" s="113">
        <v>0</v>
      </c>
      <c r="AE129" s="113">
        <v>0</v>
      </c>
      <c r="AF129" s="113">
        <v>0</v>
      </c>
      <c r="AG129" s="113">
        <v>0</v>
      </c>
    </row>
    <row r="130" spans="1:33" s="93" customFormat="1" ht="13" x14ac:dyDescent="0.3">
      <c r="A130" s="95" t="s">
        <v>195</v>
      </c>
      <c r="B130" s="95" t="s">
        <v>195</v>
      </c>
      <c r="C130" s="95" t="s">
        <v>195</v>
      </c>
      <c r="D130" s="114">
        <v>0.70166666666666666</v>
      </c>
      <c r="E130" s="114">
        <v>0.53333333333333333</v>
      </c>
      <c r="F130" s="115">
        <v>0</v>
      </c>
      <c r="G130" s="115">
        <v>0</v>
      </c>
      <c r="H130" s="115">
        <v>0</v>
      </c>
      <c r="I130" s="115">
        <v>0</v>
      </c>
      <c r="J130" s="115">
        <v>0</v>
      </c>
      <c r="K130" s="115">
        <v>0</v>
      </c>
      <c r="L130" s="115">
        <v>0.87581818181818183</v>
      </c>
      <c r="M130" s="115">
        <v>0.84130177514792892</v>
      </c>
      <c r="N130" s="115">
        <v>0.68761467889908257</v>
      </c>
      <c r="O130" s="115">
        <v>1.5666366972477064</v>
      </c>
      <c r="P130" s="115">
        <v>0.7911284403669725</v>
      </c>
      <c r="Q130" s="115">
        <v>1.0171926605504586</v>
      </c>
      <c r="R130" s="115">
        <v>0.7951738532110092</v>
      </c>
      <c r="S130" s="115">
        <v>0.8850637614678899</v>
      </c>
      <c r="T130" s="115">
        <v>0.8758100917431193</v>
      </c>
      <c r="U130" s="115">
        <v>0.88342660550458707</v>
      </c>
      <c r="V130" s="115">
        <v>0.34021926605504588</v>
      </c>
      <c r="W130" s="115">
        <v>0.25601238532110088</v>
      </c>
      <c r="X130" s="115">
        <v>0.26474862385321102</v>
      </c>
      <c r="Y130" s="115">
        <v>0.20932568807339449</v>
      </c>
      <c r="Z130" s="115">
        <v>0.20261651376146789</v>
      </c>
      <c r="AA130" s="115">
        <v>0.1922073394495413</v>
      </c>
      <c r="AB130" s="115">
        <v>0.16743119266055045</v>
      </c>
      <c r="AC130" s="115">
        <v>0.11302258953116941</v>
      </c>
      <c r="AD130" s="115">
        <v>6.958504813338777E-2</v>
      </c>
      <c r="AE130" s="115">
        <v>7.0531002486820912E-2</v>
      </c>
      <c r="AF130" s="115">
        <v>7.323891073964954E-2</v>
      </c>
      <c r="AG130" s="115">
        <v>8.0765295427331921E-2</v>
      </c>
    </row>
    <row r="131" spans="1:33" s="58" customFormat="1" ht="12.5" x14ac:dyDescent="0.25">
      <c r="A131" s="90" t="s">
        <v>185</v>
      </c>
      <c r="B131" s="90" t="s">
        <v>196</v>
      </c>
      <c r="C131" s="90" t="s">
        <v>197</v>
      </c>
      <c r="D131" s="112">
        <v>0</v>
      </c>
      <c r="E131" s="112">
        <v>0</v>
      </c>
      <c r="F131" s="113">
        <v>0</v>
      </c>
      <c r="G131" s="113">
        <v>0</v>
      </c>
      <c r="H131" s="113">
        <v>0</v>
      </c>
      <c r="I131" s="113">
        <v>0</v>
      </c>
      <c r="J131" s="113">
        <v>0</v>
      </c>
      <c r="K131" s="113">
        <v>0</v>
      </c>
      <c r="L131" s="113">
        <v>0</v>
      </c>
      <c r="M131" s="113">
        <v>0</v>
      </c>
      <c r="N131" s="113">
        <v>0</v>
      </c>
      <c r="O131" s="113">
        <v>0</v>
      </c>
      <c r="P131" s="113">
        <v>0</v>
      </c>
      <c r="Q131" s="113">
        <v>0</v>
      </c>
      <c r="R131" s="113">
        <v>0</v>
      </c>
      <c r="S131" s="113">
        <v>0</v>
      </c>
      <c r="T131" s="113">
        <v>0</v>
      </c>
      <c r="U131" s="113">
        <v>0</v>
      </c>
      <c r="V131" s="113">
        <v>0</v>
      </c>
      <c r="W131" s="113">
        <v>0</v>
      </c>
      <c r="X131" s="113">
        <v>0</v>
      </c>
      <c r="Y131" s="113">
        <v>0</v>
      </c>
      <c r="Z131" s="113">
        <v>0</v>
      </c>
      <c r="AA131" s="113">
        <v>0</v>
      </c>
      <c r="AB131" s="113">
        <v>0</v>
      </c>
      <c r="AC131" s="113">
        <v>0</v>
      </c>
      <c r="AD131" s="113">
        <v>0</v>
      </c>
      <c r="AE131" s="113">
        <v>0</v>
      </c>
      <c r="AF131" s="113">
        <v>0</v>
      </c>
      <c r="AG131" s="113">
        <v>0</v>
      </c>
    </row>
    <row r="132" spans="1:33" s="58" customFormat="1" ht="12.5" x14ac:dyDescent="0.25">
      <c r="A132" s="90" t="s">
        <v>185</v>
      </c>
      <c r="B132" s="90" t="s">
        <v>196</v>
      </c>
      <c r="C132" s="90" t="s">
        <v>198</v>
      </c>
      <c r="D132" s="112">
        <v>0</v>
      </c>
      <c r="E132" s="112">
        <v>0</v>
      </c>
      <c r="F132" s="113">
        <v>0</v>
      </c>
      <c r="G132" s="113">
        <v>0</v>
      </c>
      <c r="H132" s="113">
        <v>0</v>
      </c>
      <c r="I132" s="113">
        <v>0</v>
      </c>
      <c r="J132" s="113">
        <v>0</v>
      </c>
      <c r="K132" s="113">
        <v>0</v>
      </c>
      <c r="L132" s="113">
        <v>0</v>
      </c>
      <c r="M132" s="113">
        <v>0</v>
      </c>
      <c r="N132" s="113">
        <v>0</v>
      </c>
      <c r="O132" s="113">
        <v>0</v>
      </c>
      <c r="P132" s="113">
        <v>0</v>
      </c>
      <c r="Q132" s="113">
        <v>0</v>
      </c>
      <c r="R132" s="113">
        <v>0</v>
      </c>
      <c r="S132" s="113">
        <v>0</v>
      </c>
      <c r="T132" s="113">
        <v>0</v>
      </c>
      <c r="U132" s="113">
        <v>0</v>
      </c>
      <c r="V132" s="113">
        <v>0</v>
      </c>
      <c r="W132" s="113">
        <v>0</v>
      </c>
      <c r="X132" s="113">
        <v>0</v>
      </c>
      <c r="Y132" s="113">
        <v>0</v>
      </c>
      <c r="Z132" s="113">
        <v>0</v>
      </c>
      <c r="AA132" s="113">
        <v>0</v>
      </c>
      <c r="AB132" s="113">
        <v>0</v>
      </c>
      <c r="AC132" s="113">
        <v>0</v>
      </c>
      <c r="AD132" s="113">
        <v>0</v>
      </c>
      <c r="AE132" s="113">
        <v>0</v>
      </c>
      <c r="AF132" s="113">
        <v>0</v>
      </c>
      <c r="AG132" s="113">
        <v>0</v>
      </c>
    </row>
    <row r="133" spans="1:33" s="58" customFormat="1" ht="12.5" x14ac:dyDescent="0.25">
      <c r="A133" s="90" t="s">
        <v>185</v>
      </c>
      <c r="B133" s="90" t="s">
        <v>196</v>
      </c>
      <c r="C133" s="90" t="s">
        <v>199</v>
      </c>
      <c r="D133" s="112">
        <v>0</v>
      </c>
      <c r="E133" s="112">
        <v>0</v>
      </c>
      <c r="F133" s="113">
        <v>0</v>
      </c>
      <c r="G133" s="113">
        <v>0</v>
      </c>
      <c r="H133" s="113">
        <v>0</v>
      </c>
      <c r="I133" s="113">
        <v>0</v>
      </c>
      <c r="J133" s="113">
        <v>0</v>
      </c>
      <c r="K133" s="113">
        <v>0</v>
      </c>
      <c r="L133" s="113">
        <v>0</v>
      </c>
      <c r="M133" s="113">
        <v>0</v>
      </c>
      <c r="N133" s="113">
        <v>0</v>
      </c>
      <c r="O133" s="113">
        <v>0</v>
      </c>
      <c r="P133" s="113">
        <v>0</v>
      </c>
      <c r="Q133" s="113">
        <v>0</v>
      </c>
      <c r="R133" s="113">
        <v>0</v>
      </c>
      <c r="S133" s="113">
        <v>0</v>
      </c>
      <c r="T133" s="113">
        <v>0</v>
      </c>
      <c r="U133" s="113">
        <v>0</v>
      </c>
      <c r="V133" s="113">
        <v>0</v>
      </c>
      <c r="W133" s="113">
        <v>0</v>
      </c>
      <c r="X133" s="113">
        <v>0</v>
      </c>
      <c r="Y133" s="113">
        <v>0</v>
      </c>
      <c r="Z133" s="113">
        <v>0</v>
      </c>
      <c r="AA133" s="113">
        <v>0</v>
      </c>
      <c r="AB133" s="113">
        <v>0</v>
      </c>
      <c r="AC133" s="113">
        <v>0</v>
      </c>
      <c r="AD133" s="113">
        <v>0</v>
      </c>
      <c r="AE133" s="113">
        <v>0</v>
      </c>
      <c r="AF133" s="113">
        <v>0</v>
      </c>
      <c r="AG133" s="113">
        <v>0</v>
      </c>
    </row>
    <row r="134" spans="1:33" s="58" customFormat="1" ht="12.5" x14ac:dyDescent="0.25">
      <c r="A134" s="90" t="s">
        <v>185</v>
      </c>
      <c r="B134" s="90" t="s">
        <v>196</v>
      </c>
      <c r="C134" s="90" t="s">
        <v>200</v>
      </c>
      <c r="D134" s="112">
        <v>0</v>
      </c>
      <c r="E134" s="112">
        <v>0</v>
      </c>
      <c r="F134" s="113">
        <v>0</v>
      </c>
      <c r="G134" s="113">
        <v>0</v>
      </c>
      <c r="H134" s="113">
        <v>0</v>
      </c>
      <c r="I134" s="113">
        <v>0</v>
      </c>
      <c r="J134" s="113">
        <v>0</v>
      </c>
      <c r="K134" s="113">
        <v>0</v>
      </c>
      <c r="L134" s="113">
        <v>0</v>
      </c>
      <c r="M134" s="113">
        <v>0</v>
      </c>
      <c r="N134" s="113">
        <v>0</v>
      </c>
      <c r="O134" s="113">
        <v>0</v>
      </c>
      <c r="P134" s="113">
        <v>0</v>
      </c>
      <c r="Q134" s="113">
        <v>0</v>
      </c>
      <c r="R134" s="113">
        <v>0</v>
      </c>
      <c r="S134" s="113">
        <v>0</v>
      </c>
      <c r="T134" s="113">
        <v>0</v>
      </c>
      <c r="U134" s="113">
        <v>0</v>
      </c>
      <c r="V134" s="113">
        <v>0</v>
      </c>
      <c r="W134" s="113">
        <v>0</v>
      </c>
      <c r="X134" s="113">
        <v>0</v>
      </c>
      <c r="Y134" s="113">
        <v>0</v>
      </c>
      <c r="Z134" s="113">
        <v>0</v>
      </c>
      <c r="AA134" s="113">
        <v>0</v>
      </c>
      <c r="AB134" s="113">
        <v>0</v>
      </c>
      <c r="AC134" s="113">
        <v>0</v>
      </c>
      <c r="AD134" s="113">
        <v>0</v>
      </c>
      <c r="AE134" s="113">
        <v>0</v>
      </c>
      <c r="AF134" s="113">
        <v>0</v>
      </c>
      <c r="AG134" s="113">
        <v>0</v>
      </c>
    </row>
    <row r="135" spans="1:33" s="58" customFormat="1" ht="12.5" x14ac:dyDescent="0.25">
      <c r="A135" s="90" t="s">
        <v>185</v>
      </c>
      <c r="B135" s="90" t="s">
        <v>196</v>
      </c>
      <c r="C135" s="90" t="s">
        <v>201</v>
      </c>
      <c r="D135" s="112">
        <v>0</v>
      </c>
      <c r="E135" s="112">
        <v>0</v>
      </c>
      <c r="F135" s="113">
        <v>0</v>
      </c>
      <c r="G135" s="113">
        <v>0</v>
      </c>
      <c r="H135" s="113">
        <v>0</v>
      </c>
      <c r="I135" s="113">
        <v>0</v>
      </c>
      <c r="J135" s="113">
        <v>0</v>
      </c>
      <c r="K135" s="113">
        <v>0</v>
      </c>
      <c r="L135" s="113">
        <v>0</v>
      </c>
      <c r="M135" s="113">
        <v>0</v>
      </c>
      <c r="N135" s="113">
        <v>0</v>
      </c>
      <c r="O135" s="113">
        <v>0</v>
      </c>
      <c r="P135" s="113">
        <v>0</v>
      </c>
      <c r="Q135" s="113">
        <v>0</v>
      </c>
      <c r="R135" s="113">
        <v>0</v>
      </c>
      <c r="S135" s="113">
        <v>0</v>
      </c>
      <c r="T135" s="113">
        <v>0</v>
      </c>
      <c r="U135" s="113">
        <v>0</v>
      </c>
      <c r="V135" s="113">
        <v>0</v>
      </c>
      <c r="W135" s="113">
        <v>0</v>
      </c>
      <c r="X135" s="113">
        <v>0</v>
      </c>
      <c r="Y135" s="113">
        <v>0</v>
      </c>
      <c r="Z135" s="113">
        <v>0</v>
      </c>
      <c r="AA135" s="113">
        <v>0</v>
      </c>
      <c r="AB135" s="113">
        <v>0</v>
      </c>
      <c r="AC135" s="113">
        <v>0</v>
      </c>
      <c r="AD135" s="113">
        <v>0</v>
      </c>
      <c r="AE135" s="113">
        <v>0</v>
      </c>
      <c r="AF135" s="113">
        <v>0</v>
      </c>
      <c r="AG135" s="113">
        <v>0</v>
      </c>
    </row>
    <row r="136" spans="1:33" s="58" customFormat="1" ht="12.5" x14ac:dyDescent="0.25">
      <c r="A136" s="90" t="s">
        <v>185</v>
      </c>
      <c r="B136" s="90" t="s">
        <v>196</v>
      </c>
      <c r="C136" s="90" t="s">
        <v>202</v>
      </c>
      <c r="D136" s="112">
        <v>0.70166666666666666</v>
      </c>
      <c r="E136" s="112">
        <v>0.53333333333333333</v>
      </c>
      <c r="F136" s="113">
        <v>0</v>
      </c>
      <c r="G136" s="113">
        <v>0</v>
      </c>
      <c r="H136" s="113">
        <v>0</v>
      </c>
      <c r="I136" s="113">
        <v>0</v>
      </c>
      <c r="J136" s="113">
        <v>0</v>
      </c>
      <c r="K136" s="113">
        <v>0</v>
      </c>
      <c r="L136" s="113">
        <v>0.87581818181818183</v>
      </c>
      <c r="M136" s="113">
        <v>0.84130177514792892</v>
      </c>
      <c r="N136" s="113">
        <v>0.68761467889908257</v>
      </c>
      <c r="O136" s="113">
        <v>1.5666366972477064</v>
      </c>
      <c r="P136" s="113">
        <v>0.7911284403669725</v>
      </c>
      <c r="Q136" s="113">
        <v>1.0171926605504586</v>
      </c>
      <c r="R136" s="113">
        <v>0.7951738532110092</v>
      </c>
      <c r="S136" s="113">
        <v>0.8850637614678899</v>
      </c>
      <c r="T136" s="113">
        <v>0.8758100917431193</v>
      </c>
      <c r="U136" s="113">
        <v>0.88342660550458707</v>
      </c>
      <c r="V136" s="113">
        <v>0.34021926605504588</v>
      </c>
      <c r="W136" s="113">
        <v>0.25601238532110088</v>
      </c>
      <c r="X136" s="113">
        <v>0.26474862385321102</v>
      </c>
      <c r="Y136" s="113">
        <v>0.20932568807339449</v>
      </c>
      <c r="Z136" s="113">
        <v>0.20261651376146789</v>
      </c>
      <c r="AA136" s="113">
        <v>0.1922073394495413</v>
      </c>
      <c r="AB136" s="113">
        <v>0.16743119266055045</v>
      </c>
      <c r="AC136" s="113">
        <v>0.11302258953116941</v>
      </c>
      <c r="AD136" s="113">
        <v>6.958504813338777E-2</v>
      </c>
      <c r="AE136" s="113">
        <v>7.0531002486820912E-2</v>
      </c>
      <c r="AF136" s="113">
        <v>7.323891073964954E-2</v>
      </c>
      <c r="AG136" s="113">
        <v>8.0765295427331921E-2</v>
      </c>
    </row>
    <row r="137" spans="1:33" s="58" customFormat="1" ht="12.5" x14ac:dyDescent="0.25">
      <c r="A137" s="90" t="s">
        <v>185</v>
      </c>
      <c r="B137" s="90" t="s">
        <v>196</v>
      </c>
      <c r="C137" s="90" t="s">
        <v>203</v>
      </c>
      <c r="D137" s="112">
        <v>0</v>
      </c>
      <c r="E137" s="112">
        <v>0</v>
      </c>
      <c r="F137" s="113">
        <v>0</v>
      </c>
      <c r="G137" s="113">
        <v>0</v>
      </c>
      <c r="H137" s="113">
        <v>0</v>
      </c>
      <c r="I137" s="113">
        <v>0</v>
      </c>
      <c r="J137" s="113">
        <v>0</v>
      </c>
      <c r="K137" s="113">
        <v>0</v>
      </c>
      <c r="L137" s="113">
        <v>0</v>
      </c>
      <c r="M137" s="113">
        <v>0</v>
      </c>
      <c r="N137" s="113">
        <v>0</v>
      </c>
      <c r="O137" s="113">
        <v>0</v>
      </c>
      <c r="P137" s="113">
        <v>0</v>
      </c>
      <c r="Q137" s="113">
        <v>0</v>
      </c>
      <c r="R137" s="113">
        <v>0</v>
      </c>
      <c r="S137" s="113">
        <v>0</v>
      </c>
      <c r="T137" s="113">
        <v>0</v>
      </c>
      <c r="U137" s="113">
        <v>0</v>
      </c>
      <c r="V137" s="113">
        <v>0</v>
      </c>
      <c r="W137" s="113">
        <v>0</v>
      </c>
      <c r="X137" s="113">
        <v>0</v>
      </c>
      <c r="Y137" s="113">
        <v>0</v>
      </c>
      <c r="Z137" s="113">
        <v>0</v>
      </c>
      <c r="AA137" s="113">
        <v>0</v>
      </c>
      <c r="AB137" s="113">
        <v>0</v>
      </c>
      <c r="AC137" s="113">
        <v>0</v>
      </c>
      <c r="AD137" s="113">
        <v>0</v>
      </c>
      <c r="AE137" s="113">
        <v>0</v>
      </c>
      <c r="AF137" s="113">
        <v>0</v>
      </c>
      <c r="AG137" s="113">
        <v>0</v>
      </c>
    </row>
    <row r="138" spans="1:33" s="58" customFormat="1" ht="12.5" x14ac:dyDescent="0.25">
      <c r="A138" s="90" t="s">
        <v>185</v>
      </c>
      <c r="B138" s="90" t="s">
        <v>196</v>
      </c>
      <c r="C138" s="90" t="s">
        <v>204</v>
      </c>
      <c r="D138" s="112">
        <v>0</v>
      </c>
      <c r="E138" s="112">
        <v>0</v>
      </c>
      <c r="F138" s="113">
        <v>0</v>
      </c>
      <c r="G138" s="113">
        <v>0</v>
      </c>
      <c r="H138" s="113">
        <v>0</v>
      </c>
      <c r="I138" s="113">
        <v>0</v>
      </c>
      <c r="J138" s="113">
        <v>0</v>
      </c>
      <c r="K138" s="113">
        <v>0</v>
      </c>
      <c r="L138" s="113">
        <v>0</v>
      </c>
      <c r="M138" s="113">
        <v>0</v>
      </c>
      <c r="N138" s="113">
        <v>0</v>
      </c>
      <c r="O138" s="113">
        <v>0</v>
      </c>
      <c r="P138" s="113">
        <v>0</v>
      </c>
      <c r="Q138" s="113">
        <v>0</v>
      </c>
      <c r="R138" s="113">
        <v>0</v>
      </c>
      <c r="S138" s="113">
        <v>0</v>
      </c>
      <c r="T138" s="113">
        <v>0</v>
      </c>
      <c r="U138" s="113">
        <v>0</v>
      </c>
      <c r="V138" s="113">
        <v>0</v>
      </c>
      <c r="W138" s="113">
        <v>0</v>
      </c>
      <c r="X138" s="113">
        <v>0</v>
      </c>
      <c r="Y138" s="113">
        <v>0</v>
      </c>
      <c r="Z138" s="113">
        <v>0</v>
      </c>
      <c r="AA138" s="113">
        <v>0</v>
      </c>
      <c r="AB138" s="113">
        <v>0</v>
      </c>
      <c r="AC138" s="113">
        <v>0</v>
      </c>
      <c r="AD138" s="113">
        <v>0</v>
      </c>
      <c r="AE138" s="113">
        <v>0</v>
      </c>
      <c r="AF138" s="113">
        <v>0</v>
      </c>
      <c r="AG138" s="113">
        <v>0</v>
      </c>
    </row>
    <row r="139" spans="1:33" s="93" customFormat="1" ht="13" x14ac:dyDescent="0.3">
      <c r="A139" s="95" t="s">
        <v>205</v>
      </c>
      <c r="B139" s="95" t="s">
        <v>205</v>
      </c>
      <c r="C139" s="95" t="s">
        <v>205</v>
      </c>
      <c r="D139" s="114">
        <v>0.80918407494145206</v>
      </c>
      <c r="E139" s="114">
        <v>0.8226661982825918</v>
      </c>
      <c r="F139" s="115">
        <v>0.85675817195972115</v>
      </c>
      <c r="G139" s="115">
        <v>0.69775552779512795</v>
      </c>
      <c r="H139" s="115">
        <v>0.75293901680149344</v>
      </c>
      <c r="I139" s="115">
        <v>0.70154882600842872</v>
      </c>
      <c r="J139" s="115">
        <v>0.75034666666666672</v>
      </c>
      <c r="K139" s="115">
        <v>0.78164240240240246</v>
      </c>
      <c r="L139" s="115">
        <v>0.80450282282282282</v>
      </c>
      <c r="M139" s="115">
        <v>0.75734428571428569</v>
      </c>
      <c r="N139" s="115">
        <v>0.70344177215189885</v>
      </c>
      <c r="O139" s="115">
        <v>0.76642930009402133</v>
      </c>
      <c r="P139" s="115">
        <v>0.75945476608395335</v>
      </c>
      <c r="Q139" s="115">
        <v>0.73215959552472354</v>
      </c>
      <c r="R139" s="115">
        <v>0.69821644062605215</v>
      </c>
      <c r="S139" s="115">
        <v>0.73157308994866777</v>
      </c>
      <c r="T139" s="115">
        <v>0.67167810269221762</v>
      </c>
      <c r="U139" s="115">
        <v>0.65907524392568118</v>
      </c>
      <c r="V139" s="115">
        <v>0.65807039085076824</v>
      </c>
      <c r="W139" s="115">
        <v>0.48334829753436009</v>
      </c>
      <c r="X139" s="115">
        <v>0.56773948477104763</v>
      </c>
      <c r="Y139" s="115">
        <v>0.66244613174635747</v>
      </c>
      <c r="Z139" s="115">
        <v>0.65380042433554575</v>
      </c>
      <c r="AA139" s="115">
        <v>0.66488473289966488</v>
      </c>
      <c r="AB139" s="115">
        <v>0.6509416354556804</v>
      </c>
      <c r="AC139" s="115">
        <v>0.66843546405824028</v>
      </c>
      <c r="AD139" s="115">
        <v>0.6581663337383501</v>
      </c>
      <c r="AE139" s="115">
        <v>0.65661897019772197</v>
      </c>
      <c r="AF139" s="115">
        <v>0.6566737944885509</v>
      </c>
      <c r="AG139" s="115">
        <v>0.66526702414218963</v>
      </c>
    </row>
    <row r="140" spans="1:33" s="58" customFormat="1" ht="12.5" x14ac:dyDescent="0.25">
      <c r="A140" s="90" t="s">
        <v>185</v>
      </c>
      <c r="B140" s="90" t="s">
        <v>206</v>
      </c>
      <c r="C140" s="90" t="s">
        <v>207</v>
      </c>
      <c r="D140" s="112">
        <v>0</v>
      </c>
      <c r="E140" s="112">
        <v>0</v>
      </c>
      <c r="F140" s="113">
        <v>0</v>
      </c>
      <c r="G140" s="113">
        <v>0</v>
      </c>
      <c r="H140" s="113">
        <v>0</v>
      </c>
      <c r="I140" s="113">
        <v>0</v>
      </c>
      <c r="J140" s="113">
        <v>0</v>
      </c>
      <c r="K140" s="113">
        <v>0</v>
      </c>
      <c r="L140" s="113">
        <v>0</v>
      </c>
      <c r="M140" s="113">
        <v>0</v>
      </c>
      <c r="N140" s="113">
        <v>0</v>
      </c>
      <c r="O140" s="113">
        <v>0</v>
      </c>
      <c r="P140" s="113">
        <v>0</v>
      </c>
      <c r="Q140" s="113">
        <v>0</v>
      </c>
      <c r="R140" s="113">
        <v>0</v>
      </c>
      <c r="S140" s="113">
        <v>0</v>
      </c>
      <c r="T140" s="113">
        <v>0</v>
      </c>
      <c r="U140" s="113">
        <v>0</v>
      </c>
      <c r="V140" s="113">
        <v>0</v>
      </c>
      <c r="W140" s="113">
        <v>0</v>
      </c>
      <c r="X140" s="113">
        <v>0</v>
      </c>
      <c r="Y140" s="113">
        <v>0</v>
      </c>
      <c r="Z140" s="113">
        <v>0</v>
      </c>
      <c r="AA140" s="113">
        <v>0</v>
      </c>
      <c r="AB140" s="113">
        <v>0</v>
      </c>
      <c r="AC140" s="113">
        <v>0</v>
      </c>
      <c r="AD140" s="113">
        <v>0</v>
      </c>
      <c r="AE140" s="113">
        <v>0</v>
      </c>
      <c r="AF140" s="113">
        <v>0</v>
      </c>
      <c r="AG140" s="113">
        <v>0</v>
      </c>
    </row>
    <row r="141" spans="1:33" s="58" customFormat="1" ht="12.5" x14ac:dyDescent="0.25">
      <c r="A141" s="90" t="s">
        <v>185</v>
      </c>
      <c r="B141" s="90" t="s">
        <v>206</v>
      </c>
      <c r="C141" s="90" t="s">
        <v>208</v>
      </c>
      <c r="D141" s="112">
        <v>0</v>
      </c>
      <c r="E141" s="112">
        <v>0</v>
      </c>
      <c r="F141" s="113">
        <v>0</v>
      </c>
      <c r="G141" s="113">
        <v>0</v>
      </c>
      <c r="H141" s="113">
        <v>0</v>
      </c>
      <c r="I141" s="113">
        <v>0</v>
      </c>
      <c r="J141" s="113">
        <v>0</v>
      </c>
      <c r="K141" s="113">
        <v>0</v>
      </c>
      <c r="L141" s="113">
        <v>0</v>
      </c>
      <c r="M141" s="113">
        <v>0</v>
      </c>
      <c r="N141" s="113">
        <v>0</v>
      </c>
      <c r="O141" s="113">
        <v>0</v>
      </c>
      <c r="P141" s="113">
        <v>0</v>
      </c>
      <c r="Q141" s="113">
        <v>0</v>
      </c>
      <c r="R141" s="113">
        <v>0</v>
      </c>
      <c r="S141" s="113">
        <v>0</v>
      </c>
      <c r="T141" s="113">
        <v>0</v>
      </c>
      <c r="U141" s="113">
        <v>0</v>
      </c>
      <c r="V141" s="113">
        <v>0</v>
      </c>
      <c r="W141" s="113">
        <v>0</v>
      </c>
      <c r="X141" s="113">
        <v>0</v>
      </c>
      <c r="Y141" s="113">
        <v>0</v>
      </c>
      <c r="Z141" s="113">
        <v>0</v>
      </c>
      <c r="AA141" s="113">
        <v>0</v>
      </c>
      <c r="AB141" s="113">
        <v>0</v>
      </c>
      <c r="AC141" s="113">
        <v>0</v>
      </c>
      <c r="AD141" s="113">
        <v>0</v>
      </c>
      <c r="AE141" s="113">
        <v>0</v>
      </c>
      <c r="AF141" s="113">
        <v>0</v>
      </c>
      <c r="AG141" s="113">
        <v>0</v>
      </c>
    </row>
    <row r="142" spans="1:33" s="58" customFormat="1" ht="12.5" x14ac:dyDescent="0.25">
      <c r="A142" s="90" t="s">
        <v>185</v>
      </c>
      <c r="B142" s="90" t="s">
        <v>206</v>
      </c>
      <c r="C142" s="90" t="s">
        <v>209</v>
      </c>
      <c r="D142" s="112">
        <v>0.82751313485113842</v>
      </c>
      <c r="E142" s="112">
        <v>0.84152364273204905</v>
      </c>
      <c r="F142" s="113">
        <v>0.88042031523642728</v>
      </c>
      <c r="G142" s="113">
        <v>0.72841886269070732</v>
      </c>
      <c r="H142" s="113">
        <v>0.78582872928176795</v>
      </c>
      <c r="I142" s="113">
        <v>0.73075898801597872</v>
      </c>
      <c r="J142" s="113">
        <v>0.77241011984021313</v>
      </c>
      <c r="K142" s="113">
        <v>0.8115978695073236</v>
      </c>
      <c r="L142" s="113">
        <v>0.84470039946737685</v>
      </c>
      <c r="M142" s="113">
        <v>0.79217043941411447</v>
      </c>
      <c r="N142" s="113">
        <v>0.75010540184453234</v>
      </c>
      <c r="O142" s="113">
        <v>0.80292218248739977</v>
      </c>
      <c r="P142" s="113">
        <v>0.80288345638267833</v>
      </c>
      <c r="Q142" s="113">
        <v>0.75106909744946349</v>
      </c>
      <c r="R142" s="113">
        <v>0.71924483431696429</v>
      </c>
      <c r="S142" s="113">
        <v>0.65331228118349693</v>
      </c>
      <c r="T142" s="113">
        <v>0.61393441488628142</v>
      </c>
      <c r="U142" s="113">
        <v>0.64197357644335251</v>
      </c>
      <c r="V142" s="113">
        <v>0.5935149609966236</v>
      </c>
      <c r="W142" s="113">
        <v>0.33175535966916964</v>
      </c>
      <c r="X142" s="113">
        <v>0.51957775601262379</v>
      </c>
      <c r="Y142" s="113">
        <v>0.56061595385787355</v>
      </c>
      <c r="Z142" s="113">
        <v>0.56887582979649576</v>
      </c>
      <c r="AA142" s="113">
        <v>0.57144411796713457</v>
      </c>
      <c r="AB142" s="113">
        <v>0.53977581891391879</v>
      </c>
      <c r="AC142" s="113">
        <v>0.56862048774328855</v>
      </c>
      <c r="AD142" s="113">
        <v>0.55124213635475972</v>
      </c>
      <c r="AE142" s="113">
        <v>0.55575615889211494</v>
      </c>
      <c r="AF142" s="113">
        <v>0.565806010581825</v>
      </c>
      <c r="AG142" s="113">
        <v>0.57967782257067946</v>
      </c>
    </row>
    <row r="143" spans="1:33" s="58" customFormat="1" ht="12.5" x14ac:dyDescent="0.25">
      <c r="A143" s="90" t="s">
        <v>185</v>
      </c>
      <c r="B143" s="90" t="s">
        <v>206</v>
      </c>
      <c r="C143" s="90" t="s">
        <v>210</v>
      </c>
      <c r="D143" s="112">
        <v>0.52925714285714287</v>
      </c>
      <c r="E143" s="112">
        <v>0.54220000000000002</v>
      </c>
      <c r="F143" s="113">
        <v>0.22989411764705883</v>
      </c>
      <c r="G143" s="113">
        <v>0.15777777777777777</v>
      </c>
      <c r="H143" s="113">
        <v>0.159</v>
      </c>
      <c r="I143" s="113">
        <v>0.15083703703703705</v>
      </c>
      <c r="J143" s="113">
        <v>0.10248888888888889</v>
      </c>
      <c r="K143" s="113">
        <v>0.18572592592592593</v>
      </c>
      <c r="L143" s="113">
        <v>0.30508148148148145</v>
      </c>
      <c r="M143" s="113">
        <v>9.845925925925926E-2</v>
      </c>
      <c r="N143" s="113">
        <v>0.37428148148148155</v>
      </c>
      <c r="O143" s="113">
        <v>0.11799259259259259</v>
      </c>
      <c r="P143" s="113">
        <v>0.11556296296296296</v>
      </c>
      <c r="Q143" s="113">
        <v>0.11078518518518518</v>
      </c>
      <c r="R143" s="113">
        <v>0.16932592592592594</v>
      </c>
      <c r="S143" s="113">
        <v>0.14481481481481481</v>
      </c>
      <c r="T143" s="113">
        <v>0.14814814814814814</v>
      </c>
      <c r="U143" s="113">
        <v>0.14814814814814814</v>
      </c>
      <c r="V143" s="113">
        <v>0.1037037037037037</v>
      </c>
      <c r="W143" s="113">
        <v>0.1111111111111111</v>
      </c>
      <c r="X143" s="113">
        <v>0.44444444444444442</v>
      </c>
      <c r="Y143" s="113">
        <v>0.21818181818181817</v>
      </c>
      <c r="Z143" s="113">
        <v>0.21818181818181817</v>
      </c>
      <c r="AA143" s="113">
        <v>0.21818181818181817</v>
      </c>
      <c r="AB143" s="113">
        <v>0.21818181818181817</v>
      </c>
      <c r="AC143" s="113">
        <v>0.15854464149601097</v>
      </c>
      <c r="AD143" s="113">
        <v>0.15854464149601097</v>
      </c>
      <c r="AE143" s="113">
        <v>0.15854464149601097</v>
      </c>
      <c r="AF143" s="113">
        <v>0.15854464149601097</v>
      </c>
      <c r="AG143" s="113">
        <v>0.1621810051323746</v>
      </c>
    </row>
    <row r="144" spans="1:33" s="58" customFormat="1" ht="12.5" x14ac:dyDescent="0.25">
      <c r="A144" s="90" t="s">
        <v>185</v>
      </c>
      <c r="B144" s="90" t="s">
        <v>206</v>
      </c>
      <c r="C144" s="90" t="s">
        <v>211</v>
      </c>
      <c r="D144" s="112">
        <v>0.17435897435897435</v>
      </c>
      <c r="E144" s="112">
        <v>0.15897435897435896</v>
      </c>
      <c r="F144" s="113">
        <v>0.2153846153846154</v>
      </c>
      <c r="G144" s="113">
        <v>0.22564102564102564</v>
      </c>
      <c r="H144" s="113">
        <v>0.2</v>
      </c>
      <c r="I144" s="113">
        <v>9.2307692307692313E-2</v>
      </c>
      <c r="J144" s="113">
        <v>0.10256410256410256</v>
      </c>
      <c r="K144" s="113">
        <v>0.10256410256410256</v>
      </c>
      <c r="L144" s="113">
        <v>0.24615384615384617</v>
      </c>
      <c r="M144" s="113">
        <v>0.24615384615384617</v>
      </c>
      <c r="N144" s="113">
        <v>0.25641025641025639</v>
      </c>
      <c r="O144" s="113">
        <v>0.25641025641025639</v>
      </c>
      <c r="P144" s="113">
        <v>0.30769230769230771</v>
      </c>
      <c r="Q144" s="113">
        <v>0.33743589743589741</v>
      </c>
      <c r="R144" s="113">
        <v>0.21384615384615385</v>
      </c>
      <c r="S144" s="113">
        <v>0.4902564102564102</v>
      </c>
      <c r="T144" s="113">
        <v>0.43846153846153846</v>
      </c>
      <c r="U144" s="113">
        <v>0.32564102564102565</v>
      </c>
      <c r="V144" s="113">
        <v>0.2712820512820513</v>
      </c>
      <c r="W144" s="113">
        <v>0.42000000000000004</v>
      </c>
      <c r="X144" s="113">
        <v>0.2969230769230769</v>
      </c>
      <c r="Y144" s="113">
        <v>0.26564102564102565</v>
      </c>
      <c r="Z144" s="113">
        <v>0.21282051282051281</v>
      </c>
      <c r="AA144" s="113">
        <v>0.29333333333333333</v>
      </c>
      <c r="AB144" s="113">
        <v>0.30769230769230771</v>
      </c>
      <c r="AC144" s="113">
        <v>0.45627867420442852</v>
      </c>
      <c r="AD144" s="113">
        <v>0.51011428902866751</v>
      </c>
      <c r="AE144" s="113">
        <v>0.54054539270205659</v>
      </c>
      <c r="AF144" s="113">
        <v>0.57182277730250719</v>
      </c>
      <c r="AG144" s="113">
        <v>0.63138718546624606</v>
      </c>
    </row>
    <row r="145" spans="1:33" s="58" customFormat="1" ht="12.5" x14ac:dyDescent="0.25">
      <c r="A145" s="90" t="s">
        <v>185</v>
      </c>
      <c r="B145" s="90" t="s">
        <v>206</v>
      </c>
      <c r="C145" s="90" t="s">
        <v>212</v>
      </c>
      <c r="D145" s="112">
        <v>0</v>
      </c>
      <c r="E145" s="112">
        <v>0</v>
      </c>
      <c r="F145" s="113">
        <v>0</v>
      </c>
      <c r="G145" s="113">
        <v>0</v>
      </c>
      <c r="H145" s="113">
        <v>0</v>
      </c>
      <c r="I145" s="113">
        <v>0</v>
      </c>
      <c r="J145" s="113">
        <v>0</v>
      </c>
      <c r="K145" s="113">
        <v>0</v>
      </c>
      <c r="L145" s="113">
        <v>0</v>
      </c>
      <c r="M145" s="113">
        <v>0</v>
      </c>
      <c r="N145" s="113">
        <v>0</v>
      </c>
      <c r="O145" s="113">
        <v>0</v>
      </c>
      <c r="P145" s="113">
        <v>0</v>
      </c>
      <c r="Q145" s="113">
        <v>0</v>
      </c>
      <c r="R145" s="113">
        <v>0</v>
      </c>
      <c r="S145" s="113">
        <v>0</v>
      </c>
      <c r="T145" s="113">
        <v>0</v>
      </c>
      <c r="U145" s="113">
        <v>0</v>
      </c>
      <c r="V145" s="113">
        <v>0</v>
      </c>
      <c r="W145" s="113">
        <v>0</v>
      </c>
      <c r="X145" s="113">
        <v>0</v>
      </c>
      <c r="Y145" s="113">
        <v>0</v>
      </c>
      <c r="Z145" s="113">
        <v>0</v>
      </c>
      <c r="AA145" s="113">
        <v>0</v>
      </c>
      <c r="AB145" s="113">
        <v>0</v>
      </c>
      <c r="AC145" s="113">
        <v>0</v>
      </c>
      <c r="AD145" s="113">
        <v>0</v>
      </c>
      <c r="AE145" s="113">
        <v>0</v>
      </c>
      <c r="AF145" s="113">
        <v>0</v>
      </c>
      <c r="AG145" s="113">
        <v>0</v>
      </c>
    </row>
    <row r="146" spans="1:33" s="58" customFormat="1" ht="12.5" x14ac:dyDescent="0.25">
      <c r="A146" s="90" t="s">
        <v>185</v>
      </c>
      <c r="B146" s="90" t="s">
        <v>206</v>
      </c>
      <c r="C146" s="90" t="s">
        <v>213</v>
      </c>
      <c r="D146" s="112">
        <v>0</v>
      </c>
      <c r="E146" s="112">
        <v>0</v>
      </c>
      <c r="F146" s="113">
        <v>0</v>
      </c>
      <c r="G146" s="113">
        <v>0</v>
      </c>
      <c r="H146" s="113">
        <v>0</v>
      </c>
      <c r="I146" s="113">
        <v>0</v>
      </c>
      <c r="J146" s="113">
        <v>0</v>
      </c>
      <c r="K146" s="113">
        <v>0</v>
      </c>
      <c r="L146" s="113">
        <v>0</v>
      </c>
      <c r="M146" s="113">
        <v>0</v>
      </c>
      <c r="N146" s="113">
        <v>0</v>
      </c>
      <c r="O146" s="113">
        <v>0</v>
      </c>
      <c r="P146" s="113">
        <v>0</v>
      </c>
      <c r="Q146" s="113">
        <v>0</v>
      </c>
      <c r="R146" s="113">
        <v>0</v>
      </c>
      <c r="S146" s="113">
        <v>0</v>
      </c>
      <c r="T146" s="113">
        <v>0</v>
      </c>
      <c r="U146" s="113">
        <v>0</v>
      </c>
      <c r="V146" s="113">
        <v>0</v>
      </c>
      <c r="W146" s="113">
        <v>0</v>
      </c>
      <c r="X146" s="113">
        <v>0</v>
      </c>
      <c r="Y146" s="113">
        <v>0</v>
      </c>
      <c r="Z146" s="113">
        <v>0</v>
      </c>
      <c r="AA146" s="113">
        <v>0</v>
      </c>
      <c r="AB146" s="113">
        <v>0</v>
      </c>
      <c r="AC146" s="113">
        <v>0</v>
      </c>
      <c r="AD146" s="113">
        <v>0</v>
      </c>
      <c r="AE146" s="113">
        <v>0</v>
      </c>
      <c r="AF146" s="113">
        <v>0</v>
      </c>
      <c r="AG146" s="113">
        <v>0</v>
      </c>
    </row>
    <row r="147" spans="1:33" s="58" customFormat="1" ht="12.5" x14ac:dyDescent="0.25">
      <c r="A147" s="90" t="s">
        <v>185</v>
      </c>
      <c r="B147" s="90" t="s">
        <v>206</v>
      </c>
      <c r="C147" s="90" t="s">
        <v>214</v>
      </c>
      <c r="D147" s="112">
        <v>0</v>
      </c>
      <c r="E147" s="112">
        <v>0</v>
      </c>
      <c r="F147" s="113">
        <v>0</v>
      </c>
      <c r="G147" s="113">
        <v>0</v>
      </c>
      <c r="H147" s="113">
        <v>0</v>
      </c>
      <c r="I147" s="113">
        <v>0</v>
      </c>
      <c r="J147" s="113">
        <v>0</v>
      </c>
      <c r="K147" s="113">
        <v>0</v>
      </c>
      <c r="L147" s="113">
        <v>0</v>
      </c>
      <c r="M147" s="113">
        <v>0</v>
      </c>
      <c r="N147" s="113">
        <v>0</v>
      </c>
      <c r="O147" s="113">
        <v>0</v>
      </c>
      <c r="P147" s="113">
        <v>0</v>
      </c>
      <c r="Q147" s="113">
        <v>0</v>
      </c>
      <c r="R147" s="113">
        <v>0</v>
      </c>
      <c r="S147" s="113">
        <v>0</v>
      </c>
      <c r="T147" s="113">
        <v>0</v>
      </c>
      <c r="U147" s="113">
        <v>0</v>
      </c>
      <c r="V147" s="113">
        <v>0</v>
      </c>
      <c r="W147" s="113">
        <v>0</v>
      </c>
      <c r="X147" s="113">
        <v>0</v>
      </c>
      <c r="Y147" s="113">
        <v>0</v>
      </c>
      <c r="Z147" s="113">
        <v>0</v>
      </c>
      <c r="AA147" s="113">
        <v>0</v>
      </c>
      <c r="AB147" s="113">
        <v>0</v>
      </c>
      <c r="AC147" s="113">
        <v>0</v>
      </c>
      <c r="AD147" s="113">
        <v>0</v>
      </c>
      <c r="AE147" s="113">
        <v>0</v>
      </c>
      <c r="AF147" s="113">
        <v>0</v>
      </c>
      <c r="AG147" s="113">
        <v>0</v>
      </c>
    </row>
    <row r="148" spans="1:33" s="58" customFormat="1" ht="12.5" x14ac:dyDescent="0.25">
      <c r="A148" s="90" t="s">
        <v>185</v>
      </c>
      <c r="B148" s="90" t="s">
        <v>206</v>
      </c>
      <c r="C148" s="90" t="s">
        <v>215</v>
      </c>
      <c r="D148" s="112">
        <v>0</v>
      </c>
      <c r="E148" s="112">
        <v>0</v>
      </c>
      <c r="F148" s="113">
        <v>0</v>
      </c>
      <c r="G148" s="113">
        <v>0</v>
      </c>
      <c r="H148" s="113">
        <v>0</v>
      </c>
      <c r="I148" s="113">
        <v>0</v>
      </c>
      <c r="J148" s="113">
        <v>0</v>
      </c>
      <c r="K148" s="113">
        <v>0</v>
      </c>
      <c r="L148" s="113">
        <v>0</v>
      </c>
      <c r="M148" s="113">
        <v>0</v>
      </c>
      <c r="N148" s="113">
        <v>0</v>
      </c>
      <c r="O148" s="113">
        <v>0</v>
      </c>
      <c r="P148" s="113">
        <v>0</v>
      </c>
      <c r="Q148" s="113">
        <v>0</v>
      </c>
      <c r="R148" s="113">
        <v>0</v>
      </c>
      <c r="S148" s="113">
        <v>0</v>
      </c>
      <c r="T148" s="113">
        <v>0</v>
      </c>
      <c r="U148" s="113">
        <v>0</v>
      </c>
      <c r="V148" s="113">
        <v>0</v>
      </c>
      <c r="W148" s="113">
        <v>0</v>
      </c>
      <c r="X148" s="113">
        <v>0</v>
      </c>
      <c r="Y148" s="113">
        <v>0</v>
      </c>
      <c r="Z148" s="113">
        <v>0</v>
      </c>
      <c r="AA148" s="113">
        <v>0</v>
      </c>
      <c r="AB148" s="113">
        <v>0</v>
      </c>
      <c r="AC148" s="113">
        <v>0</v>
      </c>
      <c r="AD148" s="113">
        <v>0</v>
      </c>
      <c r="AE148" s="113">
        <v>0</v>
      </c>
      <c r="AF148" s="113">
        <v>0</v>
      </c>
      <c r="AG148" s="113">
        <v>0</v>
      </c>
    </row>
    <row r="149" spans="1:33" s="58" customFormat="1" ht="12.5" x14ac:dyDescent="0.25">
      <c r="A149" s="90" t="s">
        <v>185</v>
      </c>
      <c r="B149" s="90" t="s">
        <v>206</v>
      </c>
      <c r="C149" s="90" t="s">
        <v>38</v>
      </c>
      <c r="D149" s="112">
        <v>0.1</v>
      </c>
      <c r="E149" s="112">
        <v>8.4999999999999992E-2</v>
      </c>
      <c r="F149" s="113">
        <v>0.71666666666666667</v>
      </c>
      <c r="G149" s="113">
        <v>0</v>
      </c>
      <c r="H149" s="113">
        <v>0</v>
      </c>
      <c r="I149" s="113">
        <v>0</v>
      </c>
      <c r="J149" s="113">
        <v>0</v>
      </c>
      <c r="K149" s="113">
        <v>0</v>
      </c>
      <c r="L149" s="113">
        <v>0</v>
      </c>
      <c r="M149" s="113">
        <v>0</v>
      </c>
      <c r="N149" s="113">
        <v>0.74622641509433962</v>
      </c>
      <c r="O149" s="113">
        <v>0.83562091503267977</v>
      </c>
      <c r="P149" s="113">
        <v>0.77488262910798122</v>
      </c>
      <c r="Q149" s="113">
        <v>0.79577464788732399</v>
      </c>
      <c r="R149" s="113">
        <v>0.755868544600939</v>
      </c>
      <c r="S149" s="113">
        <v>0.97652582159624413</v>
      </c>
      <c r="T149" s="113">
        <v>0.86713615023474178</v>
      </c>
      <c r="U149" s="113">
        <v>0.79577464788732399</v>
      </c>
      <c r="V149" s="113">
        <v>0.9152016325393928</v>
      </c>
      <c r="W149" s="113">
        <v>0.89859154929577467</v>
      </c>
      <c r="X149" s="113">
        <v>0.7753521126760563</v>
      </c>
      <c r="Y149" s="113">
        <v>1.0319248826291081</v>
      </c>
      <c r="Z149" s="113">
        <v>0.98685446009389677</v>
      </c>
      <c r="AA149" s="113">
        <v>0.97572016460905353</v>
      </c>
      <c r="AB149" s="113">
        <v>0.99115226337448559</v>
      </c>
      <c r="AC149" s="113">
        <v>0.98709132496410479</v>
      </c>
      <c r="AD149" s="113">
        <v>0.99363087979406872</v>
      </c>
      <c r="AE149" s="113">
        <v>0.97577101175221814</v>
      </c>
      <c r="AF149" s="113">
        <v>0.95555824657363353</v>
      </c>
      <c r="AG149" s="113">
        <v>0.95349726673869262</v>
      </c>
    </row>
    <row r="150" spans="1:33" s="58" customFormat="1" ht="12.5" x14ac:dyDescent="0.25">
      <c r="A150" s="90" t="s">
        <v>185</v>
      </c>
      <c r="B150" s="90" t="s">
        <v>206</v>
      </c>
      <c r="C150" s="90" t="s">
        <v>216</v>
      </c>
      <c r="D150" s="112">
        <v>0</v>
      </c>
      <c r="E150" s="112">
        <v>0</v>
      </c>
      <c r="F150" s="113">
        <v>0</v>
      </c>
      <c r="G150" s="113">
        <v>0</v>
      </c>
      <c r="H150" s="113">
        <v>0</v>
      </c>
      <c r="I150" s="113">
        <v>0</v>
      </c>
      <c r="J150" s="113">
        <v>0</v>
      </c>
      <c r="K150" s="113">
        <v>0</v>
      </c>
      <c r="L150" s="113">
        <v>0</v>
      </c>
      <c r="M150" s="113">
        <v>0</v>
      </c>
      <c r="N150" s="113">
        <v>0</v>
      </c>
      <c r="O150" s="113">
        <v>0</v>
      </c>
      <c r="P150" s="113">
        <v>0</v>
      </c>
      <c r="Q150" s="113">
        <v>0</v>
      </c>
      <c r="R150" s="113">
        <v>0</v>
      </c>
      <c r="S150" s="113">
        <v>0</v>
      </c>
      <c r="T150" s="113">
        <v>0</v>
      </c>
      <c r="U150" s="113">
        <v>0</v>
      </c>
      <c r="V150" s="113">
        <v>0</v>
      </c>
      <c r="W150" s="113">
        <v>0</v>
      </c>
      <c r="X150" s="113">
        <v>0</v>
      </c>
      <c r="Y150" s="113">
        <v>0</v>
      </c>
      <c r="Z150" s="113">
        <v>0</v>
      </c>
      <c r="AA150" s="113">
        <v>0</v>
      </c>
      <c r="AB150" s="113">
        <v>0</v>
      </c>
      <c r="AC150" s="113">
        <v>0</v>
      </c>
      <c r="AD150" s="113">
        <v>0</v>
      </c>
      <c r="AE150" s="113">
        <v>0</v>
      </c>
      <c r="AF150" s="113">
        <v>0</v>
      </c>
      <c r="AG150" s="113">
        <v>0</v>
      </c>
    </row>
    <row r="151" spans="1:33" s="58" customFormat="1" ht="12.5" x14ac:dyDescent="0.25">
      <c r="A151" s="90" t="s">
        <v>185</v>
      </c>
      <c r="B151" s="90" t="s">
        <v>206</v>
      </c>
      <c r="C151" s="90" t="s">
        <v>217</v>
      </c>
      <c r="D151" s="112">
        <v>0</v>
      </c>
      <c r="E151" s="112">
        <v>0</v>
      </c>
      <c r="F151" s="113">
        <v>0</v>
      </c>
      <c r="G151" s="113">
        <v>0</v>
      </c>
      <c r="H151" s="113">
        <v>0</v>
      </c>
      <c r="I151" s="113">
        <v>0</v>
      </c>
      <c r="J151" s="113">
        <v>0</v>
      </c>
      <c r="K151" s="113">
        <v>0</v>
      </c>
      <c r="L151" s="113">
        <v>0</v>
      </c>
      <c r="M151" s="113">
        <v>0</v>
      </c>
      <c r="N151" s="113">
        <v>0</v>
      </c>
      <c r="O151" s="113">
        <v>0</v>
      </c>
      <c r="P151" s="113">
        <v>0</v>
      </c>
      <c r="Q151" s="113">
        <v>0</v>
      </c>
      <c r="R151" s="113">
        <v>0</v>
      </c>
      <c r="S151" s="113">
        <v>0</v>
      </c>
      <c r="T151" s="113">
        <v>0</v>
      </c>
      <c r="U151" s="113">
        <v>0</v>
      </c>
      <c r="V151" s="113">
        <v>0</v>
      </c>
      <c r="W151" s="113">
        <v>0</v>
      </c>
      <c r="X151" s="113">
        <v>0</v>
      </c>
      <c r="Y151" s="113">
        <v>0</v>
      </c>
      <c r="Z151" s="113">
        <v>0</v>
      </c>
      <c r="AA151" s="113">
        <v>0</v>
      </c>
      <c r="AB151" s="113">
        <v>0</v>
      </c>
      <c r="AC151" s="113">
        <v>0</v>
      </c>
      <c r="AD151" s="113">
        <v>0</v>
      </c>
      <c r="AE151" s="113">
        <v>0</v>
      </c>
      <c r="AF151" s="113">
        <v>0</v>
      </c>
      <c r="AG151" s="113">
        <v>0</v>
      </c>
    </row>
    <row r="152" spans="1:33" s="58" customFormat="1" ht="12.5" x14ac:dyDescent="0.25">
      <c r="A152" s="90" t="s">
        <v>185</v>
      </c>
      <c r="B152" s="90" t="s">
        <v>206</v>
      </c>
      <c r="C152" s="90" t="s">
        <v>218</v>
      </c>
      <c r="D152" s="112">
        <v>0.96098765432098776</v>
      </c>
      <c r="E152" s="112">
        <v>0.98518518518518527</v>
      </c>
      <c r="F152" s="113">
        <v>0.96370370370370384</v>
      </c>
      <c r="G152" s="113">
        <v>0.64197530864197538</v>
      </c>
      <c r="H152" s="113">
        <v>0.74074074074074081</v>
      </c>
      <c r="I152" s="113">
        <v>0.74074074074074081</v>
      </c>
      <c r="J152" s="113">
        <v>0.96941176470588253</v>
      </c>
      <c r="K152" s="113">
        <v>0.86352941176470599</v>
      </c>
      <c r="L152" s="113">
        <v>0.62258823529411778</v>
      </c>
      <c r="M152" s="113">
        <v>0.70240000000000002</v>
      </c>
      <c r="N152" s="113">
        <v>0.16760000000000003</v>
      </c>
      <c r="O152" s="113">
        <v>0.16300000000000001</v>
      </c>
      <c r="P152" s="113">
        <v>0.31880000000000003</v>
      </c>
      <c r="Q152" s="113">
        <v>0.21280000000000004</v>
      </c>
      <c r="R152" s="113">
        <v>0.2</v>
      </c>
      <c r="S152" s="113">
        <v>0.2</v>
      </c>
      <c r="T152" s="113">
        <v>0.2</v>
      </c>
      <c r="U152" s="113">
        <v>0.16233766233766234</v>
      </c>
      <c r="V152" s="113">
        <v>0.1</v>
      </c>
      <c r="W152" s="113">
        <v>3.5714285714285712E-2</v>
      </c>
      <c r="X152" s="113">
        <v>3.5714285714285712E-2</v>
      </c>
      <c r="Y152" s="113">
        <v>3.5714285714285712E-2</v>
      </c>
      <c r="Z152" s="113">
        <v>3.5726290516206488E-2</v>
      </c>
      <c r="AA152" s="113">
        <v>1.2401071428571428E-2</v>
      </c>
      <c r="AB152" s="113">
        <v>1.3829642857142856E-2</v>
      </c>
      <c r="AC152" s="113">
        <v>2.5753869174950657E-2</v>
      </c>
      <c r="AD152" s="113">
        <v>2.3678246733076724E-2</v>
      </c>
      <c r="AE152" s="113">
        <v>2.1657257909318196E-2</v>
      </c>
      <c r="AF152" s="113">
        <v>1.9689010761372378E-2</v>
      </c>
      <c r="AG152" s="113">
        <v>1.9200250292781013E-2</v>
      </c>
    </row>
    <row r="153" spans="1:33" s="93" customFormat="1" ht="13" x14ac:dyDescent="0.3">
      <c r="A153" s="94" t="s">
        <v>219</v>
      </c>
      <c r="B153" s="94" t="s">
        <v>219</v>
      </c>
      <c r="C153" s="94" t="s">
        <v>219</v>
      </c>
      <c r="D153" s="110">
        <v>0.49576888974960143</v>
      </c>
      <c r="E153" s="110">
        <v>0.50794040352010972</v>
      </c>
      <c r="F153" s="111">
        <v>0.55154633389774232</v>
      </c>
      <c r="G153" s="111">
        <v>0.56849887448300052</v>
      </c>
      <c r="H153" s="111">
        <v>0.58626478797744197</v>
      </c>
      <c r="I153" s="111">
        <v>0.62095770329117417</v>
      </c>
      <c r="J153" s="111">
        <v>0.63081277447737394</v>
      </c>
      <c r="K153" s="111">
        <v>0.65739507863344671</v>
      </c>
      <c r="L153" s="111">
        <v>0.69236792557568205</v>
      </c>
      <c r="M153" s="111">
        <v>0.68792063538257164</v>
      </c>
      <c r="N153" s="111">
        <v>0.77112115214509913</v>
      </c>
      <c r="O153" s="111">
        <v>0.76490472142700283</v>
      </c>
      <c r="P153" s="111">
        <v>0.7483963375423337</v>
      </c>
      <c r="Q153" s="111">
        <v>0.72279711200129337</v>
      </c>
      <c r="R153" s="111">
        <v>0.74936765986009268</v>
      </c>
      <c r="S153" s="111">
        <v>0.77398106789053234</v>
      </c>
      <c r="T153" s="111">
        <v>0.73587394018733365</v>
      </c>
      <c r="U153" s="111">
        <v>0.71460728812500429</v>
      </c>
      <c r="V153" s="111">
        <v>0.70591865492207251</v>
      </c>
      <c r="W153" s="111">
        <v>0.70363129547622716</v>
      </c>
      <c r="X153" s="111">
        <v>0.69143629959281194</v>
      </c>
      <c r="Y153" s="111">
        <v>0.74006441138141776</v>
      </c>
      <c r="Z153" s="111">
        <v>0.73448692170172447</v>
      </c>
      <c r="AA153" s="111">
        <v>0.76592934063484597</v>
      </c>
      <c r="AB153" s="111">
        <v>0.80229059087273291</v>
      </c>
      <c r="AC153" s="111">
        <v>0.76260328803464605</v>
      </c>
      <c r="AD153" s="111">
        <v>0.71182602560304109</v>
      </c>
      <c r="AE153" s="111">
        <v>0.70165998015695075</v>
      </c>
      <c r="AF153" s="111">
        <v>0.68943979739414774</v>
      </c>
      <c r="AG153" s="111">
        <v>0.66914398251122886</v>
      </c>
    </row>
    <row r="154" spans="1:33" s="93" customFormat="1" ht="13" x14ac:dyDescent="0.3">
      <c r="A154" s="95" t="s">
        <v>220</v>
      </c>
      <c r="B154" s="95" t="s">
        <v>220</v>
      </c>
      <c r="C154" s="95" t="s">
        <v>220</v>
      </c>
      <c r="D154" s="114">
        <v>0.59499508357915443</v>
      </c>
      <c r="E154" s="114">
        <v>0.57506391347099306</v>
      </c>
      <c r="F154" s="115">
        <v>0.66029498525073749</v>
      </c>
      <c r="G154" s="115">
        <v>0.65046218487394958</v>
      </c>
      <c r="H154" s="115">
        <v>0.63301995798319333</v>
      </c>
      <c r="I154" s="115">
        <v>0.67297266139657441</v>
      </c>
      <c r="J154" s="115">
        <v>0.61097251930268293</v>
      </c>
      <c r="K154" s="115">
        <v>0.60326939050343309</v>
      </c>
      <c r="L154" s="115">
        <v>0.60963315197357748</v>
      </c>
      <c r="M154" s="115">
        <v>0.48052172327943093</v>
      </c>
      <c r="N154" s="115">
        <v>0.58434955431909985</v>
      </c>
      <c r="O154" s="115">
        <v>0.58191022402117798</v>
      </c>
      <c r="P154" s="115">
        <v>0.52638833311825539</v>
      </c>
      <c r="Q154" s="115">
        <v>0.44229431684527465</v>
      </c>
      <c r="R154" s="115">
        <v>0.51621533349432347</v>
      </c>
      <c r="S154" s="115">
        <v>0.56684189130028306</v>
      </c>
      <c r="T154" s="115">
        <v>0.55215771735251673</v>
      </c>
      <c r="U154" s="115">
        <v>0.53841451946350172</v>
      </c>
      <c r="V154" s="115">
        <v>0.60495723002364754</v>
      </c>
      <c r="W154" s="115">
        <v>0.67430780815569968</v>
      </c>
      <c r="X154" s="115">
        <v>0.66111272011121414</v>
      </c>
      <c r="Y154" s="115">
        <v>0.73347644623139707</v>
      </c>
      <c r="Z154" s="115">
        <v>0.82780420048520231</v>
      </c>
      <c r="AA154" s="115">
        <v>0.84463118859328068</v>
      </c>
      <c r="AB154" s="115">
        <v>0.84447484239324377</v>
      </c>
      <c r="AC154" s="115">
        <v>0.83137962914260433</v>
      </c>
      <c r="AD154" s="115">
        <v>0.83414730587520303</v>
      </c>
      <c r="AE154" s="115">
        <v>0.82977574696635081</v>
      </c>
      <c r="AF154" s="115">
        <v>0.79405831584478048</v>
      </c>
      <c r="AG154" s="115">
        <v>0.76266556618824588</v>
      </c>
    </row>
    <row r="155" spans="1:33" s="58" customFormat="1" ht="12.5" x14ac:dyDescent="0.25">
      <c r="A155" s="90" t="s">
        <v>221</v>
      </c>
      <c r="B155" s="90" t="s">
        <v>222</v>
      </c>
      <c r="C155" s="90" t="s">
        <v>223</v>
      </c>
      <c r="D155" s="112">
        <v>0</v>
      </c>
      <c r="E155" s="112">
        <v>0</v>
      </c>
      <c r="F155" s="113">
        <v>0</v>
      </c>
      <c r="G155" s="113">
        <v>0</v>
      </c>
      <c r="H155" s="113">
        <v>0</v>
      </c>
      <c r="I155" s="113">
        <v>0</v>
      </c>
      <c r="J155" s="113">
        <v>0</v>
      </c>
      <c r="K155" s="113">
        <v>0</v>
      </c>
      <c r="L155" s="113">
        <v>0</v>
      </c>
      <c r="M155" s="113">
        <v>0</v>
      </c>
      <c r="N155" s="113">
        <v>0</v>
      </c>
      <c r="O155" s="113">
        <v>0</v>
      </c>
      <c r="P155" s="113">
        <v>0</v>
      </c>
      <c r="Q155" s="113">
        <v>0</v>
      </c>
      <c r="R155" s="113">
        <v>0</v>
      </c>
      <c r="S155" s="113">
        <v>0</v>
      </c>
      <c r="T155" s="113">
        <v>0</v>
      </c>
      <c r="U155" s="113">
        <v>0</v>
      </c>
      <c r="V155" s="113">
        <v>0</v>
      </c>
      <c r="W155" s="113">
        <v>0</v>
      </c>
      <c r="X155" s="113">
        <v>0</v>
      </c>
      <c r="Y155" s="113">
        <v>0</v>
      </c>
      <c r="Z155" s="113">
        <v>0</v>
      </c>
      <c r="AA155" s="113">
        <v>0</v>
      </c>
      <c r="AB155" s="113">
        <v>0</v>
      </c>
      <c r="AC155" s="113">
        <v>0</v>
      </c>
      <c r="AD155" s="113">
        <v>0</v>
      </c>
      <c r="AE155" s="113">
        <v>0</v>
      </c>
      <c r="AF155" s="113">
        <v>0</v>
      </c>
      <c r="AG155" s="113">
        <v>0</v>
      </c>
    </row>
    <row r="156" spans="1:33" s="58" customFormat="1" ht="12.5" x14ac:dyDescent="0.25">
      <c r="A156" s="90" t="s">
        <v>221</v>
      </c>
      <c r="B156" s="90" t="s">
        <v>222</v>
      </c>
      <c r="C156" s="90" t="s">
        <v>224</v>
      </c>
      <c r="D156" s="112">
        <v>0</v>
      </c>
      <c r="E156" s="112">
        <v>0</v>
      </c>
      <c r="F156" s="113">
        <v>0</v>
      </c>
      <c r="G156" s="113">
        <v>0</v>
      </c>
      <c r="H156" s="113">
        <v>0</v>
      </c>
      <c r="I156" s="113">
        <v>0</v>
      </c>
      <c r="J156" s="113">
        <v>0</v>
      </c>
      <c r="K156" s="113">
        <v>0</v>
      </c>
      <c r="L156" s="113">
        <v>0</v>
      </c>
      <c r="M156" s="113">
        <v>0</v>
      </c>
      <c r="N156" s="113">
        <v>0</v>
      </c>
      <c r="O156" s="113">
        <v>1.1650485436893203</v>
      </c>
      <c r="P156" s="113">
        <v>1.7475728155339805</v>
      </c>
      <c r="Q156" s="113">
        <v>1.941747572815534</v>
      </c>
      <c r="R156" s="113">
        <v>0.41233009708737861</v>
      </c>
      <c r="S156" s="113">
        <v>0.53921359223300969</v>
      </c>
      <c r="T156" s="113">
        <v>0.31474495654988099</v>
      </c>
      <c r="U156" s="113">
        <v>0</v>
      </c>
      <c r="V156" s="113">
        <v>0.84077669902912611</v>
      </c>
      <c r="W156" s="113">
        <v>0.89805825242718451</v>
      </c>
      <c r="X156" s="113">
        <v>0.69902912621359226</v>
      </c>
      <c r="Y156" s="113">
        <v>0.65533980582524276</v>
      </c>
      <c r="Z156" s="113">
        <v>0.69510148962311868</v>
      </c>
      <c r="AA156" s="113">
        <v>0.80286154208894778</v>
      </c>
      <c r="AB156" s="113">
        <v>0.87378640776699024</v>
      </c>
      <c r="AC156" s="113">
        <v>0.68918549785362848</v>
      </c>
      <c r="AD156" s="113">
        <v>0.69380397706537322</v>
      </c>
      <c r="AE156" s="113">
        <v>0.6985103681527276</v>
      </c>
      <c r="AF156" s="113">
        <v>0.70330360105114387</v>
      </c>
      <c r="AG156" s="113">
        <v>0.73468157081754082</v>
      </c>
    </row>
    <row r="157" spans="1:33" s="58" customFormat="1" ht="12.5" x14ac:dyDescent="0.25">
      <c r="A157" s="90" t="s">
        <v>221</v>
      </c>
      <c r="B157" s="90" t="s">
        <v>222</v>
      </c>
      <c r="C157" s="90" t="s">
        <v>225</v>
      </c>
      <c r="D157" s="112">
        <v>0.23076923076923078</v>
      </c>
      <c r="E157" s="112">
        <v>0.23076923076923078</v>
      </c>
      <c r="F157" s="113">
        <v>0.23076923076923078</v>
      </c>
      <c r="G157" s="113">
        <v>0</v>
      </c>
      <c r="H157" s="113">
        <v>0</v>
      </c>
      <c r="I157" s="113">
        <v>0</v>
      </c>
      <c r="J157" s="113">
        <v>0</v>
      </c>
      <c r="K157" s="113">
        <v>0</v>
      </c>
      <c r="L157" s="113">
        <v>0</v>
      </c>
      <c r="M157" s="113">
        <v>0</v>
      </c>
      <c r="N157" s="113">
        <v>0</v>
      </c>
      <c r="O157" s="113">
        <v>0.37</v>
      </c>
      <c r="P157" s="113">
        <v>0.71600000000000008</v>
      </c>
      <c r="Q157" s="113">
        <v>0.16666666666666666</v>
      </c>
      <c r="R157" s="113">
        <v>0.16666666666666666</v>
      </c>
      <c r="S157" s="113">
        <v>0</v>
      </c>
      <c r="T157" s="113">
        <v>0</v>
      </c>
      <c r="U157" s="113">
        <v>0</v>
      </c>
      <c r="V157" s="113">
        <v>0</v>
      </c>
      <c r="W157" s="113">
        <v>0</v>
      </c>
      <c r="X157" s="113">
        <v>0</v>
      </c>
      <c r="Y157" s="113">
        <v>0</v>
      </c>
      <c r="Z157" s="113">
        <v>0</v>
      </c>
      <c r="AA157" s="113">
        <v>0</v>
      </c>
      <c r="AB157" s="113">
        <v>0</v>
      </c>
      <c r="AC157" s="113">
        <v>0</v>
      </c>
      <c r="AD157" s="113">
        <v>0</v>
      </c>
      <c r="AE157" s="113">
        <v>0</v>
      </c>
      <c r="AF157" s="113">
        <v>0</v>
      </c>
      <c r="AG157" s="113">
        <v>0</v>
      </c>
    </row>
    <row r="158" spans="1:33" s="58" customFormat="1" ht="12.5" x14ac:dyDescent="0.25">
      <c r="A158" s="90" t="s">
        <v>221</v>
      </c>
      <c r="B158" s="90" t="s">
        <v>222</v>
      </c>
      <c r="C158" s="90" t="s">
        <v>226</v>
      </c>
      <c r="D158" s="112">
        <v>0.57887323943661972</v>
      </c>
      <c r="E158" s="112">
        <v>0.4945070422535211</v>
      </c>
      <c r="F158" s="113">
        <v>0.48845070422535214</v>
      </c>
      <c r="G158" s="113">
        <v>0.45183098591549298</v>
      </c>
      <c r="H158" s="113">
        <v>0.41507042253521126</v>
      </c>
      <c r="I158" s="113">
        <v>0.41077464788732393</v>
      </c>
      <c r="J158" s="113">
        <v>0.40943661971830986</v>
      </c>
      <c r="K158" s="113">
        <v>0.42960563380281686</v>
      </c>
      <c r="L158" s="113">
        <v>0.42733802816901406</v>
      </c>
      <c r="M158" s="113">
        <v>0.35633802816901411</v>
      </c>
      <c r="N158" s="113">
        <v>0.43349295774647889</v>
      </c>
      <c r="O158" s="113">
        <v>0.43915737335892752</v>
      </c>
      <c r="P158" s="113">
        <v>0.40438186573170298</v>
      </c>
      <c r="Q158" s="113">
        <v>0.48400399330851002</v>
      </c>
      <c r="R158" s="113">
        <v>0.45377087302063907</v>
      </c>
      <c r="S158" s="113">
        <v>0.54594638744969215</v>
      </c>
      <c r="T158" s="113">
        <v>0.55577464788732389</v>
      </c>
      <c r="U158" s="113">
        <v>0.4692957746478873</v>
      </c>
      <c r="V158" s="113">
        <v>0.5</v>
      </c>
      <c r="W158" s="113">
        <v>0.39535211267605636</v>
      </c>
      <c r="X158" s="113">
        <v>0.43521126760563378</v>
      </c>
      <c r="Y158" s="113">
        <v>0.41203389830508474</v>
      </c>
      <c r="Z158" s="113">
        <v>0.46170212765957447</v>
      </c>
      <c r="AA158" s="113">
        <v>0.49127659574468086</v>
      </c>
      <c r="AB158" s="113">
        <v>0.47297872340425534</v>
      </c>
      <c r="AC158" s="113">
        <v>0.47868913057622414</v>
      </c>
      <c r="AD158" s="113">
        <v>0.47002529465982112</v>
      </c>
      <c r="AE158" s="113">
        <v>0.47276877179550691</v>
      </c>
      <c r="AF158" s="113">
        <v>0.46739728828096544</v>
      </c>
      <c r="AG158" s="113">
        <v>0.46910620419766386</v>
      </c>
    </row>
    <row r="159" spans="1:33" s="58" customFormat="1" ht="12.5" x14ac:dyDescent="0.25">
      <c r="A159" s="90" t="s">
        <v>221</v>
      </c>
      <c r="B159" s="90" t="s">
        <v>222</v>
      </c>
      <c r="C159" s="90" t="s">
        <v>35</v>
      </c>
      <c r="D159" s="112">
        <v>0.65014117647058822</v>
      </c>
      <c r="E159" s="112">
        <v>0.68738823529411763</v>
      </c>
      <c r="F159" s="113">
        <v>0.84461176470588228</v>
      </c>
      <c r="G159" s="113">
        <v>0.79562352941176473</v>
      </c>
      <c r="H159" s="113">
        <v>0.73208235294117641</v>
      </c>
      <c r="I159" s="113">
        <v>0.75068235294117647</v>
      </c>
      <c r="J159" s="113">
        <v>0.69161384403702098</v>
      </c>
      <c r="K159" s="113">
        <v>0.65220561429092239</v>
      </c>
      <c r="L159" s="113">
        <v>0.72304869874048905</v>
      </c>
      <c r="M159" s="113">
        <v>0.61981818823280377</v>
      </c>
      <c r="N159" s="113">
        <v>0.65265462397408858</v>
      </c>
      <c r="O159" s="113">
        <v>0.75866985835541578</v>
      </c>
      <c r="P159" s="113">
        <v>0.63800268854443576</v>
      </c>
      <c r="Q159" s="113">
        <v>0.48783417838260951</v>
      </c>
      <c r="R159" s="113">
        <v>0.64398111452893836</v>
      </c>
      <c r="S159" s="113">
        <v>0.75352125409080217</v>
      </c>
      <c r="T159" s="113">
        <v>0.66307648903861793</v>
      </c>
      <c r="U159" s="113">
        <v>0.72091209320078997</v>
      </c>
      <c r="V159" s="113">
        <v>0.70905877154220065</v>
      </c>
      <c r="W159" s="113">
        <v>0.8151126822801591</v>
      </c>
      <c r="X159" s="113">
        <v>0.79001325673884226</v>
      </c>
      <c r="Y159" s="113">
        <v>0.88510826336721171</v>
      </c>
      <c r="Z159" s="113">
        <v>0.9528565382987727</v>
      </c>
      <c r="AA159" s="113">
        <v>0.89378837300039016</v>
      </c>
      <c r="AB159" s="113">
        <v>0.90518923136948892</v>
      </c>
      <c r="AC159" s="113">
        <v>0.90205517617299114</v>
      </c>
      <c r="AD159" s="113">
        <v>0.90114011542981864</v>
      </c>
      <c r="AE159" s="113">
        <v>0.88037977730108841</v>
      </c>
      <c r="AF159" s="113">
        <v>0.86308447352687512</v>
      </c>
      <c r="AG159" s="113">
        <v>0.86001584381568918</v>
      </c>
    </row>
    <row r="160" spans="1:33" s="58" customFormat="1" ht="12.5" x14ac:dyDescent="0.25">
      <c r="A160" s="90" t="s">
        <v>221</v>
      </c>
      <c r="B160" s="90" t="s">
        <v>222</v>
      </c>
      <c r="C160" s="90" t="s">
        <v>227</v>
      </c>
      <c r="D160" s="112">
        <v>0</v>
      </c>
      <c r="E160" s="112">
        <v>0</v>
      </c>
      <c r="F160" s="113">
        <v>0</v>
      </c>
      <c r="G160" s="113">
        <v>0</v>
      </c>
      <c r="H160" s="113">
        <v>0</v>
      </c>
      <c r="I160" s="113">
        <v>0</v>
      </c>
      <c r="J160" s="113">
        <v>0</v>
      </c>
      <c r="K160" s="113">
        <v>0</v>
      </c>
      <c r="L160" s="113">
        <v>0</v>
      </c>
      <c r="M160" s="113">
        <v>0</v>
      </c>
      <c r="N160" s="113">
        <v>0</v>
      </c>
      <c r="O160" s="113">
        <v>0</v>
      </c>
      <c r="P160" s="113">
        <v>0</v>
      </c>
      <c r="Q160" s="113">
        <v>0</v>
      </c>
      <c r="R160" s="113">
        <v>0</v>
      </c>
      <c r="S160" s="113">
        <v>0</v>
      </c>
      <c r="T160" s="113">
        <v>0</v>
      </c>
      <c r="U160" s="113">
        <v>0</v>
      </c>
      <c r="V160" s="113">
        <v>0</v>
      </c>
      <c r="W160" s="113">
        <v>0</v>
      </c>
      <c r="X160" s="113">
        <v>0</v>
      </c>
      <c r="Y160" s="113">
        <v>0</v>
      </c>
      <c r="Z160" s="113">
        <v>0</v>
      </c>
      <c r="AA160" s="113">
        <v>0</v>
      </c>
      <c r="AB160" s="113">
        <v>0</v>
      </c>
      <c r="AC160" s="113">
        <v>0</v>
      </c>
      <c r="AD160" s="113">
        <v>0</v>
      </c>
      <c r="AE160" s="113">
        <v>0</v>
      </c>
      <c r="AF160" s="113">
        <v>0</v>
      </c>
      <c r="AG160" s="113">
        <v>0</v>
      </c>
    </row>
    <row r="161" spans="1:33" s="58" customFormat="1" ht="12.5" x14ac:dyDescent="0.25">
      <c r="A161" s="90" t="s">
        <v>221</v>
      </c>
      <c r="B161" s="90" t="s">
        <v>222</v>
      </c>
      <c r="C161" s="90" t="s">
        <v>228</v>
      </c>
      <c r="D161" s="112">
        <v>0</v>
      </c>
      <c r="E161" s="112">
        <v>0</v>
      </c>
      <c r="F161" s="113">
        <v>0</v>
      </c>
      <c r="G161" s="113">
        <v>0</v>
      </c>
      <c r="H161" s="113">
        <v>0</v>
      </c>
      <c r="I161" s="113">
        <v>0</v>
      </c>
      <c r="J161" s="113">
        <v>0</v>
      </c>
      <c r="K161" s="113">
        <v>0</v>
      </c>
      <c r="L161" s="113">
        <v>0</v>
      </c>
      <c r="M161" s="113">
        <v>0</v>
      </c>
      <c r="N161" s="113">
        <v>0</v>
      </c>
      <c r="O161" s="113">
        <v>0</v>
      </c>
      <c r="P161" s="113">
        <v>0</v>
      </c>
      <c r="Q161" s="113">
        <v>0</v>
      </c>
      <c r="R161" s="113">
        <v>0</v>
      </c>
      <c r="S161" s="113">
        <v>0</v>
      </c>
      <c r="T161" s="113">
        <v>0</v>
      </c>
      <c r="U161" s="113">
        <v>0</v>
      </c>
      <c r="V161" s="113">
        <v>0</v>
      </c>
      <c r="W161" s="113">
        <v>0</v>
      </c>
      <c r="X161" s="113">
        <v>0</v>
      </c>
      <c r="Y161" s="113">
        <v>0</v>
      </c>
      <c r="Z161" s="113">
        <v>0</v>
      </c>
      <c r="AA161" s="113">
        <v>0</v>
      </c>
      <c r="AB161" s="113">
        <v>0</v>
      </c>
      <c r="AC161" s="113">
        <v>0</v>
      </c>
      <c r="AD161" s="113">
        <v>0</v>
      </c>
      <c r="AE161" s="113">
        <v>0</v>
      </c>
      <c r="AF161" s="113">
        <v>0</v>
      </c>
      <c r="AG161" s="113">
        <v>0</v>
      </c>
    </row>
    <row r="162" spans="1:33" s="58" customFormat="1" ht="12.5" x14ac:dyDescent="0.25">
      <c r="A162" s="90" t="s">
        <v>221</v>
      </c>
      <c r="B162" s="90" t="s">
        <v>222</v>
      </c>
      <c r="C162" s="90" t="s">
        <v>229</v>
      </c>
      <c r="D162" s="112">
        <v>0</v>
      </c>
      <c r="E162" s="112">
        <v>0</v>
      </c>
      <c r="F162" s="113">
        <v>0</v>
      </c>
      <c r="G162" s="113">
        <v>0</v>
      </c>
      <c r="H162" s="113">
        <v>0</v>
      </c>
      <c r="I162" s="113">
        <v>0</v>
      </c>
      <c r="J162" s="113">
        <v>0</v>
      </c>
      <c r="K162" s="113">
        <v>0</v>
      </c>
      <c r="L162" s="113">
        <v>0</v>
      </c>
      <c r="M162" s="113">
        <v>0</v>
      </c>
      <c r="N162" s="113">
        <v>0</v>
      </c>
      <c r="O162" s="113">
        <v>0</v>
      </c>
      <c r="P162" s="113">
        <v>0</v>
      </c>
      <c r="Q162" s="113">
        <v>0</v>
      </c>
      <c r="R162" s="113">
        <v>0</v>
      </c>
      <c r="S162" s="113">
        <v>0</v>
      </c>
      <c r="T162" s="113">
        <v>0</v>
      </c>
      <c r="U162" s="113">
        <v>0</v>
      </c>
      <c r="V162" s="113">
        <v>0</v>
      </c>
      <c r="W162" s="113">
        <v>0</v>
      </c>
      <c r="X162" s="113">
        <v>0</v>
      </c>
      <c r="Y162" s="113">
        <v>0</v>
      </c>
      <c r="Z162" s="113">
        <v>0</v>
      </c>
      <c r="AA162" s="113">
        <v>0</v>
      </c>
      <c r="AB162" s="113">
        <v>0</v>
      </c>
      <c r="AC162" s="113">
        <v>0</v>
      </c>
      <c r="AD162" s="113">
        <v>0</v>
      </c>
      <c r="AE162" s="113">
        <v>0</v>
      </c>
      <c r="AF162" s="113">
        <v>0</v>
      </c>
      <c r="AG162" s="113">
        <v>0</v>
      </c>
    </row>
    <row r="163" spans="1:33" s="58" customFormat="1" ht="12.5" x14ac:dyDescent="0.25">
      <c r="A163" s="90" t="s">
        <v>221</v>
      </c>
      <c r="B163" s="90" t="s">
        <v>222</v>
      </c>
      <c r="C163" s="90" t="s">
        <v>230</v>
      </c>
      <c r="D163" s="112">
        <v>0</v>
      </c>
      <c r="E163" s="112">
        <v>0</v>
      </c>
      <c r="F163" s="113">
        <v>0</v>
      </c>
      <c r="G163" s="113">
        <v>0</v>
      </c>
      <c r="H163" s="113">
        <v>0</v>
      </c>
      <c r="I163" s="113">
        <v>0</v>
      </c>
      <c r="J163" s="113">
        <v>0</v>
      </c>
      <c r="K163" s="113">
        <v>0</v>
      </c>
      <c r="L163" s="113">
        <v>0</v>
      </c>
      <c r="M163" s="113">
        <v>0</v>
      </c>
      <c r="N163" s="113">
        <v>0</v>
      </c>
      <c r="O163" s="113">
        <v>0</v>
      </c>
      <c r="P163" s="113">
        <v>0</v>
      </c>
      <c r="Q163" s="113">
        <v>0</v>
      </c>
      <c r="R163" s="113">
        <v>0</v>
      </c>
      <c r="S163" s="113">
        <v>0</v>
      </c>
      <c r="T163" s="113">
        <v>0</v>
      </c>
      <c r="U163" s="113">
        <v>0</v>
      </c>
      <c r="V163" s="113">
        <v>0</v>
      </c>
      <c r="W163" s="113">
        <v>0</v>
      </c>
      <c r="X163" s="113">
        <v>0</v>
      </c>
      <c r="Y163" s="113">
        <v>0</v>
      </c>
      <c r="Z163" s="113">
        <v>0</v>
      </c>
      <c r="AA163" s="113">
        <v>0</v>
      </c>
      <c r="AB163" s="113">
        <v>0</v>
      </c>
      <c r="AC163" s="113">
        <v>0</v>
      </c>
      <c r="AD163" s="113">
        <v>0</v>
      </c>
      <c r="AE163" s="113">
        <v>0</v>
      </c>
      <c r="AF163" s="113">
        <v>0</v>
      </c>
      <c r="AG163" s="113">
        <v>0</v>
      </c>
    </row>
    <row r="164" spans="1:33" s="58" customFormat="1" ht="12.5" x14ac:dyDescent="0.25">
      <c r="A164" s="90" t="s">
        <v>221</v>
      </c>
      <c r="B164" s="90" t="s">
        <v>222</v>
      </c>
      <c r="C164" s="90" t="s">
        <v>231</v>
      </c>
      <c r="D164" s="112">
        <v>0</v>
      </c>
      <c r="E164" s="112">
        <v>0</v>
      </c>
      <c r="F164" s="113">
        <v>0</v>
      </c>
      <c r="G164" s="113">
        <v>0</v>
      </c>
      <c r="H164" s="113">
        <v>0</v>
      </c>
      <c r="I164" s="113">
        <v>0</v>
      </c>
      <c r="J164" s="113">
        <v>0</v>
      </c>
      <c r="K164" s="113">
        <v>0</v>
      </c>
      <c r="L164" s="113">
        <v>0</v>
      </c>
      <c r="M164" s="113">
        <v>0</v>
      </c>
      <c r="N164" s="113">
        <v>0.121</v>
      </c>
      <c r="O164" s="113">
        <v>0.26700000000000002</v>
      </c>
      <c r="P164" s="113">
        <v>0.61693158542704607</v>
      </c>
      <c r="Q164" s="113">
        <v>0.6085626723873736</v>
      </c>
      <c r="R164" s="113">
        <v>0.7141403616304014</v>
      </c>
      <c r="S164" s="113">
        <v>0.82828072326080304</v>
      </c>
      <c r="T164" s="113">
        <v>0.84939626110940858</v>
      </c>
      <c r="U164" s="113">
        <v>0.6884296113405135</v>
      </c>
      <c r="V164" s="113">
        <v>0.83333333333333337</v>
      </c>
      <c r="W164" s="113">
        <v>1.0174418604651163</v>
      </c>
      <c r="X164" s="113">
        <v>0.9205426356589147</v>
      </c>
      <c r="Y164" s="113">
        <v>0.96899224806201545</v>
      </c>
      <c r="Z164" s="113">
        <v>1.0368217054263567</v>
      </c>
      <c r="AA164" s="113">
        <v>1.1434108527131783</v>
      </c>
      <c r="AB164" s="113">
        <v>1.1435077519379846</v>
      </c>
      <c r="AC164" s="113">
        <v>1.1317262240491759</v>
      </c>
      <c r="AD164" s="113">
        <v>1.1390654978945063</v>
      </c>
      <c r="AE164" s="113">
        <v>1.1473542720368952</v>
      </c>
      <c r="AF164" s="113">
        <v>1.0048827177096313</v>
      </c>
      <c r="AG164" s="113">
        <v>0.88443567552955449</v>
      </c>
    </row>
    <row r="165" spans="1:33" s="58" customFormat="1" ht="12.5" x14ac:dyDescent="0.25">
      <c r="A165" s="90" t="s">
        <v>221</v>
      </c>
      <c r="B165" s="90" t="s">
        <v>222</v>
      </c>
      <c r="C165" s="90" t="s">
        <v>41</v>
      </c>
      <c r="D165" s="112">
        <v>0.62965116279069766</v>
      </c>
      <c r="E165" s="112">
        <v>0.59389534883720929</v>
      </c>
      <c r="F165" s="113">
        <v>0.72186046511627899</v>
      </c>
      <c r="G165" s="113">
        <v>0.70174418604651168</v>
      </c>
      <c r="H165" s="113">
        <v>0.83808139534883719</v>
      </c>
      <c r="I165" s="113">
        <v>0.75344827586206897</v>
      </c>
      <c r="J165" s="113">
        <v>0.77157327586206892</v>
      </c>
      <c r="K165" s="113">
        <v>0.79271551724137923</v>
      </c>
      <c r="L165" s="113">
        <v>0.69426271551724139</v>
      </c>
      <c r="M165" s="113">
        <v>0.46262931034482757</v>
      </c>
      <c r="N165" s="113">
        <v>0.81140086206896556</v>
      </c>
      <c r="O165" s="113">
        <v>0.76334415995789562</v>
      </c>
      <c r="P165" s="113">
        <v>0.38367566968056516</v>
      </c>
      <c r="Q165" s="113">
        <v>0.19345310496996054</v>
      </c>
      <c r="R165" s="113">
        <v>0.26391254247487006</v>
      </c>
      <c r="S165" s="113">
        <v>0.11587842895779002</v>
      </c>
      <c r="T165" s="113">
        <v>1.7241379310344827E-3</v>
      </c>
      <c r="U165" s="113">
        <v>6.4633770503030518E-3</v>
      </c>
      <c r="V165" s="113">
        <v>7.9741379310344834E-2</v>
      </c>
      <c r="W165" s="113">
        <v>7.7586206896551727E-2</v>
      </c>
      <c r="X165" s="113">
        <v>0.14146551724137932</v>
      </c>
      <c r="Y165" s="113">
        <v>0.2413793103448276</v>
      </c>
      <c r="Z165" s="113">
        <v>0.38793103448275862</v>
      </c>
      <c r="AA165" s="113">
        <v>0.41745689655172413</v>
      </c>
      <c r="AB165" s="113">
        <v>0.39956896551724136</v>
      </c>
      <c r="AC165" s="113">
        <v>0.374105187379348</v>
      </c>
      <c r="AD165" s="113">
        <v>0.37410070589727445</v>
      </c>
      <c r="AE165" s="113">
        <v>0.36845401785928905</v>
      </c>
      <c r="AF165" s="113">
        <v>0.35119367251359329</v>
      </c>
      <c r="AG165" s="113">
        <v>0.37569514569188212</v>
      </c>
    </row>
    <row r="166" spans="1:33" s="58" customFormat="1" ht="12.5" x14ac:dyDescent="0.25">
      <c r="A166" s="90" t="s">
        <v>221</v>
      </c>
      <c r="B166" s="90" t="s">
        <v>222</v>
      </c>
      <c r="C166" s="90" t="s">
        <v>232</v>
      </c>
      <c r="D166" s="112">
        <v>0</v>
      </c>
      <c r="E166" s="112">
        <v>0</v>
      </c>
      <c r="F166" s="113">
        <v>0</v>
      </c>
      <c r="G166" s="113">
        <v>0</v>
      </c>
      <c r="H166" s="113">
        <v>0</v>
      </c>
      <c r="I166" s="113">
        <v>0</v>
      </c>
      <c r="J166" s="113">
        <v>0</v>
      </c>
      <c r="K166" s="113">
        <v>0</v>
      </c>
      <c r="L166" s="113">
        <v>0</v>
      </c>
      <c r="M166" s="113">
        <v>0.01</v>
      </c>
      <c r="N166" s="113">
        <v>0.01</v>
      </c>
      <c r="O166" s="113">
        <v>0.01</v>
      </c>
      <c r="P166" s="113">
        <v>0.01</v>
      </c>
      <c r="Q166" s="113">
        <v>0.01</v>
      </c>
      <c r="R166" s="113">
        <v>0.01</v>
      </c>
      <c r="S166" s="113">
        <v>0</v>
      </c>
      <c r="T166" s="113">
        <v>0</v>
      </c>
      <c r="U166" s="113">
        <v>0</v>
      </c>
      <c r="V166" s="113">
        <v>0.11870967741935484</v>
      </c>
      <c r="W166" s="113">
        <v>0.2857142857142857</v>
      </c>
      <c r="X166" s="113">
        <v>0.54238095238095241</v>
      </c>
      <c r="Y166" s="113">
        <v>0.77314571428571432</v>
      </c>
      <c r="Z166" s="113">
        <v>0.96190476190476193</v>
      </c>
      <c r="AA166" s="113">
        <v>0.78158559159969476</v>
      </c>
      <c r="AB166" s="113">
        <v>0.79047619047619044</v>
      </c>
      <c r="AC166" s="113">
        <v>0.6301993947959682</v>
      </c>
      <c r="AD166" s="113">
        <v>0.71217077805076701</v>
      </c>
      <c r="AE166" s="113">
        <v>0.75238138553162981</v>
      </c>
      <c r="AF166" s="113">
        <v>0.82211927493761916</v>
      </c>
      <c r="AG166" s="113">
        <v>0.84783679522098554</v>
      </c>
    </row>
    <row r="167" spans="1:33" s="58" customFormat="1" ht="12.5" x14ac:dyDescent="0.25">
      <c r="A167" s="90" t="s">
        <v>221</v>
      </c>
      <c r="B167" s="90" t="s">
        <v>222</v>
      </c>
      <c r="C167" s="90" t="s">
        <v>233</v>
      </c>
      <c r="D167" s="112">
        <v>0</v>
      </c>
      <c r="E167" s="112">
        <v>0</v>
      </c>
      <c r="F167" s="113">
        <v>0</v>
      </c>
      <c r="G167" s="113">
        <v>0</v>
      </c>
      <c r="H167" s="113">
        <v>0</v>
      </c>
      <c r="I167" s="113">
        <v>0</v>
      </c>
      <c r="J167" s="113">
        <v>0</v>
      </c>
      <c r="K167" s="113">
        <v>0</v>
      </c>
      <c r="L167" s="113">
        <v>0</v>
      </c>
      <c r="M167" s="113">
        <v>0</v>
      </c>
      <c r="N167" s="113">
        <v>0</v>
      </c>
      <c r="O167" s="113">
        <v>0</v>
      </c>
      <c r="P167" s="113">
        <v>0</v>
      </c>
      <c r="Q167" s="113">
        <v>0</v>
      </c>
      <c r="R167" s="113">
        <v>0</v>
      </c>
      <c r="S167" s="113">
        <v>0</v>
      </c>
      <c r="T167" s="113">
        <v>0</v>
      </c>
      <c r="U167" s="113">
        <v>0</v>
      </c>
      <c r="V167" s="113">
        <v>0</v>
      </c>
      <c r="W167" s="113">
        <v>0</v>
      </c>
      <c r="X167" s="113">
        <v>0</v>
      </c>
      <c r="Y167" s="113">
        <v>0</v>
      </c>
      <c r="Z167" s="113">
        <v>0</v>
      </c>
      <c r="AA167" s="113">
        <v>0</v>
      </c>
      <c r="AB167" s="113">
        <v>0</v>
      </c>
      <c r="AC167" s="113">
        <v>0</v>
      </c>
      <c r="AD167" s="113">
        <v>0</v>
      </c>
      <c r="AE167" s="113">
        <v>0</v>
      </c>
      <c r="AF167" s="113">
        <v>0</v>
      </c>
      <c r="AG167" s="113">
        <v>0</v>
      </c>
    </row>
    <row r="168" spans="1:33" s="58" customFormat="1" ht="12.5" x14ac:dyDescent="0.25">
      <c r="A168" s="90" t="s">
        <v>221</v>
      </c>
      <c r="B168" s="90" t="s">
        <v>222</v>
      </c>
      <c r="C168" s="90" t="s">
        <v>234</v>
      </c>
      <c r="D168" s="112">
        <v>0</v>
      </c>
      <c r="E168" s="112">
        <v>0</v>
      </c>
      <c r="F168" s="113">
        <v>0</v>
      </c>
      <c r="G168" s="113">
        <v>0</v>
      </c>
      <c r="H168" s="113">
        <v>0</v>
      </c>
      <c r="I168" s="113">
        <v>0</v>
      </c>
      <c r="J168" s="113">
        <v>0</v>
      </c>
      <c r="K168" s="113">
        <v>0</v>
      </c>
      <c r="L168" s="113">
        <v>0</v>
      </c>
      <c r="M168" s="113">
        <v>0</v>
      </c>
      <c r="N168" s="113">
        <v>0</v>
      </c>
      <c r="O168" s="113">
        <v>0</v>
      </c>
      <c r="P168" s="113">
        <v>0</v>
      </c>
      <c r="Q168" s="113">
        <v>0</v>
      </c>
      <c r="R168" s="113">
        <v>0</v>
      </c>
      <c r="S168" s="113">
        <v>0</v>
      </c>
      <c r="T168" s="113">
        <v>0</v>
      </c>
      <c r="U168" s="113">
        <v>0</v>
      </c>
      <c r="V168" s="113">
        <v>0</v>
      </c>
      <c r="W168" s="113">
        <v>0</v>
      </c>
      <c r="X168" s="113">
        <v>0</v>
      </c>
      <c r="Y168" s="113">
        <v>0</v>
      </c>
      <c r="Z168" s="113">
        <v>0</v>
      </c>
      <c r="AA168" s="113">
        <v>0</v>
      </c>
      <c r="AB168" s="113">
        <v>0</v>
      </c>
      <c r="AC168" s="113">
        <v>0</v>
      </c>
      <c r="AD168" s="113">
        <v>0</v>
      </c>
      <c r="AE168" s="113">
        <v>0</v>
      </c>
      <c r="AF168" s="113">
        <v>0</v>
      </c>
      <c r="AG168" s="113">
        <v>0</v>
      </c>
    </row>
    <row r="169" spans="1:33" s="93" customFormat="1" ht="13" x14ac:dyDescent="0.3">
      <c r="A169" s="95" t="s">
        <v>235</v>
      </c>
      <c r="B169" s="95" t="s">
        <v>235</v>
      </c>
      <c r="C169" s="95" t="s">
        <v>235</v>
      </c>
      <c r="D169" s="114">
        <v>0.46959019532746077</v>
      </c>
      <c r="E169" s="114">
        <v>0.49364228265032556</v>
      </c>
      <c r="F169" s="115">
        <v>0.48879969418960245</v>
      </c>
      <c r="G169" s="115">
        <v>0.49177456207159181</v>
      </c>
      <c r="H169" s="115">
        <v>0.53492003046458492</v>
      </c>
      <c r="I169" s="115">
        <v>0.58480578827113483</v>
      </c>
      <c r="J169" s="115">
        <v>0.60807043286867202</v>
      </c>
      <c r="K169" s="115">
        <v>0.59688187820983118</v>
      </c>
      <c r="L169" s="115">
        <v>0.59185619955979452</v>
      </c>
      <c r="M169" s="115">
        <v>0.58279569892473126</v>
      </c>
      <c r="N169" s="115">
        <v>0.6591444513329201</v>
      </c>
      <c r="O169" s="115">
        <v>0.6362008062320339</v>
      </c>
      <c r="P169" s="115">
        <v>0.4025541724796815</v>
      </c>
      <c r="Q169" s="115">
        <v>0.41849415204678359</v>
      </c>
      <c r="R169" s="115">
        <v>0.50262515262515262</v>
      </c>
      <c r="S169" s="115">
        <v>0.45958485958485956</v>
      </c>
      <c r="T169" s="115">
        <v>0.2911793967349523</v>
      </c>
      <c r="U169" s="115">
        <v>0.41740831185275629</v>
      </c>
      <c r="V169" s="115">
        <v>0.37095034595034593</v>
      </c>
      <c r="W169" s="115">
        <v>0.35197621308732424</v>
      </c>
      <c r="X169" s="115">
        <v>0.3334237778682223</v>
      </c>
      <c r="Y169" s="115">
        <v>0.35470085470085472</v>
      </c>
      <c r="Z169" s="115">
        <v>0.37676609105180531</v>
      </c>
      <c r="AA169" s="115">
        <v>0.39571672771672772</v>
      </c>
      <c r="AB169" s="115">
        <v>0.38339438339438342</v>
      </c>
      <c r="AC169" s="115">
        <v>0.39676221639583648</v>
      </c>
      <c r="AD169" s="115">
        <v>0.36727944397180773</v>
      </c>
      <c r="AE169" s="115">
        <v>0.35605709411920095</v>
      </c>
      <c r="AF169" s="115">
        <v>0.38403094408973515</v>
      </c>
      <c r="AG169" s="115">
        <v>0.40074894692549839</v>
      </c>
    </row>
    <row r="170" spans="1:33" s="58" customFormat="1" ht="12.5" x14ac:dyDescent="0.25">
      <c r="A170" s="90" t="s">
        <v>221</v>
      </c>
      <c r="B170" s="90" t="s">
        <v>236</v>
      </c>
      <c r="C170" s="90" t="s">
        <v>237</v>
      </c>
      <c r="D170" s="112">
        <v>0</v>
      </c>
      <c r="E170" s="112">
        <v>0</v>
      </c>
      <c r="F170" s="113">
        <v>0</v>
      </c>
      <c r="G170" s="113">
        <v>0</v>
      </c>
      <c r="H170" s="113">
        <v>0</v>
      </c>
      <c r="I170" s="113">
        <v>0</v>
      </c>
      <c r="J170" s="113">
        <v>0</v>
      </c>
      <c r="K170" s="113">
        <v>0</v>
      </c>
      <c r="L170" s="113">
        <v>0</v>
      </c>
      <c r="M170" s="113">
        <v>0</v>
      </c>
      <c r="N170" s="113">
        <v>0</v>
      </c>
      <c r="O170" s="113">
        <v>0</v>
      </c>
      <c r="P170" s="113">
        <v>0</v>
      </c>
      <c r="Q170" s="113">
        <v>0</v>
      </c>
      <c r="R170" s="113">
        <v>0</v>
      </c>
      <c r="S170" s="113">
        <v>0</v>
      </c>
      <c r="T170" s="113">
        <v>0</v>
      </c>
      <c r="U170" s="113">
        <v>0</v>
      </c>
      <c r="V170" s="113">
        <v>0</v>
      </c>
      <c r="W170" s="113">
        <v>0</v>
      </c>
      <c r="X170" s="113">
        <v>0</v>
      </c>
      <c r="Y170" s="113">
        <v>0</v>
      </c>
      <c r="Z170" s="113">
        <v>0</v>
      </c>
      <c r="AA170" s="113">
        <v>0</v>
      </c>
      <c r="AB170" s="113">
        <v>0</v>
      </c>
      <c r="AC170" s="113">
        <v>0</v>
      </c>
      <c r="AD170" s="113">
        <v>0</v>
      </c>
      <c r="AE170" s="113">
        <v>0</v>
      </c>
      <c r="AF170" s="113">
        <v>0</v>
      </c>
      <c r="AG170" s="113">
        <v>0</v>
      </c>
    </row>
    <row r="171" spans="1:33" s="58" customFormat="1" ht="12.5" x14ac:dyDescent="0.25">
      <c r="A171" s="90" t="s">
        <v>221</v>
      </c>
      <c r="B171" s="90" t="s">
        <v>236</v>
      </c>
      <c r="C171" s="90" t="s">
        <v>238</v>
      </c>
      <c r="D171" s="112">
        <v>0</v>
      </c>
      <c r="E171" s="112">
        <v>0</v>
      </c>
      <c r="F171" s="113">
        <v>0</v>
      </c>
      <c r="G171" s="113">
        <v>0</v>
      </c>
      <c r="H171" s="113">
        <v>0</v>
      </c>
      <c r="I171" s="113">
        <v>0</v>
      </c>
      <c r="J171" s="113">
        <v>0</v>
      </c>
      <c r="K171" s="113">
        <v>0</v>
      </c>
      <c r="L171" s="113">
        <v>0</v>
      </c>
      <c r="M171" s="113">
        <v>0</v>
      </c>
      <c r="N171" s="113">
        <v>0</v>
      </c>
      <c r="O171" s="113">
        <v>0</v>
      </c>
      <c r="P171" s="113">
        <v>0</v>
      </c>
      <c r="Q171" s="113">
        <v>0</v>
      </c>
      <c r="R171" s="113">
        <v>0</v>
      </c>
      <c r="S171" s="113">
        <v>0</v>
      </c>
      <c r="T171" s="113">
        <v>0</v>
      </c>
      <c r="U171" s="113">
        <v>0</v>
      </c>
      <c r="V171" s="113">
        <v>0</v>
      </c>
      <c r="W171" s="113">
        <v>0</v>
      </c>
      <c r="X171" s="113">
        <v>0</v>
      </c>
      <c r="Y171" s="113">
        <v>0</v>
      </c>
      <c r="Z171" s="113">
        <v>0</v>
      </c>
      <c r="AA171" s="113">
        <v>0</v>
      </c>
      <c r="AB171" s="113">
        <v>0</v>
      </c>
      <c r="AC171" s="113">
        <v>0</v>
      </c>
      <c r="AD171" s="113">
        <v>0</v>
      </c>
      <c r="AE171" s="113">
        <v>0</v>
      </c>
      <c r="AF171" s="113">
        <v>0</v>
      </c>
      <c r="AG171" s="113">
        <v>0</v>
      </c>
    </row>
    <row r="172" spans="1:33" s="58" customFormat="1" ht="12.5" x14ac:dyDescent="0.25">
      <c r="A172" s="90" t="s">
        <v>221</v>
      </c>
      <c r="B172" s="90" t="s">
        <v>236</v>
      </c>
      <c r="C172" s="90" t="s">
        <v>239</v>
      </c>
      <c r="D172" s="112">
        <v>0</v>
      </c>
      <c r="E172" s="112">
        <v>0</v>
      </c>
      <c r="F172" s="113">
        <v>0</v>
      </c>
      <c r="G172" s="113">
        <v>0</v>
      </c>
      <c r="H172" s="113">
        <v>0</v>
      </c>
      <c r="I172" s="113">
        <v>0</v>
      </c>
      <c r="J172" s="113">
        <v>0</v>
      </c>
      <c r="K172" s="113">
        <v>0</v>
      </c>
      <c r="L172" s="113">
        <v>0</v>
      </c>
      <c r="M172" s="113">
        <v>0</v>
      </c>
      <c r="N172" s="113">
        <v>0</v>
      </c>
      <c r="O172" s="113">
        <v>0</v>
      </c>
      <c r="P172" s="113">
        <v>0</v>
      </c>
      <c r="Q172" s="113">
        <v>0</v>
      </c>
      <c r="R172" s="113">
        <v>0</v>
      </c>
      <c r="S172" s="113">
        <v>0</v>
      </c>
      <c r="T172" s="113">
        <v>0</v>
      </c>
      <c r="U172" s="113">
        <v>0</v>
      </c>
      <c r="V172" s="113">
        <v>0</v>
      </c>
      <c r="W172" s="113">
        <v>0</v>
      </c>
      <c r="X172" s="113">
        <v>0</v>
      </c>
      <c r="Y172" s="113">
        <v>0</v>
      </c>
      <c r="Z172" s="113">
        <v>0</v>
      </c>
      <c r="AA172" s="113">
        <v>0</v>
      </c>
      <c r="AB172" s="113">
        <v>0</v>
      </c>
      <c r="AC172" s="113">
        <v>0</v>
      </c>
      <c r="AD172" s="113">
        <v>0</v>
      </c>
      <c r="AE172" s="113">
        <v>0</v>
      </c>
      <c r="AF172" s="113">
        <v>0</v>
      </c>
      <c r="AG172" s="113">
        <v>0</v>
      </c>
    </row>
    <row r="173" spans="1:33" s="58" customFormat="1" ht="12.5" x14ac:dyDescent="0.25">
      <c r="A173" s="90" t="s">
        <v>221</v>
      </c>
      <c r="B173" s="90" t="s">
        <v>236</v>
      </c>
      <c r="C173" s="90" t="s">
        <v>33</v>
      </c>
      <c r="D173" s="112">
        <v>0.4747808764940239</v>
      </c>
      <c r="E173" s="112">
        <v>0.49916334661354583</v>
      </c>
      <c r="F173" s="113">
        <v>0.49390438247011953</v>
      </c>
      <c r="G173" s="113">
        <v>0.49768924302788847</v>
      </c>
      <c r="H173" s="113">
        <v>0.54163346613545815</v>
      </c>
      <c r="I173" s="113">
        <v>0.55776892430278879</v>
      </c>
      <c r="J173" s="113">
        <v>0.58720306513409959</v>
      </c>
      <c r="K173" s="113">
        <v>0.5773946360153257</v>
      </c>
      <c r="L173" s="113">
        <v>0.56881226053639844</v>
      </c>
      <c r="M173" s="113">
        <v>0.55520979020979022</v>
      </c>
      <c r="N173" s="113">
        <v>0.64308681672025725</v>
      </c>
      <c r="O173" s="113">
        <v>0.61421221864951769</v>
      </c>
      <c r="P173" s="113">
        <v>0.37141479099678454</v>
      </c>
      <c r="Q173" s="113">
        <v>0.3901929260450161</v>
      </c>
      <c r="R173" s="113">
        <v>0.48122186495176844</v>
      </c>
      <c r="S173" s="113">
        <v>0.43588424437299034</v>
      </c>
      <c r="T173" s="113">
        <v>0.27659163987138263</v>
      </c>
      <c r="U173" s="113">
        <v>0.40443729903536974</v>
      </c>
      <c r="V173" s="113">
        <v>0.3527009646302251</v>
      </c>
      <c r="W173" s="113">
        <v>0.32797427652733119</v>
      </c>
      <c r="X173" s="113">
        <v>0.30546623794212219</v>
      </c>
      <c r="Y173" s="113">
        <v>0.32797427652733119</v>
      </c>
      <c r="Z173" s="113">
        <v>0.34726688102893893</v>
      </c>
      <c r="AA173" s="113">
        <v>0.36699935691318325</v>
      </c>
      <c r="AB173" s="113">
        <v>0.3536977491961415</v>
      </c>
      <c r="AC173" s="113">
        <v>0.3687004163805459</v>
      </c>
      <c r="AD173" s="113">
        <v>0.3392936158290491</v>
      </c>
      <c r="AE173" s="113">
        <v>0.33227288930750654</v>
      </c>
      <c r="AF173" s="113">
        <v>0.36401827753660071</v>
      </c>
      <c r="AG173" s="113">
        <v>0.37482435147345355</v>
      </c>
    </row>
    <row r="174" spans="1:33" s="58" customFormat="1" ht="12.5" x14ac:dyDescent="0.25">
      <c r="A174" s="90" t="s">
        <v>221</v>
      </c>
      <c r="B174" s="90" t="s">
        <v>236</v>
      </c>
      <c r="C174" s="90" t="s">
        <v>240</v>
      </c>
      <c r="D174" s="112">
        <v>0</v>
      </c>
      <c r="E174" s="112">
        <v>0</v>
      </c>
      <c r="F174" s="113">
        <v>0</v>
      </c>
      <c r="G174" s="113">
        <v>0</v>
      </c>
      <c r="H174" s="113">
        <v>0</v>
      </c>
      <c r="I174" s="113">
        <v>0</v>
      </c>
      <c r="J174" s="113">
        <v>0</v>
      </c>
      <c r="K174" s="113">
        <v>0</v>
      </c>
      <c r="L174" s="113">
        <v>0</v>
      </c>
      <c r="M174" s="113">
        <v>0</v>
      </c>
      <c r="N174" s="113">
        <v>0</v>
      </c>
      <c r="O174" s="113">
        <v>0</v>
      </c>
      <c r="P174" s="113">
        <v>0</v>
      </c>
      <c r="Q174" s="113">
        <v>0</v>
      </c>
      <c r="R174" s="113">
        <v>0</v>
      </c>
      <c r="S174" s="113">
        <v>0</v>
      </c>
      <c r="T174" s="113">
        <v>0</v>
      </c>
      <c r="U174" s="113">
        <v>0</v>
      </c>
      <c r="V174" s="113">
        <v>0</v>
      </c>
      <c r="W174" s="113">
        <v>0</v>
      </c>
      <c r="X174" s="113">
        <v>0</v>
      </c>
      <c r="Y174" s="113">
        <v>0</v>
      </c>
      <c r="Z174" s="113">
        <v>0</v>
      </c>
      <c r="AA174" s="113">
        <v>0</v>
      </c>
      <c r="AB174" s="113">
        <v>0</v>
      </c>
      <c r="AC174" s="113">
        <v>0</v>
      </c>
      <c r="AD174" s="113">
        <v>0</v>
      </c>
      <c r="AE174" s="113">
        <v>0</v>
      </c>
      <c r="AF174" s="113">
        <v>0</v>
      </c>
      <c r="AG174" s="113">
        <v>0</v>
      </c>
    </row>
    <row r="175" spans="1:33" s="58" customFormat="1" ht="12.5" x14ac:dyDescent="0.25">
      <c r="A175" s="90" t="s">
        <v>221</v>
      </c>
      <c r="B175" s="90" t="s">
        <v>236</v>
      </c>
      <c r="C175" s="90" t="s">
        <v>241</v>
      </c>
      <c r="D175" s="112">
        <v>0</v>
      </c>
      <c r="E175" s="112">
        <v>0</v>
      </c>
      <c r="F175" s="113">
        <v>0</v>
      </c>
      <c r="G175" s="113">
        <v>0</v>
      </c>
      <c r="H175" s="113">
        <v>0</v>
      </c>
      <c r="I175" s="113">
        <v>0</v>
      </c>
      <c r="J175" s="113">
        <v>0</v>
      </c>
      <c r="K175" s="113">
        <v>0</v>
      </c>
      <c r="L175" s="113">
        <v>0</v>
      </c>
      <c r="M175" s="113">
        <v>0</v>
      </c>
      <c r="N175" s="113">
        <v>0</v>
      </c>
      <c r="O175" s="113">
        <v>0</v>
      </c>
      <c r="P175" s="113">
        <v>0</v>
      </c>
      <c r="Q175" s="113">
        <v>0</v>
      </c>
      <c r="R175" s="113">
        <v>0</v>
      </c>
      <c r="S175" s="113">
        <v>0</v>
      </c>
      <c r="T175" s="113">
        <v>0</v>
      </c>
      <c r="U175" s="113">
        <v>0</v>
      </c>
      <c r="V175" s="113">
        <v>0</v>
      </c>
      <c r="W175" s="113">
        <v>0</v>
      </c>
      <c r="X175" s="113">
        <v>0</v>
      </c>
      <c r="Y175" s="113">
        <v>0</v>
      </c>
      <c r="Z175" s="113">
        <v>0</v>
      </c>
      <c r="AA175" s="113">
        <v>0</v>
      </c>
      <c r="AB175" s="113">
        <v>0</v>
      </c>
      <c r="AC175" s="113">
        <v>0</v>
      </c>
      <c r="AD175" s="113">
        <v>0</v>
      </c>
      <c r="AE175" s="113">
        <v>0</v>
      </c>
      <c r="AF175" s="113">
        <v>0</v>
      </c>
      <c r="AG175" s="113">
        <v>0</v>
      </c>
    </row>
    <row r="176" spans="1:33" s="58" customFormat="1" ht="12.5" x14ac:dyDescent="0.25">
      <c r="A176" s="90" t="s">
        <v>221</v>
      </c>
      <c r="B176" s="90" t="s">
        <v>236</v>
      </c>
      <c r="C176" s="90" t="s">
        <v>242</v>
      </c>
      <c r="D176" s="112">
        <v>0</v>
      </c>
      <c r="E176" s="112">
        <v>0</v>
      </c>
      <c r="F176" s="113">
        <v>0</v>
      </c>
      <c r="G176" s="113">
        <v>0</v>
      </c>
      <c r="H176" s="113">
        <v>0</v>
      </c>
      <c r="I176" s="113">
        <v>1.3742424242424243</v>
      </c>
      <c r="J176" s="113">
        <v>1.2121212121212122</v>
      </c>
      <c r="K176" s="113">
        <v>1.2121212121212122</v>
      </c>
      <c r="L176" s="113">
        <v>1.4545454545454546</v>
      </c>
      <c r="M176" s="113">
        <v>1.6666666666666667</v>
      </c>
      <c r="N176" s="113">
        <v>1.2257575757575758</v>
      </c>
      <c r="O176" s="113">
        <v>1.3745791245791246</v>
      </c>
      <c r="P176" s="113">
        <v>1.5151515151515151</v>
      </c>
      <c r="Q176" s="113">
        <v>1.5151515151515151</v>
      </c>
      <c r="R176" s="113">
        <v>1.5151515151515151</v>
      </c>
      <c r="S176" s="113">
        <v>1.5151515151515151</v>
      </c>
      <c r="T176" s="113">
        <v>0.8484848484848484</v>
      </c>
      <c r="U176" s="113">
        <v>0.98484848484848486</v>
      </c>
      <c r="V176" s="113">
        <v>1.0757575757575757</v>
      </c>
      <c r="W176" s="113">
        <v>1.2878787878787876</v>
      </c>
      <c r="X176" s="113">
        <v>1.3984287317620649</v>
      </c>
      <c r="Y176" s="113">
        <v>1.393939393939394</v>
      </c>
      <c r="Z176" s="113">
        <v>1.4285714285714286</v>
      </c>
      <c r="AA176" s="113">
        <v>1.4393939393939394</v>
      </c>
      <c r="AB176" s="113">
        <v>1.4545454545454546</v>
      </c>
      <c r="AC176" s="113">
        <v>1.4802320808963016</v>
      </c>
      <c r="AD176" s="113">
        <v>1.394108839311319</v>
      </c>
      <c r="AE176" s="113">
        <v>1.1594231788307328</v>
      </c>
      <c r="AF176" s="113">
        <v>1.0435027286948226</v>
      </c>
      <c r="AG176" s="113">
        <v>1.3554826679797007</v>
      </c>
    </row>
    <row r="177" spans="1:33" s="58" customFormat="1" ht="12.5" x14ac:dyDescent="0.25">
      <c r="A177" s="90" t="s">
        <v>221</v>
      </c>
      <c r="B177" s="90" t="s">
        <v>236</v>
      </c>
      <c r="C177" s="90" t="s">
        <v>243</v>
      </c>
      <c r="D177" s="112">
        <v>0.98285714285714276</v>
      </c>
      <c r="E177" s="112">
        <v>1.0285714285714285</v>
      </c>
      <c r="F177" s="113">
        <v>0.97499999999999998</v>
      </c>
      <c r="G177" s="113">
        <v>0.84400000000000008</v>
      </c>
      <c r="H177" s="113">
        <v>0.90400000000000003</v>
      </c>
      <c r="I177" s="113">
        <v>0.9</v>
      </c>
      <c r="J177" s="113">
        <v>0.9</v>
      </c>
      <c r="K177" s="113">
        <v>0.80200000000000005</v>
      </c>
      <c r="L177" s="113">
        <v>0.65599999999999992</v>
      </c>
      <c r="M177" s="113">
        <v>0.73</v>
      </c>
      <c r="N177" s="113">
        <v>0.91</v>
      </c>
      <c r="O177" s="113">
        <v>0.96372644574398947</v>
      </c>
      <c r="P177" s="113">
        <v>0.79275503573749184</v>
      </c>
      <c r="Q177" s="113">
        <v>0.61396198830409343</v>
      </c>
      <c r="R177" s="113">
        <v>0.5</v>
      </c>
      <c r="S177" s="113">
        <v>0.5</v>
      </c>
      <c r="T177" s="113">
        <v>0.377037037037037</v>
      </c>
      <c r="U177" s="113">
        <v>0.44629629629629625</v>
      </c>
      <c r="V177" s="113">
        <v>0.47333333333333327</v>
      </c>
      <c r="W177" s="113">
        <v>0.48074074074074069</v>
      </c>
      <c r="X177" s="113">
        <v>0.5</v>
      </c>
      <c r="Y177" s="113">
        <v>0.5</v>
      </c>
      <c r="Z177" s="113">
        <v>0.6</v>
      </c>
      <c r="AA177" s="113">
        <v>0.6</v>
      </c>
      <c r="AB177" s="113">
        <v>0.6</v>
      </c>
      <c r="AC177" s="113">
        <v>0.5543940863010659</v>
      </c>
      <c r="AD177" s="113">
        <v>0.55993129828752541</v>
      </c>
      <c r="AE177" s="113">
        <v>0.56552424785328648</v>
      </c>
      <c r="AF177" s="113">
        <v>0.57117349605285683</v>
      </c>
      <c r="AG177" s="113">
        <v>0.57687960958831952</v>
      </c>
    </row>
    <row r="178" spans="1:33" s="93" customFormat="1" ht="13" x14ac:dyDescent="0.3">
      <c r="A178" s="95" t="s">
        <v>244</v>
      </c>
      <c r="B178" s="95" t="s">
        <v>244</v>
      </c>
      <c r="C178" s="95" t="s">
        <v>244</v>
      </c>
      <c r="D178" s="114">
        <v>0.64395447154471541</v>
      </c>
      <c r="E178" s="114">
        <v>0.55577235772357725</v>
      </c>
      <c r="F178" s="115">
        <v>0.64316178861788609</v>
      </c>
      <c r="G178" s="115">
        <v>0.67038130081300806</v>
      </c>
      <c r="H178" s="115">
        <v>0.73559349593495937</v>
      </c>
      <c r="I178" s="115">
        <v>0.77506090225563917</v>
      </c>
      <c r="J178" s="115">
        <v>0.68287595628415299</v>
      </c>
      <c r="K178" s="115">
        <v>0.79661191709844559</v>
      </c>
      <c r="L178" s="115">
        <v>0.8495707224334601</v>
      </c>
      <c r="M178" s="115">
        <v>0.78511749049429658</v>
      </c>
      <c r="N178" s="115">
        <v>0.71528768768768769</v>
      </c>
      <c r="O178" s="115">
        <v>0.62983759791122707</v>
      </c>
      <c r="P178" s="115">
        <v>0.62915195822454306</v>
      </c>
      <c r="Q178" s="115">
        <v>0.69829712793733678</v>
      </c>
      <c r="R178" s="115">
        <v>0.65007754569190601</v>
      </c>
      <c r="S178" s="115">
        <v>0.75900783289817231</v>
      </c>
      <c r="T178" s="115">
        <v>0.89138381201044381</v>
      </c>
      <c r="U178" s="115">
        <v>0.99582245430809402</v>
      </c>
      <c r="V178" s="115">
        <v>0.89138381201044381</v>
      </c>
      <c r="W178" s="115">
        <v>0.78694516971279371</v>
      </c>
      <c r="X178" s="115">
        <v>0.42741514360313315</v>
      </c>
      <c r="Y178" s="115">
        <v>0.52480417754569186</v>
      </c>
      <c r="Z178" s="115">
        <v>0.53681462140992164</v>
      </c>
      <c r="AA178" s="115">
        <v>0.68008960690316766</v>
      </c>
      <c r="AB178" s="115">
        <v>0.68041775456919062</v>
      </c>
      <c r="AC178" s="115">
        <v>0.60981638712086683</v>
      </c>
      <c r="AD178" s="115">
        <v>0.62429101936812381</v>
      </c>
      <c r="AE178" s="115">
        <v>0.63604351409063165</v>
      </c>
      <c r="AF178" s="115">
        <v>0.65211338613452841</v>
      </c>
      <c r="AG178" s="115">
        <v>0.65619572252557257</v>
      </c>
    </row>
    <row r="179" spans="1:33" s="58" customFormat="1" ht="12.5" x14ac:dyDescent="0.25">
      <c r="A179" s="90" t="s">
        <v>221</v>
      </c>
      <c r="B179" s="90" t="s">
        <v>245</v>
      </c>
      <c r="C179" s="90" t="s">
        <v>246</v>
      </c>
      <c r="D179" s="112">
        <v>0</v>
      </c>
      <c r="E179" s="112">
        <v>0</v>
      </c>
      <c r="F179" s="113">
        <v>0</v>
      </c>
      <c r="G179" s="113">
        <v>0</v>
      </c>
      <c r="H179" s="113">
        <v>0</v>
      </c>
      <c r="I179" s="113">
        <v>0</v>
      </c>
      <c r="J179" s="113">
        <v>0</v>
      </c>
      <c r="K179" s="113">
        <v>0</v>
      </c>
      <c r="L179" s="113">
        <v>0</v>
      </c>
      <c r="M179" s="113">
        <v>0</v>
      </c>
      <c r="N179" s="113">
        <v>0</v>
      </c>
      <c r="O179" s="113">
        <v>0</v>
      </c>
      <c r="P179" s="113">
        <v>0</v>
      </c>
      <c r="Q179" s="113">
        <v>0</v>
      </c>
      <c r="R179" s="113">
        <v>0</v>
      </c>
      <c r="S179" s="113">
        <v>0</v>
      </c>
      <c r="T179" s="113">
        <v>0</v>
      </c>
      <c r="U179" s="113">
        <v>0</v>
      </c>
      <c r="V179" s="113">
        <v>0</v>
      </c>
      <c r="W179" s="113">
        <v>0</v>
      </c>
      <c r="X179" s="113">
        <v>0</v>
      </c>
      <c r="Y179" s="113">
        <v>0</v>
      </c>
      <c r="Z179" s="113">
        <v>0</v>
      </c>
      <c r="AA179" s="113">
        <v>0</v>
      </c>
      <c r="AB179" s="113">
        <v>0</v>
      </c>
      <c r="AC179" s="113">
        <v>0</v>
      </c>
      <c r="AD179" s="113">
        <v>0</v>
      </c>
      <c r="AE179" s="113">
        <v>0</v>
      </c>
      <c r="AF179" s="113">
        <v>0</v>
      </c>
      <c r="AG179" s="113">
        <v>0</v>
      </c>
    </row>
    <row r="180" spans="1:33" s="58" customFormat="1" ht="12.5" x14ac:dyDescent="0.25">
      <c r="A180" s="90" t="s">
        <v>221</v>
      </c>
      <c r="B180" s="90" t="s">
        <v>245</v>
      </c>
      <c r="C180" s="90" t="s">
        <v>247</v>
      </c>
      <c r="D180" s="112">
        <v>0</v>
      </c>
      <c r="E180" s="112">
        <v>0</v>
      </c>
      <c r="F180" s="113">
        <v>0</v>
      </c>
      <c r="G180" s="113">
        <v>0</v>
      </c>
      <c r="H180" s="113">
        <v>0</v>
      </c>
      <c r="I180" s="113">
        <v>1</v>
      </c>
      <c r="J180" s="113">
        <v>1</v>
      </c>
      <c r="K180" s="113">
        <v>1</v>
      </c>
      <c r="L180" s="113">
        <v>1</v>
      </c>
      <c r="M180" s="113">
        <v>1</v>
      </c>
      <c r="N180" s="113">
        <v>1</v>
      </c>
      <c r="O180" s="113">
        <v>1</v>
      </c>
      <c r="P180" s="113">
        <v>1</v>
      </c>
      <c r="Q180" s="113">
        <v>1</v>
      </c>
      <c r="R180" s="113">
        <v>1</v>
      </c>
      <c r="S180" s="113">
        <v>0.66666666666666663</v>
      </c>
      <c r="T180" s="113">
        <v>0.66666666666666663</v>
      </c>
      <c r="U180" s="113">
        <v>0.66666666666666663</v>
      </c>
      <c r="V180" s="113">
        <v>0.66666666666666663</v>
      </c>
      <c r="W180" s="113">
        <v>0.66666666666666663</v>
      </c>
      <c r="X180" s="113">
        <v>0.66666666666666663</v>
      </c>
      <c r="Y180" s="113">
        <v>0.66666666666666663</v>
      </c>
      <c r="Z180" s="113">
        <v>0.66666666666666663</v>
      </c>
      <c r="AA180" s="113">
        <v>0.66666666666666663</v>
      </c>
      <c r="AB180" s="113">
        <v>0.73333333333333328</v>
      </c>
      <c r="AC180" s="113">
        <v>0.66666666666666663</v>
      </c>
      <c r="AD180" s="113">
        <v>0.66666666666666663</v>
      </c>
      <c r="AE180" s="113">
        <v>0.66666666666666663</v>
      </c>
      <c r="AF180" s="113">
        <v>0.66666666666666663</v>
      </c>
      <c r="AG180" s="113">
        <v>0.73333333333333328</v>
      </c>
    </row>
    <row r="181" spans="1:33" s="58" customFormat="1" ht="12.5" x14ac:dyDescent="0.25">
      <c r="A181" s="90" t="s">
        <v>221</v>
      </c>
      <c r="B181" s="90" t="s">
        <v>245</v>
      </c>
      <c r="C181" s="90" t="s">
        <v>248</v>
      </c>
      <c r="D181" s="112">
        <v>0</v>
      </c>
      <c r="E181" s="112">
        <v>0</v>
      </c>
      <c r="F181" s="113">
        <v>0</v>
      </c>
      <c r="G181" s="113">
        <v>0</v>
      </c>
      <c r="H181" s="113">
        <v>0</v>
      </c>
      <c r="I181" s="113">
        <v>0</v>
      </c>
      <c r="J181" s="113">
        <v>0</v>
      </c>
      <c r="K181" s="113">
        <v>0</v>
      </c>
      <c r="L181" s="113">
        <v>0</v>
      </c>
      <c r="M181" s="113">
        <v>0</v>
      </c>
      <c r="N181" s="113">
        <v>0</v>
      </c>
      <c r="O181" s="113">
        <v>0</v>
      </c>
      <c r="P181" s="113">
        <v>0</v>
      </c>
      <c r="Q181" s="113">
        <v>0</v>
      </c>
      <c r="R181" s="113">
        <v>0</v>
      </c>
      <c r="S181" s="113">
        <v>0</v>
      </c>
      <c r="T181" s="113">
        <v>0</v>
      </c>
      <c r="U181" s="113">
        <v>0</v>
      </c>
      <c r="V181" s="113">
        <v>0</v>
      </c>
      <c r="W181" s="113">
        <v>0</v>
      </c>
      <c r="X181" s="113">
        <v>0</v>
      </c>
      <c r="Y181" s="113">
        <v>0</v>
      </c>
      <c r="Z181" s="113">
        <v>0</v>
      </c>
      <c r="AA181" s="113">
        <v>0</v>
      </c>
      <c r="AB181" s="113">
        <v>0</v>
      </c>
      <c r="AC181" s="113">
        <v>0</v>
      </c>
      <c r="AD181" s="113">
        <v>0</v>
      </c>
      <c r="AE181" s="113">
        <v>0</v>
      </c>
      <c r="AF181" s="113">
        <v>0</v>
      </c>
      <c r="AG181" s="113">
        <v>0</v>
      </c>
    </row>
    <row r="182" spans="1:33" s="58" customFormat="1" ht="12.5" x14ac:dyDescent="0.25">
      <c r="A182" s="90" t="s">
        <v>221</v>
      </c>
      <c r="B182" s="90" t="s">
        <v>245</v>
      </c>
      <c r="C182" s="90" t="s">
        <v>249</v>
      </c>
      <c r="D182" s="112">
        <v>2.0999999999999999E-3</v>
      </c>
      <c r="E182" s="112">
        <v>2E-3</v>
      </c>
      <c r="F182" s="113">
        <v>2E-3</v>
      </c>
      <c r="G182" s="113">
        <v>2E-3</v>
      </c>
      <c r="H182" s="113">
        <v>2E-3</v>
      </c>
      <c r="I182" s="113">
        <v>2E-3</v>
      </c>
      <c r="J182" s="113">
        <v>2E-3</v>
      </c>
      <c r="K182" s="113">
        <v>2E-3</v>
      </c>
      <c r="L182" s="113">
        <v>2E-3</v>
      </c>
      <c r="M182" s="113">
        <v>2E-3</v>
      </c>
      <c r="N182" s="113">
        <v>2E-3</v>
      </c>
      <c r="O182" s="113">
        <v>0</v>
      </c>
      <c r="P182" s="113">
        <v>0</v>
      </c>
      <c r="Q182" s="113">
        <v>0</v>
      </c>
      <c r="R182" s="113">
        <v>0</v>
      </c>
      <c r="S182" s="113">
        <v>0</v>
      </c>
      <c r="T182" s="113">
        <v>0</v>
      </c>
      <c r="U182" s="113">
        <v>0</v>
      </c>
      <c r="V182" s="113">
        <v>0</v>
      </c>
      <c r="W182" s="113">
        <v>0</v>
      </c>
      <c r="X182" s="113">
        <v>0</v>
      </c>
      <c r="Y182" s="113">
        <v>0</v>
      </c>
      <c r="Z182" s="113">
        <v>0</v>
      </c>
      <c r="AA182" s="113">
        <v>0</v>
      </c>
      <c r="AB182" s="113">
        <v>0</v>
      </c>
      <c r="AC182" s="113">
        <v>0</v>
      </c>
      <c r="AD182" s="113">
        <v>0</v>
      </c>
      <c r="AE182" s="113">
        <v>0</v>
      </c>
      <c r="AF182" s="113">
        <v>0</v>
      </c>
      <c r="AG182" s="113">
        <v>0</v>
      </c>
    </row>
    <row r="183" spans="1:33" s="58" customFormat="1" ht="12.5" x14ac:dyDescent="0.25">
      <c r="A183" s="90" t="s">
        <v>221</v>
      </c>
      <c r="B183" s="90" t="s">
        <v>245</v>
      </c>
      <c r="C183" s="90" t="s">
        <v>250</v>
      </c>
      <c r="D183" s="112">
        <v>0</v>
      </c>
      <c r="E183" s="112">
        <v>0</v>
      </c>
      <c r="F183" s="113">
        <v>0</v>
      </c>
      <c r="G183" s="113">
        <v>0</v>
      </c>
      <c r="H183" s="113">
        <v>0</v>
      </c>
      <c r="I183" s="113">
        <v>0</v>
      </c>
      <c r="J183" s="113">
        <v>0</v>
      </c>
      <c r="K183" s="113">
        <v>0</v>
      </c>
      <c r="L183" s="113">
        <v>0</v>
      </c>
      <c r="M183" s="113">
        <v>0</v>
      </c>
      <c r="N183" s="113">
        <v>0</v>
      </c>
      <c r="O183" s="113">
        <v>0</v>
      </c>
      <c r="P183" s="113">
        <v>0</v>
      </c>
      <c r="Q183" s="113">
        <v>0</v>
      </c>
      <c r="R183" s="113">
        <v>0</v>
      </c>
      <c r="S183" s="113">
        <v>0</v>
      </c>
      <c r="T183" s="113">
        <v>0</v>
      </c>
      <c r="U183" s="113">
        <v>0</v>
      </c>
      <c r="V183" s="113">
        <v>0</v>
      </c>
      <c r="W183" s="113">
        <v>0</v>
      </c>
      <c r="X183" s="113">
        <v>0</v>
      </c>
      <c r="Y183" s="113">
        <v>0</v>
      </c>
      <c r="Z183" s="113">
        <v>0</v>
      </c>
      <c r="AA183" s="113">
        <v>0</v>
      </c>
      <c r="AB183" s="113">
        <v>0</v>
      </c>
      <c r="AC183" s="113">
        <v>0</v>
      </c>
      <c r="AD183" s="113">
        <v>0</v>
      </c>
      <c r="AE183" s="113">
        <v>0</v>
      </c>
      <c r="AF183" s="113">
        <v>0</v>
      </c>
      <c r="AG183" s="113">
        <v>0</v>
      </c>
    </row>
    <row r="184" spans="1:33" s="58" customFormat="1" ht="12.5" x14ac:dyDescent="0.25">
      <c r="A184" s="90" t="s">
        <v>221</v>
      </c>
      <c r="B184" s="90" t="s">
        <v>245</v>
      </c>
      <c r="C184" s="90" t="s">
        <v>251</v>
      </c>
      <c r="D184" s="112">
        <v>0</v>
      </c>
      <c r="E184" s="112">
        <v>0</v>
      </c>
      <c r="F184" s="113">
        <v>0</v>
      </c>
      <c r="G184" s="113">
        <v>0</v>
      </c>
      <c r="H184" s="113">
        <v>0</v>
      </c>
      <c r="I184" s="113">
        <v>0</v>
      </c>
      <c r="J184" s="113">
        <v>0</v>
      </c>
      <c r="K184" s="113">
        <v>0</v>
      </c>
      <c r="L184" s="113">
        <v>0</v>
      </c>
      <c r="M184" s="113">
        <v>0</v>
      </c>
      <c r="N184" s="113">
        <v>0</v>
      </c>
      <c r="O184" s="113">
        <v>0</v>
      </c>
      <c r="P184" s="113">
        <v>0</v>
      </c>
      <c r="Q184" s="113">
        <v>0</v>
      </c>
      <c r="R184" s="113">
        <v>0</v>
      </c>
      <c r="S184" s="113">
        <v>0</v>
      </c>
      <c r="T184" s="113">
        <v>0</v>
      </c>
      <c r="U184" s="113">
        <v>0</v>
      </c>
      <c r="V184" s="113">
        <v>0</v>
      </c>
      <c r="W184" s="113">
        <v>0</v>
      </c>
      <c r="X184" s="113">
        <v>0</v>
      </c>
      <c r="Y184" s="113">
        <v>0</v>
      </c>
      <c r="Z184" s="113">
        <v>0</v>
      </c>
      <c r="AA184" s="113">
        <v>0</v>
      </c>
      <c r="AB184" s="113">
        <v>0</v>
      </c>
      <c r="AC184" s="113">
        <v>0</v>
      </c>
      <c r="AD184" s="113">
        <v>0</v>
      </c>
      <c r="AE184" s="113">
        <v>0</v>
      </c>
      <c r="AF184" s="113">
        <v>0</v>
      </c>
      <c r="AG184" s="113">
        <v>0</v>
      </c>
    </row>
    <row r="185" spans="1:33" s="58" customFormat="1" ht="12.5" x14ac:dyDescent="0.25">
      <c r="A185" s="90" t="s">
        <v>221</v>
      </c>
      <c r="B185" s="90" t="s">
        <v>245</v>
      </c>
      <c r="C185" s="90" t="s">
        <v>252</v>
      </c>
      <c r="D185" s="112">
        <v>0</v>
      </c>
      <c r="E185" s="112">
        <v>0</v>
      </c>
      <c r="F185" s="113">
        <v>0</v>
      </c>
      <c r="G185" s="113">
        <v>0</v>
      </c>
      <c r="H185" s="113">
        <v>0</v>
      </c>
      <c r="I185" s="113">
        <v>0</v>
      </c>
      <c r="J185" s="113">
        <v>0</v>
      </c>
      <c r="K185" s="113">
        <v>0</v>
      </c>
      <c r="L185" s="113">
        <v>0</v>
      </c>
      <c r="M185" s="113">
        <v>0</v>
      </c>
      <c r="N185" s="113">
        <v>0</v>
      </c>
      <c r="O185" s="113">
        <v>0</v>
      </c>
      <c r="P185" s="113">
        <v>0</v>
      </c>
      <c r="Q185" s="113">
        <v>0</v>
      </c>
      <c r="R185" s="113">
        <v>0</v>
      </c>
      <c r="S185" s="113">
        <v>0</v>
      </c>
      <c r="T185" s="113">
        <v>0</v>
      </c>
      <c r="U185" s="113">
        <v>0</v>
      </c>
      <c r="V185" s="113">
        <v>0</v>
      </c>
      <c r="W185" s="113">
        <v>0</v>
      </c>
      <c r="X185" s="113">
        <v>0</v>
      </c>
      <c r="Y185" s="113">
        <v>0</v>
      </c>
      <c r="Z185" s="113">
        <v>0</v>
      </c>
      <c r="AA185" s="113">
        <v>0</v>
      </c>
      <c r="AB185" s="113">
        <v>0</v>
      </c>
      <c r="AC185" s="113">
        <v>0</v>
      </c>
      <c r="AD185" s="113">
        <v>0</v>
      </c>
      <c r="AE185" s="113">
        <v>0</v>
      </c>
      <c r="AF185" s="113">
        <v>0</v>
      </c>
      <c r="AG185" s="113">
        <v>0</v>
      </c>
    </row>
    <row r="186" spans="1:33" s="58" customFormat="1" ht="12.5" x14ac:dyDescent="0.25">
      <c r="A186" s="90" t="s">
        <v>221</v>
      </c>
      <c r="B186" s="90" t="s">
        <v>245</v>
      </c>
      <c r="C186" s="90" t="s">
        <v>253</v>
      </c>
      <c r="D186" s="112">
        <v>2.8933333333333332E-2</v>
      </c>
      <c r="E186" s="112">
        <v>0</v>
      </c>
      <c r="F186" s="113">
        <v>0.17926666666666666</v>
      </c>
      <c r="G186" s="113">
        <v>3.7933333333333333E-2</v>
      </c>
      <c r="H186" s="113">
        <v>0.15866666666666665</v>
      </c>
      <c r="I186" s="113">
        <v>0.14206666666666665</v>
      </c>
      <c r="J186" s="113">
        <v>0.13086666666666666</v>
      </c>
      <c r="K186" s="113">
        <v>0.13073333333333334</v>
      </c>
      <c r="L186" s="113">
        <v>0.15140000000000001</v>
      </c>
      <c r="M186" s="113">
        <v>0.15059999999999998</v>
      </c>
      <c r="N186" s="113">
        <v>0.15386666666666665</v>
      </c>
      <c r="O186" s="113">
        <v>0.1852</v>
      </c>
      <c r="P186" s="113">
        <v>0.1968</v>
      </c>
      <c r="Q186" s="113">
        <v>0.23186666666666669</v>
      </c>
      <c r="R186" s="113">
        <v>0.25979999999999998</v>
      </c>
      <c r="S186" s="113">
        <v>0.26666666666666666</v>
      </c>
      <c r="T186" s="113">
        <v>0.26666666666666666</v>
      </c>
      <c r="U186" s="113">
        <v>0.26666666666666666</v>
      </c>
      <c r="V186" s="113">
        <v>0.26666666666666666</v>
      </c>
      <c r="W186" s="113">
        <v>0.26666666666666666</v>
      </c>
      <c r="X186" s="113">
        <v>0</v>
      </c>
      <c r="Y186" s="113">
        <v>0</v>
      </c>
      <c r="Z186" s="113">
        <v>0</v>
      </c>
      <c r="AA186" s="113">
        <v>0</v>
      </c>
      <c r="AB186" s="113">
        <v>0</v>
      </c>
      <c r="AC186" s="113">
        <v>0</v>
      </c>
      <c r="AD186" s="113">
        <v>0</v>
      </c>
      <c r="AE186" s="113">
        <v>0</v>
      </c>
      <c r="AF186" s="113">
        <v>0</v>
      </c>
      <c r="AG186" s="113">
        <v>6.1579524827190351E-4</v>
      </c>
    </row>
    <row r="187" spans="1:33" s="58" customFormat="1" ht="12.5" x14ac:dyDescent="0.25">
      <c r="A187" s="90" t="s">
        <v>221</v>
      </c>
      <c r="B187" s="90" t="s">
        <v>245</v>
      </c>
      <c r="C187" s="90" t="s">
        <v>254</v>
      </c>
      <c r="D187" s="112">
        <v>0</v>
      </c>
      <c r="E187" s="112">
        <v>0</v>
      </c>
      <c r="F187" s="113">
        <v>0</v>
      </c>
      <c r="G187" s="113">
        <v>0</v>
      </c>
      <c r="H187" s="113">
        <v>0</v>
      </c>
      <c r="I187" s="113">
        <v>0</v>
      </c>
      <c r="J187" s="113">
        <v>0</v>
      </c>
      <c r="K187" s="113">
        <v>0</v>
      </c>
      <c r="L187" s="113">
        <v>0</v>
      </c>
      <c r="M187" s="113">
        <v>0</v>
      </c>
      <c r="N187" s="113">
        <v>0</v>
      </c>
      <c r="O187" s="113">
        <v>0</v>
      </c>
      <c r="P187" s="113">
        <v>0</v>
      </c>
      <c r="Q187" s="113">
        <v>0</v>
      </c>
      <c r="R187" s="113">
        <v>0</v>
      </c>
      <c r="S187" s="113">
        <v>0</v>
      </c>
      <c r="T187" s="113">
        <v>0</v>
      </c>
      <c r="U187" s="113">
        <v>0</v>
      </c>
      <c r="V187" s="113">
        <v>0</v>
      </c>
      <c r="W187" s="113">
        <v>0</v>
      </c>
      <c r="X187" s="113">
        <v>0</v>
      </c>
      <c r="Y187" s="113">
        <v>0</v>
      </c>
      <c r="Z187" s="113">
        <v>0</v>
      </c>
      <c r="AA187" s="113">
        <v>0</v>
      </c>
      <c r="AB187" s="113">
        <v>0</v>
      </c>
      <c r="AC187" s="113">
        <v>0</v>
      </c>
      <c r="AD187" s="113">
        <v>0</v>
      </c>
      <c r="AE187" s="113">
        <v>0</v>
      </c>
      <c r="AF187" s="113">
        <v>0</v>
      </c>
      <c r="AG187" s="113">
        <v>0</v>
      </c>
    </row>
    <row r="188" spans="1:33" s="58" customFormat="1" ht="12.5" x14ac:dyDescent="0.25">
      <c r="A188" s="90" t="s">
        <v>221</v>
      </c>
      <c r="B188" s="90" t="s">
        <v>245</v>
      </c>
      <c r="C188" s="90" t="s">
        <v>255</v>
      </c>
      <c r="D188" s="112">
        <v>0</v>
      </c>
      <c r="E188" s="112">
        <v>0</v>
      </c>
      <c r="F188" s="113">
        <v>0</v>
      </c>
      <c r="G188" s="113">
        <v>0</v>
      </c>
      <c r="H188" s="113">
        <v>0</v>
      </c>
      <c r="I188" s="113">
        <v>0</v>
      </c>
      <c r="J188" s="113">
        <v>0</v>
      </c>
      <c r="K188" s="113">
        <v>0</v>
      </c>
      <c r="L188" s="113">
        <v>0</v>
      </c>
      <c r="M188" s="113">
        <v>0</v>
      </c>
      <c r="N188" s="113">
        <v>0</v>
      </c>
      <c r="O188" s="113">
        <v>0</v>
      </c>
      <c r="P188" s="113">
        <v>0</v>
      </c>
      <c r="Q188" s="113">
        <v>0</v>
      </c>
      <c r="R188" s="113">
        <v>0</v>
      </c>
      <c r="S188" s="113">
        <v>0</v>
      </c>
      <c r="T188" s="113">
        <v>0</v>
      </c>
      <c r="U188" s="113">
        <v>0</v>
      </c>
      <c r="V188" s="113">
        <v>0</v>
      </c>
      <c r="W188" s="113">
        <v>0</v>
      </c>
      <c r="X188" s="113">
        <v>0</v>
      </c>
      <c r="Y188" s="113">
        <v>0</v>
      </c>
      <c r="Z188" s="113">
        <v>0</v>
      </c>
      <c r="AA188" s="113">
        <v>0</v>
      </c>
      <c r="AB188" s="113">
        <v>0</v>
      </c>
      <c r="AC188" s="113">
        <v>0</v>
      </c>
      <c r="AD188" s="113">
        <v>0</v>
      </c>
      <c r="AE188" s="113">
        <v>0</v>
      </c>
      <c r="AF188" s="113">
        <v>0</v>
      </c>
      <c r="AG188" s="113">
        <v>0</v>
      </c>
    </row>
    <row r="189" spans="1:33" s="58" customFormat="1" ht="12.5" x14ac:dyDescent="0.25">
      <c r="A189" s="90" t="s">
        <v>221</v>
      </c>
      <c r="B189" s="90" t="s">
        <v>245</v>
      </c>
      <c r="C189" s="90" t="s">
        <v>256</v>
      </c>
      <c r="D189" s="112">
        <v>0.87888888888888894</v>
      </c>
      <c r="E189" s="112">
        <v>0.75888888888888884</v>
      </c>
      <c r="F189" s="113">
        <v>0.8753333333333333</v>
      </c>
      <c r="G189" s="113">
        <v>0.91488888888888886</v>
      </c>
      <c r="H189" s="113">
        <v>1.002</v>
      </c>
      <c r="I189" s="113">
        <v>1.0131000000000001</v>
      </c>
      <c r="J189" s="113">
        <v>0.82139999999999991</v>
      </c>
      <c r="K189" s="113">
        <v>0.9499375000000001</v>
      </c>
      <c r="L189" s="113">
        <v>0.96369565217391306</v>
      </c>
      <c r="M189" s="113">
        <v>0.89</v>
      </c>
      <c r="N189" s="113">
        <v>0.78800000000000003</v>
      </c>
      <c r="O189" s="113">
        <v>0.68414285714285716</v>
      </c>
      <c r="P189" s="113">
        <v>0.68334285714285703</v>
      </c>
      <c r="Q189" s="113">
        <v>0.7588571428571429</v>
      </c>
      <c r="R189" s="113">
        <v>0.70597142857142858</v>
      </c>
      <c r="S189" s="113">
        <v>0.82657142857142862</v>
      </c>
      <c r="T189" s="113">
        <v>0.97142857142857142</v>
      </c>
      <c r="U189" s="113">
        <v>1.0857142857142856</v>
      </c>
      <c r="V189" s="113">
        <v>0.97142857142857142</v>
      </c>
      <c r="W189" s="113">
        <v>0.8571428571428571</v>
      </c>
      <c r="X189" s="113">
        <v>0.46485714285714286</v>
      </c>
      <c r="Y189" s="113">
        <v>0.5714285714285714</v>
      </c>
      <c r="Z189" s="113">
        <v>0.58457142857142852</v>
      </c>
      <c r="AA189" s="113">
        <v>0.74135519841118069</v>
      </c>
      <c r="AB189" s="113">
        <v>0.74142857142857144</v>
      </c>
      <c r="AC189" s="113">
        <v>0.66445621790654852</v>
      </c>
      <c r="AD189" s="113">
        <v>0.68029560119426125</v>
      </c>
      <c r="AE189" s="113">
        <v>0.69315618827631975</v>
      </c>
      <c r="AF189" s="113">
        <v>0.71074121968435533</v>
      </c>
      <c r="AG189" s="113">
        <v>0.71492010866977684</v>
      </c>
    </row>
    <row r="190" spans="1:33" s="93" customFormat="1" ht="13" x14ac:dyDescent="0.3">
      <c r="A190" s="95" t="s">
        <v>257</v>
      </c>
      <c r="B190" s="95" t="s">
        <v>257</v>
      </c>
      <c r="C190" s="95" t="s">
        <v>257</v>
      </c>
      <c r="D190" s="114">
        <v>0.44874270819405293</v>
      </c>
      <c r="E190" s="114">
        <v>0.47825745904469591</v>
      </c>
      <c r="F190" s="115">
        <v>0.50662056173731873</v>
      </c>
      <c r="G190" s="115">
        <v>0.53855308508055255</v>
      </c>
      <c r="H190" s="115">
        <v>0.56783020361247116</v>
      </c>
      <c r="I190" s="115">
        <v>0.59927175139555622</v>
      </c>
      <c r="J190" s="115">
        <v>0.63677411200495493</v>
      </c>
      <c r="K190" s="115">
        <v>0.6725734861020336</v>
      </c>
      <c r="L190" s="115">
        <v>0.71573546697140744</v>
      </c>
      <c r="M190" s="115">
        <v>0.74940430873830111</v>
      </c>
      <c r="N190" s="115">
        <v>0.83496368186127523</v>
      </c>
      <c r="O190" s="115">
        <v>0.83134227643644987</v>
      </c>
      <c r="P190" s="115">
        <v>0.830537887217494</v>
      </c>
      <c r="Q190" s="115">
        <v>0.81776712542462238</v>
      </c>
      <c r="R190" s="115">
        <v>0.82633682507884287</v>
      </c>
      <c r="S190" s="115">
        <v>0.83991661352694769</v>
      </c>
      <c r="T190" s="115">
        <v>0.7918178971065718</v>
      </c>
      <c r="U190" s="115">
        <v>0.7641317873969109</v>
      </c>
      <c r="V190" s="115">
        <v>0.741742066272154</v>
      </c>
      <c r="W190" s="115">
        <v>0.72074391576442631</v>
      </c>
      <c r="X190" s="115">
        <v>0.72139815577266886</v>
      </c>
      <c r="Y190" s="115">
        <v>0.76185653953238863</v>
      </c>
      <c r="Z190" s="115">
        <v>0.72379316690179718</v>
      </c>
      <c r="AA190" s="115">
        <v>0.75512132332803861</v>
      </c>
      <c r="AB190" s="115">
        <v>0.80624682470091036</v>
      </c>
      <c r="AC190" s="115">
        <v>0.75779243735485291</v>
      </c>
      <c r="AD190" s="115">
        <v>0.68989065776725234</v>
      </c>
      <c r="AE190" s="115">
        <v>0.67769145650387763</v>
      </c>
      <c r="AF190" s="115">
        <v>0.66825268321188014</v>
      </c>
      <c r="AG190" s="115">
        <v>0.64822776190419118</v>
      </c>
    </row>
    <row r="191" spans="1:33" s="58" customFormat="1" ht="12.5" x14ac:dyDescent="0.25">
      <c r="A191" s="90" t="s">
        <v>221</v>
      </c>
      <c r="B191" s="90" t="s">
        <v>258</v>
      </c>
      <c r="C191" s="90" t="s">
        <v>39</v>
      </c>
      <c r="D191" s="112">
        <v>0.45151636562860997</v>
      </c>
      <c r="E191" s="112">
        <v>0.48126758728997282</v>
      </c>
      <c r="F191" s="113">
        <v>0.50984202920054977</v>
      </c>
      <c r="G191" s="113">
        <v>0.54200276620148291</v>
      </c>
      <c r="H191" s="113">
        <v>0.57147640449601711</v>
      </c>
      <c r="I191" s="113">
        <v>0.60302994273703792</v>
      </c>
      <c r="J191" s="113">
        <v>0.64033727636079785</v>
      </c>
      <c r="K191" s="113">
        <v>0.67619639346893856</v>
      </c>
      <c r="L191" s="113">
        <v>0.71966816404241996</v>
      </c>
      <c r="M191" s="113">
        <v>0.7532870137252714</v>
      </c>
      <c r="N191" s="113">
        <v>0.83912082484283923</v>
      </c>
      <c r="O191" s="113">
        <v>0.83609279287204918</v>
      </c>
      <c r="P191" s="113">
        <v>0.83495563253727789</v>
      </c>
      <c r="Q191" s="113">
        <v>0.82188394720621671</v>
      </c>
      <c r="R191" s="113">
        <v>0.83024954554169506</v>
      </c>
      <c r="S191" s="113">
        <v>0.84373444408174691</v>
      </c>
      <c r="T191" s="113">
        <v>0.79536899397114058</v>
      </c>
      <c r="U191" s="113">
        <v>0.76760782501260072</v>
      </c>
      <c r="V191" s="113">
        <v>0.7452133673782656</v>
      </c>
      <c r="W191" s="113">
        <v>0.72410123497196854</v>
      </c>
      <c r="X191" s="113">
        <v>0.72475852251553941</v>
      </c>
      <c r="Y191" s="113">
        <v>0.76547274574779756</v>
      </c>
      <c r="Z191" s="113">
        <v>0.727278330341528</v>
      </c>
      <c r="AA191" s="113">
        <v>0.75883238712315415</v>
      </c>
      <c r="AB191" s="113">
        <v>0.81005745387998018</v>
      </c>
      <c r="AC191" s="113">
        <v>0.76125237378877064</v>
      </c>
      <c r="AD191" s="113">
        <v>0.69279204547399587</v>
      </c>
      <c r="AE191" s="113">
        <v>0.68051040766500082</v>
      </c>
      <c r="AF191" s="113">
        <v>0.67097416368302509</v>
      </c>
      <c r="AG191" s="113">
        <v>0.65077744174222829</v>
      </c>
    </row>
    <row r="192" spans="1:33" s="58" customFormat="1" ht="12.5" x14ac:dyDescent="0.25">
      <c r="A192" s="90" t="s">
        <v>221</v>
      </c>
      <c r="B192" s="90" t="s">
        <v>258</v>
      </c>
      <c r="C192" s="90" t="s">
        <v>259</v>
      </c>
      <c r="D192" s="112">
        <v>0</v>
      </c>
      <c r="E192" s="112">
        <v>0</v>
      </c>
      <c r="F192" s="113">
        <v>0</v>
      </c>
      <c r="G192" s="113">
        <v>0</v>
      </c>
      <c r="H192" s="113">
        <v>0</v>
      </c>
      <c r="I192" s="113">
        <v>0</v>
      </c>
      <c r="J192" s="113">
        <v>0</v>
      </c>
      <c r="K192" s="113">
        <v>0</v>
      </c>
      <c r="L192" s="113">
        <v>0</v>
      </c>
      <c r="M192" s="113">
        <v>0</v>
      </c>
      <c r="N192" s="113">
        <v>0</v>
      </c>
      <c r="O192" s="113">
        <v>0</v>
      </c>
      <c r="P192" s="113">
        <v>0</v>
      </c>
      <c r="Q192" s="113">
        <v>0</v>
      </c>
      <c r="R192" s="113">
        <v>0</v>
      </c>
      <c r="S192" s="113">
        <v>0</v>
      </c>
      <c r="T192" s="113">
        <v>0</v>
      </c>
      <c r="U192" s="113">
        <v>0</v>
      </c>
      <c r="V192" s="113">
        <v>0</v>
      </c>
      <c r="W192" s="113">
        <v>0</v>
      </c>
      <c r="X192" s="113">
        <v>0</v>
      </c>
      <c r="Y192" s="113">
        <v>0</v>
      </c>
      <c r="Z192" s="113">
        <v>0</v>
      </c>
      <c r="AA192" s="113">
        <v>0</v>
      </c>
      <c r="AB192" s="113">
        <v>0</v>
      </c>
      <c r="AC192" s="113">
        <v>0</v>
      </c>
      <c r="AD192" s="113">
        <v>0</v>
      </c>
      <c r="AE192" s="113">
        <v>0</v>
      </c>
      <c r="AF192" s="113">
        <v>0</v>
      </c>
      <c r="AG192" s="113">
        <v>0</v>
      </c>
    </row>
    <row r="193" spans="1:33" s="58" customFormat="1" ht="12.5" x14ac:dyDescent="0.25">
      <c r="A193" s="90" t="s">
        <v>221</v>
      </c>
      <c r="B193" s="90" t="s">
        <v>258</v>
      </c>
      <c r="C193" s="90" t="s">
        <v>260</v>
      </c>
      <c r="D193" s="112">
        <v>0</v>
      </c>
      <c r="E193" s="112">
        <v>0</v>
      </c>
      <c r="F193" s="113">
        <v>0</v>
      </c>
      <c r="G193" s="113">
        <v>0</v>
      </c>
      <c r="H193" s="113">
        <v>0</v>
      </c>
      <c r="I193" s="113">
        <v>0</v>
      </c>
      <c r="J193" s="113">
        <v>0</v>
      </c>
      <c r="K193" s="113">
        <v>0</v>
      </c>
      <c r="L193" s="113">
        <v>0</v>
      </c>
      <c r="M193" s="113">
        <v>0</v>
      </c>
      <c r="N193" s="113">
        <v>0</v>
      </c>
      <c r="O193" s="113">
        <v>0</v>
      </c>
      <c r="P193" s="113">
        <v>0</v>
      </c>
      <c r="Q193" s="113">
        <v>0</v>
      </c>
      <c r="R193" s="113">
        <v>0</v>
      </c>
      <c r="S193" s="113">
        <v>0</v>
      </c>
      <c r="T193" s="113">
        <v>0</v>
      </c>
      <c r="U193" s="113">
        <v>0</v>
      </c>
      <c r="V193" s="113">
        <v>0</v>
      </c>
      <c r="W193" s="113">
        <v>0</v>
      </c>
      <c r="X193" s="113">
        <v>0</v>
      </c>
      <c r="Y193" s="113">
        <v>0</v>
      </c>
      <c r="Z193" s="113">
        <v>0</v>
      </c>
      <c r="AA193" s="113">
        <v>0</v>
      </c>
      <c r="AB193" s="113">
        <v>0</v>
      </c>
      <c r="AC193" s="113">
        <v>0</v>
      </c>
      <c r="AD193" s="113">
        <v>0</v>
      </c>
      <c r="AE193" s="113">
        <v>0</v>
      </c>
      <c r="AF193" s="113">
        <v>0</v>
      </c>
      <c r="AG193" s="113">
        <v>0</v>
      </c>
    </row>
    <row r="194" spans="1:33" s="58" customFormat="1" ht="12.5" x14ac:dyDescent="0.25">
      <c r="A194" s="90" t="s">
        <v>221</v>
      </c>
      <c r="B194" s="90" t="s">
        <v>258</v>
      </c>
      <c r="C194" s="90" t="s">
        <v>261</v>
      </c>
      <c r="D194" s="112">
        <v>0.2</v>
      </c>
      <c r="E194" s="112">
        <v>0.2</v>
      </c>
      <c r="F194" s="113">
        <v>0.2</v>
      </c>
      <c r="G194" s="113">
        <v>0.2</v>
      </c>
      <c r="H194" s="113">
        <v>0.2</v>
      </c>
      <c r="I194" s="113">
        <v>0.2</v>
      </c>
      <c r="J194" s="113">
        <v>0.2</v>
      </c>
      <c r="K194" s="113">
        <v>0.2</v>
      </c>
      <c r="L194" s="113">
        <v>0.2</v>
      </c>
      <c r="M194" s="113">
        <v>0.2</v>
      </c>
      <c r="N194" s="113">
        <v>0.2</v>
      </c>
      <c r="O194" s="113">
        <v>0</v>
      </c>
      <c r="P194" s="113">
        <v>0</v>
      </c>
      <c r="Q194" s="113">
        <v>0</v>
      </c>
      <c r="R194" s="113">
        <v>0</v>
      </c>
      <c r="S194" s="113">
        <v>0</v>
      </c>
      <c r="T194" s="113">
        <v>0</v>
      </c>
      <c r="U194" s="113">
        <v>0</v>
      </c>
      <c r="V194" s="113">
        <v>0</v>
      </c>
      <c r="W194" s="113">
        <v>0</v>
      </c>
      <c r="X194" s="113">
        <v>0</v>
      </c>
      <c r="Y194" s="113">
        <v>0</v>
      </c>
      <c r="Z194" s="113">
        <v>0</v>
      </c>
      <c r="AA194" s="113">
        <v>0</v>
      </c>
      <c r="AB194" s="113">
        <v>0</v>
      </c>
      <c r="AC194" s="113">
        <v>1.4109295385445543E-4</v>
      </c>
      <c r="AD194" s="113">
        <v>3.33107809357891E-6</v>
      </c>
      <c r="AE194" s="113">
        <v>7.6486714933584392E-5</v>
      </c>
      <c r="AF194" s="113">
        <v>4.6015957108277311E-4</v>
      </c>
      <c r="AG194" s="113">
        <v>2.1939640301016977E-3</v>
      </c>
    </row>
    <row r="195" spans="1:33" s="58" customFormat="1" ht="12.5" x14ac:dyDescent="0.25">
      <c r="A195" s="90" t="s">
        <v>221</v>
      </c>
      <c r="B195" s="90" t="s">
        <v>258</v>
      </c>
      <c r="C195" s="90" t="s">
        <v>262</v>
      </c>
      <c r="D195" s="112">
        <v>0</v>
      </c>
      <c r="E195" s="112">
        <v>0</v>
      </c>
      <c r="F195" s="113">
        <v>0</v>
      </c>
      <c r="G195" s="113">
        <v>0</v>
      </c>
      <c r="H195" s="113">
        <v>0</v>
      </c>
      <c r="I195" s="113">
        <v>0</v>
      </c>
      <c r="J195" s="113">
        <v>0</v>
      </c>
      <c r="K195" s="113">
        <v>0</v>
      </c>
      <c r="L195" s="113">
        <v>0</v>
      </c>
      <c r="M195" s="113">
        <v>0</v>
      </c>
      <c r="N195" s="113">
        <v>0</v>
      </c>
      <c r="O195" s="113">
        <v>0</v>
      </c>
      <c r="P195" s="113">
        <v>0</v>
      </c>
      <c r="Q195" s="113">
        <v>0</v>
      </c>
      <c r="R195" s="113">
        <v>0</v>
      </c>
      <c r="S195" s="113">
        <v>0</v>
      </c>
      <c r="T195" s="113">
        <v>0</v>
      </c>
      <c r="U195" s="113">
        <v>0</v>
      </c>
      <c r="V195" s="113">
        <v>0</v>
      </c>
      <c r="W195" s="113">
        <v>0</v>
      </c>
      <c r="X195" s="113">
        <v>0</v>
      </c>
      <c r="Y195" s="113">
        <v>0</v>
      </c>
      <c r="Z195" s="113">
        <v>0</v>
      </c>
      <c r="AA195" s="113">
        <v>0</v>
      </c>
      <c r="AB195" s="113">
        <v>0</v>
      </c>
      <c r="AC195" s="113">
        <v>0</v>
      </c>
      <c r="AD195" s="113">
        <v>0</v>
      </c>
      <c r="AE195" s="113">
        <v>0</v>
      </c>
      <c r="AF195" s="113">
        <v>0</v>
      </c>
      <c r="AG195" s="113">
        <v>0</v>
      </c>
    </row>
    <row r="196" spans="1:33" s="58" customFormat="1" ht="12.5" x14ac:dyDescent="0.25">
      <c r="A196" s="90" t="s">
        <v>221</v>
      </c>
      <c r="B196" s="90" t="s">
        <v>258</v>
      </c>
      <c r="C196" s="90" t="s">
        <v>263</v>
      </c>
      <c r="D196" s="112">
        <v>0</v>
      </c>
      <c r="E196" s="112">
        <v>0</v>
      </c>
      <c r="F196" s="113">
        <v>0</v>
      </c>
      <c r="G196" s="113">
        <v>0</v>
      </c>
      <c r="H196" s="113">
        <v>0</v>
      </c>
      <c r="I196" s="113">
        <v>0</v>
      </c>
      <c r="J196" s="113">
        <v>0</v>
      </c>
      <c r="K196" s="113">
        <v>0</v>
      </c>
      <c r="L196" s="113">
        <v>0</v>
      </c>
      <c r="M196" s="113">
        <v>0</v>
      </c>
      <c r="N196" s="113">
        <v>0</v>
      </c>
      <c r="O196" s="113">
        <v>0</v>
      </c>
      <c r="P196" s="113">
        <v>0</v>
      </c>
      <c r="Q196" s="113">
        <v>0</v>
      </c>
      <c r="R196" s="113">
        <v>0</v>
      </c>
      <c r="S196" s="113">
        <v>0</v>
      </c>
      <c r="T196" s="113">
        <v>0</v>
      </c>
      <c r="U196" s="113">
        <v>0</v>
      </c>
      <c r="V196" s="113">
        <v>0</v>
      </c>
      <c r="W196" s="113">
        <v>0</v>
      </c>
      <c r="X196" s="113">
        <v>0</v>
      </c>
      <c r="Y196" s="113">
        <v>0</v>
      </c>
      <c r="Z196" s="113">
        <v>0</v>
      </c>
      <c r="AA196" s="113">
        <v>0</v>
      </c>
      <c r="AB196" s="113">
        <v>0</v>
      </c>
      <c r="AC196" s="113">
        <v>0</v>
      </c>
      <c r="AD196" s="113">
        <v>0</v>
      </c>
      <c r="AE196" s="113">
        <v>0</v>
      </c>
      <c r="AF196" s="113">
        <v>0</v>
      </c>
      <c r="AG196" s="113">
        <v>0</v>
      </c>
    </row>
    <row r="197" spans="1:33" s="93" customFormat="1" ht="13" x14ac:dyDescent="0.3">
      <c r="A197" s="94" t="s">
        <v>264</v>
      </c>
      <c r="B197" s="94" t="s">
        <v>264</v>
      </c>
      <c r="C197" s="94" t="s">
        <v>264</v>
      </c>
      <c r="D197" s="110">
        <v>0.64162327718223577</v>
      </c>
      <c r="E197" s="110">
        <v>0.64483001172332943</v>
      </c>
      <c r="F197" s="111">
        <v>0.70005044136191685</v>
      </c>
      <c r="G197" s="111">
        <v>0.7349558638083229</v>
      </c>
      <c r="H197" s="111">
        <v>0.72925294888597658</v>
      </c>
      <c r="I197" s="111">
        <v>0.75439056356487555</v>
      </c>
      <c r="J197" s="111">
        <v>0.62243542435424359</v>
      </c>
      <c r="K197" s="111">
        <v>0.73976275207591946</v>
      </c>
      <c r="L197" s="111">
        <v>0.89190984578884958</v>
      </c>
      <c r="M197" s="111">
        <v>0.65107947805456723</v>
      </c>
      <c r="N197" s="111">
        <v>0.74049822064056947</v>
      </c>
      <c r="O197" s="111">
        <v>0.75477679965037159</v>
      </c>
      <c r="P197" s="111">
        <v>0.9019878878691393</v>
      </c>
      <c r="Q197" s="111">
        <v>0.71156500726175187</v>
      </c>
      <c r="R197" s="111">
        <v>0.68785061364103939</v>
      </c>
      <c r="S197" s="111">
        <v>0.73154365588910053</v>
      </c>
      <c r="T197" s="111">
        <v>0.77184943865994848</v>
      </c>
      <c r="U197" s="111">
        <v>0.75162903759018362</v>
      </c>
      <c r="V197" s="111">
        <v>0.72940606374957384</v>
      </c>
      <c r="W197" s="111">
        <v>0.61290628706998829</v>
      </c>
      <c r="X197" s="111">
        <v>0.56714448531488526</v>
      </c>
      <c r="Y197" s="111">
        <v>0.70803645536741633</v>
      </c>
      <c r="Z197" s="111">
        <v>0.68422941874258614</v>
      </c>
      <c r="AA197" s="111">
        <v>0.69773404372907966</v>
      </c>
      <c r="AB197" s="111">
        <v>0.69013262441132794</v>
      </c>
      <c r="AC197" s="111">
        <v>0.55692146764193973</v>
      </c>
      <c r="AD197" s="111">
        <v>0.63109797487680386</v>
      </c>
      <c r="AE197" s="111">
        <v>0.51723566274489441</v>
      </c>
      <c r="AF197" s="111">
        <v>0.50561211821702501</v>
      </c>
      <c r="AG197" s="111">
        <v>0.50826356557211783</v>
      </c>
    </row>
    <row r="198" spans="1:33" s="93" customFormat="1" ht="13" x14ac:dyDescent="0.3">
      <c r="A198" s="95" t="s">
        <v>264</v>
      </c>
      <c r="B198" s="95" t="s">
        <v>264</v>
      </c>
      <c r="C198" s="95" t="s">
        <v>264</v>
      </c>
      <c r="D198" s="114">
        <v>0.64162327718223577</v>
      </c>
      <c r="E198" s="114">
        <v>0.64483001172332943</v>
      </c>
      <c r="F198" s="115">
        <v>0.70005044136191685</v>
      </c>
      <c r="G198" s="115">
        <v>0.7349558638083229</v>
      </c>
      <c r="H198" s="115">
        <v>0.72925294888597658</v>
      </c>
      <c r="I198" s="115">
        <v>0.75439056356487555</v>
      </c>
      <c r="J198" s="115">
        <v>0.62243542435424359</v>
      </c>
      <c r="K198" s="115">
        <v>0.73976275207591946</v>
      </c>
      <c r="L198" s="115">
        <v>0.89190984578884958</v>
      </c>
      <c r="M198" s="115">
        <v>0.65107947805456723</v>
      </c>
      <c r="N198" s="115">
        <v>0.74049822064056947</v>
      </c>
      <c r="O198" s="115">
        <v>0.75477679965037159</v>
      </c>
      <c r="P198" s="115">
        <v>0.9019878878691393</v>
      </c>
      <c r="Q198" s="115">
        <v>0.71156500726175187</v>
      </c>
      <c r="R198" s="115">
        <v>0.68785061364103939</v>
      </c>
      <c r="S198" s="115">
        <v>0.73154365588910053</v>
      </c>
      <c r="T198" s="115">
        <v>0.77184943865994848</v>
      </c>
      <c r="U198" s="115">
        <v>0.75162903759018362</v>
      </c>
      <c r="V198" s="115">
        <v>0.72940606374957384</v>
      </c>
      <c r="W198" s="115">
        <v>0.61290628706998829</v>
      </c>
      <c r="X198" s="115">
        <v>0.56714448531488526</v>
      </c>
      <c r="Y198" s="115">
        <v>0.70803645536741633</v>
      </c>
      <c r="Z198" s="115">
        <v>0.68422941874258614</v>
      </c>
      <c r="AA198" s="115">
        <v>0.69773404372907966</v>
      </c>
      <c r="AB198" s="115">
        <v>0.69013262441132794</v>
      </c>
      <c r="AC198" s="115">
        <v>0.55692146764193973</v>
      </c>
      <c r="AD198" s="115">
        <v>0.63109797487680386</v>
      </c>
      <c r="AE198" s="115">
        <v>0.51723566274489441</v>
      </c>
      <c r="AF198" s="115">
        <v>0.50561211821702501</v>
      </c>
      <c r="AG198" s="115">
        <v>0.50826356557211783</v>
      </c>
    </row>
    <row r="199" spans="1:33" s="58" customFormat="1" ht="12.5" x14ac:dyDescent="0.25">
      <c r="A199" s="90" t="s">
        <v>265</v>
      </c>
      <c r="B199" s="90" t="s">
        <v>265</v>
      </c>
      <c r="C199" s="90" t="s">
        <v>266</v>
      </c>
      <c r="D199" s="112">
        <v>0.48491315136476432</v>
      </c>
      <c r="E199" s="112">
        <v>0.64109452736318417</v>
      </c>
      <c r="F199" s="113">
        <v>0.68835820895522404</v>
      </c>
      <c r="G199" s="113">
        <v>0.73558872305140977</v>
      </c>
      <c r="H199" s="113">
        <v>0.69645107794361538</v>
      </c>
      <c r="I199" s="113">
        <v>0.71970149253731353</v>
      </c>
      <c r="J199" s="113">
        <v>0.61134328358208967</v>
      </c>
      <c r="K199" s="113">
        <v>0.72109452736318413</v>
      </c>
      <c r="L199" s="113">
        <v>0.82650082918739654</v>
      </c>
      <c r="M199" s="113">
        <v>0.70066334991708135</v>
      </c>
      <c r="N199" s="113">
        <v>0.6947595356550581</v>
      </c>
      <c r="O199" s="113">
        <v>0.6947595356550581</v>
      </c>
      <c r="P199" s="113">
        <v>0.83542288557213951</v>
      </c>
      <c r="Q199" s="113">
        <v>0.6931343283582091</v>
      </c>
      <c r="R199" s="113">
        <v>0.63648424543946946</v>
      </c>
      <c r="S199" s="113">
        <v>0.70232172470978449</v>
      </c>
      <c r="T199" s="113">
        <v>0.84318407960199016</v>
      </c>
      <c r="U199" s="113">
        <v>0.79505804311774475</v>
      </c>
      <c r="V199" s="113">
        <v>0.79051409618573809</v>
      </c>
      <c r="W199" s="113">
        <v>0.6747595356550582</v>
      </c>
      <c r="X199" s="113">
        <v>0.60000000000000009</v>
      </c>
      <c r="Y199" s="113">
        <v>0.72225538971807635</v>
      </c>
      <c r="Z199" s="113">
        <v>0.6845860696517414</v>
      </c>
      <c r="AA199" s="113">
        <v>0.65629860031104204</v>
      </c>
      <c r="AB199" s="113">
        <v>0.61947674418604659</v>
      </c>
      <c r="AC199" s="113">
        <v>0.5380380982126709</v>
      </c>
      <c r="AD199" s="113">
        <v>0.63047210861569514</v>
      </c>
      <c r="AE199" s="113">
        <v>0.49430798467826925</v>
      </c>
      <c r="AF199" s="113">
        <v>0.49508266957968167</v>
      </c>
      <c r="AG199" s="113">
        <v>0.49731019140429966</v>
      </c>
    </row>
    <row r="200" spans="1:33" s="58" customFormat="1" ht="12.5" x14ac:dyDescent="0.25">
      <c r="A200" s="90" t="s">
        <v>265</v>
      </c>
      <c r="B200" s="90" t="s">
        <v>265</v>
      </c>
      <c r="C200" s="90" t="s">
        <v>267</v>
      </c>
      <c r="D200" s="112">
        <v>0.84285714285714286</v>
      </c>
      <c r="E200" s="112">
        <v>0.81085714285714294</v>
      </c>
      <c r="F200" s="113">
        <v>0.78085714285714292</v>
      </c>
      <c r="G200" s="113">
        <v>0.83671428571428574</v>
      </c>
      <c r="H200" s="113">
        <v>0.93571428571428572</v>
      </c>
      <c r="I200" s="113">
        <v>0.98571428571428577</v>
      </c>
      <c r="J200" s="113">
        <v>0.98142857142857143</v>
      </c>
      <c r="K200" s="113">
        <v>1.0428571428571429</v>
      </c>
      <c r="L200" s="113">
        <v>1.1000000000000001</v>
      </c>
      <c r="M200" s="113">
        <v>0.69285714285714284</v>
      </c>
      <c r="N200" s="113">
        <v>0.88571428571428568</v>
      </c>
      <c r="O200" s="113">
        <v>0.9285714285714286</v>
      </c>
      <c r="P200" s="113">
        <v>1.0857142857142856</v>
      </c>
      <c r="Q200" s="113">
        <v>0.80323185011709619</v>
      </c>
      <c r="R200" s="113">
        <v>1.056768149882904</v>
      </c>
      <c r="S200" s="113">
        <v>1.1099297423887589</v>
      </c>
      <c r="T200" s="113">
        <v>0.75686182669789237</v>
      </c>
      <c r="U200" s="113">
        <v>0.90716627634660429</v>
      </c>
      <c r="V200" s="113">
        <v>0.8571428571428571</v>
      </c>
      <c r="W200" s="113">
        <v>0.65571428571428569</v>
      </c>
      <c r="X200" s="113">
        <v>0.56142857142857139</v>
      </c>
      <c r="Y200" s="113">
        <v>0.75</v>
      </c>
      <c r="Z200" s="113">
        <v>0.74714285714285711</v>
      </c>
      <c r="AA200" s="113">
        <v>0.79714285714285715</v>
      </c>
      <c r="AB200" s="113">
        <v>0.94285714285714284</v>
      </c>
      <c r="AC200" s="113">
        <v>0.57675049733362149</v>
      </c>
      <c r="AD200" s="113">
        <v>0.57705563213407818</v>
      </c>
      <c r="AE200" s="113">
        <v>0.57870523130311147</v>
      </c>
      <c r="AF200" s="113">
        <v>0.57540732061313005</v>
      </c>
      <c r="AG200" s="113">
        <v>0.58086878862736901</v>
      </c>
    </row>
    <row r="201" spans="1:33" s="58" customFormat="1" ht="12.5" x14ac:dyDescent="0.25">
      <c r="A201" s="90" t="s">
        <v>265</v>
      </c>
      <c r="B201" s="90" t="s">
        <v>265</v>
      </c>
      <c r="C201" s="90" t="s">
        <v>268</v>
      </c>
      <c r="D201" s="112">
        <v>0</v>
      </c>
      <c r="E201" s="112">
        <v>0</v>
      </c>
      <c r="F201" s="113">
        <v>0</v>
      </c>
      <c r="G201" s="113">
        <v>0</v>
      </c>
      <c r="H201" s="113">
        <v>0</v>
      </c>
      <c r="I201" s="113">
        <v>0</v>
      </c>
      <c r="J201" s="113">
        <v>0</v>
      </c>
      <c r="K201" s="113">
        <v>0</v>
      </c>
      <c r="L201" s="113">
        <v>0</v>
      </c>
      <c r="M201" s="113">
        <v>0</v>
      </c>
      <c r="N201" s="113">
        <v>0</v>
      </c>
      <c r="O201" s="113">
        <v>0</v>
      </c>
      <c r="P201" s="113">
        <v>0</v>
      </c>
      <c r="Q201" s="113">
        <v>0</v>
      </c>
      <c r="R201" s="113">
        <v>0</v>
      </c>
      <c r="S201" s="113">
        <v>0</v>
      </c>
      <c r="T201" s="113">
        <v>0</v>
      </c>
      <c r="U201" s="113">
        <v>0</v>
      </c>
      <c r="V201" s="113">
        <v>0</v>
      </c>
      <c r="W201" s="113">
        <v>0</v>
      </c>
      <c r="X201" s="113">
        <v>0</v>
      </c>
      <c r="Y201" s="113">
        <v>0</v>
      </c>
      <c r="Z201" s="113">
        <v>0</v>
      </c>
      <c r="AA201" s="113">
        <v>0</v>
      </c>
      <c r="AB201" s="113">
        <v>0</v>
      </c>
      <c r="AC201" s="113">
        <v>0</v>
      </c>
      <c r="AD201" s="113">
        <v>0</v>
      </c>
      <c r="AE201" s="113">
        <v>0</v>
      </c>
      <c r="AF201" s="113">
        <v>0</v>
      </c>
      <c r="AG201" s="113">
        <v>0</v>
      </c>
    </row>
    <row r="202" spans="1:33" s="58" customFormat="1" ht="12.5" x14ac:dyDescent="0.25">
      <c r="A202" s="90" t="s">
        <v>265</v>
      </c>
      <c r="B202" s="90" t="s">
        <v>265</v>
      </c>
      <c r="C202" s="90" t="s">
        <v>269</v>
      </c>
      <c r="D202" s="112">
        <v>0.95963636363636351</v>
      </c>
      <c r="E202" s="112">
        <v>0.45399999999999996</v>
      </c>
      <c r="F202" s="113">
        <v>0.61480000000000012</v>
      </c>
      <c r="G202" s="113">
        <v>0.44240000000000007</v>
      </c>
      <c r="H202" s="113">
        <v>0.27300000000000019</v>
      </c>
      <c r="I202" s="113">
        <v>0.18100000000000011</v>
      </c>
      <c r="J202" s="113">
        <v>0</v>
      </c>
      <c r="K202" s="113">
        <v>0.4280000000000001</v>
      </c>
      <c r="L202" s="113">
        <v>0.99500000000000022</v>
      </c>
      <c r="M202" s="113">
        <v>0.29360000000000008</v>
      </c>
      <c r="N202" s="113">
        <v>0.81300000000000017</v>
      </c>
      <c r="O202" s="113">
        <v>0.8733684210526319</v>
      </c>
      <c r="P202" s="113">
        <v>1.0461578947368426</v>
      </c>
      <c r="Q202" s="113">
        <v>0.69436842105263175</v>
      </c>
      <c r="R202" s="113">
        <v>0.48110526315789487</v>
      </c>
      <c r="S202" s="113">
        <v>0.37801137980085353</v>
      </c>
      <c r="T202" s="113">
        <v>0.36268421052631589</v>
      </c>
      <c r="U202" s="113">
        <v>0.27200000000000008</v>
      </c>
      <c r="V202" s="113">
        <v>0.18209311740890693</v>
      </c>
      <c r="W202" s="113">
        <v>0.18000000000000005</v>
      </c>
      <c r="X202" s="113">
        <v>0.37702801120448187</v>
      </c>
      <c r="Y202" s="113">
        <v>0.56354731874731889</v>
      </c>
      <c r="Z202" s="113">
        <v>0.59400000000000008</v>
      </c>
      <c r="AA202" s="113">
        <v>1.015877949725815</v>
      </c>
      <c r="AB202" s="113">
        <v>1.0208779497258156</v>
      </c>
      <c r="AC202" s="113">
        <v>0.83119718733374903</v>
      </c>
      <c r="AD202" s="113">
        <v>0.83163694042852476</v>
      </c>
      <c r="AE202" s="113">
        <v>0.8340143039368374</v>
      </c>
      <c r="AF202" s="113">
        <v>0</v>
      </c>
      <c r="AG202" s="113">
        <v>0</v>
      </c>
    </row>
    <row r="203" spans="1:33" s="58" customFormat="1" ht="12.5" x14ac:dyDescent="0.25">
      <c r="A203" s="90" t="s">
        <v>265</v>
      </c>
      <c r="B203" s="90" t="s">
        <v>265</v>
      </c>
      <c r="C203" s="90" t="s">
        <v>270</v>
      </c>
      <c r="D203" s="112">
        <v>0</v>
      </c>
      <c r="E203" s="112">
        <v>0</v>
      </c>
      <c r="F203" s="113">
        <v>0</v>
      </c>
      <c r="G203" s="113">
        <v>0</v>
      </c>
      <c r="H203" s="113">
        <v>0</v>
      </c>
      <c r="I203" s="113">
        <v>0</v>
      </c>
      <c r="J203" s="113">
        <v>0</v>
      </c>
      <c r="K203" s="113">
        <v>0</v>
      </c>
      <c r="L203" s="113">
        <v>0</v>
      </c>
      <c r="M203" s="113">
        <v>0</v>
      </c>
      <c r="N203" s="113">
        <v>0</v>
      </c>
      <c r="O203" s="113">
        <v>0</v>
      </c>
      <c r="P203" s="113">
        <v>0</v>
      </c>
      <c r="Q203" s="113">
        <v>0</v>
      </c>
      <c r="R203" s="113">
        <v>0</v>
      </c>
      <c r="S203" s="113">
        <v>0</v>
      </c>
      <c r="T203" s="113">
        <v>0</v>
      </c>
      <c r="U203" s="113">
        <v>0</v>
      </c>
      <c r="V203" s="113">
        <v>0</v>
      </c>
      <c r="W203" s="113">
        <v>0</v>
      </c>
      <c r="X203" s="113">
        <v>0</v>
      </c>
      <c r="Y203" s="113">
        <v>0</v>
      </c>
      <c r="Z203" s="113">
        <v>0</v>
      </c>
      <c r="AA203" s="113">
        <v>0</v>
      </c>
      <c r="AB203" s="113">
        <v>0</v>
      </c>
      <c r="AC203" s="113">
        <v>0</v>
      </c>
      <c r="AD203" s="113">
        <v>0</v>
      </c>
      <c r="AE203" s="113">
        <v>0</v>
      </c>
      <c r="AF203" s="113">
        <v>0</v>
      </c>
      <c r="AG203" s="113">
        <v>0</v>
      </c>
    </row>
    <row r="204" spans="1:33" s="58" customFormat="1" ht="12.5" x14ac:dyDescent="0.25">
      <c r="A204" s="90" t="s">
        <v>265</v>
      </c>
      <c r="B204" s="90" t="s">
        <v>265</v>
      </c>
      <c r="C204" s="90" t="s">
        <v>271</v>
      </c>
      <c r="D204" s="112">
        <v>0</v>
      </c>
      <c r="E204" s="112">
        <v>0</v>
      </c>
      <c r="F204" s="113">
        <v>0</v>
      </c>
      <c r="G204" s="113">
        <v>0</v>
      </c>
      <c r="H204" s="113">
        <v>0</v>
      </c>
      <c r="I204" s="113">
        <v>0</v>
      </c>
      <c r="J204" s="113">
        <v>0</v>
      </c>
      <c r="K204" s="113">
        <v>0</v>
      </c>
      <c r="L204" s="113">
        <v>0</v>
      </c>
      <c r="M204" s="113">
        <v>0</v>
      </c>
      <c r="N204" s="113">
        <v>0</v>
      </c>
      <c r="O204" s="113">
        <v>0</v>
      </c>
      <c r="P204" s="113">
        <v>0</v>
      </c>
      <c r="Q204" s="113">
        <v>0</v>
      </c>
      <c r="R204" s="113">
        <v>0</v>
      </c>
      <c r="S204" s="113">
        <v>0</v>
      </c>
      <c r="T204" s="113">
        <v>0</v>
      </c>
      <c r="U204" s="113">
        <v>0</v>
      </c>
      <c r="V204" s="113">
        <v>0</v>
      </c>
      <c r="W204" s="113">
        <v>0</v>
      </c>
      <c r="X204" s="113">
        <v>0</v>
      </c>
      <c r="Y204" s="113">
        <v>0</v>
      </c>
      <c r="Z204" s="113">
        <v>0</v>
      </c>
      <c r="AA204" s="113">
        <v>0</v>
      </c>
      <c r="AB204" s="113">
        <v>0</v>
      </c>
      <c r="AC204" s="113">
        <v>0</v>
      </c>
      <c r="AD204" s="113">
        <v>0</v>
      </c>
      <c r="AE204" s="113">
        <v>0</v>
      </c>
      <c r="AF204" s="113">
        <v>0</v>
      </c>
      <c r="AG204" s="113">
        <v>0</v>
      </c>
    </row>
    <row r="205" spans="1:33" s="58" customFormat="1" ht="12.5" x14ac:dyDescent="0.25">
      <c r="A205" s="90" t="s">
        <v>265</v>
      </c>
      <c r="B205" s="90" t="s">
        <v>265</v>
      </c>
      <c r="C205" s="90" t="s">
        <v>272</v>
      </c>
      <c r="D205" s="112">
        <v>0</v>
      </c>
      <c r="E205" s="112">
        <v>0</v>
      </c>
      <c r="F205" s="113">
        <v>0</v>
      </c>
      <c r="G205" s="113">
        <v>0</v>
      </c>
      <c r="H205" s="113">
        <v>0</v>
      </c>
      <c r="I205" s="113">
        <v>0</v>
      </c>
      <c r="J205" s="113">
        <v>0</v>
      </c>
      <c r="K205" s="113">
        <v>0</v>
      </c>
      <c r="L205" s="113">
        <v>0</v>
      </c>
      <c r="M205" s="113">
        <v>0</v>
      </c>
      <c r="N205" s="113">
        <v>0</v>
      </c>
      <c r="O205" s="113">
        <v>0</v>
      </c>
      <c r="P205" s="113">
        <v>0</v>
      </c>
      <c r="Q205" s="113">
        <v>0</v>
      </c>
      <c r="R205" s="113">
        <v>0</v>
      </c>
      <c r="S205" s="113">
        <v>0</v>
      </c>
      <c r="T205" s="113">
        <v>0</v>
      </c>
      <c r="U205" s="113">
        <v>0</v>
      </c>
      <c r="V205" s="113">
        <v>0</v>
      </c>
      <c r="W205" s="113">
        <v>0</v>
      </c>
      <c r="X205" s="113">
        <v>0</v>
      </c>
      <c r="Y205" s="113">
        <v>0</v>
      </c>
      <c r="Z205" s="113">
        <v>0</v>
      </c>
      <c r="AA205" s="113">
        <v>0</v>
      </c>
      <c r="AB205" s="113">
        <v>0</v>
      </c>
      <c r="AC205" s="113">
        <v>0</v>
      </c>
      <c r="AD205" s="113">
        <v>0</v>
      </c>
      <c r="AE205" s="113">
        <v>0</v>
      </c>
      <c r="AF205" s="113">
        <v>0</v>
      </c>
      <c r="AG205" s="113">
        <v>0</v>
      </c>
    </row>
    <row r="206" spans="1:33" s="58" customFormat="1" ht="12.5" x14ac:dyDescent="0.25">
      <c r="A206" s="90" t="s">
        <v>265</v>
      </c>
      <c r="B206" s="90" t="s">
        <v>265</v>
      </c>
      <c r="C206" s="90" t="s">
        <v>273</v>
      </c>
      <c r="D206" s="112">
        <v>0</v>
      </c>
      <c r="E206" s="112">
        <v>0</v>
      </c>
      <c r="F206" s="113">
        <v>0</v>
      </c>
      <c r="G206" s="113">
        <v>0</v>
      </c>
      <c r="H206" s="113">
        <v>0</v>
      </c>
      <c r="I206" s="113">
        <v>0</v>
      </c>
      <c r="J206" s="113">
        <v>0</v>
      </c>
      <c r="K206" s="113">
        <v>0</v>
      </c>
      <c r="L206" s="113">
        <v>0</v>
      </c>
      <c r="M206" s="113">
        <v>0</v>
      </c>
      <c r="N206" s="113">
        <v>0</v>
      </c>
      <c r="O206" s="113">
        <v>0</v>
      </c>
      <c r="P206" s="113">
        <v>0</v>
      </c>
      <c r="Q206" s="113">
        <v>0</v>
      </c>
      <c r="R206" s="113">
        <v>0</v>
      </c>
      <c r="S206" s="113">
        <v>0</v>
      </c>
      <c r="T206" s="113">
        <v>0</v>
      </c>
      <c r="U206" s="113">
        <v>0</v>
      </c>
      <c r="V206" s="113">
        <v>0</v>
      </c>
      <c r="W206" s="113">
        <v>0</v>
      </c>
      <c r="X206" s="113">
        <v>0</v>
      </c>
      <c r="Y206" s="113">
        <v>0</v>
      </c>
      <c r="Z206" s="113">
        <v>0</v>
      </c>
      <c r="AA206" s="113">
        <v>0</v>
      </c>
      <c r="AB206" s="113">
        <v>0</v>
      </c>
      <c r="AC206" s="113">
        <v>0</v>
      </c>
      <c r="AD206" s="113">
        <v>0</v>
      </c>
      <c r="AE206" s="113">
        <v>0</v>
      </c>
      <c r="AF206" s="113">
        <v>0</v>
      </c>
      <c r="AG206" s="113">
        <v>0</v>
      </c>
    </row>
    <row r="207" spans="1:33" s="58" customFormat="1" ht="12.5" x14ac:dyDescent="0.25">
      <c r="A207" s="90" t="s">
        <v>265</v>
      </c>
      <c r="B207" s="90" t="s">
        <v>265</v>
      </c>
      <c r="C207" s="90" t="s">
        <v>274</v>
      </c>
      <c r="D207" s="112">
        <v>0</v>
      </c>
      <c r="E207" s="112">
        <v>0</v>
      </c>
      <c r="F207" s="113">
        <v>0</v>
      </c>
      <c r="G207" s="113">
        <v>0</v>
      </c>
      <c r="H207" s="113">
        <v>0</v>
      </c>
      <c r="I207" s="113">
        <v>0</v>
      </c>
      <c r="J207" s="113">
        <v>0</v>
      </c>
      <c r="K207" s="113">
        <v>0</v>
      </c>
      <c r="L207" s="113">
        <v>0</v>
      </c>
      <c r="M207" s="113">
        <v>0</v>
      </c>
      <c r="N207" s="113">
        <v>0</v>
      </c>
      <c r="O207" s="113">
        <v>0</v>
      </c>
      <c r="P207" s="113">
        <v>0</v>
      </c>
      <c r="Q207" s="113">
        <v>0</v>
      </c>
      <c r="R207" s="113">
        <v>0</v>
      </c>
      <c r="S207" s="113">
        <v>0</v>
      </c>
      <c r="T207" s="113">
        <v>0</v>
      </c>
      <c r="U207" s="113">
        <v>0</v>
      </c>
      <c r="V207" s="113">
        <v>0</v>
      </c>
      <c r="W207" s="113">
        <v>0</v>
      </c>
      <c r="X207" s="113">
        <v>0</v>
      </c>
      <c r="Y207" s="113">
        <v>0</v>
      </c>
      <c r="Z207" s="113">
        <v>0</v>
      </c>
      <c r="AA207" s="113">
        <v>0</v>
      </c>
      <c r="AB207" s="113">
        <v>0</v>
      </c>
      <c r="AC207" s="113">
        <v>0</v>
      </c>
      <c r="AD207" s="113">
        <v>0</v>
      </c>
      <c r="AE207" s="113">
        <v>0</v>
      </c>
      <c r="AF207" s="113">
        <v>0</v>
      </c>
      <c r="AG207" s="113">
        <v>0</v>
      </c>
    </row>
    <row r="208" spans="1:33" s="58" customFormat="1" ht="12.5" x14ac:dyDescent="0.25">
      <c r="A208" s="90" t="s">
        <v>265</v>
      </c>
      <c r="B208" s="90" t="s">
        <v>265</v>
      </c>
      <c r="C208" s="90" t="s">
        <v>275</v>
      </c>
      <c r="D208" s="112">
        <v>0</v>
      </c>
      <c r="E208" s="112">
        <v>0</v>
      </c>
      <c r="F208" s="113">
        <v>0</v>
      </c>
      <c r="G208" s="113">
        <v>0</v>
      </c>
      <c r="H208" s="113">
        <v>0</v>
      </c>
      <c r="I208" s="113">
        <v>0</v>
      </c>
      <c r="J208" s="113">
        <v>0</v>
      </c>
      <c r="K208" s="113">
        <v>0</v>
      </c>
      <c r="L208" s="113">
        <v>0</v>
      </c>
      <c r="M208" s="113">
        <v>0</v>
      </c>
      <c r="N208" s="113">
        <v>0</v>
      </c>
      <c r="O208" s="113">
        <v>0</v>
      </c>
      <c r="P208" s="113">
        <v>0</v>
      </c>
      <c r="Q208" s="113">
        <v>0</v>
      </c>
      <c r="R208" s="113">
        <v>0</v>
      </c>
      <c r="S208" s="113">
        <v>0</v>
      </c>
      <c r="T208" s="113">
        <v>0</v>
      </c>
      <c r="U208" s="113">
        <v>0</v>
      </c>
      <c r="V208" s="113">
        <v>0</v>
      </c>
      <c r="W208" s="113">
        <v>0</v>
      </c>
      <c r="X208" s="113">
        <v>0</v>
      </c>
      <c r="Y208" s="113">
        <v>0</v>
      </c>
      <c r="Z208" s="113">
        <v>0</v>
      </c>
      <c r="AA208" s="113">
        <v>0</v>
      </c>
      <c r="AB208" s="113">
        <v>0</v>
      </c>
      <c r="AC208" s="113">
        <v>0</v>
      </c>
      <c r="AD208" s="113">
        <v>0</v>
      </c>
      <c r="AE208" s="113">
        <v>0</v>
      </c>
      <c r="AF208" s="113">
        <v>0</v>
      </c>
      <c r="AG208" s="113">
        <v>0</v>
      </c>
    </row>
    <row r="209" spans="1:33" s="93" customFormat="1" ht="13" x14ac:dyDescent="0.3">
      <c r="A209" s="94" t="s">
        <v>276</v>
      </c>
      <c r="B209" s="94" t="s">
        <v>276</v>
      </c>
      <c r="C209" s="94" t="s">
        <v>276</v>
      </c>
      <c r="D209" s="110">
        <v>0</v>
      </c>
      <c r="E209" s="110">
        <v>0</v>
      </c>
      <c r="F209" s="111">
        <v>0</v>
      </c>
      <c r="G209" s="111">
        <v>0</v>
      </c>
      <c r="H209" s="111">
        <v>0</v>
      </c>
      <c r="I209" s="111">
        <v>0</v>
      </c>
      <c r="J209" s="111">
        <v>0</v>
      </c>
      <c r="K209" s="111">
        <v>0</v>
      </c>
      <c r="L209" s="111">
        <v>0</v>
      </c>
      <c r="M209" s="111">
        <v>0</v>
      </c>
      <c r="N209" s="111">
        <v>0</v>
      </c>
      <c r="O209" s="111">
        <v>0</v>
      </c>
      <c r="P209" s="111">
        <v>0</v>
      </c>
      <c r="Q209" s="111">
        <v>0</v>
      </c>
      <c r="R209" s="111">
        <v>0</v>
      </c>
      <c r="S209" s="111">
        <v>0</v>
      </c>
      <c r="T209" s="111">
        <v>0</v>
      </c>
      <c r="U209" s="111">
        <v>0</v>
      </c>
      <c r="V209" s="111">
        <v>0</v>
      </c>
      <c r="W209" s="111">
        <v>0</v>
      </c>
      <c r="X209" s="111">
        <v>0</v>
      </c>
      <c r="Y209" s="111">
        <v>0</v>
      </c>
      <c r="Z209" s="111">
        <v>0</v>
      </c>
      <c r="AA209" s="111">
        <v>0</v>
      </c>
      <c r="AB209" s="111">
        <v>0</v>
      </c>
      <c r="AC209" s="111">
        <v>0</v>
      </c>
      <c r="AD209" s="111">
        <v>0</v>
      </c>
      <c r="AE209" s="111">
        <v>0</v>
      </c>
      <c r="AF209" s="111">
        <v>0</v>
      </c>
      <c r="AG209" s="111">
        <v>0</v>
      </c>
    </row>
    <row r="210" spans="1:33" s="93" customFormat="1" ht="13" x14ac:dyDescent="0.3">
      <c r="A210" s="95" t="s">
        <v>276</v>
      </c>
      <c r="B210" s="95" t="s">
        <v>276</v>
      </c>
      <c r="C210" s="95" t="s">
        <v>276</v>
      </c>
      <c r="D210" s="114">
        <v>0</v>
      </c>
      <c r="E210" s="114">
        <v>0</v>
      </c>
      <c r="F210" s="115">
        <v>0</v>
      </c>
      <c r="G210" s="115">
        <v>0</v>
      </c>
      <c r="H210" s="115">
        <v>0</v>
      </c>
      <c r="I210" s="115">
        <v>0</v>
      </c>
      <c r="J210" s="115">
        <v>0</v>
      </c>
      <c r="K210" s="115">
        <v>0</v>
      </c>
      <c r="L210" s="115">
        <v>0</v>
      </c>
      <c r="M210" s="115">
        <v>0</v>
      </c>
      <c r="N210" s="115">
        <v>0</v>
      </c>
      <c r="O210" s="115">
        <v>0</v>
      </c>
      <c r="P210" s="115">
        <v>0</v>
      </c>
      <c r="Q210" s="115">
        <v>0</v>
      </c>
      <c r="R210" s="115">
        <v>0</v>
      </c>
      <c r="S210" s="115">
        <v>0</v>
      </c>
      <c r="T210" s="115">
        <v>0</v>
      </c>
      <c r="U210" s="115">
        <v>0</v>
      </c>
      <c r="V210" s="115">
        <v>0</v>
      </c>
      <c r="W210" s="115">
        <v>0</v>
      </c>
      <c r="X210" s="115">
        <v>0</v>
      </c>
      <c r="Y210" s="115">
        <v>0</v>
      </c>
      <c r="Z210" s="115">
        <v>0</v>
      </c>
      <c r="AA210" s="115">
        <v>0</v>
      </c>
      <c r="AB210" s="115">
        <v>0</v>
      </c>
      <c r="AC210" s="115">
        <v>0</v>
      </c>
      <c r="AD210" s="115">
        <v>0</v>
      </c>
      <c r="AE210" s="115">
        <v>0</v>
      </c>
      <c r="AF210" s="115">
        <v>0</v>
      </c>
      <c r="AG210" s="115">
        <v>0</v>
      </c>
    </row>
    <row r="211" spans="1:33" s="58" customFormat="1" ht="12.5" x14ac:dyDescent="0.25">
      <c r="A211" s="90" t="s">
        <v>277</v>
      </c>
      <c r="B211" s="90" t="s">
        <v>277</v>
      </c>
      <c r="C211" s="90" t="s">
        <v>277</v>
      </c>
      <c r="D211" s="112">
        <v>0</v>
      </c>
      <c r="E211" s="112">
        <v>0</v>
      </c>
      <c r="F211" s="113">
        <v>0</v>
      </c>
      <c r="G211" s="113">
        <v>0</v>
      </c>
      <c r="H211" s="113">
        <v>0</v>
      </c>
      <c r="I211" s="113">
        <v>0</v>
      </c>
      <c r="J211" s="113">
        <v>0</v>
      </c>
      <c r="K211" s="113">
        <v>0</v>
      </c>
      <c r="L211" s="113">
        <v>0</v>
      </c>
      <c r="M211" s="113">
        <v>0</v>
      </c>
      <c r="N211" s="113">
        <v>0</v>
      </c>
      <c r="O211" s="113">
        <v>0</v>
      </c>
      <c r="P211" s="113">
        <v>0</v>
      </c>
      <c r="Q211" s="113">
        <v>0</v>
      </c>
      <c r="R211" s="113">
        <v>0</v>
      </c>
      <c r="S211" s="113">
        <v>0</v>
      </c>
      <c r="T211" s="113">
        <v>0</v>
      </c>
      <c r="U211" s="113">
        <v>0</v>
      </c>
      <c r="V211" s="113">
        <v>0</v>
      </c>
      <c r="W211" s="113">
        <v>0</v>
      </c>
      <c r="X211" s="113">
        <v>0</v>
      </c>
      <c r="Y211" s="113">
        <v>0</v>
      </c>
      <c r="Z211" s="113">
        <v>0</v>
      </c>
      <c r="AA211" s="113">
        <v>0</v>
      </c>
      <c r="AB211" s="113">
        <v>0</v>
      </c>
      <c r="AC211" s="113">
        <v>0</v>
      </c>
      <c r="AD211" s="113">
        <v>0</v>
      </c>
      <c r="AE211" s="113">
        <v>0</v>
      </c>
      <c r="AF211" s="113">
        <v>0</v>
      </c>
      <c r="AG211" s="113">
        <v>0</v>
      </c>
    </row>
  </sheetData>
  <mergeCells count="2">
    <mergeCell ref="C1:K1"/>
    <mergeCell ref="AH1:AN1"/>
  </mergeCells>
  <conditionalFormatting sqref="A4:B45">
    <cfRule type="cellIs" dxfId="33" priority="1" stopIfTrue="1" operator="lessThan">
      <formula>0</formula>
    </cfRule>
  </conditionalFormatting>
  <conditionalFormatting sqref="A47:D55 A58:D63 A65:D82 A84:D99 A101:D109 A111:D115 A118:D119 A122:D129 A131:D138 A140:D152 A155:D168 A170:D177 A179:D189 A191:D196 A199:D200 B201:B205">
    <cfRule type="cellIs" dxfId="32" priority="2" stopIfTrue="1" operator="lessThan">
      <formula>0</formula>
    </cfRule>
  </conditionalFormatting>
  <conditionalFormatting sqref="C7:D25 C26:E26 C27:D45 D201:D205">
    <cfRule type="cellIs" dxfId="31" priority="7" stopIfTrue="1" operator="lessThan">
      <formula>0</formula>
    </cfRule>
  </conditionalFormatting>
  <conditionalFormatting sqref="C4:E6">
    <cfRule type="cellIs" dxfId="30" priority="8" stopIfTrue="1" operator="lessThan">
      <formula>0</formula>
    </cfRule>
  </conditionalFormatting>
  <conditionalFormatting sqref="F7:AG25 F27:AG45 F47:AG55 F58:AG63 F65:AG82 F84:AG99 F101:AG109 F111:AG115 F118:AG119 F122:AG129 F131:AG138 F140:AG152 F155:AG168 F170:AG177 F179:AG189 F191:AG196 F199:AG208 F211:AG211">
    <cfRule type="cellIs" dxfId="29" priority="3" operator="lessThan">
      <formula>#REF!</formula>
    </cfRule>
    <cfRule type="cellIs" dxfId="28" priority="4" operator="greaterThan">
      <formula>#REF!</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O211"/>
  <sheetViews>
    <sheetView showGridLines="0" workbookViewId="0">
      <pane xSplit="3" ySplit="6" topLeftCell="P7" activePane="bottomRight" state="frozen"/>
      <selection pane="topRight" activeCell="A218" sqref="A218"/>
      <selection pane="bottomLeft" activeCell="A218" sqref="A218"/>
      <selection pane="bottomRight" activeCell="B1" sqref="B1"/>
    </sheetView>
  </sheetViews>
  <sheetFormatPr defaultColWidth="9.5" defaultRowHeight="11" x14ac:dyDescent="0.25"/>
  <cols>
    <col min="1" max="3" width="28.796875" style="26" customWidth="1"/>
    <col min="4" max="33" width="12.69921875" style="26" bestFit="1" customWidth="1"/>
    <col min="34" max="16384" width="9.5" style="26"/>
  </cols>
  <sheetData>
    <row r="1" spans="1:41" s="59" customFormat="1" ht="18.75" customHeight="1" x14ac:dyDescent="0.4">
      <c r="A1" s="96" t="s">
        <v>280</v>
      </c>
      <c r="C1" s="128"/>
      <c r="D1" s="128"/>
      <c r="E1" s="128"/>
      <c r="F1" s="128"/>
      <c r="G1" s="128"/>
      <c r="H1" s="128"/>
      <c r="I1" s="128"/>
      <c r="J1" s="128"/>
      <c r="K1" s="128"/>
      <c r="L1" s="86"/>
      <c r="M1" s="87"/>
      <c r="N1" s="87"/>
      <c r="O1" s="87"/>
      <c r="P1" s="87"/>
      <c r="Q1" s="87"/>
      <c r="R1" s="87"/>
      <c r="S1" s="87"/>
      <c r="T1" s="87"/>
      <c r="U1" s="87"/>
      <c r="V1" s="87"/>
      <c r="W1" s="87"/>
      <c r="X1" s="87"/>
      <c r="Y1" s="87"/>
      <c r="Z1" s="87"/>
      <c r="AA1" s="87"/>
      <c r="AB1" s="87"/>
      <c r="AC1" s="87"/>
      <c r="AD1" s="87"/>
      <c r="AE1" s="87"/>
      <c r="AF1" s="87"/>
      <c r="AG1" s="87"/>
      <c r="AH1" s="127"/>
      <c r="AI1" s="127"/>
      <c r="AJ1" s="127"/>
      <c r="AK1" s="127"/>
      <c r="AL1" s="127"/>
      <c r="AM1" s="127"/>
      <c r="AN1" s="127"/>
      <c r="AO1" s="58"/>
    </row>
    <row r="2" spans="1:41" s="59" customFormat="1" ht="20" x14ac:dyDescent="0.4">
      <c r="A2" s="59" t="s">
        <v>61</v>
      </c>
      <c r="C2" s="88"/>
      <c r="D2" s="85"/>
      <c r="E2" s="85"/>
      <c r="F2" s="85"/>
      <c r="G2" s="85"/>
      <c r="H2" s="85"/>
      <c r="I2" s="85"/>
      <c r="J2" s="85"/>
      <c r="K2" s="85"/>
      <c r="L2" s="89"/>
      <c r="M2" s="87"/>
      <c r="N2" s="87"/>
      <c r="O2" s="87"/>
      <c r="P2" s="87"/>
      <c r="Q2" s="87"/>
      <c r="R2" s="87"/>
      <c r="S2" s="87"/>
      <c r="T2" s="87"/>
      <c r="U2" s="87"/>
      <c r="V2" s="87"/>
      <c r="W2" s="87"/>
      <c r="X2" s="87"/>
      <c r="Y2" s="87"/>
      <c r="Z2" s="87"/>
      <c r="AA2" s="87"/>
      <c r="AB2" s="87"/>
      <c r="AC2" s="87"/>
      <c r="AD2" s="87"/>
      <c r="AE2" s="87"/>
      <c r="AF2" s="87"/>
      <c r="AG2" s="87"/>
      <c r="AH2" s="58"/>
      <c r="AI2" s="58"/>
      <c r="AJ2" s="58"/>
      <c r="AK2" s="58"/>
      <c r="AL2" s="58"/>
      <c r="AM2" s="58"/>
      <c r="AN2" s="58"/>
      <c r="AO2" s="58"/>
    </row>
    <row r="3" spans="1:41" ht="18.75" customHeight="1" x14ac:dyDescent="0.25">
      <c r="D3" s="26" cm="1">
        <f t="array" ref="D3:AG3">_xlfn.SEQUENCE(1,CTRL!$B$3-CTRL!$B$2+1,CTRL!$B$2)</f>
        <v>2000</v>
      </c>
      <c r="E3" s="26">
        <v>2001</v>
      </c>
      <c r="F3" s="26">
        <v>2002</v>
      </c>
      <c r="G3" s="26">
        <v>2003</v>
      </c>
      <c r="H3" s="26">
        <v>2004</v>
      </c>
      <c r="I3" s="26">
        <v>2005</v>
      </c>
      <c r="J3" s="26">
        <v>2006</v>
      </c>
      <c r="K3" s="26">
        <v>2007</v>
      </c>
      <c r="L3" s="26">
        <v>2008</v>
      </c>
      <c r="M3" s="26">
        <v>2009</v>
      </c>
      <c r="N3" s="26">
        <v>2010</v>
      </c>
      <c r="O3" s="26">
        <v>2011</v>
      </c>
      <c r="P3" s="26">
        <v>2012</v>
      </c>
      <c r="Q3" s="26">
        <v>2013</v>
      </c>
      <c r="R3" s="26">
        <v>2014</v>
      </c>
      <c r="S3" s="26">
        <v>2015</v>
      </c>
      <c r="T3" s="26">
        <v>2016</v>
      </c>
      <c r="U3" s="26">
        <v>2017</v>
      </c>
      <c r="V3" s="26">
        <v>2018</v>
      </c>
      <c r="W3" s="26">
        <v>2019</v>
      </c>
      <c r="X3" s="26">
        <v>2020</v>
      </c>
      <c r="Y3" s="26">
        <v>2021</v>
      </c>
      <c r="Z3" s="26">
        <v>2022</v>
      </c>
      <c r="AA3" s="26">
        <v>2023</v>
      </c>
      <c r="AB3" s="26">
        <v>2024</v>
      </c>
      <c r="AC3" s="26">
        <v>2025</v>
      </c>
      <c r="AD3" s="26">
        <v>2026</v>
      </c>
      <c r="AE3" s="26">
        <v>2027</v>
      </c>
      <c r="AF3" s="26">
        <v>2028</v>
      </c>
      <c r="AG3" s="26">
        <v>2029</v>
      </c>
    </row>
    <row r="4" spans="1:41" s="67" customFormat="1" ht="13" x14ac:dyDescent="0.3">
      <c r="A4" s="91" t="s">
        <v>28</v>
      </c>
      <c r="B4" s="91" t="s">
        <v>28</v>
      </c>
      <c r="C4" s="91" t="s">
        <v>28</v>
      </c>
      <c r="D4" s="97">
        <v>132593.90313805998</v>
      </c>
      <c r="E4" s="97">
        <v>126912.57113805998</v>
      </c>
      <c r="F4" s="98">
        <v>137413.74713806002</v>
      </c>
      <c r="G4" s="98">
        <v>138875.92413805999</v>
      </c>
      <c r="H4" s="98">
        <v>146458.59913806003</v>
      </c>
      <c r="I4" s="98">
        <v>155038.32783084665</v>
      </c>
      <c r="J4" s="98">
        <v>150885.89873560859</v>
      </c>
      <c r="K4" s="98">
        <v>157700.79802132287</v>
      </c>
      <c r="L4" s="98">
        <v>160460.62144989427</v>
      </c>
      <c r="M4" s="98">
        <v>151519.45787846571</v>
      </c>
      <c r="N4" s="98">
        <v>177218.2612174126</v>
      </c>
      <c r="O4" s="98">
        <v>191984.6101313454</v>
      </c>
      <c r="P4" s="98">
        <v>197028.23249799811</v>
      </c>
      <c r="Q4" s="98">
        <v>198270.61698280819</v>
      </c>
      <c r="R4" s="98">
        <v>204150.39737373951</v>
      </c>
      <c r="S4" s="98">
        <v>211952.96951648442</v>
      </c>
      <c r="T4" s="98">
        <v>208257.00484468599</v>
      </c>
      <c r="U4" s="98">
        <v>212096.67843359787</v>
      </c>
      <c r="V4" s="98">
        <v>215278.66565358543</v>
      </c>
      <c r="W4" s="98">
        <v>213674.73954520002</v>
      </c>
      <c r="X4" s="98">
        <v>212887.36628679701</v>
      </c>
      <c r="Y4" s="98">
        <v>211540.55469886627</v>
      </c>
      <c r="Z4" s="98">
        <v>202032.46326992783</v>
      </c>
      <c r="AA4" s="98">
        <v>207427.62016978051</v>
      </c>
      <c r="AB4" s="98">
        <v>221055.57169837208</v>
      </c>
      <c r="AC4" s="98">
        <v>218555.97347845224</v>
      </c>
      <c r="AD4" s="98">
        <v>220134.51659801518</v>
      </c>
      <c r="AE4" s="98">
        <v>221364.30699802557</v>
      </c>
      <c r="AF4" s="98">
        <v>224294.53524832192</v>
      </c>
      <c r="AG4" s="98">
        <v>227794.62998505123</v>
      </c>
      <c r="AH4" s="92"/>
      <c r="AI4" s="92"/>
      <c r="AJ4" s="92"/>
      <c r="AK4" s="92"/>
      <c r="AL4" s="92"/>
      <c r="AM4" s="92"/>
      <c r="AN4" s="92"/>
      <c r="AO4" s="92"/>
    </row>
    <row r="5" spans="1:41" s="93" customFormat="1" ht="13" x14ac:dyDescent="0.3">
      <c r="A5" s="91" t="s">
        <v>62</v>
      </c>
      <c r="B5" s="91" t="s">
        <v>62</v>
      </c>
      <c r="C5" s="91" t="s">
        <v>62</v>
      </c>
      <c r="D5" s="97">
        <v>12413.099999999999</v>
      </c>
      <c r="E5" s="97">
        <v>12451.7</v>
      </c>
      <c r="F5" s="99">
        <v>13186.6</v>
      </c>
      <c r="G5" s="99">
        <v>13565.6</v>
      </c>
      <c r="H5" s="99">
        <v>14371.8</v>
      </c>
      <c r="I5" s="99">
        <v>14111.5</v>
      </c>
      <c r="J5" s="99">
        <v>13303.099999999999</v>
      </c>
      <c r="K5" s="99">
        <v>13423.2</v>
      </c>
      <c r="L5" s="99">
        <v>13008.6</v>
      </c>
      <c r="M5" s="99">
        <v>12100.5</v>
      </c>
      <c r="N5" s="99">
        <v>14115.8</v>
      </c>
      <c r="O5" s="99">
        <v>13542.825191408019</v>
      </c>
      <c r="P5" s="99">
        <v>13672.953099921468</v>
      </c>
      <c r="Q5" s="99">
        <v>14176.295390358582</v>
      </c>
      <c r="R5" s="99">
        <v>13737.938265889501</v>
      </c>
      <c r="S5" s="99">
        <v>15138.585359410929</v>
      </c>
      <c r="T5" s="99">
        <v>15689.431435572858</v>
      </c>
      <c r="U5" s="99">
        <v>17127.561398526701</v>
      </c>
      <c r="V5" s="99">
        <v>18284.9887438859</v>
      </c>
      <c r="W5" s="99">
        <v>18490.645501957992</v>
      </c>
      <c r="X5" s="99">
        <v>18675.634274230313</v>
      </c>
      <c r="Y5" s="99">
        <v>18990.043699937978</v>
      </c>
      <c r="Z5" s="99">
        <v>19080.940233769779</v>
      </c>
      <c r="AA5" s="99">
        <v>19123.129522689076</v>
      </c>
      <c r="AB5" s="99">
        <v>19414.190358426891</v>
      </c>
      <c r="AC5" s="99">
        <v>19697.666701244219</v>
      </c>
      <c r="AD5" s="99">
        <v>19877.381328859865</v>
      </c>
      <c r="AE5" s="99">
        <v>20054.291760600507</v>
      </c>
      <c r="AF5" s="99">
        <v>20317.565244217672</v>
      </c>
      <c r="AG5" s="99">
        <v>20496.909613175343</v>
      </c>
    </row>
    <row r="6" spans="1:41" s="93" customFormat="1" ht="13" x14ac:dyDescent="0.3">
      <c r="A6" s="94" t="s">
        <v>63</v>
      </c>
      <c r="B6" s="94" t="s">
        <v>63</v>
      </c>
      <c r="C6" s="94" t="s">
        <v>63</v>
      </c>
      <c r="D6" s="100">
        <v>751.3</v>
      </c>
      <c r="E6" s="100">
        <v>767</v>
      </c>
      <c r="F6" s="101">
        <v>799.8</v>
      </c>
      <c r="G6" s="101">
        <v>799.3</v>
      </c>
      <c r="H6" s="101">
        <v>838</v>
      </c>
      <c r="I6" s="101">
        <v>823</v>
      </c>
      <c r="J6" s="101">
        <v>858</v>
      </c>
      <c r="K6" s="101">
        <v>831</v>
      </c>
      <c r="L6" s="101">
        <v>780</v>
      </c>
      <c r="M6" s="101">
        <v>658</v>
      </c>
      <c r="N6" s="101">
        <v>817.3</v>
      </c>
      <c r="O6" s="101">
        <v>869.69863013698637</v>
      </c>
      <c r="P6" s="101">
        <v>858.00000000000011</v>
      </c>
      <c r="Q6" s="101">
        <v>877.17808219178085</v>
      </c>
      <c r="R6" s="101">
        <v>865.23287671232879</v>
      </c>
      <c r="S6" s="101">
        <v>874.68493150684935</v>
      </c>
      <c r="T6" s="101">
        <v>939.53424657534254</v>
      </c>
      <c r="U6" s="101">
        <v>978.60026917900404</v>
      </c>
      <c r="V6" s="101">
        <v>989</v>
      </c>
      <c r="W6" s="101">
        <v>995</v>
      </c>
      <c r="X6" s="101">
        <v>995</v>
      </c>
      <c r="Y6" s="101">
        <v>990</v>
      </c>
      <c r="Z6" s="101">
        <v>923</v>
      </c>
      <c r="AA6" s="101">
        <v>908</v>
      </c>
      <c r="AB6" s="101">
        <v>910</v>
      </c>
      <c r="AC6" s="101">
        <v>921.31006861759852</v>
      </c>
      <c r="AD6" s="101">
        <v>917.74482632186789</v>
      </c>
      <c r="AE6" s="101">
        <v>921.44093349762113</v>
      </c>
      <c r="AF6" s="101">
        <v>925.36357454829522</v>
      </c>
      <c r="AG6" s="101">
        <v>963.58440063005662</v>
      </c>
    </row>
    <row r="7" spans="1:41" s="58" customFormat="1" ht="12.5" x14ac:dyDescent="0.25">
      <c r="A7" s="90" t="s">
        <v>64</v>
      </c>
      <c r="B7" s="90" t="s">
        <v>65</v>
      </c>
      <c r="C7" s="90" t="s">
        <v>66</v>
      </c>
      <c r="D7" s="102">
        <v>0</v>
      </c>
      <c r="E7" s="102">
        <v>0</v>
      </c>
      <c r="F7" s="103">
        <v>0</v>
      </c>
      <c r="G7" s="103">
        <v>0</v>
      </c>
      <c r="H7" s="103">
        <v>0</v>
      </c>
      <c r="I7" s="103">
        <v>0</v>
      </c>
      <c r="J7" s="103">
        <v>0</v>
      </c>
      <c r="K7" s="103">
        <v>0</v>
      </c>
      <c r="L7" s="103">
        <v>0</v>
      </c>
      <c r="M7" s="103">
        <v>0</v>
      </c>
      <c r="N7" s="103">
        <v>0</v>
      </c>
      <c r="O7" s="103">
        <v>0</v>
      </c>
      <c r="P7" s="103">
        <v>0</v>
      </c>
      <c r="Q7" s="103">
        <v>0</v>
      </c>
      <c r="R7" s="103">
        <v>0</v>
      </c>
      <c r="S7" s="103">
        <v>0</v>
      </c>
      <c r="T7" s="103">
        <v>0</v>
      </c>
      <c r="U7" s="103">
        <v>0</v>
      </c>
      <c r="V7" s="103">
        <v>0</v>
      </c>
      <c r="W7" s="103">
        <v>0</v>
      </c>
      <c r="X7" s="103">
        <v>0</v>
      </c>
      <c r="Y7" s="103">
        <v>0</v>
      </c>
      <c r="Z7" s="103">
        <v>0</v>
      </c>
      <c r="AA7" s="103">
        <v>0</v>
      </c>
      <c r="AB7" s="103">
        <v>0</v>
      </c>
      <c r="AC7" s="103">
        <v>0</v>
      </c>
      <c r="AD7" s="103">
        <v>0</v>
      </c>
      <c r="AE7" s="103">
        <v>0</v>
      </c>
      <c r="AF7" s="103">
        <v>0</v>
      </c>
      <c r="AG7" s="103">
        <v>0</v>
      </c>
    </row>
    <row r="8" spans="1:41" s="58" customFormat="1" ht="12.5" x14ac:dyDescent="0.25">
      <c r="A8" s="90" t="s">
        <v>64</v>
      </c>
      <c r="B8" s="90" t="s">
        <v>65</v>
      </c>
      <c r="C8" s="90" t="s">
        <v>67</v>
      </c>
      <c r="D8" s="102">
        <v>0</v>
      </c>
      <c r="E8" s="102">
        <v>0</v>
      </c>
      <c r="F8" s="103">
        <v>0</v>
      </c>
      <c r="G8" s="103">
        <v>0</v>
      </c>
      <c r="H8" s="103">
        <v>0</v>
      </c>
      <c r="I8" s="103">
        <v>0</v>
      </c>
      <c r="J8" s="103">
        <v>0</v>
      </c>
      <c r="K8" s="103">
        <v>0</v>
      </c>
      <c r="L8" s="103">
        <v>0</v>
      </c>
      <c r="M8" s="103">
        <v>0</v>
      </c>
      <c r="N8" s="103">
        <v>0</v>
      </c>
      <c r="O8" s="103">
        <v>0</v>
      </c>
      <c r="P8" s="103">
        <v>0</v>
      </c>
      <c r="Q8" s="103">
        <v>0</v>
      </c>
      <c r="R8" s="103">
        <v>0</v>
      </c>
      <c r="S8" s="103">
        <v>0</v>
      </c>
      <c r="T8" s="103">
        <v>0</v>
      </c>
      <c r="U8" s="103">
        <v>0</v>
      </c>
      <c r="V8" s="103">
        <v>0</v>
      </c>
      <c r="W8" s="103">
        <v>0</v>
      </c>
      <c r="X8" s="103">
        <v>0</v>
      </c>
      <c r="Y8" s="103">
        <v>0</v>
      </c>
      <c r="Z8" s="103">
        <v>0</v>
      </c>
      <c r="AA8" s="103">
        <v>0</v>
      </c>
      <c r="AB8" s="103">
        <v>0</v>
      </c>
      <c r="AC8" s="103">
        <v>0</v>
      </c>
      <c r="AD8" s="103">
        <v>0</v>
      </c>
      <c r="AE8" s="103">
        <v>0</v>
      </c>
      <c r="AF8" s="103">
        <v>0</v>
      </c>
      <c r="AG8" s="103">
        <v>0</v>
      </c>
    </row>
    <row r="9" spans="1:41" s="58" customFormat="1" ht="12.5" x14ac:dyDescent="0.25">
      <c r="A9" s="90" t="s">
        <v>64</v>
      </c>
      <c r="B9" s="90" t="s">
        <v>65</v>
      </c>
      <c r="C9" s="90" t="s">
        <v>68</v>
      </c>
      <c r="D9" s="102">
        <v>0</v>
      </c>
      <c r="E9" s="102">
        <v>0</v>
      </c>
      <c r="F9" s="103">
        <v>0</v>
      </c>
      <c r="G9" s="103">
        <v>0</v>
      </c>
      <c r="H9" s="103">
        <v>0</v>
      </c>
      <c r="I9" s="103">
        <v>0</v>
      </c>
      <c r="J9" s="103">
        <v>0</v>
      </c>
      <c r="K9" s="103">
        <v>0</v>
      </c>
      <c r="L9" s="103">
        <v>0</v>
      </c>
      <c r="M9" s="103">
        <v>0</v>
      </c>
      <c r="N9" s="103">
        <v>0</v>
      </c>
      <c r="O9" s="103">
        <v>0</v>
      </c>
      <c r="P9" s="103">
        <v>0</v>
      </c>
      <c r="Q9" s="103">
        <v>0</v>
      </c>
      <c r="R9" s="103">
        <v>0</v>
      </c>
      <c r="S9" s="103">
        <v>0</v>
      </c>
      <c r="T9" s="103">
        <v>0</v>
      </c>
      <c r="U9" s="103">
        <v>0</v>
      </c>
      <c r="V9" s="103">
        <v>0</v>
      </c>
      <c r="W9" s="103">
        <v>0</v>
      </c>
      <c r="X9" s="103">
        <v>0</v>
      </c>
      <c r="Y9" s="103">
        <v>0</v>
      </c>
      <c r="Z9" s="103">
        <v>0</v>
      </c>
      <c r="AA9" s="103">
        <v>0</v>
      </c>
      <c r="AB9" s="103">
        <v>0</v>
      </c>
      <c r="AC9" s="103">
        <v>0</v>
      </c>
      <c r="AD9" s="103">
        <v>0</v>
      </c>
      <c r="AE9" s="103">
        <v>0</v>
      </c>
      <c r="AF9" s="103">
        <v>0</v>
      </c>
      <c r="AG9" s="103">
        <v>0</v>
      </c>
    </row>
    <row r="10" spans="1:41" s="58" customFormat="1" ht="12.5" x14ac:dyDescent="0.25">
      <c r="A10" s="90" t="s">
        <v>64</v>
      </c>
      <c r="B10" s="90" t="s">
        <v>65</v>
      </c>
      <c r="C10" s="90" t="s">
        <v>69</v>
      </c>
      <c r="D10" s="102">
        <v>0</v>
      </c>
      <c r="E10" s="102">
        <v>0</v>
      </c>
      <c r="F10" s="103">
        <v>0</v>
      </c>
      <c r="G10" s="103">
        <v>0</v>
      </c>
      <c r="H10" s="103">
        <v>0</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c r="Y10" s="103">
        <v>0</v>
      </c>
      <c r="Z10" s="103">
        <v>0</v>
      </c>
      <c r="AA10" s="103">
        <v>0</v>
      </c>
      <c r="AB10" s="103">
        <v>0</v>
      </c>
      <c r="AC10" s="103">
        <v>0</v>
      </c>
      <c r="AD10" s="103">
        <v>0</v>
      </c>
      <c r="AE10" s="103">
        <v>0</v>
      </c>
      <c r="AF10" s="103">
        <v>0</v>
      </c>
      <c r="AG10" s="103">
        <v>0</v>
      </c>
    </row>
    <row r="11" spans="1:41" s="58" customFormat="1" ht="12.5" x14ac:dyDescent="0.25">
      <c r="A11" s="90" t="s">
        <v>64</v>
      </c>
      <c r="B11" s="90" t="s">
        <v>65</v>
      </c>
      <c r="C11" s="90" t="s">
        <v>70</v>
      </c>
      <c r="D11" s="102">
        <v>751.3</v>
      </c>
      <c r="E11" s="102">
        <v>767</v>
      </c>
      <c r="F11" s="103">
        <v>799.8</v>
      </c>
      <c r="G11" s="103">
        <v>799.3</v>
      </c>
      <c r="H11" s="103">
        <v>838</v>
      </c>
      <c r="I11" s="103">
        <v>823</v>
      </c>
      <c r="J11" s="103">
        <v>858</v>
      </c>
      <c r="K11" s="103">
        <v>831</v>
      </c>
      <c r="L11" s="103">
        <v>780</v>
      </c>
      <c r="M11" s="103">
        <v>658</v>
      </c>
      <c r="N11" s="103">
        <v>817.3</v>
      </c>
      <c r="O11" s="103">
        <v>869.69863013698637</v>
      </c>
      <c r="P11" s="103">
        <v>858.00000000000011</v>
      </c>
      <c r="Q11" s="103">
        <v>877.17808219178085</v>
      </c>
      <c r="R11" s="103">
        <v>865.23287671232879</v>
      </c>
      <c r="S11" s="103">
        <v>874.68493150684935</v>
      </c>
      <c r="T11" s="103">
        <v>939.53424657534254</v>
      </c>
      <c r="U11" s="103">
        <v>978.60026917900404</v>
      </c>
      <c r="V11" s="103">
        <v>989</v>
      </c>
      <c r="W11" s="103">
        <v>995</v>
      </c>
      <c r="X11" s="103">
        <v>995</v>
      </c>
      <c r="Y11" s="103">
        <v>990</v>
      </c>
      <c r="Z11" s="103">
        <v>923</v>
      </c>
      <c r="AA11" s="103">
        <v>908</v>
      </c>
      <c r="AB11" s="103">
        <v>910</v>
      </c>
      <c r="AC11" s="103">
        <v>921.31006861759852</v>
      </c>
      <c r="AD11" s="103">
        <v>917.74482632186789</v>
      </c>
      <c r="AE11" s="103">
        <v>921.44093349762113</v>
      </c>
      <c r="AF11" s="103">
        <v>925.36357454829522</v>
      </c>
      <c r="AG11" s="103">
        <v>963.58440063005662</v>
      </c>
    </row>
    <row r="12" spans="1:41" s="58" customFormat="1" ht="12.5" x14ac:dyDescent="0.25">
      <c r="A12" s="90" t="s">
        <v>64</v>
      </c>
      <c r="B12" s="90" t="s">
        <v>65</v>
      </c>
      <c r="C12" s="90" t="s">
        <v>71</v>
      </c>
      <c r="D12" s="102">
        <v>0</v>
      </c>
      <c r="E12" s="102">
        <v>0</v>
      </c>
      <c r="F12" s="103">
        <v>0</v>
      </c>
      <c r="G12" s="103">
        <v>0</v>
      </c>
      <c r="H12" s="103">
        <v>0</v>
      </c>
      <c r="I12" s="103">
        <v>0</v>
      </c>
      <c r="J12" s="103">
        <v>0</v>
      </c>
      <c r="K12" s="103">
        <v>0</v>
      </c>
      <c r="L12" s="103">
        <v>0</v>
      </c>
      <c r="M12" s="103">
        <v>0</v>
      </c>
      <c r="N12" s="103">
        <v>0</v>
      </c>
      <c r="O12" s="103">
        <v>0</v>
      </c>
      <c r="P12" s="103">
        <v>0</v>
      </c>
      <c r="Q12" s="103">
        <v>0</v>
      </c>
      <c r="R12" s="103">
        <v>0</v>
      </c>
      <c r="S12" s="103">
        <v>0</v>
      </c>
      <c r="T12" s="103">
        <v>0</v>
      </c>
      <c r="U12" s="103">
        <v>0</v>
      </c>
      <c r="V12" s="103">
        <v>0</v>
      </c>
      <c r="W12" s="103">
        <v>0</v>
      </c>
      <c r="X12" s="103">
        <v>0</v>
      </c>
      <c r="Y12" s="103">
        <v>0</v>
      </c>
      <c r="Z12" s="103">
        <v>0</v>
      </c>
      <c r="AA12" s="103">
        <v>0</v>
      </c>
      <c r="AB12" s="103">
        <v>0</v>
      </c>
      <c r="AC12" s="103">
        <v>0</v>
      </c>
      <c r="AD12" s="103">
        <v>0</v>
      </c>
      <c r="AE12" s="103">
        <v>0</v>
      </c>
      <c r="AF12" s="103">
        <v>0</v>
      </c>
      <c r="AG12" s="103">
        <v>0</v>
      </c>
    </row>
    <row r="13" spans="1:41" s="58" customFormat="1" ht="12.5" x14ac:dyDescent="0.25">
      <c r="A13" s="90" t="s">
        <v>64</v>
      </c>
      <c r="B13" s="90" t="s">
        <v>65</v>
      </c>
      <c r="C13" s="90" t="s">
        <v>72</v>
      </c>
      <c r="D13" s="102">
        <v>0</v>
      </c>
      <c r="E13" s="102">
        <v>0</v>
      </c>
      <c r="F13" s="103">
        <v>0</v>
      </c>
      <c r="G13" s="103">
        <v>0</v>
      </c>
      <c r="H13" s="103">
        <v>0</v>
      </c>
      <c r="I13" s="103">
        <v>0</v>
      </c>
      <c r="J13" s="103">
        <v>0</v>
      </c>
      <c r="K13" s="103">
        <v>0</v>
      </c>
      <c r="L13" s="103">
        <v>0</v>
      </c>
      <c r="M13" s="103">
        <v>0</v>
      </c>
      <c r="N13" s="103">
        <v>0</v>
      </c>
      <c r="O13" s="103">
        <v>0</v>
      </c>
      <c r="P13" s="103">
        <v>0</v>
      </c>
      <c r="Q13" s="103">
        <v>0</v>
      </c>
      <c r="R13" s="103">
        <v>0</v>
      </c>
      <c r="S13" s="103">
        <v>0</v>
      </c>
      <c r="T13" s="103">
        <v>0</v>
      </c>
      <c r="U13" s="103">
        <v>0</v>
      </c>
      <c r="V13" s="103">
        <v>0</v>
      </c>
      <c r="W13" s="103">
        <v>0</v>
      </c>
      <c r="X13" s="103">
        <v>0</v>
      </c>
      <c r="Y13" s="103">
        <v>0</v>
      </c>
      <c r="Z13" s="103">
        <v>0</v>
      </c>
      <c r="AA13" s="103">
        <v>0</v>
      </c>
      <c r="AB13" s="103">
        <v>0</v>
      </c>
      <c r="AC13" s="103">
        <v>0</v>
      </c>
      <c r="AD13" s="103">
        <v>0</v>
      </c>
      <c r="AE13" s="103">
        <v>0</v>
      </c>
      <c r="AF13" s="103">
        <v>0</v>
      </c>
      <c r="AG13" s="103">
        <v>0</v>
      </c>
    </row>
    <row r="14" spans="1:41" s="58" customFormat="1" ht="12.5" x14ac:dyDescent="0.25">
      <c r="A14" s="90" t="s">
        <v>64</v>
      </c>
      <c r="B14" s="90" t="s">
        <v>65</v>
      </c>
      <c r="C14" s="90" t="s">
        <v>73</v>
      </c>
      <c r="D14" s="102">
        <v>0</v>
      </c>
      <c r="E14" s="102">
        <v>0</v>
      </c>
      <c r="F14" s="103">
        <v>0</v>
      </c>
      <c r="G14" s="103">
        <v>0</v>
      </c>
      <c r="H14" s="103">
        <v>0</v>
      </c>
      <c r="I14" s="103">
        <v>0</v>
      </c>
      <c r="J14" s="103">
        <v>0</v>
      </c>
      <c r="K14" s="103">
        <v>0</v>
      </c>
      <c r="L14" s="103">
        <v>0</v>
      </c>
      <c r="M14" s="103">
        <v>0</v>
      </c>
      <c r="N14" s="103">
        <v>0</v>
      </c>
      <c r="O14" s="103">
        <v>0</v>
      </c>
      <c r="P14" s="103">
        <v>0</v>
      </c>
      <c r="Q14" s="103">
        <v>0</v>
      </c>
      <c r="R14" s="103">
        <v>0</v>
      </c>
      <c r="S14" s="103">
        <v>0</v>
      </c>
      <c r="T14" s="103">
        <v>0</v>
      </c>
      <c r="U14" s="103">
        <v>0</v>
      </c>
      <c r="V14" s="103">
        <v>0</v>
      </c>
      <c r="W14" s="103">
        <v>0</v>
      </c>
      <c r="X14" s="103">
        <v>0</v>
      </c>
      <c r="Y14" s="103">
        <v>0</v>
      </c>
      <c r="Z14" s="103">
        <v>0</v>
      </c>
      <c r="AA14" s="103">
        <v>0</v>
      </c>
      <c r="AB14" s="103">
        <v>0</v>
      </c>
      <c r="AC14" s="103">
        <v>0</v>
      </c>
      <c r="AD14" s="103">
        <v>0</v>
      </c>
      <c r="AE14" s="103">
        <v>0</v>
      </c>
      <c r="AF14" s="103">
        <v>0</v>
      </c>
      <c r="AG14" s="103">
        <v>0</v>
      </c>
    </row>
    <row r="15" spans="1:41" s="58" customFormat="1" ht="12.5" x14ac:dyDescent="0.25">
      <c r="A15" s="90" t="s">
        <v>64</v>
      </c>
      <c r="B15" s="90" t="s">
        <v>65</v>
      </c>
      <c r="C15" s="90" t="s">
        <v>74</v>
      </c>
      <c r="D15" s="102">
        <v>0</v>
      </c>
      <c r="E15" s="102">
        <v>0</v>
      </c>
      <c r="F15" s="103">
        <v>0</v>
      </c>
      <c r="G15" s="103">
        <v>0</v>
      </c>
      <c r="H15" s="103">
        <v>0</v>
      </c>
      <c r="I15" s="103">
        <v>0</v>
      </c>
      <c r="J15" s="103">
        <v>0</v>
      </c>
      <c r="K15" s="103">
        <v>0</v>
      </c>
      <c r="L15" s="103">
        <v>0</v>
      </c>
      <c r="M15" s="103">
        <v>0</v>
      </c>
      <c r="N15" s="103">
        <v>0</v>
      </c>
      <c r="O15" s="103">
        <v>0</v>
      </c>
      <c r="P15" s="103">
        <v>0</v>
      </c>
      <c r="Q15" s="103">
        <v>0</v>
      </c>
      <c r="R15" s="103">
        <v>0</v>
      </c>
      <c r="S15" s="103">
        <v>0</v>
      </c>
      <c r="T15" s="103">
        <v>0</v>
      </c>
      <c r="U15" s="103">
        <v>0</v>
      </c>
      <c r="V15" s="103">
        <v>0</v>
      </c>
      <c r="W15" s="103">
        <v>0</v>
      </c>
      <c r="X15" s="103">
        <v>0</v>
      </c>
      <c r="Y15" s="103">
        <v>0</v>
      </c>
      <c r="Z15" s="103">
        <v>0</v>
      </c>
      <c r="AA15" s="103">
        <v>0</v>
      </c>
      <c r="AB15" s="103">
        <v>0</v>
      </c>
      <c r="AC15" s="103">
        <v>0</v>
      </c>
      <c r="AD15" s="103">
        <v>0</v>
      </c>
      <c r="AE15" s="103">
        <v>0</v>
      </c>
      <c r="AF15" s="103">
        <v>0</v>
      </c>
      <c r="AG15" s="103">
        <v>0</v>
      </c>
    </row>
    <row r="16" spans="1:41" s="58" customFormat="1" ht="12.5" x14ac:dyDescent="0.25">
      <c r="A16" s="90" t="s">
        <v>64</v>
      </c>
      <c r="B16" s="90" t="s">
        <v>65</v>
      </c>
      <c r="C16" s="90" t="s">
        <v>75</v>
      </c>
      <c r="D16" s="102">
        <v>0</v>
      </c>
      <c r="E16" s="102">
        <v>0</v>
      </c>
      <c r="F16" s="103">
        <v>0</v>
      </c>
      <c r="G16" s="103">
        <v>0</v>
      </c>
      <c r="H16" s="103">
        <v>0</v>
      </c>
      <c r="I16" s="103">
        <v>0</v>
      </c>
      <c r="J16" s="103">
        <v>0</v>
      </c>
      <c r="K16" s="103">
        <v>0</v>
      </c>
      <c r="L16" s="103">
        <v>0</v>
      </c>
      <c r="M16" s="103">
        <v>0</v>
      </c>
      <c r="N16" s="103">
        <v>0</v>
      </c>
      <c r="O16" s="103">
        <v>0</v>
      </c>
      <c r="P16" s="103">
        <v>0</v>
      </c>
      <c r="Q16" s="103">
        <v>0</v>
      </c>
      <c r="R16" s="103">
        <v>0</v>
      </c>
      <c r="S16" s="103">
        <v>0</v>
      </c>
      <c r="T16" s="103">
        <v>0</v>
      </c>
      <c r="U16" s="103">
        <v>0</v>
      </c>
      <c r="V16" s="103">
        <v>0</v>
      </c>
      <c r="W16" s="103">
        <v>0</v>
      </c>
      <c r="X16" s="103">
        <v>0</v>
      </c>
      <c r="Y16" s="103">
        <v>0</v>
      </c>
      <c r="Z16" s="103">
        <v>0</v>
      </c>
      <c r="AA16" s="103">
        <v>0</v>
      </c>
      <c r="AB16" s="103">
        <v>0</v>
      </c>
      <c r="AC16" s="103">
        <v>0</v>
      </c>
      <c r="AD16" s="103">
        <v>0</v>
      </c>
      <c r="AE16" s="103">
        <v>0</v>
      </c>
      <c r="AF16" s="103">
        <v>0</v>
      </c>
      <c r="AG16" s="103">
        <v>0</v>
      </c>
    </row>
    <row r="17" spans="1:33" s="58" customFormat="1" ht="12.5" x14ac:dyDescent="0.25">
      <c r="A17" s="90" t="s">
        <v>64</v>
      </c>
      <c r="B17" s="90" t="s">
        <v>65</v>
      </c>
      <c r="C17" s="90" t="s">
        <v>76</v>
      </c>
      <c r="D17" s="102">
        <v>0</v>
      </c>
      <c r="E17" s="102">
        <v>0</v>
      </c>
      <c r="F17" s="103">
        <v>0</v>
      </c>
      <c r="G17" s="103">
        <v>0</v>
      </c>
      <c r="H17" s="103">
        <v>0</v>
      </c>
      <c r="I17" s="103">
        <v>0</v>
      </c>
      <c r="J17" s="103">
        <v>0</v>
      </c>
      <c r="K17" s="103">
        <v>0</v>
      </c>
      <c r="L17" s="103">
        <v>0</v>
      </c>
      <c r="M17" s="103">
        <v>0</v>
      </c>
      <c r="N17" s="103">
        <v>0</v>
      </c>
      <c r="O17" s="103">
        <v>0</v>
      </c>
      <c r="P17" s="103">
        <v>0</v>
      </c>
      <c r="Q17" s="103">
        <v>0</v>
      </c>
      <c r="R17" s="103">
        <v>0</v>
      </c>
      <c r="S17" s="103">
        <v>0</v>
      </c>
      <c r="T17" s="103">
        <v>0</v>
      </c>
      <c r="U17" s="103">
        <v>0</v>
      </c>
      <c r="V17" s="103">
        <v>0</v>
      </c>
      <c r="W17" s="103">
        <v>0</v>
      </c>
      <c r="X17" s="103">
        <v>0</v>
      </c>
      <c r="Y17" s="103">
        <v>0</v>
      </c>
      <c r="Z17" s="103">
        <v>0</v>
      </c>
      <c r="AA17" s="103">
        <v>0</v>
      </c>
      <c r="AB17" s="103">
        <v>0</v>
      </c>
      <c r="AC17" s="103">
        <v>0</v>
      </c>
      <c r="AD17" s="103">
        <v>0</v>
      </c>
      <c r="AE17" s="103">
        <v>0</v>
      </c>
      <c r="AF17" s="103">
        <v>0</v>
      </c>
      <c r="AG17" s="103">
        <v>0</v>
      </c>
    </row>
    <row r="18" spans="1:33" s="58" customFormat="1" ht="12.5" x14ac:dyDescent="0.25">
      <c r="A18" s="90" t="s">
        <v>64</v>
      </c>
      <c r="B18" s="90" t="s">
        <v>65</v>
      </c>
      <c r="C18" s="90" t="s">
        <v>77</v>
      </c>
      <c r="D18" s="102">
        <v>0</v>
      </c>
      <c r="E18" s="102">
        <v>0</v>
      </c>
      <c r="F18" s="103">
        <v>0</v>
      </c>
      <c r="G18" s="103">
        <v>0</v>
      </c>
      <c r="H18" s="103">
        <v>0</v>
      </c>
      <c r="I18" s="103">
        <v>0</v>
      </c>
      <c r="J18" s="103">
        <v>0</v>
      </c>
      <c r="K18" s="103">
        <v>0</v>
      </c>
      <c r="L18" s="103">
        <v>0</v>
      </c>
      <c r="M18" s="103">
        <v>0</v>
      </c>
      <c r="N18" s="103">
        <v>0</v>
      </c>
      <c r="O18" s="103">
        <v>0</v>
      </c>
      <c r="P18" s="103">
        <v>0</v>
      </c>
      <c r="Q18" s="103">
        <v>0</v>
      </c>
      <c r="R18" s="103">
        <v>0</v>
      </c>
      <c r="S18" s="103">
        <v>0</v>
      </c>
      <c r="T18" s="103">
        <v>0</v>
      </c>
      <c r="U18" s="103">
        <v>0</v>
      </c>
      <c r="V18" s="103">
        <v>0</v>
      </c>
      <c r="W18" s="103">
        <v>0</v>
      </c>
      <c r="X18" s="103">
        <v>0</v>
      </c>
      <c r="Y18" s="103">
        <v>0</v>
      </c>
      <c r="Z18" s="103">
        <v>0</v>
      </c>
      <c r="AA18" s="103">
        <v>0</v>
      </c>
      <c r="AB18" s="103">
        <v>0</v>
      </c>
      <c r="AC18" s="103">
        <v>0</v>
      </c>
      <c r="AD18" s="103">
        <v>0</v>
      </c>
      <c r="AE18" s="103">
        <v>0</v>
      </c>
      <c r="AF18" s="103">
        <v>0</v>
      </c>
      <c r="AG18" s="103">
        <v>0</v>
      </c>
    </row>
    <row r="19" spans="1:33" s="58" customFormat="1" ht="12.5" x14ac:dyDescent="0.25">
      <c r="A19" s="90" t="s">
        <v>64</v>
      </c>
      <c r="B19" s="90" t="s">
        <v>65</v>
      </c>
      <c r="C19" s="90" t="s">
        <v>78</v>
      </c>
      <c r="D19" s="102">
        <v>0</v>
      </c>
      <c r="E19" s="102">
        <v>0</v>
      </c>
      <c r="F19" s="103">
        <v>0</v>
      </c>
      <c r="G19" s="103">
        <v>0</v>
      </c>
      <c r="H19" s="103">
        <v>0</v>
      </c>
      <c r="I19" s="103">
        <v>0</v>
      </c>
      <c r="J19" s="103">
        <v>0</v>
      </c>
      <c r="K19" s="103">
        <v>0</v>
      </c>
      <c r="L19" s="103">
        <v>0</v>
      </c>
      <c r="M19" s="103">
        <v>0</v>
      </c>
      <c r="N19" s="103">
        <v>0</v>
      </c>
      <c r="O19" s="103">
        <v>0</v>
      </c>
      <c r="P19" s="103">
        <v>0</v>
      </c>
      <c r="Q19" s="103">
        <v>0</v>
      </c>
      <c r="R19" s="103">
        <v>0</v>
      </c>
      <c r="S19" s="103">
        <v>0</v>
      </c>
      <c r="T19" s="103">
        <v>0</v>
      </c>
      <c r="U19" s="103">
        <v>0</v>
      </c>
      <c r="V19" s="103">
        <v>0</v>
      </c>
      <c r="W19" s="103">
        <v>0</v>
      </c>
      <c r="X19" s="103">
        <v>0</v>
      </c>
      <c r="Y19" s="103">
        <v>0</v>
      </c>
      <c r="Z19" s="103">
        <v>0</v>
      </c>
      <c r="AA19" s="103">
        <v>0</v>
      </c>
      <c r="AB19" s="103">
        <v>0</v>
      </c>
      <c r="AC19" s="103">
        <v>0</v>
      </c>
      <c r="AD19" s="103">
        <v>0</v>
      </c>
      <c r="AE19" s="103">
        <v>0</v>
      </c>
      <c r="AF19" s="103">
        <v>0</v>
      </c>
      <c r="AG19" s="103">
        <v>0</v>
      </c>
    </row>
    <row r="20" spans="1:33" s="58" customFormat="1" ht="12.5" x14ac:dyDescent="0.25">
      <c r="A20" s="90" t="s">
        <v>64</v>
      </c>
      <c r="B20" s="90" t="s">
        <v>65</v>
      </c>
      <c r="C20" s="90" t="s">
        <v>79</v>
      </c>
      <c r="D20" s="102">
        <v>0</v>
      </c>
      <c r="E20" s="102">
        <v>0</v>
      </c>
      <c r="F20" s="103">
        <v>0</v>
      </c>
      <c r="G20" s="103">
        <v>0</v>
      </c>
      <c r="H20" s="103">
        <v>0</v>
      </c>
      <c r="I20" s="103">
        <v>0</v>
      </c>
      <c r="J20" s="103">
        <v>0</v>
      </c>
      <c r="K20" s="103">
        <v>0</v>
      </c>
      <c r="L20" s="103">
        <v>0</v>
      </c>
      <c r="M20" s="103">
        <v>0</v>
      </c>
      <c r="N20" s="103">
        <v>0</v>
      </c>
      <c r="O20" s="103">
        <v>0</v>
      </c>
      <c r="P20" s="103">
        <v>0</v>
      </c>
      <c r="Q20" s="103">
        <v>0</v>
      </c>
      <c r="R20" s="103">
        <v>0</v>
      </c>
      <c r="S20" s="103">
        <v>0</v>
      </c>
      <c r="T20" s="103">
        <v>0</v>
      </c>
      <c r="U20" s="103">
        <v>0</v>
      </c>
      <c r="V20" s="103">
        <v>0</v>
      </c>
      <c r="W20" s="103">
        <v>0</v>
      </c>
      <c r="X20" s="103">
        <v>0</v>
      </c>
      <c r="Y20" s="103">
        <v>0</v>
      </c>
      <c r="Z20" s="103">
        <v>0</v>
      </c>
      <c r="AA20" s="103">
        <v>0</v>
      </c>
      <c r="AB20" s="103">
        <v>0</v>
      </c>
      <c r="AC20" s="103">
        <v>0</v>
      </c>
      <c r="AD20" s="103">
        <v>0</v>
      </c>
      <c r="AE20" s="103">
        <v>0</v>
      </c>
      <c r="AF20" s="103">
        <v>0</v>
      </c>
      <c r="AG20" s="103">
        <v>0</v>
      </c>
    </row>
    <row r="21" spans="1:33" s="58" customFormat="1" ht="12.5" x14ac:dyDescent="0.25">
      <c r="A21" s="90" t="s">
        <v>64</v>
      </c>
      <c r="B21" s="90" t="s">
        <v>65</v>
      </c>
      <c r="C21" s="90" t="s">
        <v>80</v>
      </c>
      <c r="D21" s="102">
        <v>0</v>
      </c>
      <c r="E21" s="102">
        <v>0</v>
      </c>
      <c r="F21" s="103">
        <v>0</v>
      </c>
      <c r="G21" s="103">
        <v>0</v>
      </c>
      <c r="H21" s="103">
        <v>0</v>
      </c>
      <c r="I21" s="103">
        <v>0</v>
      </c>
      <c r="J21" s="103">
        <v>0</v>
      </c>
      <c r="K21" s="103">
        <v>0</v>
      </c>
      <c r="L21" s="103">
        <v>0</v>
      </c>
      <c r="M21" s="103">
        <v>0</v>
      </c>
      <c r="N21" s="103">
        <v>0</v>
      </c>
      <c r="O21" s="103">
        <v>0</v>
      </c>
      <c r="P21" s="103">
        <v>0</v>
      </c>
      <c r="Q21" s="103">
        <v>0</v>
      </c>
      <c r="R21" s="103">
        <v>0</v>
      </c>
      <c r="S21" s="103">
        <v>0</v>
      </c>
      <c r="T21" s="103">
        <v>0</v>
      </c>
      <c r="U21" s="103">
        <v>0</v>
      </c>
      <c r="V21" s="103">
        <v>0</v>
      </c>
      <c r="W21" s="103">
        <v>0</v>
      </c>
      <c r="X21" s="103">
        <v>0</v>
      </c>
      <c r="Y21" s="103">
        <v>0</v>
      </c>
      <c r="Z21" s="103">
        <v>0</v>
      </c>
      <c r="AA21" s="103">
        <v>0</v>
      </c>
      <c r="AB21" s="103">
        <v>0</v>
      </c>
      <c r="AC21" s="103">
        <v>0</v>
      </c>
      <c r="AD21" s="103">
        <v>0</v>
      </c>
      <c r="AE21" s="103">
        <v>0</v>
      </c>
      <c r="AF21" s="103">
        <v>0</v>
      </c>
      <c r="AG21" s="103">
        <v>0</v>
      </c>
    </row>
    <row r="22" spans="1:33" s="58" customFormat="1" ht="12.5" x14ac:dyDescent="0.25">
      <c r="A22" s="90" t="s">
        <v>64</v>
      </c>
      <c r="B22" s="90" t="s">
        <v>65</v>
      </c>
      <c r="C22" s="90" t="s">
        <v>81</v>
      </c>
      <c r="D22" s="102">
        <v>0</v>
      </c>
      <c r="E22" s="102">
        <v>0</v>
      </c>
      <c r="F22" s="103">
        <v>0</v>
      </c>
      <c r="G22" s="103">
        <v>0</v>
      </c>
      <c r="H22" s="103">
        <v>0</v>
      </c>
      <c r="I22" s="103">
        <v>0</v>
      </c>
      <c r="J22" s="103">
        <v>0</v>
      </c>
      <c r="K22" s="103">
        <v>0</v>
      </c>
      <c r="L22" s="103">
        <v>0</v>
      </c>
      <c r="M22" s="103">
        <v>0</v>
      </c>
      <c r="N22" s="103">
        <v>0</v>
      </c>
      <c r="O22" s="103">
        <v>0</v>
      </c>
      <c r="P22" s="103">
        <v>0</v>
      </c>
      <c r="Q22" s="103">
        <v>0</v>
      </c>
      <c r="R22" s="103">
        <v>0</v>
      </c>
      <c r="S22" s="103">
        <v>0</v>
      </c>
      <c r="T22" s="103">
        <v>0</v>
      </c>
      <c r="U22" s="103">
        <v>0</v>
      </c>
      <c r="V22" s="103">
        <v>0</v>
      </c>
      <c r="W22" s="103">
        <v>0</v>
      </c>
      <c r="X22" s="103">
        <v>0</v>
      </c>
      <c r="Y22" s="103">
        <v>0</v>
      </c>
      <c r="Z22" s="103">
        <v>0</v>
      </c>
      <c r="AA22" s="103">
        <v>0</v>
      </c>
      <c r="AB22" s="103">
        <v>0</v>
      </c>
      <c r="AC22" s="103">
        <v>0</v>
      </c>
      <c r="AD22" s="103">
        <v>0</v>
      </c>
      <c r="AE22" s="103">
        <v>0</v>
      </c>
      <c r="AF22" s="103">
        <v>0</v>
      </c>
      <c r="AG22" s="103">
        <v>0</v>
      </c>
    </row>
    <row r="23" spans="1:33" s="58" customFormat="1" ht="12.5" x14ac:dyDescent="0.25">
      <c r="A23" s="90" t="s">
        <v>64</v>
      </c>
      <c r="B23" s="90" t="s">
        <v>65</v>
      </c>
      <c r="C23" s="90" t="s">
        <v>82</v>
      </c>
      <c r="D23" s="102">
        <v>0</v>
      </c>
      <c r="E23" s="102">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row>
    <row r="24" spans="1:33" s="58" customFormat="1" ht="12.5" x14ac:dyDescent="0.25">
      <c r="A24" s="90" t="s">
        <v>64</v>
      </c>
      <c r="B24" s="90" t="s">
        <v>65</v>
      </c>
      <c r="C24" s="90" t="s">
        <v>83</v>
      </c>
      <c r="D24" s="102">
        <v>0</v>
      </c>
      <c r="E24" s="102">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row>
    <row r="25" spans="1:33" s="58" customFormat="1" ht="12.5" x14ac:dyDescent="0.25">
      <c r="A25" s="90" t="s">
        <v>64</v>
      </c>
      <c r="B25" s="90" t="s">
        <v>65</v>
      </c>
      <c r="C25" s="90" t="s">
        <v>84</v>
      </c>
      <c r="D25" s="102">
        <v>0</v>
      </c>
      <c r="E25" s="102">
        <v>0</v>
      </c>
      <c r="F25" s="103">
        <v>0</v>
      </c>
      <c r="G25" s="103">
        <v>0</v>
      </c>
      <c r="H25" s="103">
        <v>0</v>
      </c>
      <c r="I25" s="103">
        <v>0</v>
      </c>
      <c r="J25" s="103">
        <v>0</v>
      </c>
      <c r="K25" s="103">
        <v>0</v>
      </c>
      <c r="L25" s="103">
        <v>0</v>
      </c>
      <c r="M25" s="103">
        <v>0</v>
      </c>
      <c r="N25" s="103">
        <v>0</v>
      </c>
      <c r="O25" s="103">
        <v>0</v>
      </c>
      <c r="P25" s="103">
        <v>0</v>
      </c>
      <c r="Q25" s="103">
        <v>0</v>
      </c>
      <c r="R25" s="103">
        <v>0</v>
      </c>
      <c r="S25" s="103">
        <v>0</v>
      </c>
      <c r="T25" s="103">
        <v>0</v>
      </c>
      <c r="U25" s="103">
        <v>0</v>
      </c>
      <c r="V25" s="103">
        <v>0</v>
      </c>
      <c r="W25" s="103">
        <v>0</v>
      </c>
      <c r="X25" s="103">
        <v>0</v>
      </c>
      <c r="Y25" s="103">
        <v>0</v>
      </c>
      <c r="Z25" s="103">
        <v>0</v>
      </c>
      <c r="AA25" s="103">
        <v>0</v>
      </c>
      <c r="AB25" s="103">
        <v>0</v>
      </c>
      <c r="AC25" s="103">
        <v>0</v>
      </c>
      <c r="AD25" s="103">
        <v>0</v>
      </c>
      <c r="AE25" s="103">
        <v>0</v>
      </c>
      <c r="AF25" s="103">
        <v>0</v>
      </c>
      <c r="AG25" s="103">
        <v>0</v>
      </c>
    </row>
    <row r="26" spans="1:33" s="93" customFormat="1" ht="13" x14ac:dyDescent="0.3">
      <c r="A26" s="95" t="s">
        <v>85</v>
      </c>
      <c r="B26" s="95" t="s">
        <v>85</v>
      </c>
      <c r="C26" s="95" t="s">
        <v>85</v>
      </c>
      <c r="D26" s="104">
        <v>0</v>
      </c>
      <c r="E26" s="104">
        <v>0</v>
      </c>
      <c r="F26" s="105">
        <v>0</v>
      </c>
      <c r="G26" s="105">
        <v>0</v>
      </c>
      <c r="H26" s="105">
        <v>0</v>
      </c>
      <c r="I26" s="105">
        <v>0</v>
      </c>
      <c r="J26" s="105">
        <v>0</v>
      </c>
      <c r="K26" s="105">
        <v>0</v>
      </c>
      <c r="L26" s="105">
        <v>0</v>
      </c>
      <c r="M26" s="105">
        <v>0</v>
      </c>
      <c r="N26" s="105">
        <v>0</v>
      </c>
      <c r="O26" s="105">
        <v>0</v>
      </c>
      <c r="P26" s="105">
        <v>0</v>
      </c>
      <c r="Q26" s="105">
        <v>0</v>
      </c>
      <c r="R26" s="105">
        <v>0</v>
      </c>
      <c r="S26" s="105">
        <v>0</v>
      </c>
      <c r="T26" s="105">
        <v>0</v>
      </c>
      <c r="U26" s="105">
        <v>0</v>
      </c>
      <c r="V26" s="105">
        <v>0</v>
      </c>
      <c r="W26" s="105">
        <v>0</v>
      </c>
      <c r="X26" s="105">
        <v>0</v>
      </c>
      <c r="Y26" s="105">
        <v>0</v>
      </c>
      <c r="Z26" s="105">
        <v>0</v>
      </c>
      <c r="AA26" s="105">
        <v>0</v>
      </c>
      <c r="AB26" s="105">
        <v>0</v>
      </c>
      <c r="AC26" s="105">
        <v>0</v>
      </c>
      <c r="AD26" s="105">
        <v>0</v>
      </c>
      <c r="AE26" s="105">
        <v>0</v>
      </c>
      <c r="AF26" s="105">
        <v>0</v>
      </c>
      <c r="AG26" s="105">
        <v>0</v>
      </c>
    </row>
    <row r="27" spans="1:33" s="58" customFormat="1" ht="12.5" x14ac:dyDescent="0.25">
      <c r="A27" s="90" t="s">
        <v>64</v>
      </c>
      <c r="B27" s="90" t="s">
        <v>86</v>
      </c>
      <c r="C27" s="90" t="s">
        <v>87</v>
      </c>
      <c r="D27" s="102">
        <v>0</v>
      </c>
      <c r="E27" s="102">
        <v>0</v>
      </c>
      <c r="F27" s="103">
        <v>0</v>
      </c>
      <c r="G27" s="103">
        <v>0</v>
      </c>
      <c r="H27" s="103">
        <v>0</v>
      </c>
      <c r="I27" s="103">
        <v>0</v>
      </c>
      <c r="J27" s="103">
        <v>0</v>
      </c>
      <c r="K27" s="103">
        <v>0</v>
      </c>
      <c r="L27" s="103">
        <v>0</v>
      </c>
      <c r="M27" s="103">
        <v>0</v>
      </c>
      <c r="N27" s="103">
        <v>0</v>
      </c>
      <c r="O27" s="103">
        <v>0</v>
      </c>
      <c r="P27" s="103">
        <v>0</v>
      </c>
      <c r="Q27" s="103">
        <v>0</v>
      </c>
      <c r="R27" s="103">
        <v>0</v>
      </c>
      <c r="S27" s="103">
        <v>0</v>
      </c>
      <c r="T27" s="103">
        <v>0</v>
      </c>
      <c r="U27" s="103">
        <v>0</v>
      </c>
      <c r="V27" s="103">
        <v>0</v>
      </c>
      <c r="W27" s="103">
        <v>0</v>
      </c>
      <c r="X27" s="103">
        <v>0</v>
      </c>
      <c r="Y27" s="103">
        <v>0</v>
      </c>
      <c r="Z27" s="103">
        <v>0</v>
      </c>
      <c r="AA27" s="103">
        <v>0</v>
      </c>
      <c r="AB27" s="103">
        <v>0</v>
      </c>
      <c r="AC27" s="103">
        <v>0</v>
      </c>
      <c r="AD27" s="103">
        <v>0</v>
      </c>
      <c r="AE27" s="103">
        <v>0</v>
      </c>
      <c r="AF27" s="103">
        <v>0</v>
      </c>
      <c r="AG27" s="103">
        <v>0</v>
      </c>
    </row>
    <row r="28" spans="1:33" s="58" customFormat="1" ht="12.5" x14ac:dyDescent="0.25">
      <c r="A28" s="90" t="s">
        <v>64</v>
      </c>
      <c r="B28" s="90" t="s">
        <v>86</v>
      </c>
      <c r="C28" s="90" t="s">
        <v>88</v>
      </c>
      <c r="D28" s="102">
        <v>0</v>
      </c>
      <c r="E28" s="102">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0</v>
      </c>
      <c r="Y28" s="103">
        <v>0</v>
      </c>
      <c r="Z28" s="103">
        <v>0</v>
      </c>
      <c r="AA28" s="103">
        <v>0</v>
      </c>
      <c r="AB28" s="103">
        <v>0</v>
      </c>
      <c r="AC28" s="103">
        <v>0</v>
      </c>
      <c r="AD28" s="103">
        <v>0</v>
      </c>
      <c r="AE28" s="103">
        <v>0</v>
      </c>
      <c r="AF28" s="103">
        <v>0</v>
      </c>
      <c r="AG28" s="103">
        <v>0</v>
      </c>
    </row>
    <row r="29" spans="1:33" s="58" customFormat="1" ht="12.5" x14ac:dyDescent="0.25">
      <c r="A29" s="90" t="s">
        <v>64</v>
      </c>
      <c r="B29" s="90" t="s">
        <v>86</v>
      </c>
      <c r="C29" s="90" t="s">
        <v>89</v>
      </c>
      <c r="D29" s="102">
        <v>0</v>
      </c>
      <c r="E29" s="102">
        <v>0</v>
      </c>
      <c r="F29" s="103">
        <v>0</v>
      </c>
      <c r="G29" s="103">
        <v>0</v>
      </c>
      <c r="H29" s="103">
        <v>0</v>
      </c>
      <c r="I29" s="103">
        <v>0</v>
      </c>
      <c r="J29" s="103">
        <v>0</v>
      </c>
      <c r="K29" s="103">
        <v>0</v>
      </c>
      <c r="L29" s="103">
        <v>0</v>
      </c>
      <c r="M29" s="103">
        <v>0</v>
      </c>
      <c r="N29" s="103">
        <v>0</v>
      </c>
      <c r="O29" s="103">
        <v>0</v>
      </c>
      <c r="P29" s="103">
        <v>0</v>
      </c>
      <c r="Q29" s="103">
        <v>0</v>
      </c>
      <c r="R29" s="103">
        <v>0</v>
      </c>
      <c r="S29" s="103">
        <v>0</v>
      </c>
      <c r="T29" s="103">
        <v>0</v>
      </c>
      <c r="U29" s="103">
        <v>0</v>
      </c>
      <c r="V29" s="103">
        <v>0</v>
      </c>
      <c r="W29" s="103">
        <v>0</v>
      </c>
      <c r="X29" s="103">
        <v>0</v>
      </c>
      <c r="Y29" s="103">
        <v>0</v>
      </c>
      <c r="Z29" s="103">
        <v>0</v>
      </c>
      <c r="AA29" s="103">
        <v>0</v>
      </c>
      <c r="AB29" s="103">
        <v>0</v>
      </c>
      <c r="AC29" s="103">
        <v>0</v>
      </c>
      <c r="AD29" s="103">
        <v>0</v>
      </c>
      <c r="AE29" s="103">
        <v>0</v>
      </c>
      <c r="AF29" s="103">
        <v>0</v>
      </c>
      <c r="AG29" s="103">
        <v>0</v>
      </c>
    </row>
    <row r="30" spans="1:33" s="58" customFormat="1" ht="12.5" x14ac:dyDescent="0.25">
      <c r="A30" s="90" t="s">
        <v>64</v>
      </c>
      <c r="B30" s="90" t="s">
        <v>86</v>
      </c>
      <c r="C30" s="90" t="s">
        <v>90</v>
      </c>
      <c r="D30" s="102">
        <v>0</v>
      </c>
      <c r="E30" s="102">
        <v>0</v>
      </c>
      <c r="F30" s="103">
        <v>0</v>
      </c>
      <c r="G30" s="103">
        <v>0</v>
      </c>
      <c r="H30" s="103">
        <v>0</v>
      </c>
      <c r="I30" s="103">
        <v>0</v>
      </c>
      <c r="J30" s="103">
        <v>0</v>
      </c>
      <c r="K30" s="103">
        <v>0</v>
      </c>
      <c r="L30" s="103">
        <v>0</v>
      </c>
      <c r="M30" s="103">
        <v>0</v>
      </c>
      <c r="N30" s="103">
        <v>0</v>
      </c>
      <c r="O30" s="103">
        <v>0</v>
      </c>
      <c r="P30" s="103">
        <v>0</v>
      </c>
      <c r="Q30" s="103">
        <v>0</v>
      </c>
      <c r="R30" s="103">
        <v>0</v>
      </c>
      <c r="S30" s="103">
        <v>0</v>
      </c>
      <c r="T30" s="103">
        <v>0</v>
      </c>
      <c r="U30" s="103">
        <v>0</v>
      </c>
      <c r="V30" s="103">
        <v>0</v>
      </c>
      <c r="W30" s="103">
        <v>0</v>
      </c>
      <c r="X30" s="103">
        <v>0</v>
      </c>
      <c r="Y30" s="103">
        <v>0</v>
      </c>
      <c r="Z30" s="103">
        <v>0</v>
      </c>
      <c r="AA30" s="103">
        <v>0</v>
      </c>
      <c r="AB30" s="103">
        <v>0</v>
      </c>
      <c r="AC30" s="103">
        <v>0</v>
      </c>
      <c r="AD30" s="103">
        <v>0</v>
      </c>
      <c r="AE30" s="103">
        <v>0</v>
      </c>
      <c r="AF30" s="103">
        <v>0</v>
      </c>
      <c r="AG30" s="103">
        <v>0</v>
      </c>
    </row>
    <row r="31" spans="1:33" s="58" customFormat="1" ht="12.5" x14ac:dyDescent="0.25">
      <c r="A31" s="90" t="s">
        <v>64</v>
      </c>
      <c r="B31" s="90" t="s">
        <v>86</v>
      </c>
      <c r="C31" s="90" t="s">
        <v>91</v>
      </c>
      <c r="D31" s="102">
        <v>0</v>
      </c>
      <c r="E31" s="102">
        <v>0</v>
      </c>
      <c r="F31" s="103">
        <v>0</v>
      </c>
      <c r="G31" s="103">
        <v>0</v>
      </c>
      <c r="H31" s="103">
        <v>0</v>
      </c>
      <c r="I31" s="103">
        <v>0</v>
      </c>
      <c r="J31" s="103">
        <v>0</v>
      </c>
      <c r="K31" s="103">
        <v>0</v>
      </c>
      <c r="L31" s="103">
        <v>0</v>
      </c>
      <c r="M31" s="103">
        <v>0</v>
      </c>
      <c r="N31" s="103">
        <v>0</v>
      </c>
      <c r="O31" s="103">
        <v>0</v>
      </c>
      <c r="P31" s="103">
        <v>0</v>
      </c>
      <c r="Q31" s="103">
        <v>0</v>
      </c>
      <c r="R31" s="103">
        <v>0</v>
      </c>
      <c r="S31" s="103">
        <v>0</v>
      </c>
      <c r="T31" s="103">
        <v>0</v>
      </c>
      <c r="U31" s="103">
        <v>0</v>
      </c>
      <c r="V31" s="103">
        <v>0</v>
      </c>
      <c r="W31" s="103">
        <v>0</v>
      </c>
      <c r="X31" s="103">
        <v>0</v>
      </c>
      <c r="Y31" s="103">
        <v>0</v>
      </c>
      <c r="Z31" s="103">
        <v>0</v>
      </c>
      <c r="AA31" s="103">
        <v>0</v>
      </c>
      <c r="AB31" s="103">
        <v>0</v>
      </c>
      <c r="AC31" s="103">
        <v>0</v>
      </c>
      <c r="AD31" s="103">
        <v>0</v>
      </c>
      <c r="AE31" s="103">
        <v>0</v>
      </c>
      <c r="AF31" s="103">
        <v>0</v>
      </c>
      <c r="AG31" s="103">
        <v>0</v>
      </c>
    </row>
    <row r="32" spans="1:33" s="58" customFormat="1" ht="12.5" x14ac:dyDescent="0.25">
      <c r="A32" s="90" t="s">
        <v>64</v>
      </c>
      <c r="B32" s="90" t="s">
        <v>86</v>
      </c>
      <c r="C32" s="90" t="s">
        <v>92</v>
      </c>
      <c r="D32" s="102">
        <v>0</v>
      </c>
      <c r="E32" s="102">
        <v>0</v>
      </c>
      <c r="F32" s="103">
        <v>0</v>
      </c>
      <c r="G32" s="103">
        <v>0</v>
      </c>
      <c r="H32" s="103">
        <v>0</v>
      </c>
      <c r="I32" s="103">
        <v>0</v>
      </c>
      <c r="J32" s="103">
        <v>0</v>
      </c>
      <c r="K32" s="103">
        <v>0</v>
      </c>
      <c r="L32" s="103">
        <v>0</v>
      </c>
      <c r="M32" s="103">
        <v>0</v>
      </c>
      <c r="N32" s="103">
        <v>0</v>
      </c>
      <c r="O32" s="103">
        <v>0</v>
      </c>
      <c r="P32" s="103">
        <v>0</v>
      </c>
      <c r="Q32" s="103">
        <v>0</v>
      </c>
      <c r="R32" s="103">
        <v>0</v>
      </c>
      <c r="S32" s="103">
        <v>0</v>
      </c>
      <c r="T32" s="103">
        <v>0</v>
      </c>
      <c r="U32" s="103">
        <v>0</v>
      </c>
      <c r="V32" s="103">
        <v>0</v>
      </c>
      <c r="W32" s="103">
        <v>0</v>
      </c>
      <c r="X32" s="103">
        <v>0</v>
      </c>
      <c r="Y32" s="103">
        <v>0</v>
      </c>
      <c r="Z32" s="103">
        <v>0</v>
      </c>
      <c r="AA32" s="103">
        <v>0</v>
      </c>
      <c r="AB32" s="103">
        <v>0</v>
      </c>
      <c r="AC32" s="103">
        <v>0</v>
      </c>
      <c r="AD32" s="103">
        <v>0</v>
      </c>
      <c r="AE32" s="103">
        <v>0</v>
      </c>
      <c r="AF32" s="103">
        <v>0</v>
      </c>
      <c r="AG32" s="103">
        <v>0</v>
      </c>
    </row>
    <row r="33" spans="1:33" s="58" customFormat="1" ht="12.5" x14ac:dyDescent="0.25">
      <c r="A33" s="90" t="s">
        <v>64</v>
      </c>
      <c r="B33" s="90" t="s">
        <v>86</v>
      </c>
      <c r="C33" s="90" t="s">
        <v>93</v>
      </c>
      <c r="D33" s="102">
        <v>0</v>
      </c>
      <c r="E33" s="102">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0</v>
      </c>
      <c r="Y33" s="103">
        <v>0</v>
      </c>
      <c r="Z33" s="103">
        <v>0</v>
      </c>
      <c r="AA33" s="103">
        <v>0</v>
      </c>
      <c r="AB33" s="103">
        <v>0</v>
      </c>
      <c r="AC33" s="103">
        <v>0</v>
      </c>
      <c r="AD33" s="103">
        <v>0</v>
      </c>
      <c r="AE33" s="103">
        <v>0</v>
      </c>
      <c r="AF33" s="103">
        <v>0</v>
      </c>
      <c r="AG33" s="103">
        <v>0</v>
      </c>
    </row>
    <row r="34" spans="1:33" s="58" customFormat="1" ht="12.5" x14ac:dyDescent="0.25">
      <c r="A34" s="90" t="s">
        <v>64</v>
      </c>
      <c r="B34" s="90" t="s">
        <v>86</v>
      </c>
      <c r="C34" s="90" t="s">
        <v>94</v>
      </c>
      <c r="D34" s="102">
        <v>0</v>
      </c>
      <c r="E34" s="102">
        <v>0</v>
      </c>
      <c r="F34" s="103">
        <v>0</v>
      </c>
      <c r="G34" s="103">
        <v>0</v>
      </c>
      <c r="H34" s="103">
        <v>0</v>
      </c>
      <c r="I34" s="103">
        <v>0</v>
      </c>
      <c r="J34" s="103">
        <v>0</v>
      </c>
      <c r="K34" s="103">
        <v>0</v>
      </c>
      <c r="L34" s="103">
        <v>0</v>
      </c>
      <c r="M34" s="103">
        <v>0</v>
      </c>
      <c r="N34" s="103">
        <v>0</v>
      </c>
      <c r="O34" s="103">
        <v>0</v>
      </c>
      <c r="P34" s="103">
        <v>0</v>
      </c>
      <c r="Q34" s="103">
        <v>0</v>
      </c>
      <c r="R34" s="103">
        <v>0</v>
      </c>
      <c r="S34" s="103">
        <v>0</v>
      </c>
      <c r="T34" s="103">
        <v>0</v>
      </c>
      <c r="U34" s="103">
        <v>0</v>
      </c>
      <c r="V34" s="103">
        <v>0</v>
      </c>
      <c r="W34" s="103">
        <v>0</v>
      </c>
      <c r="X34" s="103">
        <v>0</v>
      </c>
      <c r="Y34" s="103">
        <v>0</v>
      </c>
      <c r="Z34" s="103">
        <v>0</v>
      </c>
      <c r="AA34" s="103">
        <v>0</v>
      </c>
      <c r="AB34" s="103">
        <v>0</v>
      </c>
      <c r="AC34" s="103">
        <v>0</v>
      </c>
      <c r="AD34" s="103">
        <v>0</v>
      </c>
      <c r="AE34" s="103">
        <v>0</v>
      </c>
      <c r="AF34" s="103">
        <v>0</v>
      </c>
      <c r="AG34" s="103">
        <v>0</v>
      </c>
    </row>
    <row r="35" spans="1:33" s="58" customFormat="1" ht="12.5" x14ac:dyDescent="0.25">
      <c r="A35" s="90" t="s">
        <v>64</v>
      </c>
      <c r="B35" s="90" t="s">
        <v>86</v>
      </c>
      <c r="C35" s="90" t="s">
        <v>95</v>
      </c>
      <c r="D35" s="102">
        <v>0</v>
      </c>
      <c r="E35" s="102">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row>
    <row r="36" spans="1:33" s="58" customFormat="1" ht="12.5" x14ac:dyDescent="0.25">
      <c r="A36" s="90" t="s">
        <v>64</v>
      </c>
      <c r="B36" s="90" t="s">
        <v>86</v>
      </c>
      <c r="C36" s="90" t="s">
        <v>96</v>
      </c>
      <c r="D36" s="102">
        <v>0</v>
      </c>
      <c r="E36" s="102">
        <v>0</v>
      </c>
      <c r="F36" s="103">
        <v>0</v>
      </c>
      <c r="G36" s="103">
        <v>0</v>
      </c>
      <c r="H36" s="103">
        <v>0</v>
      </c>
      <c r="I36" s="103">
        <v>0</v>
      </c>
      <c r="J36" s="103">
        <v>0</v>
      </c>
      <c r="K36" s="103">
        <v>0</v>
      </c>
      <c r="L36" s="103">
        <v>0</v>
      </c>
      <c r="M36" s="103">
        <v>0</v>
      </c>
      <c r="N36" s="103">
        <v>0</v>
      </c>
      <c r="O36" s="103">
        <v>0</v>
      </c>
      <c r="P36" s="103">
        <v>0</v>
      </c>
      <c r="Q36" s="103">
        <v>0</v>
      </c>
      <c r="R36" s="103">
        <v>0</v>
      </c>
      <c r="S36" s="103">
        <v>0</v>
      </c>
      <c r="T36" s="103">
        <v>0</v>
      </c>
      <c r="U36" s="103">
        <v>0</v>
      </c>
      <c r="V36" s="103">
        <v>0</v>
      </c>
      <c r="W36" s="103">
        <v>0</v>
      </c>
      <c r="X36" s="103">
        <v>0</v>
      </c>
      <c r="Y36" s="103">
        <v>0</v>
      </c>
      <c r="Z36" s="103">
        <v>0</v>
      </c>
      <c r="AA36" s="103">
        <v>0</v>
      </c>
      <c r="AB36" s="103">
        <v>0</v>
      </c>
      <c r="AC36" s="103">
        <v>0</v>
      </c>
      <c r="AD36" s="103">
        <v>0</v>
      </c>
      <c r="AE36" s="103">
        <v>0</v>
      </c>
      <c r="AF36" s="103">
        <v>0</v>
      </c>
      <c r="AG36" s="103">
        <v>0</v>
      </c>
    </row>
    <row r="37" spans="1:33" s="58" customFormat="1" ht="12.5" x14ac:dyDescent="0.25">
      <c r="A37" s="90" t="s">
        <v>64</v>
      </c>
      <c r="B37" s="90" t="s">
        <v>86</v>
      </c>
      <c r="C37" s="90" t="s">
        <v>97</v>
      </c>
      <c r="D37" s="102">
        <v>0</v>
      </c>
      <c r="E37" s="102">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0</v>
      </c>
      <c r="AD37" s="103">
        <v>0</v>
      </c>
      <c r="AE37" s="103">
        <v>0</v>
      </c>
      <c r="AF37" s="103">
        <v>0</v>
      </c>
      <c r="AG37" s="103">
        <v>0</v>
      </c>
    </row>
    <row r="38" spans="1:33" s="58" customFormat="1" ht="12.5" x14ac:dyDescent="0.25">
      <c r="A38" s="90" t="s">
        <v>64</v>
      </c>
      <c r="B38" s="90" t="s">
        <v>86</v>
      </c>
      <c r="C38" s="90" t="s">
        <v>98</v>
      </c>
      <c r="D38" s="102">
        <v>0</v>
      </c>
      <c r="E38" s="102">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0</v>
      </c>
      <c r="AD38" s="103">
        <v>0</v>
      </c>
      <c r="AE38" s="103">
        <v>0</v>
      </c>
      <c r="AF38" s="103">
        <v>0</v>
      </c>
      <c r="AG38" s="103">
        <v>0</v>
      </c>
    </row>
    <row r="39" spans="1:33" s="58" customFormat="1" ht="12.5" x14ac:dyDescent="0.25">
      <c r="A39" s="90" t="s">
        <v>64</v>
      </c>
      <c r="B39" s="90" t="s">
        <v>86</v>
      </c>
      <c r="C39" s="90" t="s">
        <v>99</v>
      </c>
      <c r="D39" s="102">
        <v>0</v>
      </c>
      <c r="E39" s="102">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row>
    <row r="40" spans="1:33" s="58" customFormat="1" ht="12.5" x14ac:dyDescent="0.25">
      <c r="A40" s="90" t="s">
        <v>64</v>
      </c>
      <c r="B40" s="90" t="s">
        <v>86</v>
      </c>
      <c r="C40" s="90" t="s">
        <v>100</v>
      </c>
      <c r="D40" s="102">
        <v>0</v>
      </c>
      <c r="E40" s="102">
        <v>0</v>
      </c>
      <c r="F40" s="103">
        <v>0</v>
      </c>
      <c r="G40" s="103">
        <v>0</v>
      </c>
      <c r="H40" s="103">
        <v>0</v>
      </c>
      <c r="I40" s="103">
        <v>0</v>
      </c>
      <c r="J40" s="103">
        <v>0</v>
      </c>
      <c r="K40" s="103">
        <v>0</v>
      </c>
      <c r="L40" s="103">
        <v>0</v>
      </c>
      <c r="M40" s="103">
        <v>0</v>
      </c>
      <c r="N40" s="103">
        <v>0</v>
      </c>
      <c r="O40" s="103">
        <v>0</v>
      </c>
      <c r="P40" s="103">
        <v>0</v>
      </c>
      <c r="Q40" s="103">
        <v>0</v>
      </c>
      <c r="R40" s="103">
        <v>0</v>
      </c>
      <c r="S40" s="103">
        <v>0</v>
      </c>
      <c r="T40" s="103">
        <v>0</v>
      </c>
      <c r="U40" s="103">
        <v>0</v>
      </c>
      <c r="V40" s="103">
        <v>0</v>
      </c>
      <c r="W40" s="103">
        <v>0</v>
      </c>
      <c r="X40" s="103">
        <v>0</v>
      </c>
      <c r="Y40" s="103">
        <v>0</v>
      </c>
      <c r="Z40" s="103">
        <v>0</v>
      </c>
      <c r="AA40" s="103">
        <v>0</v>
      </c>
      <c r="AB40" s="103">
        <v>0</v>
      </c>
      <c r="AC40" s="103">
        <v>0</v>
      </c>
      <c r="AD40" s="103">
        <v>0</v>
      </c>
      <c r="AE40" s="103">
        <v>0</v>
      </c>
      <c r="AF40" s="103">
        <v>0</v>
      </c>
      <c r="AG40" s="103">
        <v>0</v>
      </c>
    </row>
    <row r="41" spans="1:33" s="58" customFormat="1" ht="12.5" x14ac:dyDescent="0.25">
      <c r="A41" s="90" t="s">
        <v>64</v>
      </c>
      <c r="B41" s="90" t="s">
        <v>86</v>
      </c>
      <c r="C41" s="90" t="s">
        <v>101</v>
      </c>
      <c r="D41" s="102">
        <v>0</v>
      </c>
      <c r="E41" s="102">
        <v>0</v>
      </c>
      <c r="F41" s="103">
        <v>0</v>
      </c>
      <c r="G41" s="103">
        <v>0</v>
      </c>
      <c r="H41" s="103">
        <v>0</v>
      </c>
      <c r="I41" s="103">
        <v>0</v>
      </c>
      <c r="J41" s="103">
        <v>0</v>
      </c>
      <c r="K41" s="103">
        <v>0</v>
      </c>
      <c r="L41" s="103">
        <v>0</v>
      </c>
      <c r="M41" s="103">
        <v>0</v>
      </c>
      <c r="N41" s="103">
        <v>0</v>
      </c>
      <c r="O41" s="103">
        <v>0</v>
      </c>
      <c r="P41" s="103">
        <v>0</v>
      </c>
      <c r="Q41" s="103">
        <v>0</v>
      </c>
      <c r="R41" s="103">
        <v>0</v>
      </c>
      <c r="S41" s="103">
        <v>0</v>
      </c>
      <c r="T41" s="103">
        <v>0</v>
      </c>
      <c r="U41" s="103">
        <v>0</v>
      </c>
      <c r="V41" s="103">
        <v>0</v>
      </c>
      <c r="W41" s="103">
        <v>0</v>
      </c>
      <c r="X41" s="103">
        <v>0</v>
      </c>
      <c r="Y41" s="103">
        <v>0</v>
      </c>
      <c r="Z41" s="103">
        <v>0</v>
      </c>
      <c r="AA41" s="103">
        <v>0</v>
      </c>
      <c r="AB41" s="103">
        <v>0</v>
      </c>
      <c r="AC41" s="103">
        <v>0</v>
      </c>
      <c r="AD41" s="103">
        <v>0</v>
      </c>
      <c r="AE41" s="103">
        <v>0</v>
      </c>
      <c r="AF41" s="103">
        <v>0</v>
      </c>
      <c r="AG41" s="103">
        <v>0</v>
      </c>
    </row>
    <row r="42" spans="1:33" s="58" customFormat="1" ht="12.5" x14ac:dyDescent="0.25">
      <c r="A42" s="90" t="s">
        <v>64</v>
      </c>
      <c r="B42" s="90" t="s">
        <v>86</v>
      </c>
      <c r="C42" s="90" t="s">
        <v>102</v>
      </c>
      <c r="D42" s="102">
        <v>0</v>
      </c>
      <c r="E42" s="102">
        <v>0</v>
      </c>
      <c r="F42" s="103">
        <v>0</v>
      </c>
      <c r="G42" s="103">
        <v>0</v>
      </c>
      <c r="H42" s="103">
        <v>0</v>
      </c>
      <c r="I42" s="103">
        <v>0</v>
      </c>
      <c r="J42" s="103">
        <v>0</v>
      </c>
      <c r="K42" s="103">
        <v>0</v>
      </c>
      <c r="L42" s="103">
        <v>0</v>
      </c>
      <c r="M42" s="103">
        <v>0</v>
      </c>
      <c r="N42" s="103">
        <v>0</v>
      </c>
      <c r="O42" s="103">
        <v>0</v>
      </c>
      <c r="P42" s="103">
        <v>0</v>
      </c>
      <c r="Q42" s="103">
        <v>0</v>
      </c>
      <c r="R42" s="103">
        <v>0</v>
      </c>
      <c r="S42" s="103">
        <v>0</v>
      </c>
      <c r="T42" s="103">
        <v>0</v>
      </c>
      <c r="U42" s="103">
        <v>0</v>
      </c>
      <c r="V42" s="103">
        <v>0</v>
      </c>
      <c r="W42" s="103">
        <v>0</v>
      </c>
      <c r="X42" s="103">
        <v>0</v>
      </c>
      <c r="Y42" s="103">
        <v>0</v>
      </c>
      <c r="Z42" s="103">
        <v>0</v>
      </c>
      <c r="AA42" s="103">
        <v>0</v>
      </c>
      <c r="AB42" s="103">
        <v>0</v>
      </c>
      <c r="AC42" s="103">
        <v>0</v>
      </c>
      <c r="AD42" s="103">
        <v>0</v>
      </c>
      <c r="AE42" s="103">
        <v>0</v>
      </c>
      <c r="AF42" s="103">
        <v>0</v>
      </c>
      <c r="AG42" s="103">
        <v>0</v>
      </c>
    </row>
    <row r="43" spans="1:33" s="58" customFormat="1" ht="12.5" x14ac:dyDescent="0.25">
      <c r="A43" s="90" t="s">
        <v>64</v>
      </c>
      <c r="B43" s="90" t="s">
        <v>86</v>
      </c>
      <c r="C43" s="90" t="s">
        <v>103</v>
      </c>
      <c r="D43" s="102">
        <v>0</v>
      </c>
      <c r="E43" s="102">
        <v>0</v>
      </c>
      <c r="F43" s="103">
        <v>0</v>
      </c>
      <c r="G43" s="103">
        <v>0</v>
      </c>
      <c r="H43" s="103">
        <v>0</v>
      </c>
      <c r="I43" s="103">
        <v>0</v>
      </c>
      <c r="J43" s="103">
        <v>0</v>
      </c>
      <c r="K43" s="103">
        <v>0</v>
      </c>
      <c r="L43" s="103">
        <v>0</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row>
    <row r="44" spans="1:33" s="58" customFormat="1" ht="12.5" x14ac:dyDescent="0.25">
      <c r="A44" s="90" t="s">
        <v>64</v>
      </c>
      <c r="B44" s="90" t="s">
        <v>86</v>
      </c>
      <c r="C44" s="90" t="s">
        <v>104</v>
      </c>
      <c r="D44" s="102">
        <v>0</v>
      </c>
      <c r="E44" s="102">
        <v>0</v>
      </c>
      <c r="F44" s="103">
        <v>0</v>
      </c>
      <c r="G44" s="103">
        <v>0</v>
      </c>
      <c r="H44" s="103">
        <v>0</v>
      </c>
      <c r="I44" s="103">
        <v>0</v>
      </c>
      <c r="J44" s="103">
        <v>0</v>
      </c>
      <c r="K44" s="103">
        <v>0</v>
      </c>
      <c r="L44" s="103">
        <v>0</v>
      </c>
      <c r="M44" s="103">
        <v>0</v>
      </c>
      <c r="N44" s="103">
        <v>0</v>
      </c>
      <c r="O44" s="103">
        <v>0</v>
      </c>
      <c r="P44" s="103">
        <v>0</v>
      </c>
      <c r="Q44" s="103">
        <v>0</v>
      </c>
      <c r="R44" s="103">
        <v>0</v>
      </c>
      <c r="S44" s="103">
        <v>0</v>
      </c>
      <c r="T44" s="103">
        <v>0</v>
      </c>
      <c r="U44" s="103">
        <v>0</v>
      </c>
      <c r="V44" s="103">
        <v>0</v>
      </c>
      <c r="W44" s="103">
        <v>0</v>
      </c>
      <c r="X44" s="103">
        <v>0</v>
      </c>
      <c r="Y44" s="103">
        <v>0</v>
      </c>
      <c r="Z44" s="103">
        <v>0</v>
      </c>
      <c r="AA44" s="103">
        <v>0</v>
      </c>
      <c r="AB44" s="103">
        <v>0</v>
      </c>
      <c r="AC44" s="103">
        <v>0</v>
      </c>
      <c r="AD44" s="103">
        <v>0</v>
      </c>
      <c r="AE44" s="103">
        <v>0</v>
      </c>
      <c r="AF44" s="103">
        <v>0</v>
      </c>
      <c r="AG44" s="103">
        <v>0</v>
      </c>
    </row>
    <row r="45" spans="1:33" s="58" customFormat="1" ht="12.5" x14ac:dyDescent="0.25">
      <c r="A45" s="90" t="s">
        <v>64</v>
      </c>
      <c r="B45" s="90" t="s">
        <v>86</v>
      </c>
      <c r="C45" s="90" t="s">
        <v>105</v>
      </c>
      <c r="D45" s="102">
        <v>0</v>
      </c>
      <c r="E45" s="102">
        <v>0</v>
      </c>
      <c r="F45" s="103">
        <v>0</v>
      </c>
      <c r="G45" s="103">
        <v>0</v>
      </c>
      <c r="H45" s="103">
        <v>0</v>
      </c>
      <c r="I45" s="103">
        <v>0</v>
      </c>
      <c r="J45" s="103">
        <v>0</v>
      </c>
      <c r="K45" s="103">
        <v>0</v>
      </c>
      <c r="L45" s="103">
        <v>0</v>
      </c>
      <c r="M45" s="103">
        <v>0</v>
      </c>
      <c r="N45" s="103">
        <v>0</v>
      </c>
      <c r="O45" s="103">
        <v>0</v>
      </c>
      <c r="P45" s="103">
        <v>0</v>
      </c>
      <c r="Q45" s="103">
        <v>0</v>
      </c>
      <c r="R45" s="103">
        <v>0</v>
      </c>
      <c r="S45" s="103">
        <v>0</v>
      </c>
      <c r="T45" s="103">
        <v>0</v>
      </c>
      <c r="U45" s="103">
        <v>0</v>
      </c>
      <c r="V45" s="103">
        <v>0</v>
      </c>
      <c r="W45" s="103">
        <v>0</v>
      </c>
      <c r="X45" s="103">
        <v>0</v>
      </c>
      <c r="Y45" s="103">
        <v>0</v>
      </c>
      <c r="Z45" s="103">
        <v>0</v>
      </c>
      <c r="AA45" s="103">
        <v>0</v>
      </c>
      <c r="AB45" s="103">
        <v>0</v>
      </c>
      <c r="AC45" s="103">
        <v>0</v>
      </c>
      <c r="AD45" s="103">
        <v>0</v>
      </c>
      <c r="AE45" s="103">
        <v>0</v>
      </c>
      <c r="AF45" s="103">
        <v>0</v>
      </c>
      <c r="AG45" s="103">
        <v>0</v>
      </c>
    </row>
    <row r="46" spans="1:33" s="93" customFormat="1" ht="13" x14ac:dyDescent="0.3">
      <c r="A46" s="95" t="s">
        <v>106</v>
      </c>
      <c r="B46" s="95" t="s">
        <v>106</v>
      </c>
      <c r="C46" s="95" t="s">
        <v>106</v>
      </c>
      <c r="D46" s="104">
        <v>11661.8</v>
      </c>
      <c r="E46" s="104">
        <v>11684.7</v>
      </c>
      <c r="F46" s="105">
        <v>12386.8</v>
      </c>
      <c r="G46" s="105">
        <v>12766.3</v>
      </c>
      <c r="H46" s="105">
        <v>13533.8</v>
      </c>
      <c r="I46" s="105">
        <v>13288.5</v>
      </c>
      <c r="J46" s="105">
        <v>12445.099999999999</v>
      </c>
      <c r="K46" s="105">
        <v>12592.2</v>
      </c>
      <c r="L46" s="105">
        <v>12228.6</v>
      </c>
      <c r="M46" s="105">
        <v>11442.5</v>
      </c>
      <c r="N46" s="105">
        <v>13298.5</v>
      </c>
      <c r="O46" s="105">
        <v>12673.126561271034</v>
      </c>
      <c r="P46" s="105">
        <v>12814.953099921468</v>
      </c>
      <c r="Q46" s="105">
        <v>13299.1173081668</v>
      </c>
      <c r="R46" s="105">
        <v>12872.705389177172</v>
      </c>
      <c r="S46" s="105">
        <v>14263.90042790408</v>
      </c>
      <c r="T46" s="105">
        <v>14749.897188997515</v>
      </c>
      <c r="U46" s="105">
        <v>16148.961129347696</v>
      </c>
      <c r="V46" s="105">
        <v>17295.9887438859</v>
      </c>
      <c r="W46" s="105">
        <v>17495.645501957992</v>
      </c>
      <c r="X46" s="105">
        <v>17680.634274230313</v>
      </c>
      <c r="Y46" s="105">
        <v>18000.043699937978</v>
      </c>
      <c r="Z46" s="105">
        <v>18157.940233769779</v>
      </c>
      <c r="AA46" s="105">
        <v>18215.129522689076</v>
      </c>
      <c r="AB46" s="105">
        <v>18504.190358426891</v>
      </c>
      <c r="AC46" s="105">
        <v>18776.356632626623</v>
      </c>
      <c r="AD46" s="105">
        <v>18959.636502537996</v>
      </c>
      <c r="AE46" s="105">
        <v>19132.850827102884</v>
      </c>
      <c r="AF46" s="105">
        <v>19392.201669669379</v>
      </c>
      <c r="AG46" s="105">
        <v>19533.325212545285</v>
      </c>
    </row>
    <row r="47" spans="1:33" s="58" customFormat="1" ht="12.5" x14ac:dyDescent="0.25">
      <c r="A47" s="90" t="s">
        <v>64</v>
      </c>
      <c r="B47" s="90" t="s">
        <v>107</v>
      </c>
      <c r="C47" s="90" t="s">
        <v>108</v>
      </c>
      <c r="D47" s="102">
        <v>0</v>
      </c>
      <c r="E47" s="102">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row>
    <row r="48" spans="1:33" s="58" customFormat="1" ht="12.5" x14ac:dyDescent="0.25">
      <c r="A48" s="90" t="s">
        <v>64</v>
      </c>
      <c r="B48" s="90" t="s">
        <v>107</v>
      </c>
      <c r="C48" s="90" t="s">
        <v>109</v>
      </c>
      <c r="D48" s="102">
        <v>0</v>
      </c>
      <c r="E48" s="102">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row>
    <row r="49" spans="1:33" s="58" customFormat="1" ht="12.5" x14ac:dyDescent="0.25">
      <c r="A49" s="90" t="s">
        <v>64</v>
      </c>
      <c r="B49" s="90" t="s">
        <v>107</v>
      </c>
      <c r="C49" s="90" t="s">
        <v>110</v>
      </c>
      <c r="D49" s="102">
        <v>0</v>
      </c>
      <c r="E49" s="102">
        <v>0</v>
      </c>
      <c r="F49" s="103">
        <v>0</v>
      </c>
      <c r="G49" s="103">
        <v>0</v>
      </c>
      <c r="H49" s="103">
        <v>0</v>
      </c>
      <c r="I49" s="103">
        <v>0</v>
      </c>
      <c r="J49" s="103">
        <v>0</v>
      </c>
      <c r="K49" s="103">
        <v>0</v>
      </c>
      <c r="L49" s="103">
        <v>0</v>
      </c>
      <c r="M49" s="103">
        <v>0</v>
      </c>
      <c r="N49" s="103">
        <v>0</v>
      </c>
      <c r="O49" s="103">
        <v>0</v>
      </c>
      <c r="P49" s="103">
        <v>0</v>
      </c>
      <c r="Q49" s="103">
        <v>0</v>
      </c>
      <c r="R49" s="103">
        <v>0</v>
      </c>
      <c r="S49" s="103">
        <v>0</v>
      </c>
      <c r="T49" s="103">
        <v>0</v>
      </c>
      <c r="U49" s="103">
        <v>0</v>
      </c>
      <c r="V49" s="103">
        <v>0</v>
      </c>
      <c r="W49" s="103">
        <v>0</v>
      </c>
      <c r="X49" s="103">
        <v>0</v>
      </c>
      <c r="Y49" s="103">
        <v>0</v>
      </c>
      <c r="Z49" s="103">
        <v>0</v>
      </c>
      <c r="AA49" s="103">
        <v>0</v>
      </c>
      <c r="AB49" s="103">
        <v>0</v>
      </c>
      <c r="AC49" s="103">
        <v>0</v>
      </c>
      <c r="AD49" s="103">
        <v>0</v>
      </c>
      <c r="AE49" s="103">
        <v>0</v>
      </c>
      <c r="AF49" s="103">
        <v>0</v>
      </c>
      <c r="AG49" s="103">
        <v>0</v>
      </c>
    </row>
    <row r="50" spans="1:33" s="58" customFormat="1" ht="12.5" x14ac:dyDescent="0.25">
      <c r="A50" s="90" t="s">
        <v>64</v>
      </c>
      <c r="B50" s="90" t="s">
        <v>107</v>
      </c>
      <c r="C50" s="90" t="s">
        <v>111</v>
      </c>
      <c r="D50" s="102">
        <v>440</v>
      </c>
      <c r="E50" s="102">
        <v>971.7</v>
      </c>
      <c r="F50" s="103">
        <v>1197.8</v>
      </c>
      <c r="G50" s="103">
        <v>1260.3</v>
      </c>
      <c r="H50" s="103">
        <v>1706.5</v>
      </c>
      <c r="I50" s="103">
        <v>1534.1</v>
      </c>
      <c r="J50" s="103">
        <v>1059.3</v>
      </c>
      <c r="K50" s="103">
        <v>1056.2</v>
      </c>
      <c r="L50" s="103">
        <v>1718.4</v>
      </c>
      <c r="M50" s="103">
        <v>1204.7</v>
      </c>
      <c r="N50" s="103">
        <v>1755</v>
      </c>
      <c r="O50" s="103">
        <v>1716.2155818385943</v>
      </c>
      <c r="P50" s="103">
        <v>1868.2312651087834</v>
      </c>
      <c r="Q50" s="103">
        <v>1831.8559356797111</v>
      </c>
      <c r="R50" s="103">
        <v>1494.9712566844919</v>
      </c>
      <c r="S50" s="103">
        <v>1818.5086842586386</v>
      </c>
      <c r="T50" s="103">
        <v>1474.3459193705958</v>
      </c>
      <c r="U50" s="103">
        <v>2096.9611293476964</v>
      </c>
      <c r="V50" s="103">
        <v>2465.3053191651811</v>
      </c>
      <c r="W50" s="103">
        <v>2688.5003686981295</v>
      </c>
      <c r="X50" s="103">
        <v>2857.2342742303144</v>
      </c>
      <c r="Y50" s="103">
        <v>2933.0312603335319</v>
      </c>
      <c r="Z50" s="103">
        <v>2880.0066203244</v>
      </c>
      <c r="AA50" s="103">
        <v>2852</v>
      </c>
      <c r="AB50" s="103">
        <v>2860</v>
      </c>
      <c r="AC50" s="103">
        <v>2945.5648640664062</v>
      </c>
      <c r="AD50" s="103">
        <v>2994.9847988362008</v>
      </c>
      <c r="AE50" s="103">
        <v>3055.1222275260061</v>
      </c>
      <c r="AF50" s="103">
        <v>3145.0537080700569</v>
      </c>
      <c r="AG50" s="103">
        <v>3238.2187580950595</v>
      </c>
    </row>
    <row r="51" spans="1:33" s="58" customFormat="1" ht="12.5" x14ac:dyDescent="0.25">
      <c r="A51" s="90" t="s">
        <v>64</v>
      </c>
      <c r="B51" s="90" t="s">
        <v>107</v>
      </c>
      <c r="C51" s="90" t="s">
        <v>112</v>
      </c>
      <c r="D51" s="102">
        <v>0</v>
      </c>
      <c r="E51" s="102">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row>
    <row r="52" spans="1:33" s="58" customFormat="1" ht="12.5" x14ac:dyDescent="0.25">
      <c r="A52" s="90" t="s">
        <v>64</v>
      </c>
      <c r="B52" s="90" t="s">
        <v>107</v>
      </c>
      <c r="C52" s="90" t="s">
        <v>40</v>
      </c>
      <c r="D52" s="102">
        <v>11052</v>
      </c>
      <c r="E52" s="102">
        <v>10488</v>
      </c>
      <c r="F52" s="103">
        <v>10763</v>
      </c>
      <c r="G52" s="103">
        <v>11072.6</v>
      </c>
      <c r="H52" s="103">
        <v>11345.3</v>
      </c>
      <c r="I52" s="103">
        <v>11286.4</v>
      </c>
      <c r="J52" s="103">
        <v>10812.8</v>
      </c>
      <c r="K52" s="103">
        <v>10936.5</v>
      </c>
      <c r="L52" s="103">
        <v>9810.2000000000007</v>
      </c>
      <c r="M52" s="103">
        <v>9537.7999999999993</v>
      </c>
      <c r="N52" s="103">
        <v>10843.5</v>
      </c>
      <c r="O52" s="103">
        <v>10304.310979432439</v>
      </c>
      <c r="P52" s="103">
        <v>10282.441834812684</v>
      </c>
      <c r="Q52" s="103">
        <v>10743.26137248709</v>
      </c>
      <c r="R52" s="103">
        <v>10777.73413249268</v>
      </c>
      <c r="S52" s="103">
        <v>11545.391743645441</v>
      </c>
      <c r="T52" s="103">
        <v>12375.55126962692</v>
      </c>
      <c r="U52" s="103">
        <v>13252</v>
      </c>
      <c r="V52" s="103">
        <v>13930.683424720719</v>
      </c>
      <c r="W52" s="103">
        <v>13907.145133259863</v>
      </c>
      <c r="X52" s="103">
        <v>13923.4</v>
      </c>
      <c r="Y52" s="103">
        <v>14167.012439604445</v>
      </c>
      <c r="Z52" s="103">
        <v>14377.900000000001</v>
      </c>
      <c r="AA52" s="103">
        <v>14463.122800000001</v>
      </c>
      <c r="AB52" s="103">
        <v>14744.182291200001</v>
      </c>
      <c r="AC52" s="103">
        <v>14887.809715770101</v>
      </c>
      <c r="AD52" s="103">
        <v>15015.753156209386</v>
      </c>
      <c r="AE52" s="103">
        <v>15122.406773474422</v>
      </c>
      <c r="AF52" s="103">
        <v>15284.868160738117</v>
      </c>
      <c r="AG52" s="103">
        <v>15325.10895949951</v>
      </c>
    </row>
    <row r="53" spans="1:33" s="58" customFormat="1" ht="12.5" x14ac:dyDescent="0.25">
      <c r="A53" s="90" t="s">
        <v>64</v>
      </c>
      <c r="B53" s="90" t="s">
        <v>107</v>
      </c>
      <c r="C53" s="90" t="s">
        <v>113</v>
      </c>
      <c r="D53" s="102">
        <v>0</v>
      </c>
      <c r="E53" s="102">
        <v>0</v>
      </c>
      <c r="F53" s="103">
        <v>0</v>
      </c>
      <c r="G53" s="103">
        <v>0</v>
      </c>
      <c r="H53" s="103">
        <v>0</v>
      </c>
      <c r="I53" s="103">
        <v>0</v>
      </c>
      <c r="J53" s="103">
        <v>0</v>
      </c>
      <c r="K53" s="103">
        <v>0</v>
      </c>
      <c r="L53" s="103">
        <v>0</v>
      </c>
      <c r="M53" s="103">
        <v>0</v>
      </c>
      <c r="N53" s="103">
        <v>0</v>
      </c>
      <c r="O53" s="103">
        <v>0</v>
      </c>
      <c r="P53" s="103">
        <v>0</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0</v>
      </c>
      <c r="AG53" s="103">
        <v>0</v>
      </c>
    </row>
    <row r="54" spans="1:33" s="58" customFormat="1" ht="12.5" x14ac:dyDescent="0.25">
      <c r="A54" s="90" t="s">
        <v>64</v>
      </c>
      <c r="B54" s="90" t="s">
        <v>107</v>
      </c>
      <c r="C54" s="90" t="s">
        <v>114</v>
      </c>
      <c r="D54" s="102">
        <v>0</v>
      </c>
      <c r="E54" s="102">
        <v>0</v>
      </c>
      <c r="F54" s="103">
        <v>0</v>
      </c>
      <c r="G54" s="103">
        <v>0</v>
      </c>
      <c r="H54" s="103">
        <v>0</v>
      </c>
      <c r="I54" s="103">
        <v>0</v>
      </c>
      <c r="J54" s="103">
        <v>0</v>
      </c>
      <c r="K54" s="103">
        <v>0</v>
      </c>
      <c r="L54" s="103">
        <v>0</v>
      </c>
      <c r="M54" s="103">
        <v>0</v>
      </c>
      <c r="N54" s="103">
        <v>0</v>
      </c>
      <c r="O54" s="103">
        <v>0</v>
      </c>
      <c r="P54" s="103">
        <v>0</v>
      </c>
      <c r="Q54" s="103">
        <v>0</v>
      </c>
      <c r="R54" s="103">
        <v>0</v>
      </c>
      <c r="S54" s="103">
        <v>0</v>
      </c>
      <c r="T54" s="103">
        <v>0</v>
      </c>
      <c r="U54" s="103">
        <v>0</v>
      </c>
      <c r="V54" s="103">
        <v>0</v>
      </c>
      <c r="W54" s="103">
        <v>0</v>
      </c>
      <c r="X54" s="103">
        <v>0</v>
      </c>
      <c r="Y54" s="103">
        <v>0</v>
      </c>
      <c r="Z54" s="103">
        <v>0</v>
      </c>
      <c r="AA54" s="103">
        <v>0</v>
      </c>
      <c r="AB54" s="103">
        <v>0</v>
      </c>
      <c r="AC54" s="103">
        <v>0</v>
      </c>
      <c r="AD54" s="103">
        <v>0</v>
      </c>
      <c r="AE54" s="103">
        <v>0</v>
      </c>
      <c r="AF54" s="103">
        <v>0</v>
      </c>
      <c r="AG54" s="103">
        <v>0</v>
      </c>
    </row>
    <row r="55" spans="1:33" s="58" customFormat="1" ht="12.5" x14ac:dyDescent="0.25">
      <c r="A55" s="90" t="s">
        <v>64</v>
      </c>
      <c r="B55" s="90" t="s">
        <v>107</v>
      </c>
      <c r="C55" s="90" t="s">
        <v>115</v>
      </c>
      <c r="D55" s="102">
        <v>169.8</v>
      </c>
      <c r="E55" s="102">
        <v>225</v>
      </c>
      <c r="F55" s="103">
        <v>426</v>
      </c>
      <c r="G55" s="103">
        <v>433.4</v>
      </c>
      <c r="H55" s="103">
        <v>482</v>
      </c>
      <c r="I55" s="103">
        <v>468</v>
      </c>
      <c r="J55" s="103">
        <v>573</v>
      </c>
      <c r="K55" s="103">
        <v>599.5</v>
      </c>
      <c r="L55" s="103">
        <v>700</v>
      </c>
      <c r="M55" s="103">
        <v>700</v>
      </c>
      <c r="N55" s="103">
        <v>700</v>
      </c>
      <c r="O55" s="103">
        <v>652.6</v>
      </c>
      <c r="P55" s="103">
        <v>664.28</v>
      </c>
      <c r="Q55" s="103">
        <v>724</v>
      </c>
      <c r="R55" s="103">
        <v>600</v>
      </c>
      <c r="S55" s="103">
        <v>899.99999999999989</v>
      </c>
      <c r="T55" s="103">
        <v>899.99999999999989</v>
      </c>
      <c r="U55" s="103">
        <v>799.99999999999989</v>
      </c>
      <c r="V55" s="103">
        <v>899.99999999999989</v>
      </c>
      <c r="W55" s="103">
        <v>899.99999999999989</v>
      </c>
      <c r="X55" s="103">
        <v>899.99999999999989</v>
      </c>
      <c r="Y55" s="103">
        <v>899.99999999999989</v>
      </c>
      <c r="Z55" s="103">
        <v>900.03361344537814</v>
      </c>
      <c r="AA55" s="103">
        <v>900.00672268907545</v>
      </c>
      <c r="AB55" s="103">
        <v>900.00806722689072</v>
      </c>
      <c r="AC55" s="103">
        <v>942.98205279011256</v>
      </c>
      <c r="AD55" s="103">
        <v>948.89854749240703</v>
      </c>
      <c r="AE55" s="103">
        <v>955.32182610245684</v>
      </c>
      <c r="AF55" s="103">
        <v>962.27980086120272</v>
      </c>
      <c r="AG55" s="103">
        <v>969.9974949507166</v>
      </c>
    </row>
    <row r="56" spans="1:33" s="93" customFormat="1" ht="13" x14ac:dyDescent="0.3">
      <c r="A56" s="94" t="s">
        <v>116</v>
      </c>
      <c r="B56" s="94" t="s">
        <v>116</v>
      </c>
      <c r="C56" s="94" t="s">
        <v>116</v>
      </c>
      <c r="D56" s="100">
        <v>37893.630999999987</v>
      </c>
      <c r="E56" s="100">
        <v>37144.31</v>
      </c>
      <c r="F56" s="101">
        <v>38852.799999999996</v>
      </c>
      <c r="G56" s="101">
        <v>40567.937999999995</v>
      </c>
      <c r="H56" s="101">
        <v>43575.369999999995</v>
      </c>
      <c r="I56" s="101">
        <v>45807.796000000002</v>
      </c>
      <c r="J56" s="101">
        <v>43185.3</v>
      </c>
      <c r="K56" s="101">
        <v>44056.9</v>
      </c>
      <c r="L56" s="101">
        <v>40658.9</v>
      </c>
      <c r="M56" s="101">
        <v>34166.700000000004</v>
      </c>
      <c r="N56" s="101">
        <v>43327.100000000006</v>
      </c>
      <c r="O56" s="101">
        <v>41276.690420256695</v>
      </c>
      <c r="P56" s="101">
        <v>41214.157496113803</v>
      </c>
      <c r="Q56" s="101">
        <v>39592.851243228062</v>
      </c>
      <c r="R56" s="101">
        <v>42401.790400804341</v>
      </c>
      <c r="S56" s="101">
        <v>40758.215817912889</v>
      </c>
      <c r="T56" s="101">
        <v>41651.54753028891</v>
      </c>
      <c r="U56" s="101">
        <v>47994.763661401827</v>
      </c>
      <c r="V56" s="101">
        <v>53739.520063043936</v>
      </c>
      <c r="W56" s="101">
        <v>56964.165688264831</v>
      </c>
      <c r="X56" s="101">
        <v>56686.879710668152</v>
      </c>
      <c r="Y56" s="101">
        <v>50148.917680678212</v>
      </c>
      <c r="Z56" s="101">
        <v>44956.002465079808</v>
      </c>
      <c r="AA56" s="101">
        <v>45856.433502692293</v>
      </c>
      <c r="AB56" s="101">
        <v>51119.195</v>
      </c>
      <c r="AC56" s="101">
        <v>51845.908502610822</v>
      </c>
      <c r="AD56" s="101">
        <v>53936.535939277339</v>
      </c>
      <c r="AE56" s="101">
        <v>55927.744432226966</v>
      </c>
      <c r="AF56" s="101">
        <v>57409.530750717451</v>
      </c>
      <c r="AG56" s="101">
        <v>59743.916056688773</v>
      </c>
    </row>
    <row r="57" spans="1:33" s="93" customFormat="1" ht="13" x14ac:dyDescent="0.3">
      <c r="A57" s="95" t="s">
        <v>117</v>
      </c>
      <c r="B57" s="95" t="s">
        <v>117</v>
      </c>
      <c r="C57" s="95" t="s">
        <v>117</v>
      </c>
      <c r="D57" s="104">
        <v>31844.199999999997</v>
      </c>
      <c r="E57" s="104">
        <v>31734.6</v>
      </c>
      <c r="F57" s="105">
        <v>32969</v>
      </c>
      <c r="G57" s="105">
        <v>34308.699999999997</v>
      </c>
      <c r="H57" s="105">
        <v>37748.5</v>
      </c>
      <c r="I57" s="105">
        <v>40515.600000000006</v>
      </c>
      <c r="J57" s="105">
        <v>38702.400000000001</v>
      </c>
      <c r="K57" s="105">
        <v>39944.6</v>
      </c>
      <c r="L57" s="105">
        <v>36804.6</v>
      </c>
      <c r="M57" s="105">
        <v>30187.300000000003</v>
      </c>
      <c r="N57" s="105">
        <v>38837.200000000004</v>
      </c>
      <c r="O57" s="105">
        <v>36361.052056193781</v>
      </c>
      <c r="P57" s="105">
        <v>36439.077727759206</v>
      </c>
      <c r="Q57" s="105">
        <v>35237.272932589069</v>
      </c>
      <c r="R57" s="105">
        <v>37980.112798263035</v>
      </c>
      <c r="S57" s="105">
        <v>36096.1</v>
      </c>
      <c r="T57" s="105">
        <v>37087.34482758621</v>
      </c>
      <c r="U57" s="105">
        <v>43042.324477105707</v>
      </c>
      <c r="V57" s="105">
        <v>48125</v>
      </c>
      <c r="W57" s="105">
        <v>51751.343470887507</v>
      </c>
      <c r="X57" s="105">
        <v>51135.1</v>
      </c>
      <c r="Y57" s="105">
        <v>44081.031619552872</v>
      </c>
      <c r="Z57" s="105">
        <v>38836</v>
      </c>
      <c r="AA57" s="105">
        <v>39210.233999999997</v>
      </c>
      <c r="AB57" s="105">
        <v>44562.195</v>
      </c>
      <c r="AC57" s="105">
        <v>45288.614983102969</v>
      </c>
      <c r="AD57" s="105">
        <v>47191.020567410713</v>
      </c>
      <c r="AE57" s="105">
        <v>49013.109271119924</v>
      </c>
      <c r="AF57" s="105">
        <v>50267.696649303231</v>
      </c>
      <c r="AG57" s="105">
        <v>52368.696640004579</v>
      </c>
    </row>
    <row r="58" spans="1:33" s="58" customFormat="1" ht="12.5" x14ac:dyDescent="0.25">
      <c r="A58" s="90" t="s">
        <v>118</v>
      </c>
      <c r="B58" s="90" t="s">
        <v>119</v>
      </c>
      <c r="C58" s="90" t="s">
        <v>37</v>
      </c>
      <c r="D58" s="102">
        <v>875.7</v>
      </c>
      <c r="E58" s="102">
        <v>877.2</v>
      </c>
      <c r="F58" s="103">
        <v>825</v>
      </c>
      <c r="G58" s="103">
        <v>897.6</v>
      </c>
      <c r="H58" s="103">
        <v>804.9</v>
      </c>
      <c r="I58" s="103">
        <v>902.3</v>
      </c>
      <c r="J58" s="103">
        <v>1616</v>
      </c>
      <c r="K58" s="103">
        <v>1798</v>
      </c>
      <c r="L58" s="103">
        <v>1805.6</v>
      </c>
      <c r="M58" s="103">
        <v>1017.7</v>
      </c>
      <c r="N58" s="103">
        <v>1616</v>
      </c>
      <c r="O58" s="103">
        <v>1284</v>
      </c>
      <c r="P58" s="103">
        <v>1251</v>
      </c>
      <c r="Q58" s="103">
        <v>1150</v>
      </c>
      <c r="R58" s="103">
        <v>1418</v>
      </c>
      <c r="S58" s="103">
        <v>1288</v>
      </c>
      <c r="T58" s="103">
        <v>1274</v>
      </c>
      <c r="U58" s="103">
        <v>1112.3244771057095</v>
      </c>
      <c r="V58" s="103">
        <v>1274</v>
      </c>
      <c r="W58" s="103">
        <v>1349.9434708875069</v>
      </c>
      <c r="X58" s="103">
        <v>1271</v>
      </c>
      <c r="Y58" s="103">
        <v>1905.3</v>
      </c>
      <c r="Z58" s="103">
        <v>1761</v>
      </c>
      <c r="AA58" s="103">
        <v>2200</v>
      </c>
      <c r="AB58" s="103">
        <v>2200</v>
      </c>
      <c r="AC58" s="103">
        <v>1838.0386252351482</v>
      </c>
      <c r="AD58" s="103">
        <v>1891.3052722649877</v>
      </c>
      <c r="AE58" s="103">
        <v>2026.7597080270589</v>
      </c>
      <c r="AF58" s="103">
        <v>2280.3558612939723</v>
      </c>
      <c r="AG58" s="103">
        <v>2416.9262988509849</v>
      </c>
    </row>
    <row r="59" spans="1:33" s="58" customFormat="1" ht="12.5" x14ac:dyDescent="0.25">
      <c r="A59" s="90" t="s">
        <v>118</v>
      </c>
      <c r="B59" s="90" t="s">
        <v>119</v>
      </c>
      <c r="C59" s="90" t="s">
        <v>36</v>
      </c>
      <c r="D59" s="102">
        <v>1095.9000000000001</v>
      </c>
      <c r="E59" s="102">
        <v>982.5</v>
      </c>
      <c r="F59" s="103">
        <v>1550.3</v>
      </c>
      <c r="G59" s="103">
        <v>2183.1999999999998</v>
      </c>
      <c r="H59" s="103">
        <v>2218.9</v>
      </c>
      <c r="I59" s="103">
        <v>2620.9</v>
      </c>
      <c r="J59" s="103">
        <v>2176.9</v>
      </c>
      <c r="K59" s="103">
        <v>2504</v>
      </c>
      <c r="L59" s="103">
        <v>3178.9</v>
      </c>
      <c r="M59" s="103">
        <v>3708.2</v>
      </c>
      <c r="N59" s="103">
        <v>3434.5</v>
      </c>
      <c r="O59" s="103">
        <v>4746</v>
      </c>
      <c r="P59" s="103">
        <v>5737.6</v>
      </c>
      <c r="Q59" s="103">
        <v>5314.8</v>
      </c>
      <c r="R59" s="103">
        <v>5378.1</v>
      </c>
      <c r="S59" s="103">
        <v>5303.1</v>
      </c>
      <c r="T59" s="103">
        <v>5222</v>
      </c>
      <c r="U59" s="103">
        <v>5230</v>
      </c>
      <c r="V59" s="103">
        <v>5251</v>
      </c>
      <c r="W59" s="103">
        <v>5293</v>
      </c>
      <c r="X59" s="103">
        <v>5970</v>
      </c>
      <c r="Y59" s="103">
        <v>6280.3316195528705</v>
      </c>
      <c r="Z59" s="103">
        <v>6200</v>
      </c>
      <c r="AA59" s="103">
        <v>7930.134</v>
      </c>
      <c r="AB59" s="103">
        <v>6750</v>
      </c>
      <c r="AC59" s="103">
        <v>7147.8246856945552</v>
      </c>
      <c r="AD59" s="103">
        <v>7126.1195199853373</v>
      </c>
      <c r="AE59" s="103">
        <v>7242.5326009655564</v>
      </c>
      <c r="AF59" s="103">
        <v>6970.4658688337786</v>
      </c>
      <c r="AG59" s="103">
        <v>7085.5378731457986</v>
      </c>
    </row>
    <row r="60" spans="1:33" s="58" customFormat="1" ht="12.5" x14ac:dyDescent="0.25">
      <c r="A60" s="90" t="s">
        <v>118</v>
      </c>
      <c r="B60" s="90" t="s">
        <v>119</v>
      </c>
      <c r="C60" s="90" t="s">
        <v>120</v>
      </c>
      <c r="D60" s="102">
        <v>0</v>
      </c>
      <c r="E60" s="102">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v>
      </c>
      <c r="W60" s="103">
        <v>0</v>
      </c>
      <c r="X60" s="103">
        <v>0</v>
      </c>
      <c r="Y60" s="103">
        <v>0</v>
      </c>
      <c r="Z60" s="103">
        <v>0</v>
      </c>
      <c r="AA60" s="103">
        <v>0</v>
      </c>
      <c r="AB60" s="103">
        <v>0</v>
      </c>
      <c r="AC60" s="103">
        <v>0</v>
      </c>
      <c r="AD60" s="103">
        <v>0</v>
      </c>
      <c r="AE60" s="103">
        <v>0</v>
      </c>
      <c r="AF60" s="103">
        <v>0</v>
      </c>
      <c r="AG60" s="103">
        <v>0</v>
      </c>
    </row>
    <row r="61" spans="1:33" s="58" customFormat="1" ht="12.5" x14ac:dyDescent="0.25">
      <c r="A61" s="90" t="s">
        <v>118</v>
      </c>
      <c r="B61" s="90" t="s">
        <v>119</v>
      </c>
      <c r="C61" s="90" t="s">
        <v>34</v>
      </c>
      <c r="D61" s="102">
        <v>21568.3</v>
      </c>
      <c r="E61" s="102">
        <v>21766.3</v>
      </c>
      <c r="F61" s="103">
        <v>23027.7</v>
      </c>
      <c r="G61" s="103">
        <v>23338</v>
      </c>
      <c r="H61" s="103">
        <v>26674.7</v>
      </c>
      <c r="I61" s="103">
        <v>28788.400000000001</v>
      </c>
      <c r="J61" s="103">
        <v>27097.5</v>
      </c>
      <c r="K61" s="103">
        <v>27637.599999999999</v>
      </c>
      <c r="L61" s="103">
        <v>24197.599999999999</v>
      </c>
      <c r="M61" s="103">
        <v>18163.400000000001</v>
      </c>
      <c r="N61" s="103">
        <v>25655.200000000004</v>
      </c>
      <c r="O61" s="103">
        <v>27820.914125159292</v>
      </c>
      <c r="P61" s="103">
        <v>26843.650141552309</v>
      </c>
      <c r="Q61" s="103">
        <v>25488.955691209761</v>
      </c>
      <c r="R61" s="103">
        <v>27391.012798263037</v>
      </c>
      <c r="S61" s="103">
        <v>26264</v>
      </c>
      <c r="T61" s="103">
        <v>26929</v>
      </c>
      <c r="U61" s="103">
        <v>32800</v>
      </c>
      <c r="V61" s="103">
        <v>37600</v>
      </c>
      <c r="W61" s="103">
        <v>41000</v>
      </c>
      <c r="X61" s="103">
        <v>40700</v>
      </c>
      <c r="Y61" s="103">
        <v>32169</v>
      </c>
      <c r="Z61" s="103">
        <v>27312</v>
      </c>
      <c r="AA61" s="103">
        <v>25987</v>
      </c>
      <c r="AB61" s="103">
        <v>32785.445</v>
      </c>
      <c r="AC61" s="103">
        <v>33374.20424747379</v>
      </c>
      <c r="AD61" s="103">
        <v>35164.296728275323</v>
      </c>
      <c r="AE61" s="103">
        <v>36639.369258943923</v>
      </c>
      <c r="AF61" s="103">
        <v>37708.815606009855</v>
      </c>
      <c r="AG61" s="103">
        <v>39460.058007381129</v>
      </c>
    </row>
    <row r="62" spans="1:33" s="58" customFormat="1" ht="12.5" x14ac:dyDescent="0.25">
      <c r="A62" s="90" t="s">
        <v>118</v>
      </c>
      <c r="B62" s="90" t="s">
        <v>119</v>
      </c>
      <c r="C62" s="90" t="s">
        <v>121</v>
      </c>
      <c r="D62" s="102">
        <v>0</v>
      </c>
      <c r="E62" s="102">
        <v>0</v>
      </c>
      <c r="F62" s="103">
        <v>0</v>
      </c>
      <c r="G62" s="103">
        <v>0</v>
      </c>
      <c r="H62" s="103">
        <v>0</v>
      </c>
      <c r="I62" s="103">
        <v>0</v>
      </c>
      <c r="J62" s="103">
        <v>0</v>
      </c>
      <c r="K62" s="103">
        <v>0</v>
      </c>
      <c r="L62" s="103">
        <v>0</v>
      </c>
      <c r="M62" s="103">
        <v>0</v>
      </c>
      <c r="N62" s="103">
        <v>0</v>
      </c>
      <c r="O62" s="103">
        <v>0</v>
      </c>
      <c r="P62" s="103">
        <v>0</v>
      </c>
      <c r="Q62" s="103">
        <v>0</v>
      </c>
      <c r="R62" s="103">
        <v>0</v>
      </c>
      <c r="S62" s="103">
        <v>0</v>
      </c>
      <c r="T62" s="103">
        <v>0</v>
      </c>
      <c r="U62" s="103">
        <v>0</v>
      </c>
      <c r="V62" s="103">
        <v>0</v>
      </c>
      <c r="W62" s="103">
        <v>0</v>
      </c>
      <c r="X62" s="103">
        <v>0</v>
      </c>
      <c r="Y62" s="103">
        <v>0</v>
      </c>
      <c r="Z62" s="103">
        <v>0</v>
      </c>
      <c r="AA62" s="103">
        <v>0</v>
      </c>
      <c r="AB62" s="103">
        <v>0</v>
      </c>
      <c r="AC62" s="103">
        <v>0</v>
      </c>
      <c r="AD62" s="103">
        <v>0</v>
      </c>
      <c r="AE62" s="103">
        <v>0</v>
      </c>
      <c r="AF62" s="103">
        <v>0</v>
      </c>
      <c r="AG62" s="103">
        <v>0</v>
      </c>
    </row>
    <row r="63" spans="1:33" s="58" customFormat="1" ht="12.5" x14ac:dyDescent="0.25">
      <c r="A63" s="90" t="s">
        <v>118</v>
      </c>
      <c r="B63" s="90" t="s">
        <v>119</v>
      </c>
      <c r="C63" s="90" t="s">
        <v>122</v>
      </c>
      <c r="D63" s="102">
        <v>8304.2999999999993</v>
      </c>
      <c r="E63" s="102">
        <v>8108.6</v>
      </c>
      <c r="F63" s="103">
        <v>7566</v>
      </c>
      <c r="G63" s="103">
        <v>7889.9</v>
      </c>
      <c r="H63" s="103">
        <v>8050</v>
      </c>
      <c r="I63" s="103">
        <v>8204</v>
      </c>
      <c r="J63" s="103">
        <v>7812</v>
      </c>
      <c r="K63" s="103">
        <v>8005</v>
      </c>
      <c r="L63" s="103">
        <v>7622.5</v>
      </c>
      <c r="M63" s="103">
        <v>7298</v>
      </c>
      <c r="N63" s="103">
        <v>8131.5</v>
      </c>
      <c r="O63" s="103">
        <v>2510.1379310344828</v>
      </c>
      <c r="P63" s="103">
        <v>2606.8275862068967</v>
      </c>
      <c r="Q63" s="103">
        <v>3283.5172413793102</v>
      </c>
      <c r="R63" s="103">
        <v>3793.0000000000005</v>
      </c>
      <c r="S63" s="103">
        <v>3241</v>
      </c>
      <c r="T63" s="103">
        <v>3662.344827586207</v>
      </c>
      <c r="U63" s="103">
        <v>3900</v>
      </c>
      <c r="V63" s="103">
        <v>4000</v>
      </c>
      <c r="W63" s="103">
        <v>4108.3999999999996</v>
      </c>
      <c r="X63" s="103">
        <v>3194.1</v>
      </c>
      <c r="Y63" s="103">
        <v>3726.4</v>
      </c>
      <c r="Z63" s="103">
        <v>3563</v>
      </c>
      <c r="AA63" s="103">
        <v>3093.1</v>
      </c>
      <c r="AB63" s="103">
        <v>2826.75</v>
      </c>
      <c r="AC63" s="103">
        <v>2928.54742469948</v>
      </c>
      <c r="AD63" s="103">
        <v>3009.2990468850617</v>
      </c>
      <c r="AE63" s="103">
        <v>3104.4477031833881</v>
      </c>
      <c r="AF63" s="103">
        <v>3308.0593131656246</v>
      </c>
      <c r="AG63" s="103">
        <v>3406.174460626667</v>
      </c>
    </row>
    <row r="64" spans="1:33" s="93" customFormat="1" ht="13" x14ac:dyDescent="0.3">
      <c r="A64" s="95" t="s">
        <v>123</v>
      </c>
      <c r="B64" s="95" t="s">
        <v>123</v>
      </c>
      <c r="C64" s="95" t="s">
        <v>123</v>
      </c>
      <c r="D64" s="104">
        <v>117.6</v>
      </c>
      <c r="E64" s="104">
        <v>89.5</v>
      </c>
      <c r="F64" s="105">
        <v>136.25</v>
      </c>
      <c r="G64" s="105">
        <v>104.038</v>
      </c>
      <c r="H64" s="105">
        <v>99.57</v>
      </c>
      <c r="I64" s="105">
        <v>84.796000000000006</v>
      </c>
      <c r="J64" s="105">
        <v>75.7</v>
      </c>
      <c r="K64" s="105">
        <v>63.5</v>
      </c>
      <c r="L64" s="105">
        <v>57.6</v>
      </c>
      <c r="M64" s="105">
        <v>50.1</v>
      </c>
      <c r="N64" s="105">
        <v>71.900000000000006</v>
      </c>
      <c r="O64" s="105">
        <v>65.004229447528417</v>
      </c>
      <c r="P64" s="105">
        <v>43.047872340425535</v>
      </c>
      <c r="Q64" s="105">
        <v>27.917997870074551</v>
      </c>
      <c r="R64" s="105">
        <v>16.144332699103018</v>
      </c>
      <c r="S64" s="105">
        <v>30.135135135135137</v>
      </c>
      <c r="T64" s="105">
        <v>30.202702702702702</v>
      </c>
      <c r="U64" s="105">
        <v>74.082191780821915</v>
      </c>
      <c r="V64" s="105">
        <v>59.853424657534248</v>
      </c>
      <c r="W64" s="105">
        <v>44.880886426592795</v>
      </c>
      <c r="X64" s="105">
        <v>54.671098265895949</v>
      </c>
      <c r="Y64" s="105">
        <v>60.607329842931939</v>
      </c>
      <c r="Z64" s="105">
        <v>56.310502692290001</v>
      </c>
      <c r="AA64" s="105">
        <v>56.310502692290001</v>
      </c>
      <c r="AB64" s="105">
        <v>57</v>
      </c>
      <c r="AC64" s="105">
        <v>61.473198726451159</v>
      </c>
      <c r="AD64" s="105">
        <v>59.32029741424855</v>
      </c>
      <c r="AE64" s="105">
        <v>57.545251693382433</v>
      </c>
      <c r="AF64" s="105">
        <v>56.088524180231076</v>
      </c>
      <c r="AG64" s="105">
        <v>56.900020237295621</v>
      </c>
    </row>
    <row r="65" spans="1:33" s="58" customFormat="1" ht="12.5" x14ac:dyDescent="0.25">
      <c r="A65" s="90" t="s">
        <v>118</v>
      </c>
      <c r="B65" s="90" t="s">
        <v>124</v>
      </c>
      <c r="C65" s="90" t="s">
        <v>125</v>
      </c>
      <c r="D65" s="102">
        <v>0</v>
      </c>
      <c r="E65" s="102">
        <v>0</v>
      </c>
      <c r="F65" s="103">
        <v>0</v>
      </c>
      <c r="G65" s="103">
        <v>0</v>
      </c>
      <c r="H65" s="103">
        <v>0</v>
      </c>
      <c r="I65" s="103">
        <v>0</v>
      </c>
      <c r="J65" s="103">
        <v>0</v>
      </c>
      <c r="K65" s="103">
        <v>0</v>
      </c>
      <c r="L65" s="103">
        <v>0</v>
      </c>
      <c r="M65" s="103">
        <v>0</v>
      </c>
      <c r="N65" s="103">
        <v>0</v>
      </c>
      <c r="O65" s="103">
        <v>0</v>
      </c>
      <c r="P65" s="103">
        <v>0</v>
      </c>
      <c r="Q65" s="103">
        <v>0</v>
      </c>
      <c r="R65" s="103">
        <v>0</v>
      </c>
      <c r="S65" s="103">
        <v>0</v>
      </c>
      <c r="T65" s="103">
        <v>0</v>
      </c>
      <c r="U65" s="103">
        <v>0</v>
      </c>
      <c r="V65" s="103">
        <v>0</v>
      </c>
      <c r="W65" s="103">
        <v>0</v>
      </c>
      <c r="X65" s="103">
        <v>0</v>
      </c>
      <c r="Y65" s="103">
        <v>0</v>
      </c>
      <c r="Z65" s="103">
        <v>0</v>
      </c>
      <c r="AA65" s="103">
        <v>0</v>
      </c>
      <c r="AB65" s="103">
        <v>0</v>
      </c>
      <c r="AC65" s="103">
        <v>0</v>
      </c>
      <c r="AD65" s="103">
        <v>0</v>
      </c>
      <c r="AE65" s="103">
        <v>0</v>
      </c>
      <c r="AF65" s="103">
        <v>0</v>
      </c>
      <c r="AG65" s="103">
        <v>0</v>
      </c>
    </row>
    <row r="66" spans="1:33" s="58" customFormat="1" ht="12.5" x14ac:dyDescent="0.25">
      <c r="A66" s="90" t="s">
        <v>118</v>
      </c>
      <c r="B66" s="90" t="s">
        <v>124</v>
      </c>
      <c r="C66" s="90" t="s">
        <v>126</v>
      </c>
      <c r="D66" s="102">
        <v>0</v>
      </c>
      <c r="E66" s="102">
        <v>0</v>
      </c>
      <c r="F66" s="103">
        <v>0</v>
      </c>
      <c r="G66" s="103">
        <v>0</v>
      </c>
      <c r="H66" s="103">
        <v>0</v>
      </c>
      <c r="I66" s="103">
        <v>0</v>
      </c>
      <c r="J66" s="103">
        <v>0</v>
      </c>
      <c r="K66" s="103">
        <v>0</v>
      </c>
      <c r="L66" s="103">
        <v>0</v>
      </c>
      <c r="M66" s="103">
        <v>0</v>
      </c>
      <c r="N66" s="103">
        <v>0</v>
      </c>
      <c r="O66" s="103">
        <v>0</v>
      </c>
      <c r="P66" s="103">
        <v>0</v>
      </c>
      <c r="Q66" s="103">
        <v>0</v>
      </c>
      <c r="R66" s="103">
        <v>0</v>
      </c>
      <c r="S66" s="103">
        <v>0</v>
      </c>
      <c r="T66" s="103">
        <v>0</v>
      </c>
      <c r="U66" s="103">
        <v>0</v>
      </c>
      <c r="V66" s="103">
        <v>0</v>
      </c>
      <c r="W66" s="103">
        <v>0</v>
      </c>
      <c r="X66" s="103">
        <v>0</v>
      </c>
      <c r="Y66" s="103">
        <v>0</v>
      </c>
      <c r="Z66" s="103">
        <v>0</v>
      </c>
      <c r="AA66" s="103">
        <v>0</v>
      </c>
      <c r="AB66" s="103">
        <v>0</v>
      </c>
      <c r="AC66" s="103">
        <v>0</v>
      </c>
      <c r="AD66" s="103">
        <v>0</v>
      </c>
      <c r="AE66" s="103">
        <v>0</v>
      </c>
      <c r="AF66" s="103">
        <v>0</v>
      </c>
      <c r="AG66" s="103">
        <v>0</v>
      </c>
    </row>
    <row r="67" spans="1:33" s="58" customFormat="1" ht="12.5" x14ac:dyDescent="0.25">
      <c r="A67" s="90" t="s">
        <v>118</v>
      </c>
      <c r="B67" s="90" t="s">
        <v>124</v>
      </c>
      <c r="C67" s="90" t="s">
        <v>127</v>
      </c>
      <c r="D67" s="102">
        <v>0</v>
      </c>
      <c r="E67" s="102">
        <v>0</v>
      </c>
      <c r="F67" s="103">
        <v>0</v>
      </c>
      <c r="G67" s="103">
        <v>0</v>
      </c>
      <c r="H67" s="103">
        <v>0</v>
      </c>
      <c r="I67" s="103">
        <v>0</v>
      </c>
      <c r="J67" s="103">
        <v>0</v>
      </c>
      <c r="K67" s="103">
        <v>0</v>
      </c>
      <c r="L67" s="103">
        <v>0</v>
      </c>
      <c r="M67" s="103">
        <v>0</v>
      </c>
      <c r="N67" s="103">
        <v>0</v>
      </c>
      <c r="O67" s="103">
        <v>0</v>
      </c>
      <c r="P67" s="103">
        <v>0</v>
      </c>
      <c r="Q67" s="103">
        <v>0</v>
      </c>
      <c r="R67" s="103">
        <v>0</v>
      </c>
      <c r="S67" s="103">
        <v>0</v>
      </c>
      <c r="T67" s="103">
        <v>0</v>
      </c>
      <c r="U67" s="103">
        <v>0</v>
      </c>
      <c r="V67" s="103">
        <v>0</v>
      </c>
      <c r="W67" s="103">
        <v>0</v>
      </c>
      <c r="X67" s="103">
        <v>0</v>
      </c>
      <c r="Y67" s="103">
        <v>0</v>
      </c>
      <c r="Z67" s="103">
        <v>0</v>
      </c>
      <c r="AA67" s="103">
        <v>0</v>
      </c>
      <c r="AB67" s="103">
        <v>0</v>
      </c>
      <c r="AC67" s="103">
        <v>0</v>
      </c>
      <c r="AD67" s="103">
        <v>0</v>
      </c>
      <c r="AE67" s="103">
        <v>0</v>
      </c>
      <c r="AF67" s="103">
        <v>0</v>
      </c>
      <c r="AG67" s="103">
        <v>0</v>
      </c>
    </row>
    <row r="68" spans="1:33" s="58" customFormat="1" ht="12.5" x14ac:dyDescent="0.25">
      <c r="A68" s="90" t="s">
        <v>118</v>
      </c>
      <c r="B68" s="90" t="s">
        <v>124</v>
      </c>
      <c r="C68" s="90" t="s">
        <v>128</v>
      </c>
      <c r="D68" s="102">
        <v>0</v>
      </c>
      <c r="E68" s="102">
        <v>0</v>
      </c>
      <c r="F68" s="103">
        <v>0</v>
      </c>
      <c r="G68" s="103">
        <v>0</v>
      </c>
      <c r="H68" s="103">
        <v>0</v>
      </c>
      <c r="I68" s="103">
        <v>0</v>
      </c>
      <c r="J68" s="103">
        <v>0</v>
      </c>
      <c r="K68" s="103">
        <v>0</v>
      </c>
      <c r="L68" s="103">
        <v>0</v>
      </c>
      <c r="M68" s="103">
        <v>0</v>
      </c>
      <c r="N68" s="103">
        <v>0</v>
      </c>
      <c r="O68" s="103">
        <v>0</v>
      </c>
      <c r="P68" s="103">
        <v>0</v>
      </c>
      <c r="Q68" s="103">
        <v>0</v>
      </c>
      <c r="R68" s="103">
        <v>0</v>
      </c>
      <c r="S68" s="103">
        <v>0</v>
      </c>
      <c r="T68" s="103">
        <v>0</v>
      </c>
      <c r="U68" s="103">
        <v>0</v>
      </c>
      <c r="V68" s="103">
        <v>0</v>
      </c>
      <c r="W68" s="103">
        <v>0</v>
      </c>
      <c r="X68" s="103">
        <v>0</v>
      </c>
      <c r="Y68" s="103">
        <v>0</v>
      </c>
      <c r="Z68" s="103">
        <v>0</v>
      </c>
      <c r="AA68" s="103">
        <v>0</v>
      </c>
      <c r="AB68" s="103">
        <v>0</v>
      </c>
      <c r="AC68" s="103">
        <v>0</v>
      </c>
      <c r="AD68" s="103">
        <v>0</v>
      </c>
      <c r="AE68" s="103">
        <v>0</v>
      </c>
      <c r="AF68" s="103">
        <v>0</v>
      </c>
      <c r="AG68" s="103">
        <v>0</v>
      </c>
    </row>
    <row r="69" spans="1:33" s="58" customFormat="1" ht="12.5" x14ac:dyDescent="0.25">
      <c r="A69" s="90" t="s">
        <v>118</v>
      </c>
      <c r="B69" s="90" t="s">
        <v>124</v>
      </c>
      <c r="C69" s="90" t="s">
        <v>129</v>
      </c>
      <c r="D69" s="102">
        <v>0</v>
      </c>
      <c r="E69" s="102">
        <v>0</v>
      </c>
      <c r="F69" s="103">
        <v>0</v>
      </c>
      <c r="G69" s="103">
        <v>0</v>
      </c>
      <c r="H69" s="103">
        <v>0</v>
      </c>
      <c r="I69" s="103">
        <v>0</v>
      </c>
      <c r="J69" s="103">
        <v>0</v>
      </c>
      <c r="K69" s="103">
        <v>0</v>
      </c>
      <c r="L69" s="103">
        <v>0</v>
      </c>
      <c r="M69" s="103">
        <v>0</v>
      </c>
      <c r="N69" s="103">
        <v>0</v>
      </c>
      <c r="O69" s="103">
        <v>0</v>
      </c>
      <c r="P69" s="103">
        <v>0</v>
      </c>
      <c r="Q69" s="103">
        <v>0</v>
      </c>
      <c r="R69" s="103">
        <v>0</v>
      </c>
      <c r="S69" s="103">
        <v>0</v>
      </c>
      <c r="T69" s="103">
        <v>0</v>
      </c>
      <c r="U69" s="103">
        <v>0</v>
      </c>
      <c r="V69" s="103">
        <v>0</v>
      </c>
      <c r="W69" s="103">
        <v>0</v>
      </c>
      <c r="X69" s="103">
        <v>0</v>
      </c>
      <c r="Y69" s="103">
        <v>0</v>
      </c>
      <c r="Z69" s="103">
        <v>0</v>
      </c>
      <c r="AA69" s="103">
        <v>0</v>
      </c>
      <c r="AB69" s="103">
        <v>0</v>
      </c>
      <c r="AC69" s="103">
        <v>0</v>
      </c>
      <c r="AD69" s="103">
        <v>0</v>
      </c>
      <c r="AE69" s="103">
        <v>0</v>
      </c>
      <c r="AF69" s="103">
        <v>0</v>
      </c>
      <c r="AG69" s="103">
        <v>0</v>
      </c>
    </row>
    <row r="70" spans="1:33" s="58" customFormat="1" ht="12.5" x14ac:dyDescent="0.25">
      <c r="A70" s="90" t="s">
        <v>118</v>
      </c>
      <c r="B70" s="90" t="s">
        <v>124</v>
      </c>
      <c r="C70" s="90" t="s">
        <v>130</v>
      </c>
      <c r="D70" s="102">
        <v>0</v>
      </c>
      <c r="E70" s="102">
        <v>0</v>
      </c>
      <c r="F70" s="103">
        <v>0</v>
      </c>
      <c r="G70" s="103">
        <v>0</v>
      </c>
      <c r="H70" s="103">
        <v>0</v>
      </c>
      <c r="I70" s="103">
        <v>0</v>
      </c>
      <c r="J70" s="103">
        <v>0</v>
      </c>
      <c r="K70" s="103">
        <v>0</v>
      </c>
      <c r="L70" s="103">
        <v>0</v>
      </c>
      <c r="M70" s="103">
        <v>0</v>
      </c>
      <c r="N70" s="103">
        <v>0</v>
      </c>
      <c r="O70" s="103">
        <v>0</v>
      </c>
      <c r="P70" s="103">
        <v>0</v>
      </c>
      <c r="Q70" s="103">
        <v>0</v>
      </c>
      <c r="R70" s="103">
        <v>0</v>
      </c>
      <c r="S70" s="103">
        <v>0</v>
      </c>
      <c r="T70" s="103">
        <v>0</v>
      </c>
      <c r="U70" s="103">
        <v>0</v>
      </c>
      <c r="V70" s="103">
        <v>0</v>
      </c>
      <c r="W70" s="103">
        <v>0</v>
      </c>
      <c r="X70" s="103">
        <v>0</v>
      </c>
      <c r="Y70" s="103">
        <v>0</v>
      </c>
      <c r="Z70" s="103">
        <v>0</v>
      </c>
      <c r="AA70" s="103">
        <v>0</v>
      </c>
      <c r="AB70" s="103">
        <v>0</v>
      </c>
      <c r="AC70" s="103">
        <v>0</v>
      </c>
      <c r="AD70" s="103">
        <v>0</v>
      </c>
      <c r="AE70" s="103">
        <v>0</v>
      </c>
      <c r="AF70" s="103">
        <v>0</v>
      </c>
      <c r="AG70" s="103">
        <v>0</v>
      </c>
    </row>
    <row r="71" spans="1:33" s="58" customFormat="1" ht="12.5" x14ac:dyDescent="0.25">
      <c r="A71" s="90" t="s">
        <v>118</v>
      </c>
      <c r="B71" s="90" t="s">
        <v>124</v>
      </c>
      <c r="C71" s="90" t="s">
        <v>131</v>
      </c>
      <c r="D71" s="102">
        <v>0</v>
      </c>
      <c r="E71" s="102">
        <v>0</v>
      </c>
      <c r="F71" s="103">
        <v>0</v>
      </c>
      <c r="G71" s="103">
        <v>0</v>
      </c>
      <c r="H71" s="103">
        <v>0</v>
      </c>
      <c r="I71" s="103">
        <v>0</v>
      </c>
      <c r="J71" s="103">
        <v>0</v>
      </c>
      <c r="K71" s="103">
        <v>0</v>
      </c>
      <c r="L71" s="103">
        <v>0</v>
      </c>
      <c r="M71" s="103">
        <v>0</v>
      </c>
      <c r="N71" s="103">
        <v>0</v>
      </c>
      <c r="O71" s="103">
        <v>0</v>
      </c>
      <c r="P71" s="103">
        <v>0</v>
      </c>
      <c r="Q71" s="103">
        <v>0</v>
      </c>
      <c r="R71" s="103">
        <v>0</v>
      </c>
      <c r="S71" s="103">
        <v>0</v>
      </c>
      <c r="T71" s="103">
        <v>0</v>
      </c>
      <c r="U71" s="103">
        <v>0</v>
      </c>
      <c r="V71" s="103">
        <v>0</v>
      </c>
      <c r="W71" s="103">
        <v>0</v>
      </c>
      <c r="X71" s="103">
        <v>0</v>
      </c>
      <c r="Y71" s="103">
        <v>0</v>
      </c>
      <c r="Z71" s="103">
        <v>0</v>
      </c>
      <c r="AA71" s="103">
        <v>0</v>
      </c>
      <c r="AB71" s="103">
        <v>0</v>
      </c>
      <c r="AC71" s="103">
        <v>0</v>
      </c>
      <c r="AD71" s="103">
        <v>0</v>
      </c>
      <c r="AE71" s="103">
        <v>0</v>
      </c>
      <c r="AF71" s="103">
        <v>0</v>
      </c>
      <c r="AG71" s="103">
        <v>0</v>
      </c>
    </row>
    <row r="72" spans="1:33" s="58" customFormat="1" ht="12.5" x14ac:dyDescent="0.25">
      <c r="A72" s="90" t="s">
        <v>118</v>
      </c>
      <c r="B72" s="90" t="s">
        <v>124</v>
      </c>
      <c r="C72" s="90" t="s">
        <v>132</v>
      </c>
      <c r="D72" s="102">
        <v>0</v>
      </c>
      <c r="E72" s="102">
        <v>0</v>
      </c>
      <c r="F72" s="103">
        <v>0</v>
      </c>
      <c r="G72" s="103">
        <v>0</v>
      </c>
      <c r="H72" s="103">
        <v>0</v>
      </c>
      <c r="I72" s="103">
        <v>0</v>
      </c>
      <c r="J72" s="103">
        <v>0</v>
      </c>
      <c r="K72" s="103">
        <v>0</v>
      </c>
      <c r="L72" s="103">
        <v>0</v>
      </c>
      <c r="M72" s="103">
        <v>0</v>
      </c>
      <c r="N72" s="103">
        <v>0</v>
      </c>
      <c r="O72" s="103">
        <v>0</v>
      </c>
      <c r="P72" s="103">
        <v>0</v>
      </c>
      <c r="Q72" s="103">
        <v>0</v>
      </c>
      <c r="R72" s="103">
        <v>0</v>
      </c>
      <c r="S72" s="103">
        <v>0</v>
      </c>
      <c r="T72" s="103">
        <v>0</v>
      </c>
      <c r="U72" s="103">
        <v>0</v>
      </c>
      <c r="V72" s="103">
        <v>0</v>
      </c>
      <c r="W72" s="103">
        <v>0</v>
      </c>
      <c r="X72" s="103">
        <v>0</v>
      </c>
      <c r="Y72" s="103">
        <v>0</v>
      </c>
      <c r="Z72" s="103">
        <v>0</v>
      </c>
      <c r="AA72" s="103">
        <v>0</v>
      </c>
      <c r="AB72" s="103">
        <v>0</v>
      </c>
      <c r="AC72" s="103">
        <v>0</v>
      </c>
      <c r="AD72" s="103">
        <v>0</v>
      </c>
      <c r="AE72" s="103">
        <v>0</v>
      </c>
      <c r="AF72" s="103">
        <v>0</v>
      </c>
      <c r="AG72" s="103">
        <v>0</v>
      </c>
    </row>
    <row r="73" spans="1:33" s="58" customFormat="1" ht="12.5" x14ac:dyDescent="0.25">
      <c r="A73" s="90" t="s">
        <v>118</v>
      </c>
      <c r="B73" s="90" t="s">
        <v>124</v>
      </c>
      <c r="C73" s="90" t="s">
        <v>133</v>
      </c>
      <c r="D73" s="102">
        <v>0</v>
      </c>
      <c r="E73" s="102">
        <v>0</v>
      </c>
      <c r="F73" s="103">
        <v>0</v>
      </c>
      <c r="G73" s="103">
        <v>0</v>
      </c>
      <c r="H73" s="103">
        <v>0</v>
      </c>
      <c r="I73" s="103">
        <v>0</v>
      </c>
      <c r="J73" s="103">
        <v>0</v>
      </c>
      <c r="K73" s="103">
        <v>0</v>
      </c>
      <c r="L73" s="103">
        <v>0</v>
      </c>
      <c r="M73" s="103">
        <v>0</v>
      </c>
      <c r="N73" s="103">
        <v>0</v>
      </c>
      <c r="O73" s="103">
        <v>0</v>
      </c>
      <c r="P73" s="103">
        <v>0</v>
      </c>
      <c r="Q73" s="103">
        <v>0</v>
      </c>
      <c r="R73" s="103">
        <v>0</v>
      </c>
      <c r="S73" s="103">
        <v>0</v>
      </c>
      <c r="T73" s="103">
        <v>0</v>
      </c>
      <c r="U73" s="103">
        <v>0</v>
      </c>
      <c r="V73" s="103">
        <v>0</v>
      </c>
      <c r="W73" s="103">
        <v>0</v>
      </c>
      <c r="X73" s="103">
        <v>0</v>
      </c>
      <c r="Y73" s="103">
        <v>0</v>
      </c>
      <c r="Z73" s="103">
        <v>0</v>
      </c>
      <c r="AA73" s="103">
        <v>0</v>
      </c>
      <c r="AB73" s="103">
        <v>0</v>
      </c>
      <c r="AC73" s="103">
        <v>0</v>
      </c>
      <c r="AD73" s="103">
        <v>0</v>
      </c>
      <c r="AE73" s="103">
        <v>0</v>
      </c>
      <c r="AF73" s="103">
        <v>0</v>
      </c>
      <c r="AG73" s="103">
        <v>0</v>
      </c>
    </row>
    <row r="74" spans="1:33" s="58" customFormat="1" ht="12.5" x14ac:dyDescent="0.25">
      <c r="A74" s="90" t="s">
        <v>118</v>
      </c>
      <c r="B74" s="90" t="s">
        <v>124</v>
      </c>
      <c r="C74" s="90" t="s">
        <v>134</v>
      </c>
      <c r="D74" s="102">
        <v>0</v>
      </c>
      <c r="E74" s="102">
        <v>0</v>
      </c>
      <c r="F74" s="103">
        <v>0</v>
      </c>
      <c r="G74" s="103">
        <v>0</v>
      </c>
      <c r="H74" s="103">
        <v>0</v>
      </c>
      <c r="I74" s="103">
        <v>0</v>
      </c>
      <c r="J74" s="103">
        <v>0</v>
      </c>
      <c r="K74" s="103">
        <v>0</v>
      </c>
      <c r="L74" s="103">
        <v>0</v>
      </c>
      <c r="M74" s="103">
        <v>0</v>
      </c>
      <c r="N74" s="103">
        <v>0</v>
      </c>
      <c r="O74" s="103">
        <v>0</v>
      </c>
      <c r="P74" s="103">
        <v>0</v>
      </c>
      <c r="Q74" s="103">
        <v>0</v>
      </c>
      <c r="R74" s="103">
        <v>0</v>
      </c>
      <c r="S74" s="103">
        <v>0</v>
      </c>
      <c r="T74" s="103">
        <v>0</v>
      </c>
      <c r="U74" s="103">
        <v>0</v>
      </c>
      <c r="V74" s="103">
        <v>0</v>
      </c>
      <c r="W74" s="103">
        <v>0</v>
      </c>
      <c r="X74" s="103">
        <v>0</v>
      </c>
      <c r="Y74" s="103">
        <v>0</v>
      </c>
      <c r="Z74" s="103">
        <v>0</v>
      </c>
      <c r="AA74" s="103">
        <v>0</v>
      </c>
      <c r="AB74" s="103">
        <v>0</v>
      </c>
      <c r="AC74" s="103">
        <v>0</v>
      </c>
      <c r="AD74" s="103">
        <v>0</v>
      </c>
      <c r="AE74" s="103">
        <v>0</v>
      </c>
      <c r="AF74" s="103">
        <v>0</v>
      </c>
      <c r="AG74" s="103">
        <v>0</v>
      </c>
    </row>
    <row r="75" spans="1:33" s="58" customFormat="1" ht="12.5" x14ac:dyDescent="0.25">
      <c r="A75" s="90" t="s">
        <v>118</v>
      </c>
      <c r="B75" s="90" t="s">
        <v>124</v>
      </c>
      <c r="C75" s="90" t="s">
        <v>135</v>
      </c>
      <c r="D75" s="102">
        <v>0</v>
      </c>
      <c r="E75" s="102">
        <v>0</v>
      </c>
      <c r="F75" s="103">
        <v>0</v>
      </c>
      <c r="G75" s="103">
        <v>0</v>
      </c>
      <c r="H75" s="103">
        <v>0</v>
      </c>
      <c r="I75" s="103">
        <v>0</v>
      </c>
      <c r="J75" s="103">
        <v>0</v>
      </c>
      <c r="K75" s="103">
        <v>0</v>
      </c>
      <c r="L75" s="103">
        <v>0</v>
      </c>
      <c r="M75" s="103">
        <v>0</v>
      </c>
      <c r="N75" s="103">
        <v>0</v>
      </c>
      <c r="O75" s="103">
        <v>0</v>
      </c>
      <c r="P75" s="103">
        <v>0</v>
      </c>
      <c r="Q75" s="103">
        <v>0</v>
      </c>
      <c r="R75" s="103">
        <v>0</v>
      </c>
      <c r="S75" s="103">
        <v>0</v>
      </c>
      <c r="T75" s="103">
        <v>0</v>
      </c>
      <c r="U75" s="103">
        <v>0</v>
      </c>
      <c r="V75" s="103">
        <v>0</v>
      </c>
      <c r="W75" s="103">
        <v>0</v>
      </c>
      <c r="X75" s="103">
        <v>0</v>
      </c>
      <c r="Y75" s="103">
        <v>0</v>
      </c>
      <c r="Z75" s="103">
        <v>0</v>
      </c>
      <c r="AA75" s="103">
        <v>0</v>
      </c>
      <c r="AB75" s="103">
        <v>0</v>
      </c>
      <c r="AC75" s="103">
        <v>0</v>
      </c>
      <c r="AD75" s="103">
        <v>0</v>
      </c>
      <c r="AE75" s="103">
        <v>0</v>
      </c>
      <c r="AF75" s="103">
        <v>0</v>
      </c>
      <c r="AG75" s="103">
        <v>0</v>
      </c>
    </row>
    <row r="76" spans="1:33" s="58" customFormat="1" ht="12.5" x14ac:dyDescent="0.25">
      <c r="A76" s="90" t="s">
        <v>118</v>
      </c>
      <c r="B76" s="90" t="s">
        <v>124</v>
      </c>
      <c r="C76" s="90" t="s">
        <v>136</v>
      </c>
      <c r="D76" s="102">
        <v>0</v>
      </c>
      <c r="E76" s="102">
        <v>0</v>
      </c>
      <c r="F76" s="103">
        <v>0</v>
      </c>
      <c r="G76" s="103">
        <v>0</v>
      </c>
      <c r="H76" s="103">
        <v>0</v>
      </c>
      <c r="I76" s="103">
        <v>0</v>
      </c>
      <c r="J76" s="103">
        <v>0</v>
      </c>
      <c r="K76" s="103">
        <v>0</v>
      </c>
      <c r="L76" s="103">
        <v>0</v>
      </c>
      <c r="M76" s="103">
        <v>0</v>
      </c>
      <c r="N76" s="103">
        <v>0</v>
      </c>
      <c r="O76" s="103">
        <v>0</v>
      </c>
      <c r="P76" s="103">
        <v>0</v>
      </c>
      <c r="Q76" s="103">
        <v>0</v>
      </c>
      <c r="R76" s="103">
        <v>0</v>
      </c>
      <c r="S76" s="103">
        <v>0</v>
      </c>
      <c r="T76" s="103">
        <v>0</v>
      </c>
      <c r="U76" s="103">
        <v>0</v>
      </c>
      <c r="V76" s="103">
        <v>0</v>
      </c>
      <c r="W76" s="103">
        <v>0</v>
      </c>
      <c r="X76" s="103">
        <v>0</v>
      </c>
      <c r="Y76" s="103">
        <v>0</v>
      </c>
      <c r="Z76" s="103">
        <v>0</v>
      </c>
      <c r="AA76" s="103">
        <v>0</v>
      </c>
      <c r="AB76" s="103">
        <v>0</v>
      </c>
      <c r="AC76" s="103">
        <v>0</v>
      </c>
      <c r="AD76" s="103">
        <v>0</v>
      </c>
      <c r="AE76" s="103">
        <v>0</v>
      </c>
      <c r="AF76" s="103">
        <v>0</v>
      </c>
      <c r="AG76" s="103">
        <v>0</v>
      </c>
    </row>
    <row r="77" spans="1:33" s="58" customFormat="1" ht="12.5" x14ac:dyDescent="0.25">
      <c r="A77" s="90" t="s">
        <v>118</v>
      </c>
      <c r="B77" s="90" t="s">
        <v>124</v>
      </c>
      <c r="C77" s="90" t="s">
        <v>137</v>
      </c>
      <c r="D77" s="102">
        <v>0</v>
      </c>
      <c r="E77" s="102">
        <v>0</v>
      </c>
      <c r="F77" s="103">
        <v>0</v>
      </c>
      <c r="G77" s="103">
        <v>0</v>
      </c>
      <c r="H77" s="103">
        <v>0</v>
      </c>
      <c r="I77" s="103">
        <v>0</v>
      </c>
      <c r="J77" s="103">
        <v>0</v>
      </c>
      <c r="K77" s="103">
        <v>0</v>
      </c>
      <c r="L77" s="103">
        <v>0</v>
      </c>
      <c r="M77" s="103">
        <v>0</v>
      </c>
      <c r="N77" s="103">
        <v>0</v>
      </c>
      <c r="O77" s="103">
        <v>0</v>
      </c>
      <c r="P77" s="103">
        <v>0</v>
      </c>
      <c r="Q77" s="103">
        <v>0</v>
      </c>
      <c r="R77" s="103">
        <v>0</v>
      </c>
      <c r="S77" s="103">
        <v>0</v>
      </c>
      <c r="T77" s="103">
        <v>0</v>
      </c>
      <c r="U77" s="103">
        <v>0</v>
      </c>
      <c r="V77" s="103">
        <v>0</v>
      </c>
      <c r="W77" s="103">
        <v>0</v>
      </c>
      <c r="X77" s="103">
        <v>0</v>
      </c>
      <c r="Y77" s="103">
        <v>0</v>
      </c>
      <c r="Z77" s="103">
        <v>0</v>
      </c>
      <c r="AA77" s="103">
        <v>0</v>
      </c>
      <c r="AB77" s="103">
        <v>0</v>
      </c>
      <c r="AC77" s="103">
        <v>0</v>
      </c>
      <c r="AD77" s="103">
        <v>0</v>
      </c>
      <c r="AE77" s="103">
        <v>0</v>
      </c>
      <c r="AF77" s="103">
        <v>0</v>
      </c>
      <c r="AG77" s="103">
        <v>0</v>
      </c>
    </row>
    <row r="78" spans="1:33" s="58" customFormat="1" ht="12.5" x14ac:dyDescent="0.25">
      <c r="A78" s="90" t="s">
        <v>118</v>
      </c>
      <c r="B78" s="90" t="s">
        <v>124</v>
      </c>
      <c r="C78" s="90" t="s">
        <v>138</v>
      </c>
      <c r="D78" s="102">
        <v>0</v>
      </c>
      <c r="E78" s="102">
        <v>0</v>
      </c>
      <c r="F78" s="103">
        <v>0</v>
      </c>
      <c r="G78" s="103">
        <v>0</v>
      </c>
      <c r="H78" s="103">
        <v>0</v>
      </c>
      <c r="I78" s="103">
        <v>0</v>
      </c>
      <c r="J78" s="103">
        <v>0</v>
      </c>
      <c r="K78" s="103">
        <v>0</v>
      </c>
      <c r="L78" s="103">
        <v>0</v>
      </c>
      <c r="M78" s="103">
        <v>0</v>
      </c>
      <c r="N78" s="103">
        <v>0</v>
      </c>
      <c r="O78" s="103">
        <v>0</v>
      </c>
      <c r="P78" s="103">
        <v>0</v>
      </c>
      <c r="Q78" s="103">
        <v>0</v>
      </c>
      <c r="R78" s="103">
        <v>0</v>
      </c>
      <c r="S78" s="103">
        <v>0</v>
      </c>
      <c r="T78" s="103">
        <v>0</v>
      </c>
      <c r="U78" s="103">
        <v>0</v>
      </c>
      <c r="V78" s="103">
        <v>0</v>
      </c>
      <c r="W78" s="103">
        <v>0</v>
      </c>
      <c r="X78" s="103">
        <v>0</v>
      </c>
      <c r="Y78" s="103">
        <v>0</v>
      </c>
      <c r="Z78" s="103">
        <v>0</v>
      </c>
      <c r="AA78" s="103">
        <v>0</v>
      </c>
      <c r="AB78" s="103">
        <v>0</v>
      </c>
      <c r="AC78" s="103">
        <v>0</v>
      </c>
      <c r="AD78" s="103">
        <v>0</v>
      </c>
      <c r="AE78" s="103">
        <v>0</v>
      </c>
      <c r="AF78" s="103">
        <v>0</v>
      </c>
      <c r="AG78" s="103">
        <v>0</v>
      </c>
    </row>
    <row r="79" spans="1:33" s="58" customFormat="1" ht="12.5" x14ac:dyDescent="0.25">
      <c r="A79" s="90" t="s">
        <v>118</v>
      </c>
      <c r="B79" s="90" t="s">
        <v>124</v>
      </c>
      <c r="C79" s="90" t="s">
        <v>139</v>
      </c>
      <c r="D79" s="102">
        <v>5.0999999999999996</v>
      </c>
      <c r="E79" s="102">
        <v>4</v>
      </c>
      <c r="F79" s="103">
        <v>7.65</v>
      </c>
      <c r="G79" s="103">
        <v>3.738</v>
      </c>
      <c r="H79" s="103">
        <v>6.57</v>
      </c>
      <c r="I79" s="103">
        <v>7.0960000000000001</v>
      </c>
      <c r="J79" s="103">
        <v>3.7</v>
      </c>
      <c r="K79" s="103">
        <v>8.6999999999999993</v>
      </c>
      <c r="L79" s="103">
        <v>34</v>
      </c>
      <c r="M79" s="103">
        <v>18</v>
      </c>
      <c r="N79" s="103">
        <v>17</v>
      </c>
      <c r="O79" s="103">
        <v>17</v>
      </c>
      <c r="P79" s="103">
        <v>8.5</v>
      </c>
      <c r="Q79" s="103">
        <v>10</v>
      </c>
      <c r="R79" s="103">
        <v>5</v>
      </c>
      <c r="S79" s="103">
        <v>5</v>
      </c>
      <c r="T79" s="103">
        <v>4.5</v>
      </c>
      <c r="U79" s="103">
        <v>10</v>
      </c>
      <c r="V79" s="103">
        <v>10.1</v>
      </c>
      <c r="W79" s="103">
        <v>12</v>
      </c>
      <c r="X79" s="103">
        <v>19.7</v>
      </c>
      <c r="Y79" s="103">
        <v>26</v>
      </c>
      <c r="Z79" s="103">
        <v>26</v>
      </c>
      <c r="AA79" s="103">
        <v>26</v>
      </c>
      <c r="AB79" s="103">
        <v>27</v>
      </c>
      <c r="AC79" s="103">
        <v>26.320751618695159</v>
      </c>
      <c r="AD79" s="103">
        <v>26.535366317756555</v>
      </c>
      <c r="AE79" s="103">
        <v>26.752141328512259</v>
      </c>
      <c r="AF79" s="103">
        <v>26.971098396661127</v>
      </c>
      <c r="AG79" s="103">
        <v>28.192259486794235</v>
      </c>
    </row>
    <row r="80" spans="1:33" s="58" customFormat="1" ht="12.5" x14ac:dyDescent="0.25">
      <c r="A80" s="90" t="s">
        <v>118</v>
      </c>
      <c r="B80" s="90" t="s">
        <v>124</v>
      </c>
      <c r="C80" s="90" t="s">
        <v>140</v>
      </c>
      <c r="D80" s="102">
        <v>0</v>
      </c>
      <c r="E80" s="102">
        <v>0</v>
      </c>
      <c r="F80" s="103">
        <v>0</v>
      </c>
      <c r="G80" s="103">
        <v>0</v>
      </c>
      <c r="H80" s="103">
        <v>0</v>
      </c>
      <c r="I80" s="103">
        <v>0</v>
      </c>
      <c r="J80" s="103">
        <v>0</v>
      </c>
      <c r="K80" s="103">
        <v>0</v>
      </c>
      <c r="L80" s="103">
        <v>0</v>
      </c>
      <c r="M80" s="103">
        <v>0</v>
      </c>
      <c r="N80" s="103">
        <v>0</v>
      </c>
      <c r="O80" s="103">
        <v>0</v>
      </c>
      <c r="P80" s="103">
        <v>0</v>
      </c>
      <c r="Q80" s="103">
        <v>0</v>
      </c>
      <c r="R80" s="103">
        <v>0</v>
      </c>
      <c r="S80" s="103">
        <v>0</v>
      </c>
      <c r="T80" s="103">
        <v>0</v>
      </c>
      <c r="U80" s="103">
        <v>0</v>
      </c>
      <c r="V80" s="103">
        <v>0</v>
      </c>
      <c r="W80" s="103">
        <v>0</v>
      </c>
      <c r="X80" s="103">
        <v>0</v>
      </c>
      <c r="Y80" s="103">
        <v>0</v>
      </c>
      <c r="Z80" s="103">
        <v>0</v>
      </c>
      <c r="AA80" s="103">
        <v>0</v>
      </c>
      <c r="AB80" s="103">
        <v>0</v>
      </c>
      <c r="AC80" s="103">
        <v>0.20610059898071989</v>
      </c>
      <c r="AD80" s="103">
        <v>0.20817520773831341</v>
      </c>
      <c r="AE80" s="103">
        <v>0.21027069950895189</v>
      </c>
      <c r="AF80" s="103">
        <v>0.21238728450105759</v>
      </c>
      <c r="AG80" s="103">
        <v>0.21452517503901095</v>
      </c>
    </row>
    <row r="81" spans="1:33" s="58" customFormat="1" ht="12.5" x14ac:dyDescent="0.25">
      <c r="A81" s="90" t="s">
        <v>118</v>
      </c>
      <c r="B81" s="90" t="s">
        <v>124</v>
      </c>
      <c r="C81" s="90" t="s">
        <v>141</v>
      </c>
      <c r="D81" s="102">
        <v>0</v>
      </c>
      <c r="E81" s="102">
        <v>0</v>
      </c>
      <c r="F81" s="103">
        <v>0</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c r="Y81" s="103">
        <v>0</v>
      </c>
      <c r="Z81" s="103">
        <v>0</v>
      </c>
      <c r="AA81" s="103">
        <v>0</v>
      </c>
      <c r="AB81" s="103">
        <v>0</v>
      </c>
      <c r="AC81" s="103">
        <v>0</v>
      </c>
      <c r="AD81" s="103">
        <v>0</v>
      </c>
      <c r="AE81" s="103">
        <v>0</v>
      </c>
      <c r="AF81" s="103">
        <v>0</v>
      </c>
      <c r="AG81" s="103">
        <v>0</v>
      </c>
    </row>
    <row r="82" spans="1:33" s="58" customFormat="1" ht="12.5" x14ac:dyDescent="0.25">
      <c r="A82" s="90" t="s">
        <v>118</v>
      </c>
      <c r="B82" s="90" t="s">
        <v>124</v>
      </c>
      <c r="C82" s="90" t="s">
        <v>142</v>
      </c>
      <c r="D82" s="102">
        <v>112.5</v>
      </c>
      <c r="E82" s="102">
        <v>85.5</v>
      </c>
      <c r="F82" s="103">
        <v>128.6</v>
      </c>
      <c r="G82" s="103">
        <v>100.3</v>
      </c>
      <c r="H82" s="103">
        <v>93</v>
      </c>
      <c r="I82" s="103">
        <v>77.7</v>
      </c>
      <c r="J82" s="103">
        <v>72</v>
      </c>
      <c r="K82" s="103">
        <v>54.8</v>
      </c>
      <c r="L82" s="103">
        <v>23.6</v>
      </c>
      <c r="M82" s="103">
        <v>32.1</v>
      </c>
      <c r="N82" s="103">
        <v>54.9</v>
      </c>
      <c r="O82" s="103">
        <v>48.004229447528417</v>
      </c>
      <c r="P82" s="103">
        <v>34.547872340425535</v>
      </c>
      <c r="Q82" s="103">
        <v>17.917997870074551</v>
      </c>
      <c r="R82" s="103">
        <v>11.144332699103016</v>
      </c>
      <c r="S82" s="103">
        <v>25.135135135135137</v>
      </c>
      <c r="T82" s="103">
        <v>25.702702702702702</v>
      </c>
      <c r="U82" s="103">
        <v>64.082191780821915</v>
      </c>
      <c r="V82" s="103">
        <v>49.753424657534246</v>
      </c>
      <c r="W82" s="103">
        <v>32.880886426592795</v>
      </c>
      <c r="X82" s="103">
        <v>34.971098265895954</v>
      </c>
      <c r="Y82" s="103">
        <v>34.607329842931939</v>
      </c>
      <c r="Z82" s="103">
        <v>30.310502692290001</v>
      </c>
      <c r="AA82" s="103">
        <v>30.310502692290001</v>
      </c>
      <c r="AB82" s="103">
        <v>30</v>
      </c>
      <c r="AC82" s="103">
        <v>34.946346508775285</v>
      </c>
      <c r="AD82" s="103">
        <v>32.576755888753681</v>
      </c>
      <c r="AE82" s="103">
        <v>30.58283966536122</v>
      </c>
      <c r="AF82" s="103">
        <v>28.905038499068887</v>
      </c>
      <c r="AG82" s="103">
        <v>28.493235575462375</v>
      </c>
    </row>
    <row r="83" spans="1:33" s="93" customFormat="1" ht="13" x14ac:dyDescent="0.3">
      <c r="A83" s="95" t="s">
        <v>143</v>
      </c>
      <c r="B83" s="95" t="s">
        <v>143</v>
      </c>
      <c r="C83" s="95" t="s">
        <v>143</v>
      </c>
      <c r="D83" s="104">
        <v>3154.1309999999999</v>
      </c>
      <c r="E83" s="104">
        <v>2770.6099999999997</v>
      </c>
      <c r="F83" s="105">
        <v>2834.85</v>
      </c>
      <c r="G83" s="105">
        <v>3236.5</v>
      </c>
      <c r="H83" s="105">
        <v>2871.8</v>
      </c>
      <c r="I83" s="105">
        <v>2564.5</v>
      </c>
      <c r="J83" s="105">
        <v>1742.9</v>
      </c>
      <c r="K83" s="105">
        <v>1496.3</v>
      </c>
      <c r="L83" s="105">
        <v>1509.9</v>
      </c>
      <c r="M83" s="105">
        <v>1692.2</v>
      </c>
      <c r="N83" s="105">
        <v>1919.2</v>
      </c>
      <c r="O83" s="105">
        <v>2382.3341346153848</v>
      </c>
      <c r="P83" s="105">
        <v>2666.7318960141674</v>
      </c>
      <c r="Q83" s="105">
        <v>2402.9603127689188</v>
      </c>
      <c r="R83" s="105">
        <v>2370.1332698421975</v>
      </c>
      <c r="S83" s="105">
        <v>2908.1806827777532</v>
      </c>
      <c r="T83" s="105">
        <v>3006</v>
      </c>
      <c r="U83" s="105">
        <v>2846.9649925152989</v>
      </c>
      <c r="V83" s="105">
        <v>3552.0666383863977</v>
      </c>
      <c r="W83" s="105">
        <v>3344.9413309507272</v>
      </c>
      <c r="X83" s="105">
        <v>3552.7086124022599</v>
      </c>
      <c r="Y83" s="105">
        <v>4090.0627312824049</v>
      </c>
      <c r="Z83" s="105">
        <v>3853.6919623875146</v>
      </c>
      <c r="AA83" s="105">
        <v>4127.1859999999997</v>
      </c>
      <c r="AB83" s="105">
        <v>4200</v>
      </c>
      <c r="AC83" s="105">
        <v>4197.0723306172385</v>
      </c>
      <c r="AD83" s="105">
        <v>4251.3810601801943</v>
      </c>
      <c r="AE83" s="105">
        <v>4311.4058531475202</v>
      </c>
      <c r="AF83" s="105">
        <v>4316.4405103643267</v>
      </c>
      <c r="AG83" s="105">
        <v>4412.2150632194507</v>
      </c>
    </row>
    <row r="84" spans="1:33" s="58" customFormat="1" ht="12.5" x14ac:dyDescent="0.25">
      <c r="A84" s="90" t="s">
        <v>118</v>
      </c>
      <c r="B84" s="90" t="s">
        <v>144</v>
      </c>
      <c r="C84" s="90" t="s">
        <v>145</v>
      </c>
      <c r="D84" s="102">
        <v>0</v>
      </c>
      <c r="E84" s="102">
        <v>0</v>
      </c>
      <c r="F84" s="103">
        <v>0</v>
      </c>
      <c r="G84" s="103">
        <v>0</v>
      </c>
      <c r="H84" s="103">
        <v>0</v>
      </c>
      <c r="I84" s="103">
        <v>0</v>
      </c>
      <c r="J84" s="103">
        <v>0</v>
      </c>
      <c r="K84" s="103">
        <v>0</v>
      </c>
      <c r="L84" s="103">
        <v>0</v>
      </c>
      <c r="M84" s="103">
        <v>0</v>
      </c>
      <c r="N84" s="103">
        <v>0</v>
      </c>
      <c r="O84" s="103">
        <v>0</v>
      </c>
      <c r="P84" s="103">
        <v>0</v>
      </c>
      <c r="Q84" s="103">
        <v>0</v>
      </c>
      <c r="R84" s="103">
        <v>0</v>
      </c>
      <c r="S84" s="103">
        <v>0</v>
      </c>
      <c r="T84" s="103">
        <v>0</v>
      </c>
      <c r="U84" s="103">
        <v>0</v>
      </c>
      <c r="V84" s="103">
        <v>0</v>
      </c>
      <c r="W84" s="103">
        <v>0</v>
      </c>
      <c r="X84" s="103">
        <v>0</v>
      </c>
      <c r="Y84" s="103">
        <v>0</v>
      </c>
      <c r="Z84" s="103">
        <v>0</v>
      </c>
      <c r="AA84" s="103">
        <v>0</v>
      </c>
      <c r="AB84" s="103">
        <v>0</v>
      </c>
      <c r="AC84" s="103">
        <v>0</v>
      </c>
      <c r="AD84" s="103">
        <v>0</v>
      </c>
      <c r="AE84" s="103">
        <v>0</v>
      </c>
      <c r="AF84" s="103">
        <v>0</v>
      </c>
      <c r="AG84" s="103">
        <v>0</v>
      </c>
    </row>
    <row r="85" spans="1:33" s="58" customFormat="1" ht="12.5" x14ac:dyDescent="0.25">
      <c r="A85" s="90" t="s">
        <v>118</v>
      </c>
      <c r="B85" s="90" t="s">
        <v>144</v>
      </c>
      <c r="C85" s="90" t="s">
        <v>146</v>
      </c>
      <c r="D85" s="102">
        <v>1.5309999999999999</v>
      </c>
      <c r="E85" s="102">
        <v>1.01</v>
      </c>
      <c r="F85" s="103">
        <v>2.35</v>
      </c>
      <c r="G85" s="103">
        <v>2.4</v>
      </c>
      <c r="H85" s="103">
        <v>2.4</v>
      </c>
      <c r="I85" s="103">
        <v>2.4</v>
      </c>
      <c r="J85" s="103">
        <v>2.4</v>
      </c>
      <c r="K85" s="103">
        <v>2.4</v>
      </c>
      <c r="L85" s="103">
        <v>2.4</v>
      </c>
      <c r="M85" s="103">
        <v>0</v>
      </c>
      <c r="N85" s="103">
        <v>0</v>
      </c>
      <c r="O85" s="103">
        <v>0</v>
      </c>
      <c r="P85" s="103">
        <v>0</v>
      </c>
      <c r="Q85" s="103">
        <v>0</v>
      </c>
      <c r="R85" s="103">
        <v>0</v>
      </c>
      <c r="S85" s="103">
        <v>0</v>
      </c>
      <c r="T85" s="103">
        <v>0</v>
      </c>
      <c r="U85" s="103">
        <v>0</v>
      </c>
      <c r="V85" s="103">
        <v>0</v>
      </c>
      <c r="W85" s="103">
        <v>0</v>
      </c>
      <c r="X85" s="103">
        <v>0</v>
      </c>
      <c r="Y85" s="103">
        <v>0</v>
      </c>
      <c r="Z85" s="103">
        <v>0</v>
      </c>
      <c r="AA85" s="103">
        <v>0</v>
      </c>
      <c r="AB85" s="103">
        <v>0</v>
      </c>
      <c r="AC85" s="103">
        <v>-7.798802038560293E-2</v>
      </c>
      <c r="AD85" s="103">
        <v>-3.6495845233732283E-2</v>
      </c>
      <c r="AE85" s="103">
        <v>5.4139901790373202E-3</v>
      </c>
      <c r="AF85" s="103">
        <v>4.7745690021151255E-2</v>
      </c>
      <c r="AG85" s="103">
        <v>-9.4964992197805742E-3</v>
      </c>
    </row>
    <row r="86" spans="1:33" s="58" customFormat="1" ht="12.5" x14ac:dyDescent="0.25">
      <c r="A86" s="90" t="s">
        <v>118</v>
      </c>
      <c r="B86" s="90" t="s">
        <v>144</v>
      </c>
      <c r="C86" s="90" t="s">
        <v>147</v>
      </c>
      <c r="D86" s="102">
        <v>0</v>
      </c>
      <c r="E86" s="102">
        <v>0</v>
      </c>
      <c r="F86" s="103">
        <v>0</v>
      </c>
      <c r="G86" s="103">
        <v>0</v>
      </c>
      <c r="H86" s="103">
        <v>0</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c r="Y86" s="103">
        <v>0</v>
      </c>
      <c r="Z86" s="103">
        <v>0</v>
      </c>
      <c r="AA86" s="103">
        <v>0</v>
      </c>
      <c r="AB86" s="103">
        <v>0</v>
      </c>
      <c r="AC86" s="103">
        <v>0</v>
      </c>
      <c r="AD86" s="103">
        <v>0</v>
      </c>
      <c r="AE86" s="103">
        <v>0</v>
      </c>
      <c r="AF86" s="103">
        <v>0</v>
      </c>
      <c r="AG86" s="103">
        <v>0</v>
      </c>
    </row>
    <row r="87" spans="1:33" s="58" customFormat="1" ht="12.5" x14ac:dyDescent="0.25">
      <c r="A87" s="90" t="s">
        <v>118</v>
      </c>
      <c r="B87" s="90" t="s">
        <v>144</v>
      </c>
      <c r="C87" s="90" t="s">
        <v>148</v>
      </c>
      <c r="D87" s="102">
        <v>0</v>
      </c>
      <c r="E87" s="102">
        <v>0</v>
      </c>
      <c r="F87" s="103">
        <v>0</v>
      </c>
      <c r="G87" s="103">
        <v>0</v>
      </c>
      <c r="H87" s="103">
        <v>0</v>
      </c>
      <c r="I87" s="103">
        <v>0</v>
      </c>
      <c r="J87" s="103">
        <v>0</v>
      </c>
      <c r="K87" s="103">
        <v>0</v>
      </c>
      <c r="L87" s="103">
        <v>0</v>
      </c>
      <c r="M87" s="103">
        <v>0</v>
      </c>
      <c r="N87" s="103">
        <v>0</v>
      </c>
      <c r="O87" s="103">
        <v>0</v>
      </c>
      <c r="P87" s="103">
        <v>0</v>
      </c>
      <c r="Q87" s="103">
        <v>0</v>
      </c>
      <c r="R87" s="103">
        <v>0</v>
      </c>
      <c r="S87" s="103">
        <v>0</v>
      </c>
      <c r="T87" s="103">
        <v>0</v>
      </c>
      <c r="U87" s="103">
        <v>0</v>
      </c>
      <c r="V87" s="103">
        <v>0</v>
      </c>
      <c r="W87" s="103">
        <v>0</v>
      </c>
      <c r="X87" s="103">
        <v>0</v>
      </c>
      <c r="Y87" s="103">
        <v>0</v>
      </c>
      <c r="Z87" s="103">
        <v>0</v>
      </c>
      <c r="AA87" s="103">
        <v>0</v>
      </c>
      <c r="AB87" s="103">
        <v>0</v>
      </c>
      <c r="AC87" s="103">
        <v>0</v>
      </c>
      <c r="AD87" s="103">
        <v>0</v>
      </c>
      <c r="AE87" s="103">
        <v>0</v>
      </c>
      <c r="AF87" s="103">
        <v>0</v>
      </c>
      <c r="AG87" s="103">
        <v>0</v>
      </c>
    </row>
    <row r="88" spans="1:33" s="58" customFormat="1" ht="12.5" x14ac:dyDescent="0.25">
      <c r="A88" s="90" t="s">
        <v>118</v>
      </c>
      <c r="B88" s="90" t="s">
        <v>144</v>
      </c>
      <c r="C88" s="90" t="s">
        <v>149</v>
      </c>
      <c r="D88" s="102">
        <v>0</v>
      </c>
      <c r="E88" s="102">
        <v>0</v>
      </c>
      <c r="F88" s="103">
        <v>0</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c r="Y88" s="103">
        <v>0</v>
      </c>
      <c r="Z88" s="103">
        <v>0</v>
      </c>
      <c r="AA88" s="103">
        <v>0</v>
      </c>
      <c r="AB88" s="103">
        <v>0</v>
      </c>
      <c r="AC88" s="103">
        <v>0</v>
      </c>
      <c r="AD88" s="103">
        <v>0</v>
      </c>
      <c r="AE88" s="103">
        <v>0</v>
      </c>
      <c r="AF88" s="103">
        <v>0</v>
      </c>
      <c r="AG88" s="103">
        <v>0</v>
      </c>
    </row>
    <row r="89" spans="1:33" s="58" customFormat="1" ht="12.5" x14ac:dyDescent="0.25">
      <c r="A89" s="90" t="s">
        <v>118</v>
      </c>
      <c r="B89" s="90" t="s">
        <v>144</v>
      </c>
      <c r="C89" s="90" t="s">
        <v>150</v>
      </c>
      <c r="D89" s="102">
        <v>0</v>
      </c>
      <c r="E89" s="102">
        <v>0</v>
      </c>
      <c r="F89" s="103">
        <v>0</v>
      </c>
      <c r="G89" s="103">
        <v>0</v>
      </c>
      <c r="H89" s="103">
        <v>0</v>
      </c>
      <c r="I89" s="103">
        <v>0</v>
      </c>
      <c r="J89" s="103">
        <v>0</v>
      </c>
      <c r="K89" s="103">
        <v>0</v>
      </c>
      <c r="L89" s="103">
        <v>0</v>
      </c>
      <c r="M89" s="103">
        <v>0</v>
      </c>
      <c r="N89" s="103">
        <v>0</v>
      </c>
      <c r="O89" s="103">
        <v>0</v>
      </c>
      <c r="P89" s="103">
        <v>0</v>
      </c>
      <c r="Q89" s="103">
        <v>0</v>
      </c>
      <c r="R89" s="103">
        <v>0</v>
      </c>
      <c r="S89" s="103">
        <v>0</v>
      </c>
      <c r="T89" s="103">
        <v>0</v>
      </c>
      <c r="U89" s="103">
        <v>0</v>
      </c>
      <c r="V89" s="103">
        <v>0</v>
      </c>
      <c r="W89" s="103">
        <v>0</v>
      </c>
      <c r="X89" s="103">
        <v>0</v>
      </c>
      <c r="Y89" s="103">
        <v>0</v>
      </c>
      <c r="Z89" s="103">
        <v>0</v>
      </c>
      <c r="AA89" s="103">
        <v>0</v>
      </c>
      <c r="AB89" s="103">
        <v>0</v>
      </c>
      <c r="AC89" s="103">
        <v>0</v>
      </c>
      <c r="AD89" s="103">
        <v>0</v>
      </c>
      <c r="AE89" s="103">
        <v>0</v>
      </c>
      <c r="AF89" s="103">
        <v>0</v>
      </c>
      <c r="AG89" s="103">
        <v>0</v>
      </c>
    </row>
    <row r="90" spans="1:33" s="58" customFormat="1" ht="12.5" x14ac:dyDescent="0.25">
      <c r="A90" s="90" t="s">
        <v>118</v>
      </c>
      <c r="B90" s="90" t="s">
        <v>144</v>
      </c>
      <c r="C90" s="90" t="s">
        <v>151</v>
      </c>
      <c r="D90" s="102">
        <v>0</v>
      </c>
      <c r="E90" s="102">
        <v>0</v>
      </c>
      <c r="F90" s="103">
        <v>0</v>
      </c>
      <c r="G90" s="103">
        <v>0</v>
      </c>
      <c r="H90" s="103">
        <v>0</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c r="Y90" s="103">
        <v>0</v>
      </c>
      <c r="Z90" s="103">
        <v>0</v>
      </c>
      <c r="AA90" s="103">
        <v>0</v>
      </c>
      <c r="AB90" s="103">
        <v>0</v>
      </c>
      <c r="AC90" s="103">
        <v>0</v>
      </c>
      <c r="AD90" s="103">
        <v>0</v>
      </c>
      <c r="AE90" s="103">
        <v>0</v>
      </c>
      <c r="AF90" s="103">
        <v>0</v>
      </c>
      <c r="AG90" s="103">
        <v>0</v>
      </c>
    </row>
    <row r="91" spans="1:33" s="58" customFormat="1" ht="12.5" x14ac:dyDescent="0.25">
      <c r="A91" s="90" t="s">
        <v>118</v>
      </c>
      <c r="B91" s="90" t="s">
        <v>144</v>
      </c>
      <c r="C91" s="90" t="s">
        <v>152</v>
      </c>
      <c r="D91" s="102">
        <v>0</v>
      </c>
      <c r="E91" s="102">
        <v>0</v>
      </c>
      <c r="F91" s="103">
        <v>0</v>
      </c>
      <c r="G91" s="103">
        <v>0</v>
      </c>
      <c r="H91" s="103">
        <v>0</v>
      </c>
      <c r="I91" s="103">
        <v>0</v>
      </c>
      <c r="J91" s="103">
        <v>0</v>
      </c>
      <c r="K91" s="103">
        <v>0</v>
      </c>
      <c r="L91" s="103">
        <v>0</v>
      </c>
      <c r="M91" s="103">
        <v>0</v>
      </c>
      <c r="N91" s="103">
        <v>0</v>
      </c>
      <c r="O91" s="103">
        <v>0</v>
      </c>
      <c r="P91" s="103">
        <v>0</v>
      </c>
      <c r="Q91" s="103">
        <v>0</v>
      </c>
      <c r="R91" s="103">
        <v>0</v>
      </c>
      <c r="S91" s="103">
        <v>0</v>
      </c>
      <c r="T91" s="103">
        <v>0</v>
      </c>
      <c r="U91" s="103">
        <v>0</v>
      </c>
      <c r="V91" s="103">
        <v>0</v>
      </c>
      <c r="W91" s="103">
        <v>0</v>
      </c>
      <c r="X91" s="103">
        <v>0</v>
      </c>
      <c r="Y91" s="103">
        <v>0</v>
      </c>
      <c r="Z91" s="103">
        <v>0</v>
      </c>
      <c r="AA91" s="103">
        <v>0</v>
      </c>
      <c r="AB91" s="103">
        <v>0</v>
      </c>
      <c r="AC91" s="103">
        <v>0</v>
      </c>
      <c r="AD91" s="103">
        <v>0</v>
      </c>
      <c r="AE91" s="103">
        <v>0</v>
      </c>
      <c r="AF91" s="103">
        <v>0</v>
      </c>
      <c r="AG91" s="103">
        <v>0</v>
      </c>
    </row>
    <row r="92" spans="1:33" s="58" customFormat="1" ht="12.5" x14ac:dyDescent="0.25">
      <c r="A92" s="90" t="s">
        <v>118</v>
      </c>
      <c r="B92" s="90" t="s">
        <v>144</v>
      </c>
      <c r="C92" s="90" t="s">
        <v>153</v>
      </c>
      <c r="D92" s="102">
        <v>0</v>
      </c>
      <c r="E92" s="102">
        <v>0</v>
      </c>
      <c r="F92" s="103">
        <v>0</v>
      </c>
      <c r="G92" s="103">
        <v>0</v>
      </c>
      <c r="H92" s="103">
        <v>0</v>
      </c>
      <c r="I92" s="103">
        <v>0</v>
      </c>
      <c r="J92" s="103">
        <v>0</v>
      </c>
      <c r="K92" s="103">
        <v>0</v>
      </c>
      <c r="L92" s="103">
        <v>0</v>
      </c>
      <c r="M92" s="103">
        <v>0</v>
      </c>
      <c r="N92" s="103">
        <v>0</v>
      </c>
      <c r="O92" s="103">
        <v>0</v>
      </c>
      <c r="P92" s="103">
        <v>0</v>
      </c>
      <c r="Q92" s="103">
        <v>0</v>
      </c>
      <c r="R92" s="103">
        <v>0</v>
      </c>
      <c r="S92" s="103">
        <v>0</v>
      </c>
      <c r="T92" s="103">
        <v>0</v>
      </c>
      <c r="U92" s="103">
        <v>0</v>
      </c>
      <c r="V92" s="103">
        <v>0</v>
      </c>
      <c r="W92" s="103">
        <v>0</v>
      </c>
      <c r="X92" s="103">
        <v>0</v>
      </c>
      <c r="Y92" s="103">
        <v>0</v>
      </c>
      <c r="Z92" s="103">
        <v>0</v>
      </c>
      <c r="AA92" s="103">
        <v>0</v>
      </c>
      <c r="AB92" s="103">
        <v>0</v>
      </c>
      <c r="AC92" s="103">
        <v>0</v>
      </c>
      <c r="AD92" s="103">
        <v>0</v>
      </c>
      <c r="AE92" s="103">
        <v>0</v>
      </c>
      <c r="AF92" s="103">
        <v>0</v>
      </c>
      <c r="AG92" s="103">
        <v>0</v>
      </c>
    </row>
    <row r="93" spans="1:33" s="58" customFormat="1" ht="12.5" x14ac:dyDescent="0.25">
      <c r="A93" s="90" t="s">
        <v>118</v>
      </c>
      <c r="B93" s="90" t="s">
        <v>144</v>
      </c>
      <c r="C93" s="90" t="s">
        <v>154</v>
      </c>
      <c r="D93" s="102">
        <v>0</v>
      </c>
      <c r="E93" s="102">
        <v>0</v>
      </c>
      <c r="F93" s="103">
        <v>0</v>
      </c>
      <c r="G93" s="103">
        <v>0</v>
      </c>
      <c r="H93" s="103">
        <v>0</v>
      </c>
      <c r="I93" s="103">
        <v>0</v>
      </c>
      <c r="J93" s="103">
        <v>0</v>
      </c>
      <c r="K93" s="103">
        <v>0</v>
      </c>
      <c r="L93" s="103">
        <v>0</v>
      </c>
      <c r="M93" s="103">
        <v>0</v>
      </c>
      <c r="N93" s="103">
        <v>1.6</v>
      </c>
      <c r="O93" s="103">
        <v>0</v>
      </c>
      <c r="P93" s="103">
        <v>0</v>
      </c>
      <c r="Q93" s="103">
        <v>0</v>
      </c>
      <c r="R93" s="103">
        <v>0</v>
      </c>
      <c r="S93" s="103">
        <v>0</v>
      </c>
      <c r="T93" s="103">
        <v>0</v>
      </c>
      <c r="U93" s="103">
        <v>0</v>
      </c>
      <c r="V93" s="103">
        <v>0</v>
      </c>
      <c r="W93" s="103">
        <v>0</v>
      </c>
      <c r="X93" s="103">
        <v>0</v>
      </c>
      <c r="Y93" s="103">
        <v>0</v>
      </c>
      <c r="Z93" s="103">
        <v>0</v>
      </c>
      <c r="AA93" s="103">
        <v>0</v>
      </c>
      <c r="AB93" s="103">
        <v>0</v>
      </c>
      <c r="AC93" s="103">
        <v>2.071877686386614E-3</v>
      </c>
      <c r="AD93" s="103">
        <v>8.1024928597610568E-2</v>
      </c>
      <c r="AE93" s="103">
        <v>3.2483941074222145E-2</v>
      </c>
      <c r="AF93" s="103">
        <v>-1.3525859873094959E-2</v>
      </c>
      <c r="AG93" s="103">
        <v>4.302100468131087E-2</v>
      </c>
    </row>
    <row r="94" spans="1:33" s="58" customFormat="1" ht="12.5" x14ac:dyDescent="0.25">
      <c r="A94" s="90" t="s">
        <v>118</v>
      </c>
      <c r="B94" s="90" t="s">
        <v>144</v>
      </c>
      <c r="C94" s="90" t="s">
        <v>155</v>
      </c>
      <c r="D94" s="102">
        <v>0</v>
      </c>
      <c r="E94" s="102">
        <v>0</v>
      </c>
      <c r="F94" s="103">
        <v>0</v>
      </c>
      <c r="G94" s="103">
        <v>0</v>
      </c>
      <c r="H94" s="103">
        <v>0</v>
      </c>
      <c r="I94" s="103">
        <v>0</v>
      </c>
      <c r="J94" s="103">
        <v>0</v>
      </c>
      <c r="K94" s="103">
        <v>0</v>
      </c>
      <c r="L94" s="103">
        <v>0</v>
      </c>
      <c r="M94" s="103">
        <v>0</v>
      </c>
      <c r="N94" s="103">
        <v>0</v>
      </c>
      <c r="O94" s="103">
        <v>0</v>
      </c>
      <c r="P94" s="103">
        <v>0</v>
      </c>
      <c r="Q94" s="103">
        <v>0</v>
      </c>
      <c r="R94" s="103">
        <v>0</v>
      </c>
      <c r="S94" s="103">
        <v>0</v>
      </c>
      <c r="T94" s="103">
        <v>0</v>
      </c>
      <c r="U94" s="103">
        <v>0</v>
      </c>
      <c r="V94" s="103">
        <v>0</v>
      </c>
      <c r="W94" s="103">
        <v>0</v>
      </c>
      <c r="X94" s="103">
        <v>0</v>
      </c>
      <c r="Y94" s="103">
        <v>0</v>
      </c>
      <c r="Z94" s="103">
        <v>0</v>
      </c>
      <c r="AA94" s="103">
        <v>0</v>
      </c>
      <c r="AB94" s="103">
        <v>0</v>
      </c>
      <c r="AC94" s="103">
        <v>0</v>
      </c>
      <c r="AD94" s="103">
        <v>0</v>
      </c>
      <c r="AE94" s="103">
        <v>0</v>
      </c>
      <c r="AF94" s="103">
        <v>0</v>
      </c>
      <c r="AG94" s="103">
        <v>0</v>
      </c>
    </row>
    <row r="95" spans="1:33" s="58" customFormat="1" ht="12.5" x14ac:dyDescent="0.25">
      <c r="A95" s="90" t="s">
        <v>118</v>
      </c>
      <c r="B95" s="90" t="s">
        <v>144</v>
      </c>
      <c r="C95" s="90" t="s">
        <v>156</v>
      </c>
      <c r="D95" s="102">
        <v>0</v>
      </c>
      <c r="E95" s="102">
        <v>0</v>
      </c>
      <c r="F95" s="103">
        <v>0</v>
      </c>
      <c r="G95" s="103">
        <v>0</v>
      </c>
      <c r="H95" s="103">
        <v>0</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c r="Y95" s="103">
        <v>0</v>
      </c>
      <c r="Z95" s="103">
        <v>0</v>
      </c>
      <c r="AA95" s="103">
        <v>0</v>
      </c>
      <c r="AB95" s="103">
        <v>0</v>
      </c>
      <c r="AC95" s="103">
        <v>0</v>
      </c>
      <c r="AD95" s="103">
        <v>0</v>
      </c>
      <c r="AE95" s="103">
        <v>0</v>
      </c>
      <c r="AF95" s="103">
        <v>0</v>
      </c>
      <c r="AG95" s="103">
        <v>0</v>
      </c>
    </row>
    <row r="96" spans="1:33" s="58" customFormat="1" ht="12.5" x14ac:dyDescent="0.25">
      <c r="A96" s="90" t="s">
        <v>118</v>
      </c>
      <c r="B96" s="90" t="s">
        <v>144</v>
      </c>
      <c r="C96" s="90" t="s">
        <v>157</v>
      </c>
      <c r="D96" s="102">
        <v>0</v>
      </c>
      <c r="E96" s="102">
        <v>0</v>
      </c>
      <c r="F96" s="103">
        <v>0</v>
      </c>
      <c r="G96" s="103">
        <v>0</v>
      </c>
      <c r="H96" s="103">
        <v>0</v>
      </c>
      <c r="I96" s="103">
        <v>0</v>
      </c>
      <c r="J96" s="103">
        <v>0</v>
      </c>
      <c r="K96" s="103">
        <v>0</v>
      </c>
      <c r="L96" s="103">
        <v>0</v>
      </c>
      <c r="M96" s="103">
        <v>0</v>
      </c>
      <c r="N96" s="103">
        <v>0</v>
      </c>
      <c r="O96" s="103">
        <v>0</v>
      </c>
      <c r="P96" s="103">
        <v>0</v>
      </c>
      <c r="Q96" s="103">
        <v>0</v>
      </c>
      <c r="R96" s="103">
        <v>0</v>
      </c>
      <c r="S96" s="103">
        <v>0</v>
      </c>
      <c r="T96" s="103">
        <v>0</v>
      </c>
      <c r="U96" s="103">
        <v>0</v>
      </c>
      <c r="V96" s="103">
        <v>0</v>
      </c>
      <c r="W96" s="103">
        <v>0</v>
      </c>
      <c r="X96" s="103">
        <v>0</v>
      </c>
      <c r="Y96" s="103">
        <v>0</v>
      </c>
      <c r="Z96" s="103">
        <v>0</v>
      </c>
      <c r="AA96" s="103">
        <v>0</v>
      </c>
      <c r="AB96" s="103">
        <v>0</v>
      </c>
      <c r="AC96" s="103">
        <v>1.4286676780699281E-3</v>
      </c>
      <c r="AD96" s="103">
        <v>7.6518816778666121E-2</v>
      </c>
      <c r="AE96" s="103">
        <v>9.4543762261807274E-3</v>
      </c>
      <c r="AF96" s="103">
        <v>2.3168008742047164E-3</v>
      </c>
      <c r="AG96" s="103">
        <v>-2.0549975442172297E-2</v>
      </c>
    </row>
    <row r="97" spans="1:33" s="58" customFormat="1" ht="12.5" x14ac:dyDescent="0.25">
      <c r="A97" s="90" t="s">
        <v>118</v>
      </c>
      <c r="B97" s="90" t="s">
        <v>144</v>
      </c>
      <c r="C97" s="90" t="s">
        <v>158</v>
      </c>
      <c r="D97" s="102">
        <v>1782.5</v>
      </c>
      <c r="E97" s="102">
        <v>1708</v>
      </c>
      <c r="F97" s="103">
        <v>1551.9</v>
      </c>
      <c r="G97" s="103">
        <v>1762.9</v>
      </c>
      <c r="H97" s="103">
        <v>1754.2</v>
      </c>
      <c r="I97" s="103">
        <v>1541.2</v>
      </c>
      <c r="J97" s="103">
        <v>584</v>
      </c>
      <c r="K97" s="103">
        <v>743.8</v>
      </c>
      <c r="L97" s="103">
        <v>665</v>
      </c>
      <c r="M97" s="103">
        <v>966.7</v>
      </c>
      <c r="N97" s="103">
        <v>1191.4000000000001</v>
      </c>
      <c r="O97" s="103">
        <v>1516.7341346153846</v>
      </c>
      <c r="P97" s="103">
        <v>1556.3318960141673</v>
      </c>
      <c r="Q97" s="103">
        <v>1189.2603127689188</v>
      </c>
      <c r="R97" s="103">
        <v>1284.6332698421973</v>
      </c>
      <c r="S97" s="103">
        <v>1757.9866827777532</v>
      </c>
      <c r="T97" s="103">
        <v>2159</v>
      </c>
      <c r="U97" s="103">
        <v>2114.4619925152988</v>
      </c>
      <c r="V97" s="103">
        <v>2488.5666383863977</v>
      </c>
      <c r="W97" s="103">
        <v>2521.1853309507273</v>
      </c>
      <c r="X97" s="103">
        <v>2231.4086124022601</v>
      </c>
      <c r="Y97" s="103">
        <v>2573.542030412405</v>
      </c>
      <c r="Z97" s="103">
        <v>2352.1988724364774</v>
      </c>
      <c r="AA97" s="103">
        <v>2438.1860000000001</v>
      </c>
      <c r="AB97" s="103">
        <v>2450</v>
      </c>
      <c r="AC97" s="103">
        <v>2445.5591744228459</v>
      </c>
      <c r="AD97" s="103">
        <v>2498.745673839755</v>
      </c>
      <c r="AE97" s="103">
        <v>2553.8343276588103</v>
      </c>
      <c r="AF97" s="103">
        <v>2568.8955594450954</v>
      </c>
      <c r="AG97" s="103">
        <v>2648.1028506333823</v>
      </c>
    </row>
    <row r="98" spans="1:33" s="58" customFormat="1" ht="12.5" x14ac:dyDescent="0.25">
      <c r="A98" s="90" t="s">
        <v>118</v>
      </c>
      <c r="B98" s="90" t="s">
        <v>144</v>
      </c>
      <c r="C98" s="90" t="s">
        <v>159</v>
      </c>
      <c r="D98" s="102">
        <v>0</v>
      </c>
      <c r="E98" s="102">
        <v>0</v>
      </c>
      <c r="F98" s="103">
        <v>0</v>
      </c>
      <c r="G98" s="103">
        <v>0</v>
      </c>
      <c r="H98" s="103">
        <v>0</v>
      </c>
      <c r="I98" s="103">
        <v>0</v>
      </c>
      <c r="J98" s="103">
        <v>0</v>
      </c>
      <c r="K98" s="103">
        <v>0</v>
      </c>
      <c r="L98" s="103">
        <v>0</v>
      </c>
      <c r="M98" s="103">
        <v>0</v>
      </c>
      <c r="N98" s="103">
        <v>0</v>
      </c>
      <c r="O98" s="103">
        <v>0</v>
      </c>
      <c r="P98" s="103">
        <v>0</v>
      </c>
      <c r="Q98" s="103">
        <v>0</v>
      </c>
      <c r="R98" s="103">
        <v>0</v>
      </c>
      <c r="S98" s="103">
        <v>0</v>
      </c>
      <c r="T98" s="103">
        <v>0</v>
      </c>
      <c r="U98" s="103">
        <v>0</v>
      </c>
      <c r="V98" s="103">
        <v>0</v>
      </c>
      <c r="W98" s="103">
        <v>0</v>
      </c>
      <c r="X98" s="103">
        <v>0</v>
      </c>
      <c r="Y98" s="103">
        <v>0</v>
      </c>
      <c r="Z98" s="103">
        <v>0</v>
      </c>
      <c r="AA98" s="103">
        <v>0</v>
      </c>
      <c r="AB98" s="103">
        <v>0</v>
      </c>
      <c r="AC98" s="103">
        <v>0</v>
      </c>
      <c r="AD98" s="103">
        <v>0</v>
      </c>
      <c r="AE98" s="103">
        <v>0</v>
      </c>
      <c r="AF98" s="103">
        <v>0</v>
      </c>
      <c r="AG98" s="103">
        <v>0</v>
      </c>
    </row>
    <row r="99" spans="1:33" s="58" customFormat="1" ht="12.5" x14ac:dyDescent="0.25">
      <c r="A99" s="90" t="s">
        <v>118</v>
      </c>
      <c r="B99" s="90" t="s">
        <v>144</v>
      </c>
      <c r="C99" s="90" t="s">
        <v>160</v>
      </c>
      <c r="D99" s="102">
        <v>1370.1</v>
      </c>
      <c r="E99" s="102">
        <v>1061.5999999999999</v>
      </c>
      <c r="F99" s="103">
        <v>1280.5999999999999</v>
      </c>
      <c r="G99" s="103">
        <v>1471.2</v>
      </c>
      <c r="H99" s="103">
        <v>1115.2</v>
      </c>
      <c r="I99" s="103">
        <v>1020.9</v>
      </c>
      <c r="J99" s="103">
        <v>1156.5</v>
      </c>
      <c r="K99" s="103">
        <v>750.1</v>
      </c>
      <c r="L99" s="103">
        <v>842.5</v>
      </c>
      <c r="M99" s="103">
        <v>725.5</v>
      </c>
      <c r="N99" s="103">
        <v>726.2</v>
      </c>
      <c r="O99" s="103">
        <v>865.6</v>
      </c>
      <c r="P99" s="103">
        <v>1110.4000000000001</v>
      </c>
      <c r="Q99" s="103">
        <v>1213.7</v>
      </c>
      <c r="R99" s="103">
        <v>1085.5</v>
      </c>
      <c r="S99" s="103">
        <v>1150.194</v>
      </c>
      <c r="T99" s="103">
        <v>847</v>
      </c>
      <c r="U99" s="103">
        <v>732.50300000000004</v>
      </c>
      <c r="V99" s="103">
        <v>1063.5</v>
      </c>
      <c r="W99" s="103">
        <v>823.75599999999997</v>
      </c>
      <c r="X99" s="103">
        <v>1321.3</v>
      </c>
      <c r="Y99" s="103">
        <v>1516.5207008699999</v>
      </c>
      <c r="Z99" s="103">
        <v>1501.4930899510375</v>
      </c>
      <c r="AA99" s="103">
        <v>1689</v>
      </c>
      <c r="AB99" s="103">
        <v>1750</v>
      </c>
      <c r="AC99" s="103">
        <v>1751.5876436694141</v>
      </c>
      <c r="AD99" s="103">
        <v>1752.5143384402968</v>
      </c>
      <c r="AE99" s="103">
        <v>1757.5241731812305</v>
      </c>
      <c r="AF99" s="103">
        <v>1747.5084142882092</v>
      </c>
      <c r="AG99" s="103">
        <v>1764.099238056049</v>
      </c>
    </row>
    <row r="100" spans="1:33" s="93" customFormat="1" ht="13" x14ac:dyDescent="0.3">
      <c r="A100" s="95" t="s">
        <v>161</v>
      </c>
      <c r="B100" s="95" t="s">
        <v>161</v>
      </c>
      <c r="C100" s="95" t="s">
        <v>161</v>
      </c>
      <c r="D100" s="104">
        <v>0</v>
      </c>
      <c r="E100" s="104">
        <v>0</v>
      </c>
      <c r="F100" s="105">
        <v>0</v>
      </c>
      <c r="G100" s="105">
        <v>0</v>
      </c>
      <c r="H100" s="105">
        <v>0</v>
      </c>
      <c r="I100" s="105">
        <v>0</v>
      </c>
      <c r="J100" s="105">
        <v>0</v>
      </c>
      <c r="K100" s="105">
        <v>0</v>
      </c>
      <c r="L100" s="105">
        <v>0</v>
      </c>
      <c r="M100" s="105">
        <v>0</v>
      </c>
      <c r="N100" s="105">
        <v>0</v>
      </c>
      <c r="O100" s="105">
        <v>0</v>
      </c>
      <c r="P100" s="105">
        <v>0</v>
      </c>
      <c r="Q100" s="105">
        <v>0</v>
      </c>
      <c r="R100" s="105">
        <v>0</v>
      </c>
      <c r="S100" s="105">
        <v>0</v>
      </c>
      <c r="T100" s="105">
        <v>0</v>
      </c>
      <c r="U100" s="105">
        <v>0</v>
      </c>
      <c r="V100" s="105">
        <v>0</v>
      </c>
      <c r="W100" s="105">
        <v>0</v>
      </c>
      <c r="X100" s="105">
        <v>0</v>
      </c>
      <c r="Y100" s="105">
        <v>0</v>
      </c>
      <c r="Z100" s="105">
        <v>0</v>
      </c>
      <c r="AA100" s="105">
        <v>0</v>
      </c>
      <c r="AB100" s="105">
        <v>0</v>
      </c>
      <c r="AC100" s="105">
        <v>0</v>
      </c>
      <c r="AD100" s="105">
        <v>0</v>
      </c>
      <c r="AE100" s="105">
        <v>0</v>
      </c>
      <c r="AF100" s="105">
        <v>0</v>
      </c>
      <c r="AG100" s="105">
        <v>0</v>
      </c>
    </row>
    <row r="101" spans="1:33" s="58" customFormat="1" ht="12.5" x14ac:dyDescent="0.25">
      <c r="A101" s="90" t="s">
        <v>118</v>
      </c>
      <c r="B101" s="90" t="s">
        <v>162</v>
      </c>
      <c r="C101" s="90" t="s">
        <v>163</v>
      </c>
      <c r="D101" s="102">
        <v>0</v>
      </c>
      <c r="E101" s="102">
        <v>0</v>
      </c>
      <c r="F101" s="103">
        <v>0</v>
      </c>
      <c r="G101" s="103">
        <v>0</v>
      </c>
      <c r="H101" s="103">
        <v>0</v>
      </c>
      <c r="I101" s="103">
        <v>0</v>
      </c>
      <c r="J101" s="103">
        <v>0</v>
      </c>
      <c r="K101" s="103">
        <v>0</v>
      </c>
      <c r="L101" s="103">
        <v>0</v>
      </c>
      <c r="M101" s="103">
        <v>0</v>
      </c>
      <c r="N101" s="103">
        <v>0</v>
      </c>
      <c r="O101" s="103">
        <v>0</v>
      </c>
      <c r="P101" s="103">
        <v>0</v>
      </c>
      <c r="Q101" s="103">
        <v>0</v>
      </c>
      <c r="R101" s="103">
        <v>0</v>
      </c>
      <c r="S101" s="103">
        <v>0</v>
      </c>
      <c r="T101" s="103">
        <v>0</v>
      </c>
      <c r="U101" s="103">
        <v>0</v>
      </c>
      <c r="V101" s="103">
        <v>0</v>
      </c>
      <c r="W101" s="103">
        <v>0</v>
      </c>
      <c r="X101" s="103">
        <v>0</v>
      </c>
      <c r="Y101" s="103">
        <v>0</v>
      </c>
      <c r="Z101" s="103">
        <v>0</v>
      </c>
      <c r="AA101" s="103">
        <v>0</v>
      </c>
      <c r="AB101" s="103">
        <v>0</v>
      </c>
      <c r="AC101" s="103">
        <v>0</v>
      </c>
      <c r="AD101" s="103">
        <v>0</v>
      </c>
      <c r="AE101" s="103">
        <v>0</v>
      </c>
      <c r="AF101" s="103">
        <v>0</v>
      </c>
      <c r="AG101" s="103">
        <v>0</v>
      </c>
    </row>
    <row r="102" spans="1:33" s="58" customFormat="1" ht="12.5" x14ac:dyDescent="0.25">
      <c r="A102" s="90" t="s">
        <v>118</v>
      </c>
      <c r="B102" s="90" t="s">
        <v>162</v>
      </c>
      <c r="C102" s="90" t="s">
        <v>164</v>
      </c>
      <c r="D102" s="102">
        <v>0</v>
      </c>
      <c r="E102" s="102">
        <v>0</v>
      </c>
      <c r="F102" s="103">
        <v>0</v>
      </c>
      <c r="G102" s="103">
        <v>0</v>
      </c>
      <c r="H102" s="103">
        <v>0</v>
      </c>
      <c r="I102" s="103">
        <v>0</v>
      </c>
      <c r="J102" s="103">
        <v>0</v>
      </c>
      <c r="K102" s="103">
        <v>0</v>
      </c>
      <c r="L102" s="103">
        <v>0</v>
      </c>
      <c r="M102" s="103">
        <v>0</v>
      </c>
      <c r="N102" s="103">
        <v>0</v>
      </c>
      <c r="O102" s="103">
        <v>0</v>
      </c>
      <c r="P102" s="103">
        <v>0</v>
      </c>
      <c r="Q102" s="103">
        <v>0</v>
      </c>
      <c r="R102" s="103">
        <v>0</v>
      </c>
      <c r="S102" s="103">
        <v>0</v>
      </c>
      <c r="T102" s="103">
        <v>0</v>
      </c>
      <c r="U102" s="103">
        <v>0</v>
      </c>
      <c r="V102" s="103">
        <v>0</v>
      </c>
      <c r="W102" s="103">
        <v>0</v>
      </c>
      <c r="X102" s="103">
        <v>0</v>
      </c>
      <c r="Y102" s="103">
        <v>0</v>
      </c>
      <c r="Z102" s="103">
        <v>0</v>
      </c>
      <c r="AA102" s="103">
        <v>0</v>
      </c>
      <c r="AB102" s="103">
        <v>0</v>
      </c>
      <c r="AC102" s="103">
        <v>0</v>
      </c>
      <c r="AD102" s="103">
        <v>0</v>
      </c>
      <c r="AE102" s="103">
        <v>0</v>
      </c>
      <c r="AF102" s="103">
        <v>0</v>
      </c>
      <c r="AG102" s="103">
        <v>0</v>
      </c>
    </row>
    <row r="103" spans="1:33" s="58" customFormat="1" ht="12.5" x14ac:dyDescent="0.25">
      <c r="A103" s="90" t="s">
        <v>118</v>
      </c>
      <c r="B103" s="90" t="s">
        <v>162</v>
      </c>
      <c r="C103" s="90" t="s">
        <v>165</v>
      </c>
      <c r="D103" s="102">
        <v>0</v>
      </c>
      <c r="E103" s="102">
        <v>0</v>
      </c>
      <c r="F103" s="103">
        <v>0</v>
      </c>
      <c r="G103" s="103">
        <v>0</v>
      </c>
      <c r="H103" s="103">
        <v>0</v>
      </c>
      <c r="I103" s="103">
        <v>0</v>
      </c>
      <c r="J103" s="103">
        <v>0</v>
      </c>
      <c r="K103" s="103">
        <v>0</v>
      </c>
      <c r="L103" s="103">
        <v>0</v>
      </c>
      <c r="M103" s="103">
        <v>0</v>
      </c>
      <c r="N103" s="103">
        <v>0</v>
      </c>
      <c r="O103" s="103">
        <v>0</v>
      </c>
      <c r="P103" s="103">
        <v>0</v>
      </c>
      <c r="Q103" s="103">
        <v>0</v>
      </c>
      <c r="R103" s="103">
        <v>0</v>
      </c>
      <c r="S103" s="103">
        <v>0</v>
      </c>
      <c r="T103" s="103">
        <v>0</v>
      </c>
      <c r="U103" s="103">
        <v>0</v>
      </c>
      <c r="V103" s="103">
        <v>0</v>
      </c>
      <c r="W103" s="103">
        <v>0</v>
      </c>
      <c r="X103" s="103">
        <v>0</v>
      </c>
      <c r="Y103" s="103">
        <v>0</v>
      </c>
      <c r="Z103" s="103">
        <v>0</v>
      </c>
      <c r="AA103" s="103">
        <v>0</v>
      </c>
      <c r="AB103" s="103">
        <v>0</v>
      </c>
      <c r="AC103" s="103">
        <v>0</v>
      </c>
      <c r="AD103" s="103">
        <v>0</v>
      </c>
      <c r="AE103" s="103">
        <v>0</v>
      </c>
      <c r="AF103" s="103">
        <v>0</v>
      </c>
      <c r="AG103" s="103">
        <v>0</v>
      </c>
    </row>
    <row r="104" spans="1:33" s="58" customFormat="1" ht="12.5" x14ac:dyDescent="0.25">
      <c r="A104" s="90" t="s">
        <v>118</v>
      </c>
      <c r="B104" s="90" t="s">
        <v>162</v>
      </c>
      <c r="C104" s="90" t="s">
        <v>166</v>
      </c>
      <c r="D104" s="102">
        <v>0</v>
      </c>
      <c r="E104" s="102">
        <v>0</v>
      </c>
      <c r="F104" s="103">
        <v>0</v>
      </c>
      <c r="G104" s="103">
        <v>0</v>
      </c>
      <c r="H104" s="103">
        <v>0</v>
      </c>
      <c r="I104" s="103">
        <v>0</v>
      </c>
      <c r="J104" s="103">
        <v>0</v>
      </c>
      <c r="K104" s="103">
        <v>0</v>
      </c>
      <c r="L104" s="103">
        <v>0</v>
      </c>
      <c r="M104" s="103">
        <v>0</v>
      </c>
      <c r="N104" s="103">
        <v>0</v>
      </c>
      <c r="O104" s="103">
        <v>0</v>
      </c>
      <c r="P104" s="103">
        <v>0</v>
      </c>
      <c r="Q104" s="103">
        <v>0</v>
      </c>
      <c r="R104" s="103">
        <v>0</v>
      </c>
      <c r="S104" s="103">
        <v>0</v>
      </c>
      <c r="T104" s="103">
        <v>0</v>
      </c>
      <c r="U104" s="103">
        <v>0</v>
      </c>
      <c r="V104" s="103">
        <v>0</v>
      </c>
      <c r="W104" s="103">
        <v>0</v>
      </c>
      <c r="X104" s="103">
        <v>0</v>
      </c>
      <c r="Y104" s="103">
        <v>0</v>
      </c>
      <c r="Z104" s="103">
        <v>0</v>
      </c>
      <c r="AA104" s="103">
        <v>0</v>
      </c>
      <c r="AB104" s="103">
        <v>0</v>
      </c>
      <c r="AC104" s="103">
        <v>0</v>
      </c>
      <c r="AD104" s="103">
        <v>0</v>
      </c>
      <c r="AE104" s="103">
        <v>0</v>
      </c>
      <c r="AF104" s="103">
        <v>0</v>
      </c>
      <c r="AG104" s="103">
        <v>0</v>
      </c>
    </row>
    <row r="105" spans="1:33" s="58" customFormat="1" ht="12.5" x14ac:dyDescent="0.25">
      <c r="A105" s="90" t="s">
        <v>118</v>
      </c>
      <c r="B105" s="90" t="s">
        <v>162</v>
      </c>
      <c r="C105" s="90" t="s">
        <v>167</v>
      </c>
      <c r="D105" s="102">
        <v>0</v>
      </c>
      <c r="E105" s="102">
        <v>0</v>
      </c>
      <c r="F105" s="103">
        <v>0</v>
      </c>
      <c r="G105" s="103">
        <v>0</v>
      </c>
      <c r="H105" s="103">
        <v>0</v>
      </c>
      <c r="I105" s="103">
        <v>0</v>
      </c>
      <c r="J105" s="103">
        <v>0</v>
      </c>
      <c r="K105" s="103">
        <v>0</v>
      </c>
      <c r="L105" s="103">
        <v>0</v>
      </c>
      <c r="M105" s="103">
        <v>0</v>
      </c>
      <c r="N105" s="103">
        <v>0</v>
      </c>
      <c r="O105" s="103">
        <v>0</v>
      </c>
      <c r="P105" s="103">
        <v>0</v>
      </c>
      <c r="Q105" s="103">
        <v>0</v>
      </c>
      <c r="R105" s="103">
        <v>0</v>
      </c>
      <c r="S105" s="103">
        <v>0</v>
      </c>
      <c r="T105" s="103">
        <v>0</v>
      </c>
      <c r="U105" s="103">
        <v>0</v>
      </c>
      <c r="V105" s="103">
        <v>0</v>
      </c>
      <c r="W105" s="103">
        <v>0</v>
      </c>
      <c r="X105" s="103">
        <v>0</v>
      </c>
      <c r="Y105" s="103">
        <v>0</v>
      </c>
      <c r="Z105" s="103">
        <v>0</v>
      </c>
      <c r="AA105" s="103">
        <v>0</v>
      </c>
      <c r="AB105" s="103">
        <v>0</v>
      </c>
      <c r="AC105" s="103">
        <v>0</v>
      </c>
      <c r="AD105" s="103">
        <v>0</v>
      </c>
      <c r="AE105" s="103">
        <v>0</v>
      </c>
      <c r="AF105" s="103">
        <v>0</v>
      </c>
      <c r="AG105" s="103">
        <v>0</v>
      </c>
    </row>
    <row r="106" spans="1:33" s="58" customFormat="1" ht="12.5" x14ac:dyDescent="0.25">
      <c r="A106" s="90" t="s">
        <v>118</v>
      </c>
      <c r="B106" s="90" t="s">
        <v>162</v>
      </c>
      <c r="C106" s="90" t="s">
        <v>168</v>
      </c>
      <c r="D106" s="102">
        <v>0</v>
      </c>
      <c r="E106" s="102">
        <v>0</v>
      </c>
      <c r="F106" s="103">
        <v>0</v>
      </c>
      <c r="G106" s="103">
        <v>0</v>
      </c>
      <c r="H106" s="103">
        <v>0</v>
      </c>
      <c r="I106" s="103">
        <v>0</v>
      </c>
      <c r="J106" s="103">
        <v>0</v>
      </c>
      <c r="K106" s="103">
        <v>0</v>
      </c>
      <c r="L106" s="103">
        <v>0</v>
      </c>
      <c r="M106" s="103">
        <v>0</v>
      </c>
      <c r="N106" s="103">
        <v>0</v>
      </c>
      <c r="O106" s="103">
        <v>0</v>
      </c>
      <c r="P106" s="103">
        <v>0</v>
      </c>
      <c r="Q106" s="103">
        <v>0</v>
      </c>
      <c r="R106" s="103">
        <v>0</v>
      </c>
      <c r="S106" s="103">
        <v>0</v>
      </c>
      <c r="T106" s="103">
        <v>0</v>
      </c>
      <c r="U106" s="103">
        <v>0</v>
      </c>
      <c r="V106" s="103">
        <v>0</v>
      </c>
      <c r="W106" s="103">
        <v>0</v>
      </c>
      <c r="X106" s="103">
        <v>0</v>
      </c>
      <c r="Y106" s="103">
        <v>0</v>
      </c>
      <c r="Z106" s="103">
        <v>0</v>
      </c>
      <c r="AA106" s="103">
        <v>0</v>
      </c>
      <c r="AB106" s="103">
        <v>0</v>
      </c>
      <c r="AC106" s="103">
        <v>0</v>
      </c>
      <c r="AD106" s="103">
        <v>0</v>
      </c>
      <c r="AE106" s="103">
        <v>0</v>
      </c>
      <c r="AF106" s="103">
        <v>0</v>
      </c>
      <c r="AG106" s="103">
        <v>0</v>
      </c>
    </row>
    <row r="107" spans="1:33" s="58" customFormat="1" ht="12.5" x14ac:dyDescent="0.25">
      <c r="A107" s="90" t="s">
        <v>118</v>
      </c>
      <c r="B107" s="90" t="s">
        <v>162</v>
      </c>
      <c r="C107" s="90" t="s">
        <v>169</v>
      </c>
      <c r="D107" s="102">
        <v>0</v>
      </c>
      <c r="E107" s="102">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row>
    <row r="108" spans="1:33" s="58" customFormat="1" ht="12.5" x14ac:dyDescent="0.25">
      <c r="A108" s="90" t="s">
        <v>118</v>
      </c>
      <c r="B108" s="90" t="s">
        <v>162</v>
      </c>
      <c r="C108" s="90" t="s">
        <v>170</v>
      </c>
      <c r="D108" s="102">
        <v>0</v>
      </c>
      <c r="E108" s="102">
        <v>0</v>
      </c>
      <c r="F108" s="103">
        <v>0</v>
      </c>
      <c r="G108" s="103">
        <v>0</v>
      </c>
      <c r="H108" s="103">
        <v>0</v>
      </c>
      <c r="I108" s="103">
        <v>0</v>
      </c>
      <c r="J108" s="103">
        <v>0</v>
      </c>
      <c r="K108" s="103">
        <v>0</v>
      </c>
      <c r="L108" s="103">
        <v>0</v>
      </c>
      <c r="M108" s="103">
        <v>0</v>
      </c>
      <c r="N108" s="103">
        <v>0</v>
      </c>
      <c r="O108" s="103">
        <v>0</v>
      </c>
      <c r="P108" s="103">
        <v>0</v>
      </c>
      <c r="Q108" s="103">
        <v>0</v>
      </c>
      <c r="R108" s="103">
        <v>0</v>
      </c>
      <c r="S108" s="103">
        <v>0</v>
      </c>
      <c r="T108" s="103">
        <v>0</v>
      </c>
      <c r="U108" s="103">
        <v>0</v>
      </c>
      <c r="V108" s="103">
        <v>0</v>
      </c>
      <c r="W108" s="103">
        <v>0</v>
      </c>
      <c r="X108" s="103">
        <v>0</v>
      </c>
      <c r="Y108" s="103">
        <v>0</v>
      </c>
      <c r="Z108" s="103">
        <v>0</v>
      </c>
      <c r="AA108" s="103">
        <v>0</v>
      </c>
      <c r="AB108" s="103">
        <v>0</v>
      </c>
      <c r="AC108" s="103">
        <v>0</v>
      </c>
      <c r="AD108" s="103">
        <v>0</v>
      </c>
      <c r="AE108" s="103">
        <v>0</v>
      </c>
      <c r="AF108" s="103">
        <v>0</v>
      </c>
      <c r="AG108" s="103">
        <v>0</v>
      </c>
    </row>
    <row r="109" spans="1:33" s="58" customFormat="1" ht="12.5" x14ac:dyDescent="0.25">
      <c r="A109" s="90" t="s">
        <v>118</v>
      </c>
      <c r="B109" s="90" t="s">
        <v>162</v>
      </c>
      <c r="C109" s="90" t="s">
        <v>171</v>
      </c>
      <c r="D109" s="102">
        <v>0</v>
      </c>
      <c r="E109" s="102">
        <v>0</v>
      </c>
      <c r="F109" s="103">
        <v>0</v>
      </c>
      <c r="G109" s="103">
        <v>0</v>
      </c>
      <c r="H109" s="103">
        <v>0</v>
      </c>
      <c r="I109" s="103">
        <v>0</v>
      </c>
      <c r="J109" s="103">
        <v>0</v>
      </c>
      <c r="K109" s="103">
        <v>0</v>
      </c>
      <c r="L109" s="103">
        <v>0</v>
      </c>
      <c r="M109" s="103">
        <v>0</v>
      </c>
      <c r="N109" s="103">
        <v>0</v>
      </c>
      <c r="O109" s="103">
        <v>0</v>
      </c>
      <c r="P109" s="103">
        <v>0</v>
      </c>
      <c r="Q109" s="103">
        <v>0</v>
      </c>
      <c r="R109" s="103">
        <v>0</v>
      </c>
      <c r="S109" s="103">
        <v>0</v>
      </c>
      <c r="T109" s="103">
        <v>0</v>
      </c>
      <c r="U109" s="103">
        <v>0</v>
      </c>
      <c r="V109" s="103">
        <v>0</v>
      </c>
      <c r="W109" s="103">
        <v>0</v>
      </c>
      <c r="X109" s="103">
        <v>0</v>
      </c>
      <c r="Y109" s="103">
        <v>0</v>
      </c>
      <c r="Z109" s="103">
        <v>0</v>
      </c>
      <c r="AA109" s="103">
        <v>0</v>
      </c>
      <c r="AB109" s="103">
        <v>0</v>
      </c>
      <c r="AC109" s="103">
        <v>0</v>
      </c>
      <c r="AD109" s="103">
        <v>0</v>
      </c>
      <c r="AE109" s="103">
        <v>0</v>
      </c>
      <c r="AF109" s="103">
        <v>0</v>
      </c>
      <c r="AG109" s="103">
        <v>0</v>
      </c>
    </row>
    <row r="110" spans="1:33" s="93" customFormat="1" ht="13" x14ac:dyDescent="0.3">
      <c r="A110" s="95" t="s">
        <v>172</v>
      </c>
      <c r="B110" s="95" t="s">
        <v>172</v>
      </c>
      <c r="C110" s="95" t="s">
        <v>172</v>
      </c>
      <c r="D110" s="104">
        <v>2777.7</v>
      </c>
      <c r="E110" s="104">
        <v>2549.6</v>
      </c>
      <c r="F110" s="105">
        <v>2912.7</v>
      </c>
      <c r="G110" s="105">
        <v>2918.7</v>
      </c>
      <c r="H110" s="105">
        <v>2855.5</v>
      </c>
      <c r="I110" s="105">
        <v>2642.9</v>
      </c>
      <c r="J110" s="105">
        <v>2664.3</v>
      </c>
      <c r="K110" s="105">
        <v>2552.5</v>
      </c>
      <c r="L110" s="105">
        <v>2286.8000000000002</v>
      </c>
      <c r="M110" s="105">
        <v>2237.1</v>
      </c>
      <c r="N110" s="105">
        <v>2498.8000000000002</v>
      </c>
      <c r="O110" s="105">
        <v>2468.3000000000002</v>
      </c>
      <c r="P110" s="105">
        <v>2065.3000000000002</v>
      </c>
      <c r="Q110" s="105">
        <v>1924.7</v>
      </c>
      <c r="R110" s="105">
        <v>2035.4</v>
      </c>
      <c r="S110" s="105">
        <v>1723.8</v>
      </c>
      <c r="T110" s="105">
        <v>1528</v>
      </c>
      <c r="U110" s="105">
        <v>2031.3920000000001</v>
      </c>
      <c r="V110" s="105">
        <v>2002.6</v>
      </c>
      <c r="W110" s="105">
        <v>1823</v>
      </c>
      <c r="X110" s="105">
        <v>1944.4</v>
      </c>
      <c r="Y110" s="105">
        <v>1917.2159999999999</v>
      </c>
      <c r="Z110" s="105">
        <v>2210</v>
      </c>
      <c r="AA110" s="105">
        <v>2462.703</v>
      </c>
      <c r="AB110" s="105">
        <v>2300</v>
      </c>
      <c r="AC110" s="105">
        <v>2298.7479901641586</v>
      </c>
      <c r="AD110" s="105">
        <v>2434.8140142721818</v>
      </c>
      <c r="AE110" s="105">
        <v>2545.6840562661428</v>
      </c>
      <c r="AF110" s="105">
        <v>2769.3050668696619</v>
      </c>
      <c r="AG110" s="105">
        <v>2906.1043332274412</v>
      </c>
    </row>
    <row r="111" spans="1:33" s="58" customFormat="1" ht="12.5" x14ac:dyDescent="0.25">
      <c r="A111" s="90" t="s">
        <v>118</v>
      </c>
      <c r="B111" s="90" t="s">
        <v>173</v>
      </c>
      <c r="C111" s="90" t="s">
        <v>174</v>
      </c>
      <c r="D111" s="102">
        <v>0</v>
      </c>
      <c r="E111" s="102">
        <v>0</v>
      </c>
      <c r="F111" s="103">
        <v>0</v>
      </c>
      <c r="G111" s="103">
        <v>0</v>
      </c>
      <c r="H111" s="103">
        <v>0</v>
      </c>
      <c r="I111" s="103">
        <v>0</v>
      </c>
      <c r="J111" s="103">
        <v>0</v>
      </c>
      <c r="K111" s="103">
        <v>0</v>
      </c>
      <c r="L111" s="103">
        <v>0</v>
      </c>
      <c r="M111" s="103">
        <v>0</v>
      </c>
      <c r="N111" s="103">
        <v>0</v>
      </c>
      <c r="O111" s="103">
        <v>0</v>
      </c>
      <c r="P111" s="103">
        <v>0</v>
      </c>
      <c r="Q111" s="103">
        <v>0</v>
      </c>
      <c r="R111" s="103">
        <v>0</v>
      </c>
      <c r="S111" s="103">
        <v>0</v>
      </c>
      <c r="T111" s="103">
        <v>0</v>
      </c>
      <c r="U111" s="103">
        <v>0</v>
      </c>
      <c r="V111" s="103">
        <v>0</v>
      </c>
      <c r="W111" s="103">
        <v>0</v>
      </c>
      <c r="X111" s="103">
        <v>0</v>
      </c>
      <c r="Y111" s="103">
        <v>0</v>
      </c>
      <c r="Z111" s="103">
        <v>0</v>
      </c>
      <c r="AA111" s="103">
        <v>0</v>
      </c>
      <c r="AB111" s="103">
        <v>0</v>
      </c>
      <c r="AC111" s="103">
        <v>0</v>
      </c>
      <c r="AD111" s="103">
        <v>0</v>
      </c>
      <c r="AE111" s="103">
        <v>0</v>
      </c>
      <c r="AF111" s="103">
        <v>0</v>
      </c>
      <c r="AG111" s="103">
        <v>0</v>
      </c>
    </row>
    <row r="112" spans="1:33" s="58" customFormat="1" ht="12.5" x14ac:dyDescent="0.25">
      <c r="A112" s="90" t="s">
        <v>118</v>
      </c>
      <c r="B112" s="90" t="s">
        <v>173</v>
      </c>
      <c r="C112" s="90" t="s">
        <v>175</v>
      </c>
      <c r="D112" s="102">
        <v>0</v>
      </c>
      <c r="E112" s="102">
        <v>0</v>
      </c>
      <c r="F112" s="103">
        <v>0</v>
      </c>
      <c r="G112" s="103">
        <v>0</v>
      </c>
      <c r="H112" s="103">
        <v>0</v>
      </c>
      <c r="I112" s="103">
        <v>0</v>
      </c>
      <c r="J112" s="103">
        <v>0</v>
      </c>
      <c r="K112" s="103">
        <v>0</v>
      </c>
      <c r="L112" s="103">
        <v>0</v>
      </c>
      <c r="M112" s="103">
        <v>0</v>
      </c>
      <c r="N112" s="103">
        <v>0</v>
      </c>
      <c r="O112" s="103">
        <v>0</v>
      </c>
      <c r="P112" s="103">
        <v>0</v>
      </c>
      <c r="Q112" s="103">
        <v>0</v>
      </c>
      <c r="R112" s="103">
        <v>0</v>
      </c>
      <c r="S112" s="103">
        <v>0</v>
      </c>
      <c r="T112" s="103">
        <v>0</v>
      </c>
      <c r="U112" s="103">
        <v>0</v>
      </c>
      <c r="V112" s="103">
        <v>0</v>
      </c>
      <c r="W112" s="103">
        <v>0</v>
      </c>
      <c r="X112" s="103">
        <v>0</v>
      </c>
      <c r="Y112" s="103">
        <v>0</v>
      </c>
      <c r="Z112" s="103">
        <v>0</v>
      </c>
      <c r="AA112" s="103">
        <v>0</v>
      </c>
      <c r="AB112" s="103">
        <v>0</v>
      </c>
      <c r="AC112" s="103">
        <v>0</v>
      </c>
      <c r="AD112" s="103">
        <v>0</v>
      </c>
      <c r="AE112" s="103">
        <v>0</v>
      </c>
      <c r="AF112" s="103">
        <v>0</v>
      </c>
      <c r="AG112" s="103">
        <v>0</v>
      </c>
    </row>
    <row r="113" spans="1:33" s="58" customFormat="1" ht="12.5" x14ac:dyDescent="0.25">
      <c r="A113" s="90" t="s">
        <v>118</v>
      </c>
      <c r="B113" s="90" t="s">
        <v>173</v>
      </c>
      <c r="C113" s="90" t="s">
        <v>176</v>
      </c>
      <c r="D113" s="102">
        <v>0</v>
      </c>
      <c r="E113" s="102">
        <v>0</v>
      </c>
      <c r="F113" s="103">
        <v>0</v>
      </c>
      <c r="G113" s="103">
        <v>0</v>
      </c>
      <c r="H113" s="103">
        <v>0</v>
      </c>
      <c r="I113" s="103">
        <v>0</v>
      </c>
      <c r="J113" s="103">
        <v>0</v>
      </c>
      <c r="K113" s="103">
        <v>0</v>
      </c>
      <c r="L113" s="103">
        <v>0</v>
      </c>
      <c r="M113" s="103">
        <v>0</v>
      </c>
      <c r="N113" s="103">
        <v>0</v>
      </c>
      <c r="O113" s="103">
        <v>0</v>
      </c>
      <c r="P113" s="103">
        <v>0</v>
      </c>
      <c r="Q113" s="103">
        <v>0</v>
      </c>
      <c r="R113" s="103">
        <v>0</v>
      </c>
      <c r="S113" s="103">
        <v>0</v>
      </c>
      <c r="T113" s="103">
        <v>0</v>
      </c>
      <c r="U113" s="103">
        <v>0</v>
      </c>
      <c r="V113" s="103">
        <v>0</v>
      </c>
      <c r="W113" s="103">
        <v>0</v>
      </c>
      <c r="X113" s="103">
        <v>0</v>
      </c>
      <c r="Y113" s="103">
        <v>0</v>
      </c>
      <c r="Z113" s="103">
        <v>0</v>
      </c>
      <c r="AA113" s="103">
        <v>0</v>
      </c>
      <c r="AB113" s="103">
        <v>0</v>
      </c>
      <c r="AC113" s="103">
        <v>0</v>
      </c>
      <c r="AD113" s="103">
        <v>0</v>
      </c>
      <c r="AE113" s="103">
        <v>0</v>
      </c>
      <c r="AF113" s="103">
        <v>0</v>
      </c>
      <c r="AG113" s="103">
        <v>0</v>
      </c>
    </row>
    <row r="114" spans="1:33" s="58" customFormat="1" ht="12.5" x14ac:dyDescent="0.25">
      <c r="A114" s="90" t="s">
        <v>118</v>
      </c>
      <c r="B114" s="90" t="s">
        <v>173</v>
      </c>
      <c r="C114" s="90" t="s">
        <v>177</v>
      </c>
      <c r="D114" s="102">
        <v>2777.7</v>
      </c>
      <c r="E114" s="102">
        <v>2549.6</v>
      </c>
      <c r="F114" s="103">
        <v>2912.7</v>
      </c>
      <c r="G114" s="103">
        <v>2918.7</v>
      </c>
      <c r="H114" s="103">
        <v>2855.5</v>
      </c>
      <c r="I114" s="103">
        <v>2642.9</v>
      </c>
      <c r="J114" s="103">
        <v>2664.3</v>
      </c>
      <c r="K114" s="103">
        <v>2552.5</v>
      </c>
      <c r="L114" s="103">
        <v>2286.8000000000002</v>
      </c>
      <c r="M114" s="103">
        <v>2237.1</v>
      </c>
      <c r="N114" s="103">
        <v>2498.8000000000002</v>
      </c>
      <c r="O114" s="103">
        <v>2468.3000000000002</v>
      </c>
      <c r="P114" s="103">
        <v>2065.3000000000002</v>
      </c>
      <c r="Q114" s="103">
        <v>1924.7</v>
      </c>
      <c r="R114" s="103">
        <v>2035.4</v>
      </c>
      <c r="S114" s="103">
        <v>1723.8</v>
      </c>
      <c r="T114" s="103">
        <v>1528</v>
      </c>
      <c r="U114" s="103">
        <v>2031.3920000000001</v>
      </c>
      <c r="V114" s="103">
        <v>2002.6</v>
      </c>
      <c r="W114" s="103">
        <v>1823</v>
      </c>
      <c r="X114" s="103">
        <v>1944.4</v>
      </c>
      <c r="Y114" s="103">
        <v>1917.2159999999999</v>
      </c>
      <c r="Z114" s="103">
        <v>2210</v>
      </c>
      <c r="AA114" s="103">
        <v>2462.703</v>
      </c>
      <c r="AB114" s="103">
        <v>2300</v>
      </c>
      <c r="AC114" s="103">
        <v>2298.7479901641586</v>
      </c>
      <c r="AD114" s="103">
        <v>2434.8140142721818</v>
      </c>
      <c r="AE114" s="103">
        <v>2545.6840562661428</v>
      </c>
      <c r="AF114" s="103">
        <v>2769.3050668696619</v>
      </c>
      <c r="AG114" s="103">
        <v>2906.1043332274412</v>
      </c>
    </row>
    <row r="115" spans="1:33" s="58" customFormat="1" ht="12.5" x14ac:dyDescent="0.25">
      <c r="A115" s="90" t="s">
        <v>118</v>
      </c>
      <c r="B115" s="90" t="s">
        <v>173</v>
      </c>
      <c r="C115" s="90" t="s">
        <v>178</v>
      </c>
      <c r="D115" s="102">
        <v>0</v>
      </c>
      <c r="E115" s="102">
        <v>0</v>
      </c>
      <c r="F115" s="103">
        <v>0</v>
      </c>
      <c r="G115" s="103">
        <v>0</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0</v>
      </c>
      <c r="AE115" s="103">
        <v>0</v>
      </c>
      <c r="AF115" s="103">
        <v>0</v>
      </c>
      <c r="AG115" s="103">
        <v>0</v>
      </c>
    </row>
    <row r="116" spans="1:33" s="93" customFormat="1" ht="13" x14ac:dyDescent="0.3">
      <c r="A116" s="94" t="s">
        <v>179</v>
      </c>
      <c r="B116" s="94" t="s">
        <v>179</v>
      </c>
      <c r="C116" s="94" t="s">
        <v>179</v>
      </c>
      <c r="D116" s="100">
        <v>39490.5</v>
      </c>
      <c r="E116" s="100">
        <v>32483.599999999999</v>
      </c>
      <c r="F116" s="101">
        <v>37204.6</v>
      </c>
      <c r="G116" s="101">
        <v>35045.800000000003</v>
      </c>
      <c r="H116" s="101">
        <v>36391.9</v>
      </c>
      <c r="I116" s="101">
        <v>36403.5</v>
      </c>
      <c r="J116" s="101">
        <v>30998.899999999998</v>
      </c>
      <c r="K116" s="101">
        <v>30913.200000000001</v>
      </c>
      <c r="L116" s="101">
        <v>31832.5</v>
      </c>
      <c r="M116" s="101">
        <v>27512.899999999998</v>
      </c>
      <c r="N116" s="101">
        <v>26152</v>
      </c>
      <c r="O116" s="101">
        <v>28518.387093105528</v>
      </c>
      <c r="P116" s="101">
        <v>30117.887561701755</v>
      </c>
      <c r="Q116" s="101">
        <v>30863.75692201874</v>
      </c>
      <c r="R116" s="101">
        <v>26944.223750078654</v>
      </c>
      <c r="S116" s="101">
        <v>27044.83404755353</v>
      </c>
      <c r="T116" s="101">
        <v>27459.179917714278</v>
      </c>
      <c r="U116" s="101">
        <v>26384.69</v>
      </c>
      <c r="V116" s="101">
        <v>25335.84</v>
      </c>
      <c r="W116" s="101">
        <v>22906</v>
      </c>
      <c r="X116" s="101">
        <v>22985.69</v>
      </c>
      <c r="Y116" s="101">
        <v>21025</v>
      </c>
      <c r="Z116" s="101">
        <v>19292</v>
      </c>
      <c r="AA116" s="101">
        <v>19531.62</v>
      </c>
      <c r="AB116" s="101">
        <v>19300</v>
      </c>
      <c r="AC116" s="101">
        <v>19122.658335718923</v>
      </c>
      <c r="AD116" s="101">
        <v>19254.822912594027</v>
      </c>
      <c r="AE116" s="101">
        <v>19149.835432859138</v>
      </c>
      <c r="AF116" s="101">
        <v>19016.139139139268</v>
      </c>
      <c r="AG116" s="101">
        <v>18862.623564794078</v>
      </c>
    </row>
    <row r="117" spans="1:33" s="93" customFormat="1" ht="13" x14ac:dyDescent="0.3">
      <c r="A117" s="95" t="s">
        <v>179</v>
      </c>
      <c r="B117" s="95" t="s">
        <v>179</v>
      </c>
      <c r="C117" s="95" t="s">
        <v>179</v>
      </c>
      <c r="D117" s="104">
        <v>39490.5</v>
      </c>
      <c r="E117" s="104">
        <v>32483.599999999999</v>
      </c>
      <c r="F117" s="105">
        <v>37204.6</v>
      </c>
      <c r="G117" s="105">
        <v>35045.800000000003</v>
      </c>
      <c r="H117" s="105">
        <v>36391.9</v>
      </c>
      <c r="I117" s="105">
        <v>36403.5</v>
      </c>
      <c r="J117" s="105">
        <v>30998.899999999998</v>
      </c>
      <c r="K117" s="105">
        <v>30913.200000000001</v>
      </c>
      <c r="L117" s="105">
        <v>31832.5</v>
      </c>
      <c r="M117" s="105">
        <v>27512.899999999998</v>
      </c>
      <c r="N117" s="105">
        <v>26152</v>
      </c>
      <c r="O117" s="105">
        <v>28518.387093105528</v>
      </c>
      <c r="P117" s="105">
        <v>30117.887561701755</v>
      </c>
      <c r="Q117" s="105">
        <v>30863.75692201874</v>
      </c>
      <c r="R117" s="105">
        <v>26944.223750078654</v>
      </c>
      <c r="S117" s="105">
        <v>27044.83404755353</v>
      </c>
      <c r="T117" s="105">
        <v>27459.179917714278</v>
      </c>
      <c r="U117" s="105">
        <v>26384.69</v>
      </c>
      <c r="V117" s="105">
        <v>25335.84</v>
      </c>
      <c r="W117" s="105">
        <v>22906</v>
      </c>
      <c r="X117" s="105">
        <v>22985.69</v>
      </c>
      <c r="Y117" s="105">
        <v>21025</v>
      </c>
      <c r="Z117" s="105">
        <v>19292</v>
      </c>
      <c r="AA117" s="105">
        <v>19531.62</v>
      </c>
      <c r="AB117" s="105">
        <v>19300</v>
      </c>
      <c r="AC117" s="105">
        <v>19122.658335718923</v>
      </c>
      <c r="AD117" s="105">
        <v>19254.822912594027</v>
      </c>
      <c r="AE117" s="105">
        <v>19149.835432859138</v>
      </c>
      <c r="AF117" s="105">
        <v>19016.139139139268</v>
      </c>
      <c r="AG117" s="105">
        <v>18862.623564794078</v>
      </c>
    </row>
    <row r="118" spans="1:33" s="58" customFormat="1" ht="12.5" x14ac:dyDescent="0.25">
      <c r="A118" s="90" t="s">
        <v>180</v>
      </c>
      <c r="B118" s="90" t="s">
        <v>180</v>
      </c>
      <c r="C118" s="90" t="s">
        <v>181</v>
      </c>
      <c r="D118" s="102">
        <v>330</v>
      </c>
      <c r="E118" s="102">
        <v>780</v>
      </c>
      <c r="F118" s="103">
        <v>1004.4</v>
      </c>
      <c r="G118" s="103">
        <v>980.5</v>
      </c>
      <c r="H118" s="103">
        <v>1063.9000000000001</v>
      </c>
      <c r="I118" s="103">
        <v>887.8</v>
      </c>
      <c r="J118" s="103">
        <v>534.79999999999995</v>
      </c>
      <c r="K118" s="103">
        <v>682.5</v>
      </c>
      <c r="L118" s="103">
        <v>982.6</v>
      </c>
      <c r="M118" s="103">
        <v>903.8</v>
      </c>
      <c r="N118" s="103">
        <v>907.6</v>
      </c>
      <c r="O118" s="103">
        <v>899.05914407310843</v>
      </c>
      <c r="P118" s="103">
        <v>642.77801385997213</v>
      </c>
      <c r="Q118" s="103">
        <v>316.25673913043477</v>
      </c>
      <c r="R118" s="103">
        <v>0</v>
      </c>
      <c r="S118" s="103">
        <v>0</v>
      </c>
      <c r="T118" s="103">
        <v>0</v>
      </c>
      <c r="U118" s="103">
        <v>0</v>
      </c>
      <c r="V118" s="103">
        <v>0</v>
      </c>
      <c r="W118" s="103">
        <v>0</v>
      </c>
      <c r="X118" s="103">
        <v>0</v>
      </c>
      <c r="Y118" s="103">
        <v>0</v>
      </c>
      <c r="Z118" s="103">
        <v>0</v>
      </c>
      <c r="AA118" s="103">
        <v>0</v>
      </c>
      <c r="AB118" s="103">
        <v>0</v>
      </c>
      <c r="AC118" s="103">
        <v>0</v>
      </c>
      <c r="AD118" s="103">
        <v>0</v>
      </c>
      <c r="AE118" s="103">
        <v>0</v>
      </c>
      <c r="AF118" s="103">
        <v>0</v>
      </c>
      <c r="AG118" s="103">
        <v>0</v>
      </c>
    </row>
    <row r="119" spans="1:33" s="58" customFormat="1" ht="12.5" x14ac:dyDescent="0.25">
      <c r="A119" s="90" t="s">
        <v>180</v>
      </c>
      <c r="B119" s="90" t="s">
        <v>180</v>
      </c>
      <c r="C119" s="90" t="s">
        <v>182</v>
      </c>
      <c r="D119" s="102">
        <v>39160.5</v>
      </c>
      <c r="E119" s="102">
        <v>31703.599999999999</v>
      </c>
      <c r="F119" s="103">
        <v>36200.199999999997</v>
      </c>
      <c r="G119" s="103">
        <v>34065.300000000003</v>
      </c>
      <c r="H119" s="103">
        <v>35328</v>
      </c>
      <c r="I119" s="103">
        <v>35515.699999999997</v>
      </c>
      <c r="J119" s="103">
        <v>30464.1</v>
      </c>
      <c r="K119" s="103">
        <v>30230.7</v>
      </c>
      <c r="L119" s="103">
        <v>30849.9</v>
      </c>
      <c r="M119" s="103">
        <v>26609.1</v>
      </c>
      <c r="N119" s="103">
        <v>25244.400000000001</v>
      </c>
      <c r="O119" s="103">
        <v>27619.32794903242</v>
      </c>
      <c r="P119" s="103">
        <v>29475.109547841781</v>
      </c>
      <c r="Q119" s="103">
        <v>30547.500182888303</v>
      </c>
      <c r="R119" s="103">
        <v>26944.223750078654</v>
      </c>
      <c r="S119" s="103">
        <v>27044.83404755353</v>
      </c>
      <c r="T119" s="103">
        <v>27459.179917714278</v>
      </c>
      <c r="U119" s="103">
        <v>26384.69</v>
      </c>
      <c r="V119" s="103">
        <v>25335.84</v>
      </c>
      <c r="W119" s="103">
        <v>22906</v>
      </c>
      <c r="X119" s="103">
        <v>22985.69</v>
      </c>
      <c r="Y119" s="103">
        <v>21025</v>
      </c>
      <c r="Z119" s="103">
        <v>19292</v>
      </c>
      <c r="AA119" s="103">
        <v>19531.62</v>
      </c>
      <c r="AB119" s="103">
        <v>19300</v>
      </c>
      <c r="AC119" s="103">
        <v>19122.658335718923</v>
      </c>
      <c r="AD119" s="103">
        <v>19254.822912594027</v>
      </c>
      <c r="AE119" s="103">
        <v>19149.835432859138</v>
      </c>
      <c r="AF119" s="103">
        <v>19016.139139139268</v>
      </c>
      <c r="AG119" s="103">
        <v>18862.623564794078</v>
      </c>
    </row>
    <row r="120" spans="1:33" s="93" customFormat="1" ht="13" x14ac:dyDescent="0.3">
      <c r="A120" s="94" t="s">
        <v>183</v>
      </c>
      <c r="B120" s="94" t="s">
        <v>183</v>
      </c>
      <c r="C120" s="94" t="s">
        <v>183</v>
      </c>
      <c r="D120" s="100">
        <v>6235.3240000000005</v>
      </c>
      <c r="E120" s="100">
        <v>6069.1770000000006</v>
      </c>
      <c r="F120" s="101">
        <v>5530.3739999999998</v>
      </c>
      <c r="G120" s="101">
        <v>5585.5329999999994</v>
      </c>
      <c r="H120" s="101">
        <v>6049.8649999999998</v>
      </c>
      <c r="I120" s="101">
        <v>7516.9630000000006</v>
      </c>
      <c r="J120" s="101">
        <v>6246.6360000000004</v>
      </c>
      <c r="K120" s="101">
        <v>6548.8730000000005</v>
      </c>
      <c r="L120" s="101">
        <v>7660.8859999999995</v>
      </c>
      <c r="M120" s="101">
        <v>7783.4920000000002</v>
      </c>
      <c r="N120" s="101">
        <v>8167.6280000000006</v>
      </c>
      <c r="O120" s="101">
        <v>12213.876365079364</v>
      </c>
      <c r="P120" s="101">
        <v>11354.546433944528</v>
      </c>
      <c r="Q120" s="101">
        <v>11734.090422630356</v>
      </c>
      <c r="R120" s="101">
        <v>10910.835895588831</v>
      </c>
      <c r="S120" s="101">
        <v>11742.76042857143</v>
      </c>
      <c r="T120" s="101">
        <v>10919.156069513407</v>
      </c>
      <c r="U120" s="101">
        <v>10843.158050314465</v>
      </c>
      <c r="V120" s="101">
        <v>9875.0369546178117</v>
      </c>
      <c r="W120" s="101">
        <v>7556.5069999999996</v>
      </c>
      <c r="X120" s="101">
        <v>8797.4519999999993</v>
      </c>
      <c r="Y120" s="101">
        <v>10140.630000000001</v>
      </c>
      <c r="Z120" s="101">
        <v>9999.6124033613432</v>
      </c>
      <c r="AA120" s="101">
        <v>10537.892749999999</v>
      </c>
      <c r="AB120" s="101">
        <v>10271.68075</v>
      </c>
      <c r="AC120" s="101">
        <v>10419.308572680307</v>
      </c>
      <c r="AD120" s="101">
        <v>10398.687054903159</v>
      </c>
      <c r="AE120" s="101">
        <v>10278.165486899945</v>
      </c>
      <c r="AF120" s="101">
        <v>10284.914062631404</v>
      </c>
      <c r="AG120" s="101">
        <v>10433.820589280005</v>
      </c>
    </row>
    <row r="121" spans="1:33" s="93" customFormat="1" ht="13" x14ac:dyDescent="0.3">
      <c r="A121" s="95" t="s">
        <v>184</v>
      </c>
      <c r="B121" s="95" t="s">
        <v>184</v>
      </c>
      <c r="C121" s="95" t="s">
        <v>184</v>
      </c>
      <c r="D121" s="104">
        <v>0</v>
      </c>
      <c r="E121" s="104">
        <v>0</v>
      </c>
      <c r="F121" s="105">
        <v>0</v>
      </c>
      <c r="G121" s="105">
        <v>0</v>
      </c>
      <c r="H121" s="105">
        <v>0</v>
      </c>
      <c r="I121" s="105">
        <v>0</v>
      </c>
      <c r="J121" s="105">
        <v>0</v>
      </c>
      <c r="K121" s="105">
        <v>0</v>
      </c>
      <c r="L121" s="105">
        <v>0</v>
      </c>
      <c r="M121" s="105">
        <v>0</v>
      </c>
      <c r="N121" s="105">
        <v>0</v>
      </c>
      <c r="O121" s="105">
        <v>0</v>
      </c>
      <c r="P121" s="105">
        <v>0</v>
      </c>
      <c r="Q121" s="105">
        <v>0</v>
      </c>
      <c r="R121" s="105">
        <v>0</v>
      </c>
      <c r="S121" s="105">
        <v>0</v>
      </c>
      <c r="T121" s="105">
        <v>0</v>
      </c>
      <c r="U121" s="105">
        <v>0</v>
      </c>
      <c r="V121" s="105">
        <v>0</v>
      </c>
      <c r="W121" s="105">
        <v>0</v>
      </c>
      <c r="X121" s="105">
        <v>0</v>
      </c>
      <c r="Y121" s="105">
        <v>0</v>
      </c>
      <c r="Z121" s="105">
        <v>0</v>
      </c>
      <c r="AA121" s="105">
        <v>0</v>
      </c>
      <c r="AB121" s="105">
        <v>1</v>
      </c>
      <c r="AC121" s="105">
        <v>0</v>
      </c>
      <c r="AD121" s="105">
        <v>0</v>
      </c>
      <c r="AE121" s="105">
        <v>0</v>
      </c>
      <c r="AF121" s="105">
        <v>0</v>
      </c>
      <c r="AG121" s="105">
        <v>0</v>
      </c>
    </row>
    <row r="122" spans="1:33" s="58" customFormat="1" ht="12.5" x14ac:dyDescent="0.25">
      <c r="A122" s="90" t="s">
        <v>185</v>
      </c>
      <c r="B122" s="90" t="s">
        <v>186</v>
      </c>
      <c r="C122" s="90" t="s">
        <v>187</v>
      </c>
      <c r="D122" s="102">
        <v>0</v>
      </c>
      <c r="E122" s="102">
        <v>0</v>
      </c>
      <c r="F122" s="103">
        <v>0</v>
      </c>
      <c r="G122" s="103">
        <v>0</v>
      </c>
      <c r="H122" s="103">
        <v>0</v>
      </c>
      <c r="I122" s="103">
        <v>0</v>
      </c>
      <c r="J122" s="103">
        <v>0</v>
      </c>
      <c r="K122" s="103">
        <v>0</v>
      </c>
      <c r="L122" s="103">
        <v>0</v>
      </c>
      <c r="M122" s="103">
        <v>0</v>
      </c>
      <c r="N122" s="103">
        <v>0</v>
      </c>
      <c r="O122" s="103">
        <v>0</v>
      </c>
      <c r="P122" s="103">
        <v>0</v>
      </c>
      <c r="Q122" s="103">
        <v>0</v>
      </c>
      <c r="R122" s="103">
        <v>0</v>
      </c>
      <c r="S122" s="103">
        <v>0</v>
      </c>
      <c r="T122" s="103">
        <v>0</v>
      </c>
      <c r="U122" s="103">
        <v>0</v>
      </c>
      <c r="V122" s="103">
        <v>0</v>
      </c>
      <c r="W122" s="103">
        <v>0</v>
      </c>
      <c r="X122" s="103">
        <v>0</v>
      </c>
      <c r="Y122" s="103">
        <v>0</v>
      </c>
      <c r="Z122" s="103">
        <v>0</v>
      </c>
      <c r="AA122" s="103">
        <v>0</v>
      </c>
      <c r="AB122" s="103">
        <v>0</v>
      </c>
      <c r="AC122" s="103">
        <v>0</v>
      </c>
      <c r="AD122" s="103">
        <v>0</v>
      </c>
      <c r="AE122" s="103">
        <v>0</v>
      </c>
      <c r="AF122" s="103">
        <v>0</v>
      </c>
      <c r="AG122" s="103">
        <v>0</v>
      </c>
    </row>
    <row r="123" spans="1:33" s="58" customFormat="1" ht="12.5" x14ac:dyDescent="0.25">
      <c r="A123" s="90" t="s">
        <v>185</v>
      </c>
      <c r="B123" s="90" t="s">
        <v>186</v>
      </c>
      <c r="C123" s="90" t="s">
        <v>188</v>
      </c>
      <c r="D123" s="102">
        <v>0</v>
      </c>
      <c r="E123" s="102">
        <v>0</v>
      </c>
      <c r="F123" s="103">
        <v>0</v>
      </c>
      <c r="G123" s="103">
        <v>0</v>
      </c>
      <c r="H123" s="103">
        <v>0</v>
      </c>
      <c r="I123" s="103">
        <v>0</v>
      </c>
      <c r="J123" s="103">
        <v>0</v>
      </c>
      <c r="K123" s="103">
        <v>0</v>
      </c>
      <c r="L123" s="103">
        <v>0</v>
      </c>
      <c r="M123" s="103">
        <v>0</v>
      </c>
      <c r="N123" s="103">
        <v>0</v>
      </c>
      <c r="O123" s="103">
        <v>0</v>
      </c>
      <c r="P123" s="103">
        <v>0</v>
      </c>
      <c r="Q123" s="103">
        <v>0</v>
      </c>
      <c r="R123" s="103">
        <v>0</v>
      </c>
      <c r="S123" s="103">
        <v>0</v>
      </c>
      <c r="T123" s="103">
        <v>0</v>
      </c>
      <c r="U123" s="103">
        <v>0</v>
      </c>
      <c r="V123" s="103">
        <v>0</v>
      </c>
      <c r="W123" s="103">
        <v>0</v>
      </c>
      <c r="X123" s="103">
        <v>0</v>
      </c>
      <c r="Y123" s="103">
        <v>0</v>
      </c>
      <c r="Z123" s="103">
        <v>0</v>
      </c>
      <c r="AA123" s="103">
        <v>0</v>
      </c>
      <c r="AB123" s="103">
        <v>0</v>
      </c>
      <c r="AC123" s="103">
        <v>0</v>
      </c>
      <c r="AD123" s="103">
        <v>0</v>
      </c>
      <c r="AE123" s="103">
        <v>0</v>
      </c>
      <c r="AF123" s="103">
        <v>0</v>
      </c>
      <c r="AG123" s="103">
        <v>0</v>
      </c>
    </row>
    <row r="124" spans="1:33" s="58" customFormat="1" ht="12.5" x14ac:dyDescent="0.25">
      <c r="A124" s="90" t="s">
        <v>185</v>
      </c>
      <c r="B124" s="90" t="s">
        <v>186</v>
      </c>
      <c r="C124" s="90" t="s">
        <v>189</v>
      </c>
      <c r="D124" s="102">
        <v>0</v>
      </c>
      <c r="E124" s="102">
        <v>0</v>
      </c>
      <c r="F124" s="103">
        <v>0</v>
      </c>
      <c r="G124" s="103">
        <v>0</v>
      </c>
      <c r="H124" s="103">
        <v>0</v>
      </c>
      <c r="I124" s="103">
        <v>0</v>
      </c>
      <c r="J124" s="103">
        <v>0</v>
      </c>
      <c r="K124" s="103">
        <v>0</v>
      </c>
      <c r="L124" s="103">
        <v>0</v>
      </c>
      <c r="M124" s="103">
        <v>0</v>
      </c>
      <c r="N124" s="103">
        <v>0</v>
      </c>
      <c r="O124" s="103">
        <v>0</v>
      </c>
      <c r="P124" s="103">
        <v>0</v>
      </c>
      <c r="Q124" s="103">
        <v>0</v>
      </c>
      <c r="R124" s="103">
        <v>0</v>
      </c>
      <c r="S124" s="103">
        <v>0</v>
      </c>
      <c r="T124" s="103">
        <v>0</v>
      </c>
      <c r="U124" s="103">
        <v>0</v>
      </c>
      <c r="V124" s="103">
        <v>0</v>
      </c>
      <c r="W124" s="103">
        <v>0</v>
      </c>
      <c r="X124" s="103">
        <v>0</v>
      </c>
      <c r="Y124" s="103">
        <v>0</v>
      </c>
      <c r="Z124" s="103">
        <v>0</v>
      </c>
      <c r="AA124" s="103">
        <v>0</v>
      </c>
      <c r="AB124" s="103">
        <v>0</v>
      </c>
      <c r="AC124" s="103">
        <v>0</v>
      </c>
      <c r="AD124" s="103">
        <v>0</v>
      </c>
      <c r="AE124" s="103">
        <v>0</v>
      </c>
      <c r="AF124" s="103">
        <v>0</v>
      </c>
      <c r="AG124" s="103">
        <v>0</v>
      </c>
    </row>
    <row r="125" spans="1:33" s="58" customFormat="1" ht="12.5" x14ac:dyDescent="0.25">
      <c r="A125" s="90" t="s">
        <v>185</v>
      </c>
      <c r="B125" s="90" t="s">
        <v>186</v>
      </c>
      <c r="C125" s="90" t="s">
        <v>190</v>
      </c>
      <c r="D125" s="102">
        <v>0</v>
      </c>
      <c r="E125" s="102">
        <v>0</v>
      </c>
      <c r="F125" s="103">
        <v>0</v>
      </c>
      <c r="G125" s="103">
        <v>0</v>
      </c>
      <c r="H125" s="103">
        <v>0</v>
      </c>
      <c r="I125" s="103">
        <v>0</v>
      </c>
      <c r="J125" s="103">
        <v>0</v>
      </c>
      <c r="K125" s="103">
        <v>0</v>
      </c>
      <c r="L125" s="103">
        <v>0</v>
      </c>
      <c r="M125" s="103">
        <v>0</v>
      </c>
      <c r="N125" s="103">
        <v>0</v>
      </c>
      <c r="O125" s="103">
        <v>0</v>
      </c>
      <c r="P125" s="103">
        <v>0</v>
      </c>
      <c r="Q125" s="103">
        <v>0</v>
      </c>
      <c r="R125" s="103">
        <v>0</v>
      </c>
      <c r="S125" s="103">
        <v>0</v>
      </c>
      <c r="T125" s="103">
        <v>0</v>
      </c>
      <c r="U125" s="103">
        <v>0</v>
      </c>
      <c r="V125" s="103">
        <v>0</v>
      </c>
      <c r="W125" s="103">
        <v>0</v>
      </c>
      <c r="X125" s="103">
        <v>0</v>
      </c>
      <c r="Y125" s="103">
        <v>0</v>
      </c>
      <c r="Z125" s="103">
        <v>0</v>
      </c>
      <c r="AA125" s="103">
        <v>0</v>
      </c>
      <c r="AB125" s="103">
        <v>0</v>
      </c>
      <c r="AC125" s="103">
        <v>0</v>
      </c>
      <c r="AD125" s="103">
        <v>0</v>
      </c>
      <c r="AE125" s="103">
        <v>0</v>
      </c>
      <c r="AF125" s="103">
        <v>0</v>
      </c>
      <c r="AG125" s="103">
        <v>0</v>
      </c>
    </row>
    <row r="126" spans="1:33" s="58" customFormat="1" ht="12.5" x14ac:dyDescent="0.25">
      <c r="A126" s="90" t="s">
        <v>185</v>
      </c>
      <c r="B126" s="90" t="s">
        <v>186</v>
      </c>
      <c r="C126" s="90" t="s">
        <v>191</v>
      </c>
      <c r="D126" s="102">
        <v>0</v>
      </c>
      <c r="E126" s="102">
        <v>0</v>
      </c>
      <c r="F126" s="103">
        <v>0</v>
      </c>
      <c r="G126" s="103">
        <v>0</v>
      </c>
      <c r="H126" s="103">
        <v>0</v>
      </c>
      <c r="I126" s="103">
        <v>0</v>
      </c>
      <c r="J126" s="103">
        <v>0</v>
      </c>
      <c r="K126" s="103">
        <v>0</v>
      </c>
      <c r="L126" s="103">
        <v>0</v>
      </c>
      <c r="M126" s="103">
        <v>0</v>
      </c>
      <c r="N126" s="103">
        <v>0</v>
      </c>
      <c r="O126" s="103">
        <v>0</v>
      </c>
      <c r="P126" s="103">
        <v>0</v>
      </c>
      <c r="Q126" s="103">
        <v>0</v>
      </c>
      <c r="R126" s="103">
        <v>0</v>
      </c>
      <c r="S126" s="103">
        <v>0</v>
      </c>
      <c r="T126" s="103">
        <v>0</v>
      </c>
      <c r="U126" s="103">
        <v>0</v>
      </c>
      <c r="V126" s="103">
        <v>0</v>
      </c>
      <c r="W126" s="103">
        <v>0</v>
      </c>
      <c r="X126" s="103">
        <v>0</v>
      </c>
      <c r="Y126" s="103">
        <v>0</v>
      </c>
      <c r="Z126" s="103">
        <v>0</v>
      </c>
      <c r="AA126" s="103">
        <v>0</v>
      </c>
      <c r="AB126" s="103">
        <v>0</v>
      </c>
      <c r="AC126" s="103">
        <v>0</v>
      </c>
      <c r="AD126" s="103">
        <v>0</v>
      </c>
      <c r="AE126" s="103">
        <v>0</v>
      </c>
      <c r="AF126" s="103">
        <v>0</v>
      </c>
      <c r="AG126" s="103">
        <v>0</v>
      </c>
    </row>
    <row r="127" spans="1:33" s="58" customFormat="1" ht="12.5" x14ac:dyDescent="0.25">
      <c r="A127" s="90" t="s">
        <v>185</v>
      </c>
      <c r="B127" s="90" t="s">
        <v>186</v>
      </c>
      <c r="C127" s="90" t="s">
        <v>192</v>
      </c>
      <c r="D127" s="102">
        <v>0</v>
      </c>
      <c r="E127" s="102">
        <v>0</v>
      </c>
      <c r="F127" s="103">
        <v>0</v>
      </c>
      <c r="G127" s="103">
        <v>0</v>
      </c>
      <c r="H127" s="103">
        <v>0</v>
      </c>
      <c r="I127" s="103">
        <v>0</v>
      </c>
      <c r="J127" s="103">
        <v>0</v>
      </c>
      <c r="K127" s="103">
        <v>0</v>
      </c>
      <c r="L127" s="103">
        <v>0</v>
      </c>
      <c r="M127" s="103">
        <v>0</v>
      </c>
      <c r="N127" s="103">
        <v>0</v>
      </c>
      <c r="O127" s="103">
        <v>0</v>
      </c>
      <c r="P127" s="103">
        <v>0</v>
      </c>
      <c r="Q127" s="103">
        <v>0</v>
      </c>
      <c r="R127" s="103">
        <v>0</v>
      </c>
      <c r="S127" s="103">
        <v>0</v>
      </c>
      <c r="T127" s="103">
        <v>0</v>
      </c>
      <c r="U127" s="103">
        <v>0</v>
      </c>
      <c r="V127" s="103">
        <v>0</v>
      </c>
      <c r="W127" s="103">
        <v>0</v>
      </c>
      <c r="X127" s="103">
        <v>0</v>
      </c>
      <c r="Y127" s="103">
        <v>0</v>
      </c>
      <c r="Z127" s="103">
        <v>0</v>
      </c>
      <c r="AA127" s="103">
        <v>0</v>
      </c>
      <c r="AB127" s="103">
        <v>0</v>
      </c>
      <c r="AC127" s="103">
        <v>0</v>
      </c>
      <c r="AD127" s="103">
        <v>0</v>
      </c>
      <c r="AE127" s="103">
        <v>0</v>
      </c>
      <c r="AF127" s="103">
        <v>0</v>
      </c>
      <c r="AG127" s="103">
        <v>0</v>
      </c>
    </row>
    <row r="128" spans="1:33" s="58" customFormat="1" ht="12.5" x14ac:dyDescent="0.25">
      <c r="A128" s="90" t="s">
        <v>185</v>
      </c>
      <c r="B128" s="90" t="s">
        <v>186</v>
      </c>
      <c r="C128" s="90" t="s">
        <v>193</v>
      </c>
      <c r="D128" s="102">
        <v>0</v>
      </c>
      <c r="E128" s="102">
        <v>0</v>
      </c>
      <c r="F128" s="103">
        <v>0</v>
      </c>
      <c r="G128" s="103">
        <v>0</v>
      </c>
      <c r="H128" s="103">
        <v>0</v>
      </c>
      <c r="I128" s="103">
        <v>0</v>
      </c>
      <c r="J128" s="103">
        <v>0</v>
      </c>
      <c r="K128" s="103">
        <v>0</v>
      </c>
      <c r="L128" s="103">
        <v>0</v>
      </c>
      <c r="M128" s="103">
        <v>0</v>
      </c>
      <c r="N128" s="103">
        <v>0</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row>
    <row r="129" spans="1:33" s="58" customFormat="1" ht="12.5" x14ac:dyDescent="0.25">
      <c r="A129" s="90" t="s">
        <v>185</v>
      </c>
      <c r="B129" s="90" t="s">
        <v>186</v>
      </c>
      <c r="C129" s="90" t="s">
        <v>194</v>
      </c>
      <c r="D129" s="102">
        <v>0</v>
      </c>
      <c r="E129" s="102">
        <v>0</v>
      </c>
      <c r="F129" s="103">
        <v>0</v>
      </c>
      <c r="G129" s="103">
        <v>0</v>
      </c>
      <c r="H129" s="103">
        <v>0</v>
      </c>
      <c r="I129" s="103">
        <v>0</v>
      </c>
      <c r="J129" s="103">
        <v>0</v>
      </c>
      <c r="K129" s="103">
        <v>0</v>
      </c>
      <c r="L129" s="103">
        <v>0</v>
      </c>
      <c r="M129" s="103">
        <v>0</v>
      </c>
      <c r="N129" s="103">
        <v>0</v>
      </c>
      <c r="O129" s="103">
        <v>0</v>
      </c>
      <c r="P129" s="103">
        <v>0</v>
      </c>
      <c r="Q129" s="103">
        <v>0</v>
      </c>
      <c r="R129" s="103">
        <v>0</v>
      </c>
      <c r="S129" s="103">
        <v>0</v>
      </c>
      <c r="T129" s="103">
        <v>0</v>
      </c>
      <c r="U129" s="103">
        <v>0</v>
      </c>
      <c r="V129" s="103">
        <v>0</v>
      </c>
      <c r="W129" s="103">
        <v>0</v>
      </c>
      <c r="X129" s="103">
        <v>0</v>
      </c>
      <c r="Y129" s="103">
        <v>0</v>
      </c>
      <c r="Z129" s="103">
        <v>0</v>
      </c>
      <c r="AA129" s="103">
        <v>0</v>
      </c>
      <c r="AB129" s="103">
        <v>0</v>
      </c>
      <c r="AC129" s="103">
        <v>0</v>
      </c>
      <c r="AD129" s="103">
        <v>0</v>
      </c>
      <c r="AE129" s="103">
        <v>0</v>
      </c>
      <c r="AF129" s="103">
        <v>0</v>
      </c>
      <c r="AG129" s="103">
        <v>0</v>
      </c>
    </row>
    <row r="130" spans="1:33" s="93" customFormat="1" ht="13" x14ac:dyDescent="0.3">
      <c r="A130" s="95" t="s">
        <v>195</v>
      </c>
      <c r="B130" s="95" t="s">
        <v>195</v>
      </c>
      <c r="C130" s="95" t="s">
        <v>195</v>
      </c>
      <c r="D130" s="104">
        <v>1052.5</v>
      </c>
      <c r="E130" s="104">
        <v>800</v>
      </c>
      <c r="F130" s="105">
        <v>0</v>
      </c>
      <c r="G130" s="105">
        <v>0</v>
      </c>
      <c r="H130" s="105">
        <v>0</v>
      </c>
      <c r="I130" s="105">
        <v>1690.6</v>
      </c>
      <c r="J130" s="105">
        <v>0</v>
      </c>
      <c r="K130" s="105">
        <v>41.7</v>
      </c>
      <c r="L130" s="105">
        <v>963.4</v>
      </c>
      <c r="M130" s="105">
        <v>1421.8</v>
      </c>
      <c r="N130" s="105">
        <v>1499</v>
      </c>
      <c r="O130" s="105">
        <v>3415.268</v>
      </c>
      <c r="P130" s="105">
        <v>1724.66</v>
      </c>
      <c r="Q130" s="105">
        <v>2217.48</v>
      </c>
      <c r="R130" s="105">
        <v>1733.479</v>
      </c>
      <c r="S130" s="105">
        <v>1929.4390000000001</v>
      </c>
      <c r="T130" s="105">
        <v>1909.2660000000001</v>
      </c>
      <c r="U130" s="105">
        <v>1925.87</v>
      </c>
      <c r="V130" s="105">
        <v>741.678</v>
      </c>
      <c r="W130" s="105">
        <v>558.10699999999997</v>
      </c>
      <c r="X130" s="105">
        <v>577.15200000000004</v>
      </c>
      <c r="Y130" s="105">
        <v>456.33</v>
      </c>
      <c r="Z130" s="105">
        <v>441.70400000000001</v>
      </c>
      <c r="AA130" s="105">
        <v>419.012</v>
      </c>
      <c r="AB130" s="105">
        <v>365</v>
      </c>
      <c r="AC130" s="105">
        <v>246.38924517794931</v>
      </c>
      <c r="AD130" s="105">
        <v>151.69540493078534</v>
      </c>
      <c r="AE130" s="105">
        <v>153.7575854212696</v>
      </c>
      <c r="AF130" s="105">
        <v>159.660825412436</v>
      </c>
      <c r="AG130" s="105">
        <v>176.06834403158359</v>
      </c>
    </row>
    <row r="131" spans="1:33" s="58" customFormat="1" ht="12.5" x14ac:dyDescent="0.25">
      <c r="A131" s="90" t="s">
        <v>185</v>
      </c>
      <c r="B131" s="90" t="s">
        <v>196</v>
      </c>
      <c r="C131" s="90" t="s">
        <v>197</v>
      </c>
      <c r="D131" s="102">
        <v>0</v>
      </c>
      <c r="E131" s="102">
        <v>0</v>
      </c>
      <c r="F131" s="103">
        <v>0</v>
      </c>
      <c r="G131" s="103">
        <v>0</v>
      </c>
      <c r="H131" s="103">
        <v>0</v>
      </c>
      <c r="I131" s="103">
        <v>0</v>
      </c>
      <c r="J131" s="103">
        <v>0</v>
      </c>
      <c r="K131" s="103">
        <v>0</v>
      </c>
      <c r="L131" s="103">
        <v>0</v>
      </c>
      <c r="M131" s="103">
        <v>0</v>
      </c>
      <c r="N131" s="103">
        <v>0</v>
      </c>
      <c r="O131" s="103">
        <v>0</v>
      </c>
      <c r="P131" s="103">
        <v>0</v>
      </c>
      <c r="Q131" s="103">
        <v>0</v>
      </c>
      <c r="R131" s="103">
        <v>0</v>
      </c>
      <c r="S131" s="103">
        <v>0</v>
      </c>
      <c r="T131" s="103">
        <v>0</v>
      </c>
      <c r="U131" s="103">
        <v>0</v>
      </c>
      <c r="V131" s="103">
        <v>0</v>
      </c>
      <c r="W131" s="103">
        <v>0</v>
      </c>
      <c r="X131" s="103">
        <v>0</v>
      </c>
      <c r="Y131" s="103">
        <v>0</v>
      </c>
      <c r="Z131" s="103">
        <v>0</v>
      </c>
      <c r="AA131" s="103">
        <v>0</v>
      </c>
      <c r="AB131" s="103">
        <v>0</v>
      </c>
      <c r="AC131" s="103">
        <v>0</v>
      </c>
      <c r="AD131" s="103">
        <v>0</v>
      </c>
      <c r="AE131" s="103">
        <v>0</v>
      </c>
      <c r="AF131" s="103">
        <v>0</v>
      </c>
      <c r="AG131" s="103">
        <v>0</v>
      </c>
    </row>
    <row r="132" spans="1:33" s="58" customFormat="1" ht="12.5" x14ac:dyDescent="0.25">
      <c r="A132" s="90" t="s">
        <v>185</v>
      </c>
      <c r="B132" s="90" t="s">
        <v>196</v>
      </c>
      <c r="C132" s="90" t="s">
        <v>198</v>
      </c>
      <c r="D132" s="102">
        <v>0</v>
      </c>
      <c r="E132" s="102">
        <v>0</v>
      </c>
      <c r="F132" s="103">
        <v>0</v>
      </c>
      <c r="G132" s="103">
        <v>0</v>
      </c>
      <c r="H132" s="103">
        <v>0</v>
      </c>
      <c r="I132" s="103">
        <v>0</v>
      </c>
      <c r="J132" s="103">
        <v>0</v>
      </c>
      <c r="K132" s="103">
        <v>0</v>
      </c>
      <c r="L132" s="103">
        <v>0</v>
      </c>
      <c r="M132" s="103">
        <v>0</v>
      </c>
      <c r="N132" s="103">
        <v>0</v>
      </c>
      <c r="O132" s="103">
        <v>0</v>
      </c>
      <c r="P132" s="103">
        <v>0</v>
      </c>
      <c r="Q132" s="103">
        <v>0</v>
      </c>
      <c r="R132" s="103">
        <v>0</v>
      </c>
      <c r="S132" s="103">
        <v>0</v>
      </c>
      <c r="T132" s="103">
        <v>0</v>
      </c>
      <c r="U132" s="103">
        <v>0</v>
      </c>
      <c r="V132" s="103">
        <v>0</v>
      </c>
      <c r="W132" s="103">
        <v>0</v>
      </c>
      <c r="X132" s="103">
        <v>0</v>
      </c>
      <c r="Y132" s="103">
        <v>0</v>
      </c>
      <c r="Z132" s="103">
        <v>0</v>
      </c>
      <c r="AA132" s="103">
        <v>0</v>
      </c>
      <c r="AB132" s="103">
        <v>0</v>
      </c>
      <c r="AC132" s="103">
        <v>0</v>
      </c>
      <c r="AD132" s="103">
        <v>0</v>
      </c>
      <c r="AE132" s="103">
        <v>0</v>
      </c>
      <c r="AF132" s="103">
        <v>0</v>
      </c>
      <c r="AG132" s="103">
        <v>0</v>
      </c>
    </row>
    <row r="133" spans="1:33" s="58" customFormat="1" ht="12.5" x14ac:dyDescent="0.25">
      <c r="A133" s="90" t="s">
        <v>185</v>
      </c>
      <c r="B133" s="90" t="s">
        <v>196</v>
      </c>
      <c r="C133" s="90" t="s">
        <v>199</v>
      </c>
      <c r="D133" s="102">
        <v>0</v>
      </c>
      <c r="E133" s="102">
        <v>0</v>
      </c>
      <c r="F133" s="103">
        <v>0</v>
      </c>
      <c r="G133" s="103">
        <v>0</v>
      </c>
      <c r="H133" s="103">
        <v>0</v>
      </c>
      <c r="I133" s="103">
        <v>0</v>
      </c>
      <c r="J133" s="103">
        <v>0</v>
      </c>
      <c r="K133" s="103">
        <v>0</v>
      </c>
      <c r="L133" s="103">
        <v>0</v>
      </c>
      <c r="M133" s="103">
        <v>0</v>
      </c>
      <c r="N133" s="103">
        <v>0</v>
      </c>
      <c r="O133" s="103">
        <v>0</v>
      </c>
      <c r="P133" s="103">
        <v>0</v>
      </c>
      <c r="Q133" s="103">
        <v>0</v>
      </c>
      <c r="R133" s="103">
        <v>0</v>
      </c>
      <c r="S133" s="103">
        <v>0</v>
      </c>
      <c r="T133" s="103">
        <v>0</v>
      </c>
      <c r="U133" s="103">
        <v>0</v>
      </c>
      <c r="V133" s="103">
        <v>0</v>
      </c>
      <c r="W133" s="103">
        <v>0</v>
      </c>
      <c r="X133" s="103">
        <v>0</v>
      </c>
      <c r="Y133" s="103">
        <v>0</v>
      </c>
      <c r="Z133" s="103">
        <v>0</v>
      </c>
      <c r="AA133" s="103">
        <v>0</v>
      </c>
      <c r="AB133" s="103">
        <v>0</v>
      </c>
      <c r="AC133" s="103">
        <v>0</v>
      </c>
      <c r="AD133" s="103">
        <v>0</v>
      </c>
      <c r="AE133" s="103">
        <v>0</v>
      </c>
      <c r="AF133" s="103">
        <v>0</v>
      </c>
      <c r="AG133" s="103">
        <v>0</v>
      </c>
    </row>
    <row r="134" spans="1:33" s="58" customFormat="1" ht="12.5" x14ac:dyDescent="0.25">
      <c r="A134" s="90" t="s">
        <v>185</v>
      </c>
      <c r="B134" s="90" t="s">
        <v>196</v>
      </c>
      <c r="C134" s="90" t="s">
        <v>200</v>
      </c>
      <c r="D134" s="102">
        <v>0</v>
      </c>
      <c r="E134" s="102">
        <v>0</v>
      </c>
      <c r="F134" s="103">
        <v>0</v>
      </c>
      <c r="G134" s="103">
        <v>0</v>
      </c>
      <c r="H134" s="103">
        <v>0</v>
      </c>
      <c r="I134" s="103">
        <v>0</v>
      </c>
      <c r="J134" s="103">
        <v>0</v>
      </c>
      <c r="K134" s="103">
        <v>0</v>
      </c>
      <c r="L134" s="103">
        <v>0</v>
      </c>
      <c r="M134" s="103">
        <v>0</v>
      </c>
      <c r="N134" s="103">
        <v>0</v>
      </c>
      <c r="O134" s="103">
        <v>0</v>
      </c>
      <c r="P134" s="103">
        <v>0</v>
      </c>
      <c r="Q134" s="103">
        <v>0</v>
      </c>
      <c r="R134" s="103">
        <v>0</v>
      </c>
      <c r="S134" s="103">
        <v>0</v>
      </c>
      <c r="T134" s="103">
        <v>0</v>
      </c>
      <c r="U134" s="103">
        <v>0</v>
      </c>
      <c r="V134" s="103">
        <v>0</v>
      </c>
      <c r="W134" s="103">
        <v>0</v>
      </c>
      <c r="X134" s="103">
        <v>0</v>
      </c>
      <c r="Y134" s="103">
        <v>0</v>
      </c>
      <c r="Z134" s="103">
        <v>0</v>
      </c>
      <c r="AA134" s="103">
        <v>0</v>
      </c>
      <c r="AB134" s="103">
        <v>0</v>
      </c>
      <c r="AC134" s="103">
        <v>0</v>
      </c>
      <c r="AD134" s="103">
        <v>0</v>
      </c>
      <c r="AE134" s="103">
        <v>0</v>
      </c>
      <c r="AF134" s="103">
        <v>0</v>
      </c>
      <c r="AG134" s="103">
        <v>0</v>
      </c>
    </row>
    <row r="135" spans="1:33" s="58" customFormat="1" ht="12.5" x14ac:dyDescent="0.25">
      <c r="A135" s="90" t="s">
        <v>185</v>
      </c>
      <c r="B135" s="90" t="s">
        <v>196</v>
      </c>
      <c r="C135" s="90" t="s">
        <v>201</v>
      </c>
      <c r="D135" s="102">
        <v>0</v>
      </c>
      <c r="E135" s="102">
        <v>0</v>
      </c>
      <c r="F135" s="103">
        <v>0</v>
      </c>
      <c r="G135" s="103">
        <v>0</v>
      </c>
      <c r="H135" s="103">
        <v>0</v>
      </c>
      <c r="I135" s="103">
        <v>0</v>
      </c>
      <c r="J135" s="103">
        <v>0</v>
      </c>
      <c r="K135" s="103">
        <v>0</v>
      </c>
      <c r="L135" s="103">
        <v>0</v>
      </c>
      <c r="M135" s="103">
        <v>0</v>
      </c>
      <c r="N135" s="103">
        <v>0</v>
      </c>
      <c r="O135" s="103">
        <v>0</v>
      </c>
      <c r="P135" s="103">
        <v>0</v>
      </c>
      <c r="Q135" s="103">
        <v>0</v>
      </c>
      <c r="R135" s="103">
        <v>0</v>
      </c>
      <c r="S135" s="103">
        <v>0</v>
      </c>
      <c r="T135" s="103">
        <v>0</v>
      </c>
      <c r="U135" s="103">
        <v>0</v>
      </c>
      <c r="V135" s="103">
        <v>0</v>
      </c>
      <c r="W135" s="103">
        <v>0</v>
      </c>
      <c r="X135" s="103">
        <v>0</v>
      </c>
      <c r="Y135" s="103">
        <v>0</v>
      </c>
      <c r="Z135" s="103">
        <v>0</v>
      </c>
      <c r="AA135" s="103">
        <v>0</v>
      </c>
      <c r="AB135" s="103">
        <v>0</v>
      </c>
      <c r="AC135" s="103">
        <v>0</v>
      </c>
      <c r="AD135" s="103">
        <v>0</v>
      </c>
      <c r="AE135" s="103">
        <v>0</v>
      </c>
      <c r="AF135" s="103">
        <v>0</v>
      </c>
      <c r="AG135" s="103">
        <v>0</v>
      </c>
    </row>
    <row r="136" spans="1:33" s="58" customFormat="1" ht="12.5" x14ac:dyDescent="0.25">
      <c r="A136" s="90" t="s">
        <v>185</v>
      </c>
      <c r="B136" s="90" t="s">
        <v>196</v>
      </c>
      <c r="C136" s="90" t="s">
        <v>202</v>
      </c>
      <c r="D136" s="102">
        <v>1052.5</v>
      </c>
      <c r="E136" s="102">
        <v>800</v>
      </c>
      <c r="F136" s="103">
        <v>0</v>
      </c>
      <c r="G136" s="103">
        <v>0</v>
      </c>
      <c r="H136" s="103">
        <v>0</v>
      </c>
      <c r="I136" s="103">
        <v>1690.6</v>
      </c>
      <c r="J136" s="103">
        <v>0</v>
      </c>
      <c r="K136" s="103">
        <v>41.7</v>
      </c>
      <c r="L136" s="103">
        <v>963.4</v>
      </c>
      <c r="M136" s="103">
        <v>1421.8</v>
      </c>
      <c r="N136" s="103">
        <v>1499</v>
      </c>
      <c r="O136" s="103">
        <v>3415.268</v>
      </c>
      <c r="P136" s="103">
        <v>1724.66</v>
      </c>
      <c r="Q136" s="103">
        <v>2217.48</v>
      </c>
      <c r="R136" s="103">
        <v>1733.479</v>
      </c>
      <c r="S136" s="103">
        <v>1929.4390000000001</v>
      </c>
      <c r="T136" s="103">
        <v>1909.2660000000001</v>
      </c>
      <c r="U136" s="103">
        <v>1925.87</v>
      </c>
      <c r="V136" s="103">
        <v>741.678</v>
      </c>
      <c r="W136" s="103">
        <v>558.10699999999997</v>
      </c>
      <c r="X136" s="103">
        <v>577.15200000000004</v>
      </c>
      <c r="Y136" s="103">
        <v>456.33</v>
      </c>
      <c r="Z136" s="103">
        <v>441.70400000000001</v>
      </c>
      <c r="AA136" s="103">
        <v>419.012</v>
      </c>
      <c r="AB136" s="103">
        <v>365</v>
      </c>
      <c r="AC136" s="103">
        <v>246.38924517794931</v>
      </c>
      <c r="AD136" s="103">
        <v>151.69540493078534</v>
      </c>
      <c r="AE136" s="103">
        <v>153.7575854212696</v>
      </c>
      <c r="AF136" s="103">
        <v>159.660825412436</v>
      </c>
      <c r="AG136" s="103">
        <v>176.06834403158359</v>
      </c>
    </row>
    <row r="137" spans="1:33" s="58" customFormat="1" ht="12.5" x14ac:dyDescent="0.25">
      <c r="A137" s="90" t="s">
        <v>185</v>
      </c>
      <c r="B137" s="90" t="s">
        <v>196</v>
      </c>
      <c r="C137" s="90" t="s">
        <v>203</v>
      </c>
      <c r="D137" s="102">
        <v>0</v>
      </c>
      <c r="E137" s="102">
        <v>0</v>
      </c>
      <c r="F137" s="103">
        <v>0</v>
      </c>
      <c r="G137" s="103">
        <v>0</v>
      </c>
      <c r="H137" s="103">
        <v>0</v>
      </c>
      <c r="I137" s="103">
        <v>0</v>
      </c>
      <c r="J137" s="103">
        <v>0</v>
      </c>
      <c r="K137" s="103">
        <v>0</v>
      </c>
      <c r="L137" s="103">
        <v>0</v>
      </c>
      <c r="M137" s="103">
        <v>0</v>
      </c>
      <c r="N137" s="103">
        <v>0</v>
      </c>
      <c r="O137" s="103">
        <v>0</v>
      </c>
      <c r="P137" s="103">
        <v>0</v>
      </c>
      <c r="Q137" s="103">
        <v>0</v>
      </c>
      <c r="R137" s="103">
        <v>0</v>
      </c>
      <c r="S137" s="103">
        <v>0</v>
      </c>
      <c r="T137" s="103">
        <v>0</v>
      </c>
      <c r="U137" s="103">
        <v>0</v>
      </c>
      <c r="V137" s="103">
        <v>0</v>
      </c>
      <c r="W137" s="103">
        <v>0</v>
      </c>
      <c r="X137" s="103">
        <v>0</v>
      </c>
      <c r="Y137" s="103">
        <v>0</v>
      </c>
      <c r="Z137" s="103">
        <v>0</v>
      </c>
      <c r="AA137" s="103">
        <v>0</v>
      </c>
      <c r="AB137" s="103">
        <v>0</v>
      </c>
      <c r="AC137" s="103">
        <v>0</v>
      </c>
      <c r="AD137" s="103">
        <v>0</v>
      </c>
      <c r="AE137" s="103">
        <v>0</v>
      </c>
      <c r="AF137" s="103">
        <v>0</v>
      </c>
      <c r="AG137" s="103">
        <v>0</v>
      </c>
    </row>
    <row r="138" spans="1:33" s="58" customFormat="1" ht="12.5" x14ac:dyDescent="0.25">
      <c r="A138" s="90" t="s">
        <v>185</v>
      </c>
      <c r="B138" s="90" t="s">
        <v>196</v>
      </c>
      <c r="C138" s="90" t="s">
        <v>204</v>
      </c>
      <c r="D138" s="102">
        <v>0</v>
      </c>
      <c r="E138" s="102">
        <v>0</v>
      </c>
      <c r="F138" s="103">
        <v>0</v>
      </c>
      <c r="G138" s="103">
        <v>0</v>
      </c>
      <c r="H138" s="103">
        <v>0</v>
      </c>
      <c r="I138" s="103">
        <v>0</v>
      </c>
      <c r="J138" s="103">
        <v>0</v>
      </c>
      <c r="K138" s="103">
        <v>0</v>
      </c>
      <c r="L138" s="103">
        <v>0</v>
      </c>
      <c r="M138" s="103">
        <v>0</v>
      </c>
      <c r="N138" s="103">
        <v>0</v>
      </c>
      <c r="O138" s="103">
        <v>0</v>
      </c>
      <c r="P138" s="103">
        <v>0</v>
      </c>
      <c r="Q138" s="103">
        <v>0</v>
      </c>
      <c r="R138" s="103">
        <v>0</v>
      </c>
      <c r="S138" s="103">
        <v>0</v>
      </c>
      <c r="T138" s="103">
        <v>0</v>
      </c>
      <c r="U138" s="103">
        <v>0</v>
      </c>
      <c r="V138" s="103">
        <v>0</v>
      </c>
      <c r="W138" s="103">
        <v>0</v>
      </c>
      <c r="X138" s="103">
        <v>0</v>
      </c>
      <c r="Y138" s="103">
        <v>0</v>
      </c>
      <c r="Z138" s="103">
        <v>0</v>
      </c>
      <c r="AA138" s="103">
        <v>0</v>
      </c>
      <c r="AB138" s="103">
        <v>0</v>
      </c>
      <c r="AC138" s="103">
        <v>0</v>
      </c>
      <c r="AD138" s="103">
        <v>0</v>
      </c>
      <c r="AE138" s="103">
        <v>0</v>
      </c>
      <c r="AF138" s="103">
        <v>0</v>
      </c>
      <c r="AG138" s="103">
        <v>0</v>
      </c>
    </row>
    <row r="139" spans="1:33" s="93" customFormat="1" ht="13" x14ac:dyDescent="0.3">
      <c r="A139" s="95" t="s">
        <v>205</v>
      </c>
      <c r="B139" s="95" t="s">
        <v>205</v>
      </c>
      <c r="C139" s="95" t="s">
        <v>205</v>
      </c>
      <c r="D139" s="104">
        <v>5182.8240000000005</v>
      </c>
      <c r="E139" s="104">
        <v>5269.1770000000006</v>
      </c>
      <c r="F139" s="105">
        <v>5530.3739999999998</v>
      </c>
      <c r="G139" s="105">
        <v>5585.5329999999994</v>
      </c>
      <c r="H139" s="105">
        <v>6049.8649999999998</v>
      </c>
      <c r="I139" s="105">
        <v>5826.3630000000003</v>
      </c>
      <c r="J139" s="105">
        <v>6246.6360000000004</v>
      </c>
      <c r="K139" s="105">
        <v>6507.1730000000007</v>
      </c>
      <c r="L139" s="105">
        <v>6697.4859999999999</v>
      </c>
      <c r="M139" s="105">
        <v>6361.692</v>
      </c>
      <c r="N139" s="105">
        <v>6668.6280000000006</v>
      </c>
      <c r="O139" s="105">
        <v>8798.6083650793644</v>
      </c>
      <c r="P139" s="105">
        <v>9629.8864339445281</v>
      </c>
      <c r="Q139" s="105">
        <v>9516.610422630356</v>
      </c>
      <c r="R139" s="105">
        <v>9177.3568955888295</v>
      </c>
      <c r="S139" s="105">
        <v>9813.3214285714294</v>
      </c>
      <c r="T139" s="105">
        <v>9009.8900695134071</v>
      </c>
      <c r="U139" s="105">
        <v>8917.2880503144661</v>
      </c>
      <c r="V139" s="105">
        <v>9133.3589546178118</v>
      </c>
      <c r="W139" s="105">
        <v>6998.4</v>
      </c>
      <c r="X139" s="105">
        <v>8220.2999999999993</v>
      </c>
      <c r="Y139" s="105">
        <v>9684.2999999999993</v>
      </c>
      <c r="Z139" s="105">
        <v>9557.9084033613435</v>
      </c>
      <c r="AA139" s="105">
        <v>10118.88075</v>
      </c>
      <c r="AB139" s="105">
        <v>9906.6807499999995</v>
      </c>
      <c r="AC139" s="105">
        <v>10172.919327502359</v>
      </c>
      <c r="AD139" s="105">
        <v>10246.991649972373</v>
      </c>
      <c r="AE139" s="105">
        <v>10124.407901478675</v>
      </c>
      <c r="AF139" s="105">
        <v>10125.253237218967</v>
      </c>
      <c r="AG139" s="105">
        <v>10257.752245248423</v>
      </c>
    </row>
    <row r="140" spans="1:33" s="58" customFormat="1" ht="12.5" x14ac:dyDescent="0.25">
      <c r="A140" s="90" t="s">
        <v>185</v>
      </c>
      <c r="B140" s="90" t="s">
        <v>206</v>
      </c>
      <c r="C140" s="90" t="s">
        <v>207</v>
      </c>
      <c r="D140" s="102">
        <v>0</v>
      </c>
      <c r="E140" s="102">
        <v>0</v>
      </c>
      <c r="F140" s="103">
        <v>0</v>
      </c>
      <c r="G140" s="103">
        <v>0</v>
      </c>
      <c r="H140" s="103">
        <v>0</v>
      </c>
      <c r="I140" s="103">
        <v>0</v>
      </c>
      <c r="J140" s="103">
        <v>0</v>
      </c>
      <c r="K140" s="103">
        <v>0</v>
      </c>
      <c r="L140" s="103">
        <v>0</v>
      </c>
      <c r="M140" s="103">
        <v>0</v>
      </c>
      <c r="N140" s="103">
        <v>0</v>
      </c>
      <c r="O140" s="103">
        <v>0</v>
      </c>
      <c r="P140" s="103">
        <v>0</v>
      </c>
      <c r="Q140" s="103">
        <v>0</v>
      </c>
      <c r="R140" s="103">
        <v>0</v>
      </c>
      <c r="S140" s="103">
        <v>0</v>
      </c>
      <c r="T140" s="103">
        <v>0</v>
      </c>
      <c r="U140" s="103">
        <v>0</v>
      </c>
      <c r="V140" s="103">
        <v>0</v>
      </c>
      <c r="W140" s="103">
        <v>0</v>
      </c>
      <c r="X140" s="103">
        <v>0</v>
      </c>
      <c r="Y140" s="103">
        <v>0</v>
      </c>
      <c r="Z140" s="103">
        <v>0</v>
      </c>
      <c r="AA140" s="103">
        <v>0</v>
      </c>
      <c r="AB140" s="103">
        <v>0</v>
      </c>
      <c r="AC140" s="103">
        <v>0</v>
      </c>
      <c r="AD140" s="103">
        <v>0</v>
      </c>
      <c r="AE140" s="103">
        <v>0</v>
      </c>
      <c r="AF140" s="103">
        <v>0</v>
      </c>
      <c r="AG140" s="103">
        <v>0</v>
      </c>
    </row>
    <row r="141" spans="1:33" s="58" customFormat="1" ht="12.5" x14ac:dyDescent="0.25">
      <c r="A141" s="90" t="s">
        <v>185</v>
      </c>
      <c r="B141" s="90" t="s">
        <v>206</v>
      </c>
      <c r="C141" s="90" t="s">
        <v>208</v>
      </c>
      <c r="D141" s="102">
        <v>0</v>
      </c>
      <c r="E141" s="102">
        <v>0</v>
      </c>
      <c r="F141" s="103">
        <v>0</v>
      </c>
      <c r="G141" s="103">
        <v>0</v>
      </c>
      <c r="H141" s="103">
        <v>0</v>
      </c>
      <c r="I141" s="103">
        <v>0</v>
      </c>
      <c r="J141" s="103">
        <v>0</v>
      </c>
      <c r="K141" s="103">
        <v>0</v>
      </c>
      <c r="L141" s="103">
        <v>0</v>
      </c>
      <c r="M141" s="103">
        <v>0</v>
      </c>
      <c r="N141" s="103">
        <v>0</v>
      </c>
      <c r="O141" s="103">
        <v>0</v>
      </c>
      <c r="P141" s="103">
        <v>0</v>
      </c>
      <c r="Q141" s="103">
        <v>0</v>
      </c>
      <c r="R141" s="103">
        <v>0</v>
      </c>
      <c r="S141" s="103">
        <v>0</v>
      </c>
      <c r="T141" s="103">
        <v>0</v>
      </c>
      <c r="U141" s="103">
        <v>0</v>
      </c>
      <c r="V141" s="103">
        <v>0</v>
      </c>
      <c r="W141" s="103">
        <v>0</v>
      </c>
      <c r="X141" s="103">
        <v>0</v>
      </c>
      <c r="Y141" s="103">
        <v>0</v>
      </c>
      <c r="Z141" s="103">
        <v>0</v>
      </c>
      <c r="AA141" s="103">
        <v>0</v>
      </c>
      <c r="AB141" s="103">
        <v>0</v>
      </c>
      <c r="AC141" s="103">
        <v>0</v>
      </c>
      <c r="AD141" s="103">
        <v>0</v>
      </c>
      <c r="AE141" s="103">
        <v>0</v>
      </c>
      <c r="AF141" s="103">
        <v>0</v>
      </c>
      <c r="AG141" s="103">
        <v>0</v>
      </c>
    </row>
    <row r="142" spans="1:33" s="58" customFormat="1" ht="12.5" x14ac:dyDescent="0.25">
      <c r="A142" s="90" t="s">
        <v>185</v>
      </c>
      <c r="B142" s="90" t="s">
        <v>206</v>
      </c>
      <c r="C142" s="90" t="s">
        <v>209</v>
      </c>
      <c r="D142" s="102">
        <v>4725.1000000000004</v>
      </c>
      <c r="E142" s="102">
        <v>4805.1000000000004</v>
      </c>
      <c r="F142" s="103">
        <v>5027.2</v>
      </c>
      <c r="G142" s="103">
        <v>5251.9</v>
      </c>
      <c r="H142" s="103">
        <v>5689.4</v>
      </c>
      <c r="I142" s="103">
        <v>5488</v>
      </c>
      <c r="J142" s="103">
        <v>5800.8</v>
      </c>
      <c r="K142" s="103">
        <v>6095.1</v>
      </c>
      <c r="L142" s="103">
        <v>6343.7</v>
      </c>
      <c r="M142" s="103">
        <v>5949.2</v>
      </c>
      <c r="N142" s="103">
        <v>5693.3</v>
      </c>
      <c r="O142" s="103">
        <v>6094.1793650793643</v>
      </c>
      <c r="P142" s="103">
        <v>6093.8854339445288</v>
      </c>
      <c r="Q142" s="103">
        <v>5939.4544226303569</v>
      </c>
      <c r="R142" s="103">
        <v>5792.7978955888302</v>
      </c>
      <c r="S142" s="103">
        <v>5438.1714285714288</v>
      </c>
      <c r="T142" s="103">
        <v>5110.3900695134062</v>
      </c>
      <c r="U142" s="103">
        <v>5343.7880503144661</v>
      </c>
      <c r="V142" s="103">
        <v>5097.7</v>
      </c>
      <c r="W142" s="103">
        <v>3048.5</v>
      </c>
      <c r="X142" s="103">
        <v>4774.3999999999996</v>
      </c>
      <c r="Y142" s="103">
        <v>5151.5</v>
      </c>
      <c r="Z142" s="103">
        <v>5227.3999999999996</v>
      </c>
      <c r="AA142" s="103">
        <v>5251</v>
      </c>
      <c r="AB142" s="103">
        <v>4960</v>
      </c>
      <c r="AC142" s="103">
        <v>5225.0536618730785</v>
      </c>
      <c r="AD142" s="103">
        <v>5258.2987386880532</v>
      </c>
      <c r="AE142" s="103">
        <v>5217.9945758380672</v>
      </c>
      <c r="AF142" s="103">
        <v>5312.3526333527552</v>
      </c>
      <c r="AG142" s="103">
        <v>5442.5950761161093</v>
      </c>
    </row>
    <row r="143" spans="1:33" s="58" customFormat="1" ht="12.5" x14ac:dyDescent="0.25">
      <c r="A143" s="90" t="s">
        <v>185</v>
      </c>
      <c r="B143" s="90" t="s">
        <v>206</v>
      </c>
      <c r="C143" s="90" t="s">
        <v>210</v>
      </c>
      <c r="D143" s="102">
        <v>18.524000000000001</v>
      </c>
      <c r="E143" s="102">
        <v>18.977</v>
      </c>
      <c r="F143" s="103">
        <v>19.541</v>
      </c>
      <c r="G143" s="103">
        <v>21.299999999999997</v>
      </c>
      <c r="H143" s="103">
        <v>21.465</v>
      </c>
      <c r="I143" s="103">
        <v>20.363</v>
      </c>
      <c r="J143" s="103">
        <v>13.836</v>
      </c>
      <c r="K143" s="103">
        <v>25.073</v>
      </c>
      <c r="L143" s="103">
        <v>41.186</v>
      </c>
      <c r="M143" s="103">
        <v>13.292</v>
      </c>
      <c r="N143" s="103">
        <v>50.528000000000006</v>
      </c>
      <c r="O143" s="103">
        <v>15.929</v>
      </c>
      <c r="P143" s="103">
        <v>15.601000000000001</v>
      </c>
      <c r="Q143" s="103">
        <v>14.956</v>
      </c>
      <c r="R143" s="103">
        <v>22.859000000000002</v>
      </c>
      <c r="S143" s="103">
        <v>19.55</v>
      </c>
      <c r="T143" s="103">
        <v>20</v>
      </c>
      <c r="U143" s="103">
        <v>20</v>
      </c>
      <c r="V143" s="103">
        <v>14</v>
      </c>
      <c r="W143" s="103">
        <v>15</v>
      </c>
      <c r="X143" s="103">
        <v>60</v>
      </c>
      <c r="Y143" s="103">
        <v>60</v>
      </c>
      <c r="Z143" s="103">
        <v>60</v>
      </c>
      <c r="AA143" s="103">
        <v>60</v>
      </c>
      <c r="AB143" s="103">
        <v>60</v>
      </c>
      <c r="AC143" s="103">
        <v>43.599776411403013</v>
      </c>
      <c r="AD143" s="103">
        <v>43.599776411403013</v>
      </c>
      <c r="AE143" s="103">
        <v>43.599776411403013</v>
      </c>
      <c r="AF143" s="103">
        <v>43.599776411403013</v>
      </c>
      <c r="AG143" s="103">
        <v>44.599776411403013</v>
      </c>
    </row>
    <row r="144" spans="1:33" s="58" customFormat="1" ht="12.5" x14ac:dyDescent="0.25">
      <c r="A144" s="90" t="s">
        <v>185</v>
      </c>
      <c r="B144" s="90" t="s">
        <v>206</v>
      </c>
      <c r="C144" s="90" t="s">
        <v>211</v>
      </c>
      <c r="D144" s="102">
        <v>34</v>
      </c>
      <c r="E144" s="102">
        <v>31</v>
      </c>
      <c r="F144" s="103">
        <v>42</v>
      </c>
      <c r="G144" s="103">
        <v>44</v>
      </c>
      <c r="H144" s="103">
        <v>39</v>
      </c>
      <c r="I144" s="103">
        <v>18</v>
      </c>
      <c r="J144" s="103">
        <v>20</v>
      </c>
      <c r="K144" s="103">
        <v>20</v>
      </c>
      <c r="L144" s="103">
        <v>48</v>
      </c>
      <c r="M144" s="103">
        <v>48</v>
      </c>
      <c r="N144" s="103">
        <v>50</v>
      </c>
      <c r="O144" s="103">
        <v>50</v>
      </c>
      <c r="P144" s="103">
        <v>60</v>
      </c>
      <c r="Q144" s="103">
        <v>65.8</v>
      </c>
      <c r="R144" s="103">
        <v>41.7</v>
      </c>
      <c r="S144" s="103">
        <v>95.6</v>
      </c>
      <c r="T144" s="103">
        <v>85.5</v>
      </c>
      <c r="U144" s="103">
        <v>63.5</v>
      </c>
      <c r="V144" s="103">
        <v>52.9</v>
      </c>
      <c r="W144" s="103">
        <v>81.900000000000006</v>
      </c>
      <c r="X144" s="103">
        <v>57.9</v>
      </c>
      <c r="Y144" s="103">
        <v>51.8</v>
      </c>
      <c r="Z144" s="103">
        <v>41.5</v>
      </c>
      <c r="AA144" s="103">
        <v>57.2</v>
      </c>
      <c r="AB144" s="103">
        <v>60</v>
      </c>
      <c r="AC144" s="103">
        <v>88.97434146986356</v>
      </c>
      <c r="AD144" s="103">
        <v>99.472286360590175</v>
      </c>
      <c r="AE144" s="103">
        <v>105.40635157690103</v>
      </c>
      <c r="AF144" s="103">
        <v>111.5054415739889</v>
      </c>
      <c r="AG144" s="103">
        <v>123.12050116591799</v>
      </c>
    </row>
    <row r="145" spans="1:33" s="58" customFormat="1" ht="12.5" x14ac:dyDescent="0.25">
      <c r="A145" s="90" t="s">
        <v>185</v>
      </c>
      <c r="B145" s="90" t="s">
        <v>206</v>
      </c>
      <c r="C145" s="90" t="s">
        <v>212</v>
      </c>
      <c r="D145" s="102">
        <v>0</v>
      </c>
      <c r="E145" s="102">
        <v>0</v>
      </c>
      <c r="F145" s="103">
        <v>0</v>
      </c>
      <c r="G145" s="103">
        <v>0</v>
      </c>
      <c r="H145" s="103">
        <v>0</v>
      </c>
      <c r="I145" s="103">
        <v>0</v>
      </c>
      <c r="J145" s="103">
        <v>0</v>
      </c>
      <c r="K145" s="103">
        <v>0</v>
      </c>
      <c r="L145" s="103">
        <v>0</v>
      </c>
      <c r="M145" s="103">
        <v>0</v>
      </c>
      <c r="N145" s="103">
        <v>0</v>
      </c>
      <c r="O145" s="103">
        <v>0</v>
      </c>
      <c r="P145" s="103">
        <v>0</v>
      </c>
      <c r="Q145" s="103">
        <v>0</v>
      </c>
      <c r="R145" s="103">
        <v>0</v>
      </c>
      <c r="S145" s="103">
        <v>0</v>
      </c>
      <c r="T145" s="103">
        <v>0</v>
      </c>
      <c r="U145" s="103">
        <v>0</v>
      </c>
      <c r="V145" s="103">
        <v>0</v>
      </c>
      <c r="W145" s="103">
        <v>0</v>
      </c>
      <c r="X145" s="103">
        <v>0</v>
      </c>
      <c r="Y145" s="103">
        <v>0</v>
      </c>
      <c r="Z145" s="103">
        <v>0</v>
      </c>
      <c r="AA145" s="103">
        <v>0</v>
      </c>
      <c r="AB145" s="103">
        <v>0</v>
      </c>
      <c r="AC145" s="103">
        <v>0</v>
      </c>
      <c r="AD145" s="103">
        <v>0</v>
      </c>
      <c r="AE145" s="103">
        <v>0</v>
      </c>
      <c r="AF145" s="103">
        <v>0</v>
      </c>
      <c r="AG145" s="103">
        <v>0</v>
      </c>
    </row>
    <row r="146" spans="1:33" s="58" customFormat="1" ht="12.5" x14ac:dyDescent="0.25">
      <c r="A146" s="90" t="s">
        <v>185</v>
      </c>
      <c r="B146" s="90" t="s">
        <v>206</v>
      </c>
      <c r="C146" s="90" t="s">
        <v>213</v>
      </c>
      <c r="D146" s="102">
        <v>0</v>
      </c>
      <c r="E146" s="102">
        <v>0</v>
      </c>
      <c r="F146" s="103">
        <v>0</v>
      </c>
      <c r="G146" s="103">
        <v>0</v>
      </c>
      <c r="H146" s="103">
        <v>0</v>
      </c>
      <c r="I146" s="103">
        <v>0</v>
      </c>
      <c r="J146" s="103">
        <v>0</v>
      </c>
      <c r="K146" s="103">
        <v>0</v>
      </c>
      <c r="L146" s="103">
        <v>0</v>
      </c>
      <c r="M146" s="103">
        <v>0</v>
      </c>
      <c r="N146" s="103">
        <v>0</v>
      </c>
      <c r="O146" s="103">
        <v>0</v>
      </c>
      <c r="P146" s="103">
        <v>0</v>
      </c>
      <c r="Q146" s="103">
        <v>0</v>
      </c>
      <c r="R146" s="103">
        <v>0</v>
      </c>
      <c r="S146" s="103">
        <v>0</v>
      </c>
      <c r="T146" s="103">
        <v>0</v>
      </c>
      <c r="U146" s="103">
        <v>0</v>
      </c>
      <c r="V146" s="103">
        <v>0</v>
      </c>
      <c r="W146" s="103">
        <v>0</v>
      </c>
      <c r="X146" s="103">
        <v>0</v>
      </c>
      <c r="Y146" s="103">
        <v>0</v>
      </c>
      <c r="Z146" s="103">
        <v>0</v>
      </c>
      <c r="AA146" s="103">
        <v>0</v>
      </c>
      <c r="AB146" s="103">
        <v>0</v>
      </c>
      <c r="AC146" s="103">
        <v>0</v>
      </c>
      <c r="AD146" s="103">
        <v>0</v>
      </c>
      <c r="AE146" s="103">
        <v>0</v>
      </c>
      <c r="AF146" s="103">
        <v>0</v>
      </c>
      <c r="AG146" s="103">
        <v>0</v>
      </c>
    </row>
    <row r="147" spans="1:33" s="58" customFormat="1" ht="12.5" x14ac:dyDescent="0.25">
      <c r="A147" s="90" t="s">
        <v>185</v>
      </c>
      <c r="B147" s="90" t="s">
        <v>206</v>
      </c>
      <c r="C147" s="90" t="s">
        <v>214</v>
      </c>
      <c r="D147" s="102">
        <v>0</v>
      </c>
      <c r="E147" s="102">
        <v>0</v>
      </c>
      <c r="F147" s="103">
        <v>0</v>
      </c>
      <c r="G147" s="103">
        <v>0</v>
      </c>
      <c r="H147" s="103">
        <v>0</v>
      </c>
      <c r="I147" s="103">
        <v>0</v>
      </c>
      <c r="J147" s="103">
        <v>0</v>
      </c>
      <c r="K147" s="103">
        <v>0</v>
      </c>
      <c r="L147" s="103">
        <v>0</v>
      </c>
      <c r="M147" s="103">
        <v>0</v>
      </c>
      <c r="N147" s="103">
        <v>0</v>
      </c>
      <c r="O147" s="103">
        <v>0</v>
      </c>
      <c r="P147" s="103">
        <v>0</v>
      </c>
      <c r="Q147" s="103">
        <v>0</v>
      </c>
      <c r="R147" s="103">
        <v>0</v>
      </c>
      <c r="S147" s="103">
        <v>0</v>
      </c>
      <c r="T147" s="103">
        <v>0</v>
      </c>
      <c r="U147" s="103">
        <v>0</v>
      </c>
      <c r="V147" s="103">
        <v>0</v>
      </c>
      <c r="W147" s="103">
        <v>0</v>
      </c>
      <c r="X147" s="103">
        <v>0</v>
      </c>
      <c r="Y147" s="103">
        <v>0</v>
      </c>
      <c r="Z147" s="103">
        <v>0</v>
      </c>
      <c r="AA147" s="103">
        <v>0</v>
      </c>
      <c r="AB147" s="103">
        <v>0</v>
      </c>
      <c r="AC147" s="103">
        <v>0</v>
      </c>
      <c r="AD147" s="103">
        <v>0</v>
      </c>
      <c r="AE147" s="103">
        <v>0</v>
      </c>
      <c r="AF147" s="103">
        <v>0</v>
      </c>
      <c r="AG147" s="103">
        <v>0</v>
      </c>
    </row>
    <row r="148" spans="1:33" s="58" customFormat="1" ht="12.5" x14ac:dyDescent="0.25">
      <c r="A148" s="90" t="s">
        <v>185</v>
      </c>
      <c r="B148" s="90" t="s">
        <v>206</v>
      </c>
      <c r="C148" s="90" t="s">
        <v>215</v>
      </c>
      <c r="D148" s="102">
        <v>0</v>
      </c>
      <c r="E148" s="102">
        <v>0</v>
      </c>
      <c r="F148" s="103">
        <v>0</v>
      </c>
      <c r="G148" s="103">
        <v>0</v>
      </c>
      <c r="H148" s="103">
        <v>0</v>
      </c>
      <c r="I148" s="103">
        <v>0</v>
      </c>
      <c r="J148" s="103">
        <v>0</v>
      </c>
      <c r="K148" s="103">
        <v>0</v>
      </c>
      <c r="L148" s="103">
        <v>0</v>
      </c>
      <c r="M148" s="103">
        <v>0</v>
      </c>
      <c r="N148" s="103">
        <v>0</v>
      </c>
      <c r="O148" s="103">
        <v>0</v>
      </c>
      <c r="P148" s="103">
        <v>0</v>
      </c>
      <c r="Q148" s="103">
        <v>0</v>
      </c>
      <c r="R148" s="103">
        <v>0</v>
      </c>
      <c r="S148" s="103">
        <v>0</v>
      </c>
      <c r="T148" s="103">
        <v>0</v>
      </c>
      <c r="U148" s="103">
        <v>0</v>
      </c>
      <c r="V148" s="103">
        <v>0</v>
      </c>
      <c r="W148" s="103">
        <v>0</v>
      </c>
      <c r="X148" s="103">
        <v>0</v>
      </c>
      <c r="Y148" s="103">
        <v>0</v>
      </c>
      <c r="Z148" s="103">
        <v>0</v>
      </c>
      <c r="AA148" s="103">
        <v>0</v>
      </c>
      <c r="AB148" s="103">
        <v>0</v>
      </c>
      <c r="AC148" s="103">
        <v>0</v>
      </c>
      <c r="AD148" s="103">
        <v>0</v>
      </c>
      <c r="AE148" s="103">
        <v>0</v>
      </c>
      <c r="AF148" s="103">
        <v>0</v>
      </c>
      <c r="AG148" s="103">
        <v>0</v>
      </c>
    </row>
    <row r="149" spans="1:33" s="58" customFormat="1" ht="12.5" x14ac:dyDescent="0.25">
      <c r="A149" s="90" t="s">
        <v>185</v>
      </c>
      <c r="B149" s="90" t="s">
        <v>206</v>
      </c>
      <c r="C149" s="90" t="s">
        <v>38</v>
      </c>
      <c r="D149" s="102">
        <v>6</v>
      </c>
      <c r="E149" s="102">
        <v>5.0999999999999996</v>
      </c>
      <c r="F149" s="103">
        <v>43</v>
      </c>
      <c r="G149" s="103">
        <v>0</v>
      </c>
      <c r="H149" s="103">
        <v>0</v>
      </c>
      <c r="I149" s="103">
        <v>0</v>
      </c>
      <c r="J149" s="103">
        <v>0</v>
      </c>
      <c r="K149" s="103">
        <v>0</v>
      </c>
      <c r="L149" s="103">
        <v>0</v>
      </c>
      <c r="M149" s="103">
        <v>0</v>
      </c>
      <c r="N149" s="103">
        <v>791</v>
      </c>
      <c r="O149" s="103">
        <v>2557</v>
      </c>
      <c r="P149" s="103">
        <v>3301</v>
      </c>
      <c r="Q149" s="103">
        <v>3390</v>
      </c>
      <c r="R149" s="103">
        <v>3220</v>
      </c>
      <c r="S149" s="103">
        <v>4160</v>
      </c>
      <c r="T149" s="103">
        <v>3694</v>
      </c>
      <c r="U149" s="103">
        <v>3390</v>
      </c>
      <c r="V149" s="103">
        <v>3898.7589546178133</v>
      </c>
      <c r="W149" s="103">
        <v>3828</v>
      </c>
      <c r="X149" s="103">
        <v>3303</v>
      </c>
      <c r="Y149" s="103">
        <v>4396</v>
      </c>
      <c r="Z149" s="103">
        <v>4204</v>
      </c>
      <c r="AA149" s="103">
        <v>4742</v>
      </c>
      <c r="AB149" s="103">
        <v>4817</v>
      </c>
      <c r="AC149" s="103">
        <v>4797.2638393255493</v>
      </c>
      <c r="AD149" s="103">
        <v>4829.0460757991741</v>
      </c>
      <c r="AE149" s="103">
        <v>4742.2471171157804</v>
      </c>
      <c r="AF149" s="103">
        <v>4644.0130783478589</v>
      </c>
      <c r="AG149" s="103">
        <v>4633.996716350046</v>
      </c>
    </row>
    <row r="150" spans="1:33" s="58" customFormat="1" ht="12.5" x14ac:dyDescent="0.25">
      <c r="A150" s="90" t="s">
        <v>185</v>
      </c>
      <c r="B150" s="90" t="s">
        <v>206</v>
      </c>
      <c r="C150" s="90" t="s">
        <v>216</v>
      </c>
      <c r="D150" s="102">
        <v>0</v>
      </c>
      <c r="E150" s="102">
        <v>0</v>
      </c>
      <c r="F150" s="103">
        <v>0</v>
      </c>
      <c r="G150" s="103">
        <v>0</v>
      </c>
      <c r="H150" s="103">
        <v>0</v>
      </c>
      <c r="I150" s="103">
        <v>0</v>
      </c>
      <c r="J150" s="103">
        <v>0</v>
      </c>
      <c r="K150" s="103">
        <v>0</v>
      </c>
      <c r="L150" s="103">
        <v>0</v>
      </c>
      <c r="M150" s="103">
        <v>0</v>
      </c>
      <c r="N150" s="103">
        <v>0</v>
      </c>
      <c r="O150" s="103">
        <v>0</v>
      </c>
      <c r="P150" s="103">
        <v>0</v>
      </c>
      <c r="Q150" s="103">
        <v>0</v>
      </c>
      <c r="R150" s="103">
        <v>0</v>
      </c>
      <c r="S150" s="103">
        <v>0</v>
      </c>
      <c r="T150" s="103">
        <v>0</v>
      </c>
      <c r="U150" s="103">
        <v>0</v>
      </c>
      <c r="V150" s="103">
        <v>0</v>
      </c>
      <c r="W150" s="103">
        <v>0</v>
      </c>
      <c r="X150" s="103">
        <v>0</v>
      </c>
      <c r="Y150" s="103">
        <v>0</v>
      </c>
      <c r="Z150" s="103">
        <v>0</v>
      </c>
      <c r="AA150" s="103">
        <v>0</v>
      </c>
      <c r="AB150" s="103">
        <v>0</v>
      </c>
      <c r="AC150" s="103">
        <v>0</v>
      </c>
      <c r="AD150" s="103">
        <v>0</v>
      </c>
      <c r="AE150" s="103">
        <v>0</v>
      </c>
      <c r="AF150" s="103">
        <v>0</v>
      </c>
      <c r="AG150" s="103">
        <v>0</v>
      </c>
    </row>
    <row r="151" spans="1:33" s="58" customFormat="1" ht="12.5" x14ac:dyDescent="0.25">
      <c r="A151" s="90" t="s">
        <v>185</v>
      </c>
      <c r="B151" s="90" t="s">
        <v>206</v>
      </c>
      <c r="C151" s="90" t="s">
        <v>217</v>
      </c>
      <c r="D151" s="102">
        <v>10</v>
      </c>
      <c r="E151" s="102">
        <v>10</v>
      </c>
      <c r="F151" s="103">
        <v>8.3330000000000002</v>
      </c>
      <c r="G151" s="103">
        <v>8.3330000000000002</v>
      </c>
      <c r="H151" s="103">
        <v>0</v>
      </c>
      <c r="I151" s="103">
        <v>0</v>
      </c>
      <c r="J151" s="103">
        <v>0</v>
      </c>
      <c r="K151" s="103">
        <v>0</v>
      </c>
      <c r="L151" s="103">
        <v>0</v>
      </c>
      <c r="M151" s="103">
        <v>0</v>
      </c>
      <c r="N151" s="103">
        <v>0</v>
      </c>
      <c r="O151" s="103">
        <v>0</v>
      </c>
      <c r="P151" s="103">
        <v>0</v>
      </c>
      <c r="Q151" s="103">
        <v>0</v>
      </c>
      <c r="R151" s="103">
        <v>0</v>
      </c>
      <c r="S151" s="103">
        <v>0</v>
      </c>
      <c r="T151" s="103">
        <v>0</v>
      </c>
      <c r="U151" s="103">
        <v>0</v>
      </c>
      <c r="V151" s="103">
        <v>0</v>
      </c>
      <c r="W151" s="103">
        <v>0</v>
      </c>
      <c r="X151" s="103">
        <v>0</v>
      </c>
      <c r="Y151" s="103">
        <v>0</v>
      </c>
      <c r="Z151" s="103">
        <v>0</v>
      </c>
      <c r="AA151" s="103">
        <v>0</v>
      </c>
      <c r="AB151" s="103">
        <v>0</v>
      </c>
      <c r="AC151" s="103">
        <v>0</v>
      </c>
      <c r="AD151" s="103">
        <v>0</v>
      </c>
      <c r="AE151" s="103">
        <v>0</v>
      </c>
      <c r="AF151" s="103">
        <v>0</v>
      </c>
      <c r="AG151" s="103">
        <v>0</v>
      </c>
    </row>
    <row r="152" spans="1:33" s="58" customFormat="1" ht="12.5" x14ac:dyDescent="0.25">
      <c r="A152" s="90" t="s">
        <v>185</v>
      </c>
      <c r="B152" s="90" t="s">
        <v>206</v>
      </c>
      <c r="C152" s="90" t="s">
        <v>218</v>
      </c>
      <c r="D152" s="102">
        <v>389.2</v>
      </c>
      <c r="E152" s="102">
        <v>399</v>
      </c>
      <c r="F152" s="103">
        <v>390.3</v>
      </c>
      <c r="G152" s="103">
        <v>260</v>
      </c>
      <c r="H152" s="103">
        <v>300</v>
      </c>
      <c r="I152" s="103">
        <v>300</v>
      </c>
      <c r="J152" s="103">
        <v>412</v>
      </c>
      <c r="K152" s="103">
        <v>367</v>
      </c>
      <c r="L152" s="103">
        <v>264.60000000000002</v>
      </c>
      <c r="M152" s="103">
        <v>351.2</v>
      </c>
      <c r="N152" s="103">
        <v>83.8</v>
      </c>
      <c r="O152" s="103">
        <v>81.5</v>
      </c>
      <c r="P152" s="103">
        <v>159.4</v>
      </c>
      <c r="Q152" s="103">
        <v>106.4</v>
      </c>
      <c r="R152" s="103">
        <v>100</v>
      </c>
      <c r="S152" s="103">
        <v>100</v>
      </c>
      <c r="T152" s="103">
        <v>100</v>
      </c>
      <c r="U152" s="103">
        <v>100</v>
      </c>
      <c r="V152" s="103">
        <v>70</v>
      </c>
      <c r="W152" s="103">
        <v>25</v>
      </c>
      <c r="X152" s="103">
        <v>25</v>
      </c>
      <c r="Y152" s="103">
        <v>25</v>
      </c>
      <c r="Z152" s="103">
        <v>25.008403361344541</v>
      </c>
      <c r="AA152" s="103">
        <v>8.6807499999999997</v>
      </c>
      <c r="AB152" s="103">
        <v>9.6807499999999997</v>
      </c>
      <c r="AC152" s="103">
        <v>18.027708422465459</v>
      </c>
      <c r="AD152" s="103">
        <v>16.574772713153706</v>
      </c>
      <c r="AE152" s="103">
        <v>15.160080536522738</v>
      </c>
      <c r="AF152" s="103">
        <v>13.782307532960665</v>
      </c>
      <c r="AG152" s="103">
        <v>13.440175204946708</v>
      </c>
    </row>
    <row r="153" spans="1:33" s="93" customFormat="1" ht="13" x14ac:dyDescent="0.3">
      <c r="A153" s="94" t="s">
        <v>219</v>
      </c>
      <c r="B153" s="94" t="s">
        <v>219</v>
      </c>
      <c r="C153" s="94" t="s">
        <v>219</v>
      </c>
      <c r="D153" s="100">
        <v>34466.448138059997</v>
      </c>
      <c r="E153" s="100">
        <v>36013.584138060003</v>
      </c>
      <c r="F153" s="101">
        <v>39863.67313806001</v>
      </c>
      <c r="G153" s="101">
        <v>41196.953138060009</v>
      </c>
      <c r="H153" s="101">
        <v>43287.564138059999</v>
      </c>
      <c r="I153" s="101">
        <v>48320.568830846663</v>
      </c>
      <c r="J153" s="101">
        <v>54621.762735608572</v>
      </c>
      <c r="K153" s="101">
        <v>59640.525021322865</v>
      </c>
      <c r="L153" s="101">
        <v>63540.335449894279</v>
      </c>
      <c r="M153" s="101">
        <v>67211.565878465713</v>
      </c>
      <c r="N153" s="101">
        <v>82334.533217412594</v>
      </c>
      <c r="O153" s="101">
        <v>93251.4468509695</v>
      </c>
      <c r="P153" s="101">
        <v>96866.808958948124</v>
      </c>
      <c r="Q153" s="101">
        <v>98904.376498964179</v>
      </c>
      <c r="R153" s="101">
        <v>107256.3187248812</v>
      </c>
      <c r="S153" s="101">
        <v>114185.11735346308</v>
      </c>
      <c r="T153" s="101">
        <v>109284.34450764486</v>
      </c>
      <c r="U153" s="101">
        <v>106578.38892991227</v>
      </c>
      <c r="V153" s="101">
        <v>104968.83333333333</v>
      </c>
      <c r="W153" s="101">
        <v>105174.0213549772</v>
      </c>
      <c r="X153" s="101">
        <v>103351.1962962963</v>
      </c>
      <c r="Y153" s="101">
        <v>108251.5896588764</v>
      </c>
      <c r="Z153" s="101">
        <v>105819.8811677169</v>
      </c>
      <c r="AA153" s="101">
        <v>109507.36880445397</v>
      </c>
      <c r="AB153" s="101">
        <v>117955.33</v>
      </c>
      <c r="AC153" s="101">
        <v>114942.00790310357</v>
      </c>
      <c r="AD153" s="101">
        <v>113801.90455644012</v>
      </c>
      <c r="AE153" s="101">
        <v>113088.78431383226</v>
      </c>
      <c r="AF153" s="101">
        <v>114566.4173403372</v>
      </c>
      <c r="AG153" s="101">
        <v>115543.23272095792</v>
      </c>
    </row>
    <row r="154" spans="1:33" s="93" customFormat="1" ht="13" x14ac:dyDescent="0.3">
      <c r="A154" s="95" t="s">
        <v>220</v>
      </c>
      <c r="B154" s="95" t="s">
        <v>220</v>
      </c>
      <c r="C154" s="95" t="s">
        <v>220</v>
      </c>
      <c r="D154" s="104">
        <v>12102.2</v>
      </c>
      <c r="E154" s="104">
        <v>11696.8</v>
      </c>
      <c r="F154" s="105">
        <v>13430.400000000001</v>
      </c>
      <c r="G154" s="105">
        <v>12384.8</v>
      </c>
      <c r="H154" s="105">
        <v>12052.7</v>
      </c>
      <c r="I154" s="105">
        <v>13620.966666666665</v>
      </c>
      <c r="J154" s="105">
        <v>12368.1</v>
      </c>
      <c r="K154" s="105">
        <v>12274.3</v>
      </c>
      <c r="L154" s="105">
        <v>12403.778999999999</v>
      </c>
      <c r="M154" s="105">
        <v>10017.1</v>
      </c>
      <c r="N154" s="105">
        <v>13642.4</v>
      </c>
      <c r="O154" s="105">
        <v>15622.13644713975</v>
      </c>
      <c r="P154" s="105">
        <v>14668.495207173239</v>
      </c>
      <c r="Q154" s="105">
        <v>13237.603526588964</v>
      </c>
      <c r="R154" s="105">
        <v>15448.72466395127</v>
      </c>
      <c r="S154" s="105">
        <v>16962.403492026191</v>
      </c>
      <c r="T154" s="105">
        <v>16241.387961293869</v>
      </c>
      <c r="U154" s="105">
        <v>17025.959300282637</v>
      </c>
      <c r="V154" s="105">
        <v>20721.599999999999</v>
      </c>
      <c r="W154" s="105">
        <v>23282.5</v>
      </c>
      <c r="X154" s="105">
        <v>22826.9</v>
      </c>
      <c r="Y154" s="105">
        <v>24445.303</v>
      </c>
      <c r="Z154" s="105">
        <v>27009.595453431182</v>
      </c>
      <c r="AA154" s="105">
        <v>28403.257610014844</v>
      </c>
      <c r="AB154" s="105">
        <v>28398</v>
      </c>
      <c r="AC154" s="105">
        <v>27957.634168807497</v>
      </c>
      <c r="AD154" s="105">
        <v>27842.168775502527</v>
      </c>
      <c r="AE154" s="105">
        <v>27696.254882242858</v>
      </c>
      <c r="AF154" s="105">
        <v>28489.224255879035</v>
      </c>
      <c r="AG154" s="105">
        <v>29269.579099172501</v>
      </c>
    </row>
    <row r="155" spans="1:33" s="58" customFormat="1" ht="12.5" x14ac:dyDescent="0.25">
      <c r="A155" s="90" t="s">
        <v>221</v>
      </c>
      <c r="B155" s="90" t="s">
        <v>222</v>
      </c>
      <c r="C155" s="90" t="s">
        <v>223</v>
      </c>
      <c r="D155" s="102">
        <v>0</v>
      </c>
      <c r="E155" s="102">
        <v>0</v>
      </c>
      <c r="F155" s="103">
        <v>0</v>
      </c>
      <c r="G155" s="103">
        <v>0</v>
      </c>
      <c r="H155" s="103">
        <v>0</v>
      </c>
      <c r="I155" s="103">
        <v>0</v>
      </c>
      <c r="J155" s="103">
        <v>0</v>
      </c>
      <c r="K155" s="103">
        <v>0</v>
      </c>
      <c r="L155" s="103">
        <v>0</v>
      </c>
      <c r="M155" s="103">
        <v>0</v>
      </c>
      <c r="N155" s="103">
        <v>0</v>
      </c>
      <c r="O155" s="103">
        <v>0</v>
      </c>
      <c r="P155" s="103">
        <v>0</v>
      </c>
      <c r="Q155" s="103">
        <v>0</v>
      </c>
      <c r="R155" s="103">
        <v>0</v>
      </c>
      <c r="S155" s="103">
        <v>0</v>
      </c>
      <c r="T155" s="103">
        <v>0</v>
      </c>
      <c r="U155" s="103">
        <v>0</v>
      </c>
      <c r="V155" s="103">
        <v>0</v>
      </c>
      <c r="W155" s="103">
        <v>0</v>
      </c>
      <c r="X155" s="103">
        <v>0</v>
      </c>
      <c r="Y155" s="103">
        <v>0</v>
      </c>
      <c r="Z155" s="103">
        <v>0</v>
      </c>
      <c r="AA155" s="103">
        <v>0</v>
      </c>
      <c r="AB155" s="103">
        <v>0</v>
      </c>
      <c r="AC155" s="103">
        <v>0</v>
      </c>
      <c r="AD155" s="103">
        <v>0</v>
      </c>
      <c r="AE155" s="103">
        <v>0</v>
      </c>
      <c r="AF155" s="103">
        <v>0</v>
      </c>
      <c r="AG155" s="103">
        <v>0</v>
      </c>
    </row>
    <row r="156" spans="1:33" s="58" customFormat="1" ht="12.5" x14ac:dyDescent="0.25">
      <c r="A156" s="90" t="s">
        <v>221</v>
      </c>
      <c r="B156" s="90" t="s">
        <v>222</v>
      </c>
      <c r="C156" s="90" t="s">
        <v>224</v>
      </c>
      <c r="D156" s="102">
        <v>0</v>
      </c>
      <c r="E156" s="102">
        <v>0</v>
      </c>
      <c r="F156" s="103">
        <v>0</v>
      </c>
      <c r="G156" s="103">
        <v>0</v>
      </c>
      <c r="H156" s="103">
        <v>0</v>
      </c>
      <c r="I156" s="103">
        <v>0</v>
      </c>
      <c r="J156" s="103">
        <v>0</v>
      </c>
      <c r="K156" s="103">
        <v>0</v>
      </c>
      <c r="L156" s="103">
        <v>0</v>
      </c>
      <c r="M156" s="103">
        <v>0</v>
      </c>
      <c r="N156" s="103">
        <v>0</v>
      </c>
      <c r="O156" s="103">
        <v>120</v>
      </c>
      <c r="P156" s="103">
        <v>180</v>
      </c>
      <c r="Q156" s="103">
        <v>200</v>
      </c>
      <c r="R156" s="103">
        <v>42.47</v>
      </c>
      <c r="S156" s="103">
        <v>55.539000000000001</v>
      </c>
      <c r="T156" s="103">
        <v>32.418730524637745</v>
      </c>
      <c r="U156" s="103">
        <v>0</v>
      </c>
      <c r="V156" s="103">
        <v>86.6</v>
      </c>
      <c r="W156" s="103">
        <v>92.5</v>
      </c>
      <c r="X156" s="103">
        <v>72</v>
      </c>
      <c r="Y156" s="103">
        <v>67.5</v>
      </c>
      <c r="Z156" s="103">
        <v>71.595453431181227</v>
      </c>
      <c r="AA156" s="103">
        <v>82.694738835161615</v>
      </c>
      <c r="AB156" s="103">
        <v>90</v>
      </c>
      <c r="AC156" s="103">
        <v>70.986106278923728</v>
      </c>
      <c r="AD156" s="103">
        <v>71.461809637733438</v>
      </c>
      <c r="AE156" s="103">
        <v>71.946567919730938</v>
      </c>
      <c r="AF156" s="103">
        <v>72.44027090826782</v>
      </c>
      <c r="AG156" s="103">
        <v>75.6722017942067</v>
      </c>
    </row>
    <row r="157" spans="1:33" s="58" customFormat="1" ht="12.5" x14ac:dyDescent="0.25">
      <c r="A157" s="90" t="s">
        <v>221</v>
      </c>
      <c r="B157" s="90" t="s">
        <v>222</v>
      </c>
      <c r="C157" s="90" t="s">
        <v>225</v>
      </c>
      <c r="D157" s="102">
        <v>300</v>
      </c>
      <c r="E157" s="102">
        <v>300</v>
      </c>
      <c r="F157" s="103">
        <v>300</v>
      </c>
      <c r="G157" s="103">
        <v>0</v>
      </c>
      <c r="H157" s="103">
        <v>0</v>
      </c>
      <c r="I157" s="103">
        <v>185</v>
      </c>
      <c r="J157" s="103">
        <v>0</v>
      </c>
      <c r="K157" s="103">
        <v>0</v>
      </c>
      <c r="L157" s="103">
        <v>0</v>
      </c>
      <c r="M157" s="103">
        <v>70</v>
      </c>
      <c r="N157" s="103">
        <v>150</v>
      </c>
      <c r="O157" s="103">
        <v>185</v>
      </c>
      <c r="P157" s="103">
        <v>358.00000000000006</v>
      </c>
      <c r="Q157" s="103">
        <v>250</v>
      </c>
      <c r="R157" s="103">
        <v>250</v>
      </c>
      <c r="S157" s="103">
        <v>0</v>
      </c>
      <c r="T157" s="103">
        <v>0</v>
      </c>
      <c r="U157" s="103">
        <v>0</v>
      </c>
      <c r="V157" s="103">
        <v>0</v>
      </c>
      <c r="W157" s="103">
        <v>0</v>
      </c>
      <c r="X157" s="103">
        <v>0</v>
      </c>
      <c r="Y157" s="103">
        <v>0</v>
      </c>
      <c r="Z157" s="103">
        <v>0</v>
      </c>
      <c r="AA157" s="103">
        <v>0</v>
      </c>
      <c r="AB157" s="103">
        <v>0</v>
      </c>
      <c r="AC157" s="103">
        <v>0</v>
      </c>
      <c r="AD157" s="103">
        <v>0</v>
      </c>
      <c r="AE157" s="103">
        <v>0</v>
      </c>
      <c r="AF157" s="103">
        <v>0</v>
      </c>
      <c r="AG157" s="103">
        <v>0</v>
      </c>
    </row>
    <row r="158" spans="1:33" s="58" customFormat="1" ht="12.5" x14ac:dyDescent="0.25">
      <c r="A158" s="90" t="s">
        <v>221</v>
      </c>
      <c r="B158" s="90" t="s">
        <v>222</v>
      </c>
      <c r="C158" s="90" t="s">
        <v>226</v>
      </c>
      <c r="D158" s="102">
        <v>4110</v>
      </c>
      <c r="E158" s="102">
        <v>3511</v>
      </c>
      <c r="F158" s="103">
        <v>3468</v>
      </c>
      <c r="G158" s="103">
        <v>3208</v>
      </c>
      <c r="H158" s="103">
        <v>2947</v>
      </c>
      <c r="I158" s="103">
        <v>2916.5</v>
      </c>
      <c r="J158" s="103">
        <v>2907</v>
      </c>
      <c r="K158" s="103">
        <v>3050.2</v>
      </c>
      <c r="L158" s="103">
        <v>3034.1</v>
      </c>
      <c r="M158" s="103">
        <v>2530</v>
      </c>
      <c r="N158" s="103">
        <v>3077.8</v>
      </c>
      <c r="O158" s="103">
        <v>3118.0173508483854</v>
      </c>
      <c r="P158" s="103">
        <v>2871.1112466950913</v>
      </c>
      <c r="Q158" s="103">
        <v>3436.4283524904213</v>
      </c>
      <c r="R158" s="103">
        <v>3221.7731984465372</v>
      </c>
      <c r="S158" s="103">
        <v>3876.2193508928144</v>
      </c>
      <c r="T158" s="103">
        <v>3946</v>
      </c>
      <c r="U158" s="103">
        <v>3332</v>
      </c>
      <c r="V158" s="103">
        <v>3550</v>
      </c>
      <c r="W158" s="103">
        <v>2807</v>
      </c>
      <c r="X158" s="103">
        <v>3090</v>
      </c>
      <c r="Y158" s="103">
        <v>2431</v>
      </c>
      <c r="Z158" s="103">
        <v>2170</v>
      </c>
      <c r="AA158" s="103">
        <v>2309</v>
      </c>
      <c r="AB158" s="103">
        <v>2223</v>
      </c>
      <c r="AC158" s="103">
        <v>2249.8389137082536</v>
      </c>
      <c r="AD158" s="103">
        <v>2209.1188849011592</v>
      </c>
      <c r="AE158" s="103">
        <v>2222.0132274388825</v>
      </c>
      <c r="AF158" s="103">
        <v>2196.7672549205377</v>
      </c>
      <c r="AG158" s="103">
        <v>2204.7991597290202</v>
      </c>
    </row>
    <row r="159" spans="1:33" s="58" customFormat="1" ht="12.5" x14ac:dyDescent="0.25">
      <c r="A159" s="90" t="s">
        <v>221</v>
      </c>
      <c r="B159" s="90" t="s">
        <v>222</v>
      </c>
      <c r="C159" s="90" t="s">
        <v>35</v>
      </c>
      <c r="D159" s="102">
        <v>5526.2</v>
      </c>
      <c r="E159" s="102">
        <v>5842.8</v>
      </c>
      <c r="F159" s="103">
        <v>7179.2</v>
      </c>
      <c r="G159" s="103">
        <v>6762.8</v>
      </c>
      <c r="H159" s="103">
        <v>6222.7</v>
      </c>
      <c r="I159" s="103">
        <v>6380.8</v>
      </c>
      <c r="J159" s="103">
        <v>5881</v>
      </c>
      <c r="K159" s="103">
        <v>5545.9</v>
      </c>
      <c r="L159" s="103">
        <v>6148.3</v>
      </c>
      <c r="M159" s="103">
        <v>5270.5</v>
      </c>
      <c r="N159" s="103">
        <v>6528.7</v>
      </c>
      <c r="O159" s="103">
        <v>7589.2021940867298</v>
      </c>
      <c r="P159" s="103">
        <v>6382.1322943165533</v>
      </c>
      <c r="Q159" s="103">
        <v>5398.5681516533095</v>
      </c>
      <c r="R159" s="103">
        <v>7124.9426530367209</v>
      </c>
      <c r="S159" s="103">
        <v>8335</v>
      </c>
      <c r="T159" s="103">
        <v>7991</v>
      </c>
      <c r="U159" s="103">
        <v>8688</v>
      </c>
      <c r="V159" s="103">
        <v>8023</v>
      </c>
      <c r="W159" s="103">
        <v>9223</v>
      </c>
      <c r="X159" s="103">
        <v>8939</v>
      </c>
      <c r="Y159" s="103">
        <v>10015</v>
      </c>
      <c r="Z159" s="103">
        <v>11258</v>
      </c>
      <c r="AA159" s="103">
        <v>11453.897999999999</v>
      </c>
      <c r="AB159" s="103">
        <v>11600</v>
      </c>
      <c r="AC159" s="103">
        <v>11559.837082656881</v>
      </c>
      <c r="AD159" s="103">
        <v>11322.825550375672</v>
      </c>
      <c r="AE159" s="103">
        <v>11061.971901788176</v>
      </c>
      <c r="AF159" s="103">
        <v>10844.656409865185</v>
      </c>
      <c r="AG159" s="103">
        <v>10806.099077544135</v>
      </c>
    </row>
    <row r="160" spans="1:33" s="58" customFormat="1" ht="12.5" x14ac:dyDescent="0.25">
      <c r="A160" s="90" t="s">
        <v>221</v>
      </c>
      <c r="B160" s="90" t="s">
        <v>222</v>
      </c>
      <c r="C160" s="90" t="s">
        <v>227</v>
      </c>
      <c r="D160" s="102">
        <v>0</v>
      </c>
      <c r="E160" s="102">
        <v>0</v>
      </c>
      <c r="F160" s="103">
        <v>0</v>
      </c>
      <c r="G160" s="103">
        <v>0</v>
      </c>
      <c r="H160" s="103">
        <v>0</v>
      </c>
      <c r="I160" s="103">
        <v>0</v>
      </c>
      <c r="J160" s="103">
        <v>0</v>
      </c>
      <c r="K160" s="103">
        <v>0</v>
      </c>
      <c r="L160" s="103">
        <v>0</v>
      </c>
      <c r="M160" s="103">
        <v>0</v>
      </c>
      <c r="N160" s="103">
        <v>0</v>
      </c>
      <c r="O160" s="103">
        <v>0</v>
      </c>
      <c r="P160" s="103">
        <v>0</v>
      </c>
      <c r="Q160" s="103">
        <v>0</v>
      </c>
      <c r="R160" s="103">
        <v>0</v>
      </c>
      <c r="S160" s="103">
        <v>0</v>
      </c>
      <c r="T160" s="103">
        <v>0</v>
      </c>
      <c r="U160" s="103">
        <v>0</v>
      </c>
      <c r="V160" s="103">
        <v>0</v>
      </c>
      <c r="W160" s="103">
        <v>0</v>
      </c>
      <c r="X160" s="103">
        <v>0</v>
      </c>
      <c r="Y160" s="103">
        <v>0</v>
      </c>
      <c r="Z160" s="103">
        <v>0</v>
      </c>
      <c r="AA160" s="103">
        <v>0</v>
      </c>
      <c r="AB160" s="103">
        <v>0</v>
      </c>
      <c r="AC160" s="103">
        <v>0</v>
      </c>
      <c r="AD160" s="103">
        <v>0</v>
      </c>
      <c r="AE160" s="103">
        <v>0</v>
      </c>
      <c r="AF160" s="103">
        <v>0</v>
      </c>
      <c r="AG160" s="103">
        <v>0</v>
      </c>
    </row>
    <row r="161" spans="1:33" s="58" customFormat="1" ht="12.5" x14ac:dyDescent="0.25">
      <c r="A161" s="90" t="s">
        <v>221</v>
      </c>
      <c r="B161" s="90" t="s">
        <v>222</v>
      </c>
      <c r="C161" s="90" t="s">
        <v>228</v>
      </c>
      <c r="D161" s="102">
        <v>0</v>
      </c>
      <c r="E161" s="102">
        <v>0</v>
      </c>
      <c r="F161" s="103">
        <v>0</v>
      </c>
      <c r="G161" s="103">
        <v>0</v>
      </c>
      <c r="H161" s="103">
        <v>0</v>
      </c>
      <c r="I161" s="103">
        <v>0</v>
      </c>
      <c r="J161" s="103">
        <v>0</v>
      </c>
      <c r="K161" s="103">
        <v>0</v>
      </c>
      <c r="L161" s="103">
        <v>0</v>
      </c>
      <c r="M161" s="103">
        <v>0</v>
      </c>
      <c r="N161" s="103">
        <v>0</v>
      </c>
      <c r="O161" s="103">
        <v>0</v>
      </c>
      <c r="P161" s="103">
        <v>0</v>
      </c>
      <c r="Q161" s="103">
        <v>0</v>
      </c>
      <c r="R161" s="103">
        <v>0</v>
      </c>
      <c r="S161" s="103">
        <v>0</v>
      </c>
      <c r="T161" s="103">
        <v>0</v>
      </c>
      <c r="U161" s="103">
        <v>0</v>
      </c>
      <c r="V161" s="103">
        <v>0</v>
      </c>
      <c r="W161" s="103">
        <v>0</v>
      </c>
      <c r="X161" s="103">
        <v>0</v>
      </c>
      <c r="Y161" s="103">
        <v>0</v>
      </c>
      <c r="Z161" s="103">
        <v>0</v>
      </c>
      <c r="AA161" s="103">
        <v>0</v>
      </c>
      <c r="AB161" s="103">
        <v>0</v>
      </c>
      <c r="AC161" s="103">
        <v>0</v>
      </c>
      <c r="AD161" s="103">
        <v>0</v>
      </c>
      <c r="AE161" s="103">
        <v>0</v>
      </c>
      <c r="AF161" s="103">
        <v>0</v>
      </c>
      <c r="AG161" s="103">
        <v>0</v>
      </c>
    </row>
    <row r="162" spans="1:33" s="58" customFormat="1" ht="12.5" x14ac:dyDescent="0.25">
      <c r="A162" s="90" t="s">
        <v>221</v>
      </c>
      <c r="B162" s="90" t="s">
        <v>222</v>
      </c>
      <c r="C162" s="90" t="s">
        <v>229</v>
      </c>
      <c r="D162" s="102">
        <v>0</v>
      </c>
      <c r="E162" s="102">
        <v>0</v>
      </c>
      <c r="F162" s="103">
        <v>0</v>
      </c>
      <c r="G162" s="103">
        <v>0</v>
      </c>
      <c r="H162" s="103">
        <v>0</v>
      </c>
      <c r="I162" s="103">
        <v>0</v>
      </c>
      <c r="J162" s="103">
        <v>0</v>
      </c>
      <c r="K162" s="103">
        <v>0</v>
      </c>
      <c r="L162" s="103">
        <v>0</v>
      </c>
      <c r="M162" s="103">
        <v>0</v>
      </c>
      <c r="N162" s="103">
        <v>0</v>
      </c>
      <c r="O162" s="103">
        <v>0</v>
      </c>
      <c r="P162" s="103">
        <v>0</v>
      </c>
      <c r="Q162" s="103">
        <v>0</v>
      </c>
      <c r="R162" s="103">
        <v>0</v>
      </c>
      <c r="S162" s="103">
        <v>0</v>
      </c>
      <c r="T162" s="103">
        <v>0</v>
      </c>
      <c r="U162" s="103">
        <v>0</v>
      </c>
      <c r="V162" s="103">
        <v>0</v>
      </c>
      <c r="W162" s="103">
        <v>0</v>
      </c>
      <c r="X162" s="103">
        <v>0</v>
      </c>
      <c r="Y162" s="103">
        <v>0</v>
      </c>
      <c r="Z162" s="103">
        <v>0</v>
      </c>
      <c r="AA162" s="103">
        <v>0</v>
      </c>
      <c r="AB162" s="103">
        <v>0</v>
      </c>
      <c r="AC162" s="103">
        <v>0</v>
      </c>
      <c r="AD162" s="103">
        <v>0</v>
      </c>
      <c r="AE162" s="103">
        <v>0</v>
      </c>
      <c r="AF162" s="103">
        <v>0</v>
      </c>
      <c r="AG162" s="103">
        <v>0</v>
      </c>
    </row>
    <row r="163" spans="1:33" s="58" customFormat="1" ht="12.5" x14ac:dyDescent="0.25">
      <c r="A163" s="90" t="s">
        <v>221</v>
      </c>
      <c r="B163" s="90" t="s">
        <v>222</v>
      </c>
      <c r="C163" s="90" t="s">
        <v>230</v>
      </c>
      <c r="D163" s="102">
        <v>0</v>
      </c>
      <c r="E163" s="102">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3">
        <v>0</v>
      </c>
      <c r="AG163" s="103">
        <v>0</v>
      </c>
    </row>
    <row r="164" spans="1:33" s="58" customFormat="1" ht="12.5" x14ac:dyDescent="0.25">
      <c r="A164" s="90" t="s">
        <v>221</v>
      </c>
      <c r="B164" s="90" t="s">
        <v>222</v>
      </c>
      <c r="C164" s="90" t="s">
        <v>231</v>
      </c>
      <c r="D164" s="102">
        <v>0</v>
      </c>
      <c r="E164" s="102">
        <v>0</v>
      </c>
      <c r="F164" s="103">
        <v>0</v>
      </c>
      <c r="G164" s="103">
        <v>0</v>
      </c>
      <c r="H164" s="103">
        <v>0</v>
      </c>
      <c r="I164" s="103">
        <v>642.66666666666674</v>
      </c>
      <c r="J164" s="103">
        <v>0</v>
      </c>
      <c r="K164" s="103">
        <v>0</v>
      </c>
      <c r="L164" s="103">
        <v>0</v>
      </c>
      <c r="M164" s="103">
        <v>0</v>
      </c>
      <c r="N164" s="103">
        <v>121</v>
      </c>
      <c r="O164" s="103">
        <v>1068</v>
      </c>
      <c r="P164" s="103">
        <v>3096.9965588437713</v>
      </c>
      <c r="Q164" s="103">
        <v>3054.9846153846156</v>
      </c>
      <c r="R164" s="103">
        <v>3584.9846153846152</v>
      </c>
      <c r="S164" s="103">
        <v>4157.9692307692312</v>
      </c>
      <c r="T164" s="103">
        <v>4263.9692307692312</v>
      </c>
      <c r="U164" s="103">
        <v>4975.9692307692312</v>
      </c>
      <c r="V164" s="103">
        <v>8600</v>
      </c>
      <c r="W164" s="103">
        <v>10500</v>
      </c>
      <c r="X164" s="103">
        <v>9500</v>
      </c>
      <c r="Y164" s="103">
        <v>10000</v>
      </c>
      <c r="Z164" s="103">
        <v>10700</v>
      </c>
      <c r="AA164" s="103">
        <v>11800</v>
      </c>
      <c r="AB164" s="103">
        <v>11801</v>
      </c>
      <c r="AC164" s="103">
        <v>11679.414632187496</v>
      </c>
      <c r="AD164" s="103">
        <v>11755.155938271304</v>
      </c>
      <c r="AE164" s="103">
        <v>11840.696087420758</v>
      </c>
      <c r="AF164" s="103">
        <v>12882.596441037473</v>
      </c>
      <c r="AG164" s="103">
        <v>13549.554549112774</v>
      </c>
    </row>
    <row r="165" spans="1:33" s="58" customFormat="1" ht="12.5" x14ac:dyDescent="0.25">
      <c r="A165" s="90" t="s">
        <v>221</v>
      </c>
      <c r="B165" s="90" t="s">
        <v>222</v>
      </c>
      <c r="C165" s="90" t="s">
        <v>41</v>
      </c>
      <c r="D165" s="102">
        <v>2166</v>
      </c>
      <c r="E165" s="102">
        <v>2043</v>
      </c>
      <c r="F165" s="103">
        <v>2483.1999999999998</v>
      </c>
      <c r="G165" s="103">
        <v>2414</v>
      </c>
      <c r="H165" s="103">
        <v>2883</v>
      </c>
      <c r="I165" s="103">
        <v>3496</v>
      </c>
      <c r="J165" s="103">
        <v>3580.1</v>
      </c>
      <c r="K165" s="103">
        <v>3678.2</v>
      </c>
      <c r="L165" s="103">
        <v>3221.3789999999999</v>
      </c>
      <c r="M165" s="103">
        <v>2146.6</v>
      </c>
      <c r="N165" s="103">
        <v>3764.9</v>
      </c>
      <c r="O165" s="103">
        <v>3541.9169022046358</v>
      </c>
      <c r="P165" s="103">
        <v>1780.2551073178224</v>
      </c>
      <c r="Q165" s="103">
        <v>897.62240706061687</v>
      </c>
      <c r="R165" s="103">
        <v>1224.554197083397</v>
      </c>
      <c r="S165" s="103">
        <v>537.67591036414569</v>
      </c>
      <c r="T165" s="103">
        <v>8</v>
      </c>
      <c r="U165" s="103">
        <v>29.990069513406162</v>
      </c>
      <c r="V165" s="103">
        <v>370</v>
      </c>
      <c r="W165" s="103">
        <v>360</v>
      </c>
      <c r="X165" s="103">
        <v>656.4</v>
      </c>
      <c r="Y165" s="103">
        <v>1120</v>
      </c>
      <c r="Z165" s="103">
        <v>1800</v>
      </c>
      <c r="AA165" s="103">
        <v>1937</v>
      </c>
      <c r="AB165" s="103">
        <v>1854</v>
      </c>
      <c r="AC165" s="103">
        <v>1735.8480694401746</v>
      </c>
      <c r="AD165" s="103">
        <v>1735.8272753633535</v>
      </c>
      <c r="AE165" s="103">
        <v>1709.6266428671013</v>
      </c>
      <c r="AF165" s="103">
        <v>1629.5386404630729</v>
      </c>
      <c r="AG165" s="103">
        <v>1743.2254760103331</v>
      </c>
    </row>
    <row r="166" spans="1:33" s="58" customFormat="1" ht="12.5" x14ac:dyDescent="0.25">
      <c r="A166" s="90" t="s">
        <v>221</v>
      </c>
      <c r="B166" s="90" t="s">
        <v>222</v>
      </c>
      <c r="C166" s="90" t="s">
        <v>232</v>
      </c>
      <c r="D166" s="102">
        <v>0</v>
      </c>
      <c r="E166" s="102">
        <v>0</v>
      </c>
      <c r="F166" s="103">
        <v>0</v>
      </c>
      <c r="G166" s="103">
        <v>0</v>
      </c>
      <c r="H166" s="103">
        <v>0</v>
      </c>
      <c r="I166" s="103">
        <v>0</v>
      </c>
      <c r="J166" s="103">
        <v>0</v>
      </c>
      <c r="K166" s="103">
        <v>0</v>
      </c>
      <c r="L166" s="103">
        <v>0</v>
      </c>
      <c r="M166" s="103">
        <v>0</v>
      </c>
      <c r="N166" s="103">
        <v>0</v>
      </c>
      <c r="O166" s="103">
        <v>0</v>
      </c>
      <c r="P166" s="103">
        <v>0</v>
      </c>
      <c r="Q166" s="103">
        <v>0</v>
      </c>
      <c r="R166" s="103">
        <v>0</v>
      </c>
      <c r="S166" s="103">
        <v>0</v>
      </c>
      <c r="T166" s="103">
        <v>0</v>
      </c>
      <c r="U166" s="103">
        <v>0</v>
      </c>
      <c r="V166" s="103">
        <v>92</v>
      </c>
      <c r="W166" s="103">
        <v>300</v>
      </c>
      <c r="X166" s="103">
        <v>569.5</v>
      </c>
      <c r="Y166" s="103">
        <v>811.803</v>
      </c>
      <c r="Z166" s="103">
        <v>1010</v>
      </c>
      <c r="AA166" s="103">
        <v>820.66487117967949</v>
      </c>
      <c r="AB166" s="103">
        <v>830</v>
      </c>
      <c r="AC166" s="103">
        <v>661.70936453576667</v>
      </c>
      <c r="AD166" s="103">
        <v>747.7793169533054</v>
      </c>
      <c r="AE166" s="103">
        <v>790.00045480821132</v>
      </c>
      <c r="AF166" s="103">
        <v>863.22523868450014</v>
      </c>
      <c r="AG166" s="103">
        <v>890.22863498203481</v>
      </c>
    </row>
    <row r="167" spans="1:33" s="58" customFormat="1" ht="12.5" x14ac:dyDescent="0.25">
      <c r="A167" s="90" t="s">
        <v>221</v>
      </c>
      <c r="B167" s="90" t="s">
        <v>222</v>
      </c>
      <c r="C167" s="90" t="s">
        <v>233</v>
      </c>
      <c r="D167" s="102">
        <v>0</v>
      </c>
      <c r="E167" s="102">
        <v>0</v>
      </c>
      <c r="F167" s="103">
        <v>0</v>
      </c>
      <c r="G167" s="103">
        <v>0</v>
      </c>
      <c r="H167" s="103">
        <v>0</v>
      </c>
      <c r="I167" s="103">
        <v>0</v>
      </c>
      <c r="J167" s="103">
        <v>0</v>
      </c>
      <c r="K167" s="103">
        <v>0</v>
      </c>
      <c r="L167" s="103">
        <v>0</v>
      </c>
      <c r="M167" s="103">
        <v>0</v>
      </c>
      <c r="N167" s="103">
        <v>0</v>
      </c>
      <c r="O167" s="103">
        <v>0</v>
      </c>
      <c r="P167" s="103">
        <v>0</v>
      </c>
      <c r="Q167" s="103">
        <v>0</v>
      </c>
      <c r="R167" s="103">
        <v>0</v>
      </c>
      <c r="S167" s="103">
        <v>0</v>
      </c>
      <c r="T167" s="103">
        <v>0</v>
      </c>
      <c r="U167" s="103">
        <v>0</v>
      </c>
      <c r="V167" s="103">
        <v>0</v>
      </c>
      <c r="W167" s="103">
        <v>0</v>
      </c>
      <c r="X167" s="103">
        <v>0</v>
      </c>
      <c r="Y167" s="103">
        <v>0</v>
      </c>
      <c r="Z167" s="103">
        <v>0</v>
      </c>
      <c r="AA167" s="103">
        <v>0</v>
      </c>
      <c r="AB167" s="103">
        <v>0</v>
      </c>
      <c r="AC167" s="103">
        <v>0</v>
      </c>
      <c r="AD167" s="103">
        <v>0</v>
      </c>
      <c r="AE167" s="103">
        <v>0</v>
      </c>
      <c r="AF167" s="103">
        <v>0</v>
      </c>
      <c r="AG167" s="103">
        <v>0</v>
      </c>
    </row>
    <row r="168" spans="1:33" s="58" customFormat="1" ht="12.5" x14ac:dyDescent="0.25">
      <c r="A168" s="90" t="s">
        <v>221</v>
      </c>
      <c r="B168" s="90" t="s">
        <v>222</v>
      </c>
      <c r="C168" s="90" t="s">
        <v>234</v>
      </c>
      <c r="D168" s="102">
        <v>0</v>
      </c>
      <c r="E168" s="102">
        <v>0</v>
      </c>
      <c r="F168" s="103">
        <v>0</v>
      </c>
      <c r="G168" s="103">
        <v>0</v>
      </c>
      <c r="H168" s="103">
        <v>0</v>
      </c>
      <c r="I168" s="103">
        <v>0</v>
      </c>
      <c r="J168" s="103">
        <v>0</v>
      </c>
      <c r="K168" s="103">
        <v>0</v>
      </c>
      <c r="L168" s="103">
        <v>0</v>
      </c>
      <c r="M168" s="103">
        <v>0</v>
      </c>
      <c r="N168" s="103">
        <v>0</v>
      </c>
      <c r="O168" s="103">
        <v>0</v>
      </c>
      <c r="P168" s="103">
        <v>0</v>
      </c>
      <c r="Q168" s="103">
        <v>0</v>
      </c>
      <c r="R168" s="103">
        <v>0</v>
      </c>
      <c r="S168" s="103">
        <v>0</v>
      </c>
      <c r="T168" s="103">
        <v>0</v>
      </c>
      <c r="U168" s="103">
        <v>0</v>
      </c>
      <c r="V168" s="103">
        <v>0</v>
      </c>
      <c r="W168" s="103">
        <v>0</v>
      </c>
      <c r="X168" s="103">
        <v>0</v>
      </c>
      <c r="Y168" s="103">
        <v>0</v>
      </c>
      <c r="Z168" s="103">
        <v>0</v>
      </c>
      <c r="AA168" s="103">
        <v>0</v>
      </c>
      <c r="AB168" s="103">
        <v>0</v>
      </c>
      <c r="AC168" s="103">
        <v>0</v>
      </c>
      <c r="AD168" s="103">
        <v>0</v>
      </c>
      <c r="AE168" s="103">
        <v>0</v>
      </c>
      <c r="AF168" s="103">
        <v>0</v>
      </c>
      <c r="AG168" s="103">
        <v>0</v>
      </c>
    </row>
    <row r="169" spans="1:33" s="93" customFormat="1" ht="13" x14ac:dyDescent="0.3">
      <c r="A169" s="95" t="s">
        <v>235</v>
      </c>
      <c r="B169" s="95" t="s">
        <v>235</v>
      </c>
      <c r="C169" s="95" t="s">
        <v>235</v>
      </c>
      <c r="D169" s="104">
        <v>1226.1000000000001</v>
      </c>
      <c r="E169" s="104">
        <v>1288.9000000000001</v>
      </c>
      <c r="F169" s="105">
        <v>1278.7</v>
      </c>
      <c r="G169" s="105">
        <v>1291.4000000000001</v>
      </c>
      <c r="H169" s="105">
        <v>1404.7</v>
      </c>
      <c r="I169" s="105">
        <v>1535.7</v>
      </c>
      <c r="J169" s="105">
        <v>1657.6</v>
      </c>
      <c r="K169" s="105">
        <v>1627.1</v>
      </c>
      <c r="L169" s="105">
        <v>1613.3999999999999</v>
      </c>
      <c r="M169" s="105">
        <v>1734.4</v>
      </c>
      <c r="N169" s="105">
        <v>2126.4</v>
      </c>
      <c r="O169" s="105">
        <v>2058.7458089668617</v>
      </c>
      <c r="P169" s="105">
        <v>1302.6653021442494</v>
      </c>
      <c r="Q169" s="105">
        <v>1362.6169590643274</v>
      </c>
      <c r="R169" s="105">
        <v>1646.6</v>
      </c>
      <c r="S169" s="105">
        <v>1505.6</v>
      </c>
      <c r="T169" s="105">
        <v>953.90370370370374</v>
      </c>
      <c r="U169" s="105">
        <v>1367.4296296296295</v>
      </c>
      <c r="V169" s="105">
        <v>1215.2333333333333</v>
      </c>
      <c r="W169" s="105">
        <v>1153.0740740740741</v>
      </c>
      <c r="X169" s="105">
        <v>1092.2962962962963</v>
      </c>
      <c r="Y169" s="105">
        <v>1162</v>
      </c>
      <c r="Z169" s="105">
        <v>1234.2857142857142</v>
      </c>
      <c r="AA169" s="105">
        <v>1296.3679999999999</v>
      </c>
      <c r="AB169" s="105">
        <v>1256</v>
      </c>
      <c r="AC169" s="105">
        <v>1299.7930209127603</v>
      </c>
      <c r="AD169" s="105">
        <v>1203.2074584516422</v>
      </c>
      <c r="AE169" s="105">
        <v>1166.4430403345023</v>
      </c>
      <c r="AF169" s="105">
        <v>1258.0853728379723</v>
      </c>
      <c r="AG169" s="105">
        <v>1312.8535501279327</v>
      </c>
    </row>
    <row r="170" spans="1:33" s="58" customFormat="1" ht="12.5" x14ac:dyDescent="0.25">
      <c r="A170" s="90" t="s">
        <v>221</v>
      </c>
      <c r="B170" s="90" t="s">
        <v>236</v>
      </c>
      <c r="C170" s="90" t="s">
        <v>237</v>
      </c>
      <c r="D170" s="102">
        <v>0</v>
      </c>
      <c r="E170" s="102">
        <v>0</v>
      </c>
      <c r="F170" s="103">
        <v>0</v>
      </c>
      <c r="G170" s="103">
        <v>0</v>
      </c>
      <c r="H170" s="103">
        <v>0</v>
      </c>
      <c r="I170" s="103">
        <v>0</v>
      </c>
      <c r="J170" s="103">
        <v>0</v>
      </c>
      <c r="K170" s="103">
        <v>0</v>
      </c>
      <c r="L170" s="103">
        <v>0</v>
      </c>
      <c r="M170" s="103">
        <v>0</v>
      </c>
      <c r="N170" s="103">
        <v>0</v>
      </c>
      <c r="O170" s="103">
        <v>0</v>
      </c>
      <c r="P170" s="103">
        <v>0</v>
      </c>
      <c r="Q170" s="103">
        <v>0</v>
      </c>
      <c r="R170" s="103">
        <v>0</v>
      </c>
      <c r="S170" s="103">
        <v>0</v>
      </c>
      <c r="T170" s="103">
        <v>0</v>
      </c>
      <c r="U170" s="103">
        <v>0</v>
      </c>
      <c r="V170" s="103">
        <v>0</v>
      </c>
      <c r="W170" s="103">
        <v>0</v>
      </c>
      <c r="X170" s="103">
        <v>0</v>
      </c>
      <c r="Y170" s="103">
        <v>0</v>
      </c>
      <c r="Z170" s="103">
        <v>0</v>
      </c>
      <c r="AA170" s="103">
        <v>0</v>
      </c>
      <c r="AB170" s="103">
        <v>0</v>
      </c>
      <c r="AC170" s="103">
        <v>0</v>
      </c>
      <c r="AD170" s="103">
        <v>0</v>
      </c>
      <c r="AE170" s="103">
        <v>0</v>
      </c>
      <c r="AF170" s="103">
        <v>0</v>
      </c>
      <c r="AG170" s="103">
        <v>0</v>
      </c>
    </row>
    <row r="171" spans="1:33" s="58" customFormat="1" ht="12.5" x14ac:dyDescent="0.25">
      <c r="A171" s="90" t="s">
        <v>221</v>
      </c>
      <c r="B171" s="90" t="s">
        <v>236</v>
      </c>
      <c r="C171" s="90" t="s">
        <v>238</v>
      </c>
      <c r="D171" s="102">
        <v>0</v>
      </c>
      <c r="E171" s="102">
        <v>0</v>
      </c>
      <c r="F171" s="103">
        <v>0</v>
      </c>
      <c r="G171" s="103">
        <v>0</v>
      </c>
      <c r="H171" s="103">
        <v>0</v>
      </c>
      <c r="I171" s="103">
        <v>0</v>
      </c>
      <c r="J171" s="103">
        <v>0</v>
      </c>
      <c r="K171" s="103">
        <v>0</v>
      </c>
      <c r="L171" s="103">
        <v>0</v>
      </c>
      <c r="M171" s="103">
        <v>0</v>
      </c>
      <c r="N171" s="103">
        <v>0</v>
      </c>
      <c r="O171" s="103">
        <v>0</v>
      </c>
      <c r="P171" s="103">
        <v>0</v>
      </c>
      <c r="Q171" s="103">
        <v>0</v>
      </c>
      <c r="R171" s="103">
        <v>0</v>
      </c>
      <c r="S171" s="103">
        <v>0</v>
      </c>
      <c r="T171" s="103">
        <v>0</v>
      </c>
      <c r="U171" s="103">
        <v>0</v>
      </c>
      <c r="V171" s="103">
        <v>0</v>
      </c>
      <c r="W171" s="103">
        <v>0</v>
      </c>
      <c r="X171" s="103">
        <v>0</v>
      </c>
      <c r="Y171" s="103">
        <v>0</v>
      </c>
      <c r="Z171" s="103">
        <v>0</v>
      </c>
      <c r="AA171" s="103">
        <v>0</v>
      </c>
      <c r="AB171" s="103">
        <v>0</v>
      </c>
      <c r="AC171" s="103">
        <v>0</v>
      </c>
      <c r="AD171" s="103">
        <v>0</v>
      </c>
      <c r="AE171" s="103">
        <v>0</v>
      </c>
      <c r="AF171" s="103">
        <v>0</v>
      </c>
      <c r="AG171" s="103">
        <v>0</v>
      </c>
    </row>
    <row r="172" spans="1:33" s="58" customFormat="1" ht="12.5" x14ac:dyDescent="0.25">
      <c r="A172" s="90" t="s">
        <v>221</v>
      </c>
      <c r="B172" s="90" t="s">
        <v>236</v>
      </c>
      <c r="C172" s="90" t="s">
        <v>239</v>
      </c>
      <c r="D172" s="102">
        <v>0</v>
      </c>
      <c r="E172" s="102">
        <v>0</v>
      </c>
      <c r="F172" s="103">
        <v>0</v>
      </c>
      <c r="G172" s="103">
        <v>0</v>
      </c>
      <c r="H172" s="103">
        <v>0</v>
      </c>
      <c r="I172" s="103">
        <v>0</v>
      </c>
      <c r="J172" s="103">
        <v>0</v>
      </c>
      <c r="K172" s="103">
        <v>0</v>
      </c>
      <c r="L172" s="103">
        <v>0</v>
      </c>
      <c r="M172" s="103">
        <v>0</v>
      </c>
      <c r="N172" s="103">
        <v>0</v>
      </c>
      <c r="O172" s="103">
        <v>0</v>
      </c>
      <c r="P172" s="103">
        <v>0</v>
      </c>
      <c r="Q172" s="103">
        <v>0</v>
      </c>
      <c r="R172" s="103">
        <v>0</v>
      </c>
      <c r="S172" s="103">
        <v>0</v>
      </c>
      <c r="T172" s="103">
        <v>0</v>
      </c>
      <c r="U172" s="103">
        <v>0</v>
      </c>
      <c r="V172" s="103">
        <v>0</v>
      </c>
      <c r="W172" s="103">
        <v>0</v>
      </c>
      <c r="X172" s="103">
        <v>0</v>
      </c>
      <c r="Y172" s="103">
        <v>0</v>
      </c>
      <c r="Z172" s="103">
        <v>0</v>
      </c>
      <c r="AA172" s="103">
        <v>0</v>
      </c>
      <c r="AB172" s="103">
        <v>0</v>
      </c>
      <c r="AC172" s="103">
        <v>0</v>
      </c>
      <c r="AD172" s="103">
        <v>0</v>
      </c>
      <c r="AE172" s="103">
        <v>0</v>
      </c>
      <c r="AF172" s="103">
        <v>0</v>
      </c>
      <c r="AG172" s="103">
        <v>0</v>
      </c>
    </row>
    <row r="173" spans="1:33" s="58" customFormat="1" ht="12.5" x14ac:dyDescent="0.25">
      <c r="A173" s="90" t="s">
        <v>221</v>
      </c>
      <c r="B173" s="90" t="s">
        <v>236</v>
      </c>
      <c r="C173" s="90" t="s">
        <v>33</v>
      </c>
      <c r="D173" s="102">
        <v>1191.7</v>
      </c>
      <c r="E173" s="102">
        <v>1252.9000000000001</v>
      </c>
      <c r="F173" s="103">
        <v>1239.7</v>
      </c>
      <c r="G173" s="103">
        <v>1249.2</v>
      </c>
      <c r="H173" s="103">
        <v>1359.5</v>
      </c>
      <c r="I173" s="103">
        <v>1400</v>
      </c>
      <c r="J173" s="103">
        <v>1532.6</v>
      </c>
      <c r="K173" s="103">
        <v>1507</v>
      </c>
      <c r="L173" s="103">
        <v>1484.6</v>
      </c>
      <c r="M173" s="103">
        <v>1587.9</v>
      </c>
      <c r="N173" s="103">
        <v>2000</v>
      </c>
      <c r="O173" s="103">
        <v>1910.2</v>
      </c>
      <c r="P173" s="103">
        <v>1155.0999999999999</v>
      </c>
      <c r="Q173" s="103">
        <v>1213.5</v>
      </c>
      <c r="R173" s="103">
        <v>1496.6</v>
      </c>
      <c r="S173" s="103">
        <v>1355.6</v>
      </c>
      <c r="T173" s="103">
        <v>860.2</v>
      </c>
      <c r="U173" s="103">
        <v>1257.8</v>
      </c>
      <c r="V173" s="103">
        <v>1096.9000000000001</v>
      </c>
      <c r="W173" s="103">
        <v>1020</v>
      </c>
      <c r="X173" s="103">
        <v>950</v>
      </c>
      <c r="Y173" s="103">
        <v>1020</v>
      </c>
      <c r="Z173" s="103">
        <v>1080</v>
      </c>
      <c r="AA173" s="103">
        <v>1141.3679999999999</v>
      </c>
      <c r="AB173" s="103">
        <v>1100</v>
      </c>
      <c r="AC173" s="103">
        <v>1146.6582949434978</v>
      </c>
      <c r="AD173" s="103">
        <v>1055.2031452283427</v>
      </c>
      <c r="AE173" s="103">
        <v>1033.3686857463454</v>
      </c>
      <c r="AF173" s="103">
        <v>1132.0968431388283</v>
      </c>
      <c r="AG173" s="103">
        <v>1165.7037330824405</v>
      </c>
    </row>
    <row r="174" spans="1:33" s="58" customFormat="1" ht="12.5" x14ac:dyDescent="0.25">
      <c r="A174" s="90" t="s">
        <v>221</v>
      </c>
      <c r="B174" s="90" t="s">
        <v>236</v>
      </c>
      <c r="C174" s="90" t="s">
        <v>240</v>
      </c>
      <c r="D174" s="102">
        <v>0</v>
      </c>
      <c r="E174" s="102">
        <v>0</v>
      </c>
      <c r="F174" s="103">
        <v>0</v>
      </c>
      <c r="G174" s="103">
        <v>0</v>
      </c>
      <c r="H174" s="103">
        <v>0</v>
      </c>
      <c r="I174" s="103">
        <v>0</v>
      </c>
      <c r="J174" s="103">
        <v>0</v>
      </c>
      <c r="K174" s="103">
        <v>0</v>
      </c>
      <c r="L174" s="103">
        <v>0</v>
      </c>
      <c r="M174" s="103">
        <v>0</v>
      </c>
      <c r="N174" s="103">
        <v>0</v>
      </c>
      <c r="O174" s="103">
        <v>0</v>
      </c>
      <c r="P174" s="103">
        <v>0</v>
      </c>
      <c r="Q174" s="103">
        <v>0</v>
      </c>
      <c r="R174" s="103">
        <v>0</v>
      </c>
      <c r="S174" s="103">
        <v>0</v>
      </c>
      <c r="T174" s="103">
        <v>0</v>
      </c>
      <c r="U174" s="103">
        <v>0</v>
      </c>
      <c r="V174" s="103">
        <v>0</v>
      </c>
      <c r="W174" s="103">
        <v>0</v>
      </c>
      <c r="X174" s="103">
        <v>0</v>
      </c>
      <c r="Y174" s="103">
        <v>0</v>
      </c>
      <c r="Z174" s="103">
        <v>0</v>
      </c>
      <c r="AA174" s="103">
        <v>0</v>
      </c>
      <c r="AB174" s="103">
        <v>0</v>
      </c>
      <c r="AC174" s="103">
        <v>0</v>
      </c>
      <c r="AD174" s="103">
        <v>0</v>
      </c>
      <c r="AE174" s="103">
        <v>0</v>
      </c>
      <c r="AF174" s="103">
        <v>0</v>
      </c>
      <c r="AG174" s="103">
        <v>0</v>
      </c>
    </row>
    <row r="175" spans="1:33" s="58" customFormat="1" ht="12.5" x14ac:dyDescent="0.25">
      <c r="A175" s="90" t="s">
        <v>221</v>
      </c>
      <c r="B175" s="90" t="s">
        <v>236</v>
      </c>
      <c r="C175" s="90" t="s">
        <v>241</v>
      </c>
      <c r="D175" s="102">
        <v>0</v>
      </c>
      <c r="E175" s="102">
        <v>0</v>
      </c>
      <c r="F175" s="103">
        <v>0</v>
      </c>
      <c r="G175" s="103">
        <v>0</v>
      </c>
      <c r="H175" s="103">
        <v>0</v>
      </c>
      <c r="I175" s="103">
        <v>0</v>
      </c>
      <c r="J175" s="103">
        <v>0</v>
      </c>
      <c r="K175" s="103">
        <v>0</v>
      </c>
      <c r="L175" s="103">
        <v>0</v>
      </c>
      <c r="M175" s="103">
        <v>0</v>
      </c>
      <c r="N175" s="103">
        <v>0</v>
      </c>
      <c r="O175" s="103">
        <v>0</v>
      </c>
      <c r="P175" s="103">
        <v>0</v>
      </c>
      <c r="Q175" s="103">
        <v>0</v>
      </c>
      <c r="R175" s="103">
        <v>0</v>
      </c>
      <c r="S175" s="103">
        <v>0</v>
      </c>
      <c r="T175" s="103">
        <v>0</v>
      </c>
      <c r="U175" s="103">
        <v>0</v>
      </c>
      <c r="V175" s="103">
        <v>0</v>
      </c>
      <c r="W175" s="103">
        <v>0</v>
      </c>
      <c r="X175" s="103">
        <v>0</v>
      </c>
      <c r="Y175" s="103">
        <v>0</v>
      </c>
      <c r="Z175" s="103">
        <v>0</v>
      </c>
      <c r="AA175" s="103">
        <v>0</v>
      </c>
      <c r="AB175" s="103">
        <v>0</v>
      </c>
      <c r="AC175" s="103">
        <v>0</v>
      </c>
      <c r="AD175" s="103">
        <v>0</v>
      </c>
      <c r="AE175" s="103">
        <v>0</v>
      </c>
      <c r="AF175" s="103">
        <v>0</v>
      </c>
      <c r="AG175" s="103">
        <v>0</v>
      </c>
    </row>
    <row r="176" spans="1:33" s="58" customFormat="1" ht="12.5" x14ac:dyDescent="0.25">
      <c r="A176" s="90" t="s">
        <v>221</v>
      </c>
      <c r="B176" s="90" t="s">
        <v>236</v>
      </c>
      <c r="C176" s="90" t="s">
        <v>242</v>
      </c>
      <c r="D176" s="102">
        <v>0</v>
      </c>
      <c r="E176" s="102">
        <v>0</v>
      </c>
      <c r="F176" s="103">
        <v>0</v>
      </c>
      <c r="G176" s="103">
        <v>0</v>
      </c>
      <c r="H176" s="103">
        <v>0</v>
      </c>
      <c r="I176" s="103">
        <v>90.7</v>
      </c>
      <c r="J176" s="103">
        <v>80</v>
      </c>
      <c r="K176" s="103">
        <v>80</v>
      </c>
      <c r="L176" s="103">
        <v>96</v>
      </c>
      <c r="M176" s="103">
        <v>110</v>
      </c>
      <c r="N176" s="103">
        <v>80.900000000000006</v>
      </c>
      <c r="O176" s="103">
        <v>90.722222222222214</v>
      </c>
      <c r="P176" s="103">
        <v>100</v>
      </c>
      <c r="Q176" s="103">
        <v>100</v>
      </c>
      <c r="R176" s="103">
        <v>100</v>
      </c>
      <c r="S176" s="103">
        <v>100</v>
      </c>
      <c r="T176" s="103">
        <v>55.999999999999993</v>
      </c>
      <c r="U176" s="103">
        <v>65</v>
      </c>
      <c r="V176" s="103">
        <v>71</v>
      </c>
      <c r="W176" s="103">
        <v>84.999999999999986</v>
      </c>
      <c r="X176" s="103">
        <v>92.296296296296291</v>
      </c>
      <c r="Y176" s="103">
        <v>92</v>
      </c>
      <c r="Z176" s="103">
        <v>94.285714285714292</v>
      </c>
      <c r="AA176" s="103">
        <v>95</v>
      </c>
      <c r="AB176" s="103">
        <v>96</v>
      </c>
      <c r="AC176" s="103">
        <v>97.695317339155906</v>
      </c>
      <c r="AD176" s="103">
        <v>92.011183394547061</v>
      </c>
      <c r="AE176" s="103">
        <v>76.521929802828367</v>
      </c>
      <c r="AF176" s="103">
        <v>68.8711800938583</v>
      </c>
      <c r="AG176" s="103">
        <v>89.461856086660248</v>
      </c>
    </row>
    <row r="177" spans="1:33" s="58" customFormat="1" ht="12.5" x14ac:dyDescent="0.25">
      <c r="A177" s="90" t="s">
        <v>221</v>
      </c>
      <c r="B177" s="90" t="s">
        <v>236</v>
      </c>
      <c r="C177" s="90" t="s">
        <v>243</v>
      </c>
      <c r="D177" s="102">
        <v>34.4</v>
      </c>
      <c r="E177" s="102">
        <v>36</v>
      </c>
      <c r="F177" s="103">
        <v>39</v>
      </c>
      <c r="G177" s="103">
        <v>42.2</v>
      </c>
      <c r="H177" s="103">
        <v>45.2</v>
      </c>
      <c r="I177" s="103">
        <v>45</v>
      </c>
      <c r="J177" s="103">
        <v>45</v>
      </c>
      <c r="K177" s="103">
        <v>40.1</v>
      </c>
      <c r="L177" s="103">
        <v>32.799999999999997</v>
      </c>
      <c r="M177" s="103">
        <v>36.5</v>
      </c>
      <c r="N177" s="103">
        <v>45.5</v>
      </c>
      <c r="O177" s="103">
        <v>57.823586744639371</v>
      </c>
      <c r="P177" s="103">
        <v>47.565302144249507</v>
      </c>
      <c r="Q177" s="103">
        <v>49.116959064327474</v>
      </c>
      <c r="R177" s="103">
        <v>50</v>
      </c>
      <c r="S177" s="103">
        <v>50</v>
      </c>
      <c r="T177" s="103">
        <v>37.703703703703702</v>
      </c>
      <c r="U177" s="103">
        <v>44.629629629629626</v>
      </c>
      <c r="V177" s="103">
        <v>47.333333333333329</v>
      </c>
      <c r="W177" s="103">
        <v>48.074074074074069</v>
      </c>
      <c r="X177" s="103">
        <v>50</v>
      </c>
      <c r="Y177" s="103">
        <v>50</v>
      </c>
      <c r="Z177" s="103">
        <v>60</v>
      </c>
      <c r="AA177" s="103">
        <v>60</v>
      </c>
      <c r="AB177" s="103">
        <v>60</v>
      </c>
      <c r="AC177" s="103">
        <v>55.439408630106591</v>
      </c>
      <c r="AD177" s="103">
        <v>55.993129828752544</v>
      </c>
      <c r="AE177" s="103">
        <v>56.552424785328647</v>
      </c>
      <c r="AF177" s="103">
        <v>57.117349605285682</v>
      </c>
      <c r="AG177" s="103">
        <v>57.687960958831951</v>
      </c>
    </row>
    <row r="178" spans="1:33" s="93" customFormat="1" ht="13" x14ac:dyDescent="0.3">
      <c r="A178" s="95" t="s">
        <v>244</v>
      </c>
      <c r="B178" s="95" t="s">
        <v>244</v>
      </c>
      <c r="C178" s="95" t="s">
        <v>244</v>
      </c>
      <c r="D178" s="104">
        <v>792.06399999999996</v>
      </c>
      <c r="E178" s="104">
        <v>683.6</v>
      </c>
      <c r="F178" s="105">
        <v>791.08899999999994</v>
      </c>
      <c r="G178" s="105">
        <v>824.56899999999996</v>
      </c>
      <c r="H178" s="105">
        <v>904.78</v>
      </c>
      <c r="I178" s="105">
        <v>1030.8310000000001</v>
      </c>
      <c r="J178" s="105">
        <v>1249.663</v>
      </c>
      <c r="K178" s="105">
        <v>1537.461</v>
      </c>
      <c r="L178" s="105">
        <v>2234.3710000000001</v>
      </c>
      <c r="M178" s="105">
        <v>2064.8589999999999</v>
      </c>
      <c r="N178" s="105">
        <v>2381.9079999999999</v>
      </c>
      <c r="O178" s="105">
        <v>2412.2779999999998</v>
      </c>
      <c r="P178" s="105">
        <v>2409.652</v>
      </c>
      <c r="Q178" s="105">
        <v>2674.4780000000001</v>
      </c>
      <c r="R178" s="105">
        <v>2489.797</v>
      </c>
      <c r="S178" s="105">
        <v>2907</v>
      </c>
      <c r="T178" s="105">
        <v>3414</v>
      </c>
      <c r="U178" s="105">
        <v>3814</v>
      </c>
      <c r="V178" s="105">
        <v>3414</v>
      </c>
      <c r="W178" s="105">
        <v>3014</v>
      </c>
      <c r="X178" s="105">
        <v>1637</v>
      </c>
      <c r="Y178" s="105">
        <v>2010</v>
      </c>
      <c r="Z178" s="105">
        <v>2056</v>
      </c>
      <c r="AA178" s="105">
        <v>2604.7431944391324</v>
      </c>
      <c r="AB178" s="105">
        <v>2606</v>
      </c>
      <c r="AC178" s="105">
        <v>2335.5967626729198</v>
      </c>
      <c r="AD178" s="105">
        <v>2391.0346041799144</v>
      </c>
      <c r="AE178" s="105">
        <v>2436.0466589671191</v>
      </c>
      <c r="AF178" s="105">
        <v>2497.5942688952437</v>
      </c>
      <c r="AG178" s="105">
        <v>2513.229617272943</v>
      </c>
    </row>
    <row r="179" spans="1:33" s="58" customFormat="1" ht="12.5" x14ac:dyDescent="0.25">
      <c r="A179" s="90" t="s">
        <v>221</v>
      </c>
      <c r="B179" s="90" t="s">
        <v>245</v>
      </c>
      <c r="C179" s="90" t="s">
        <v>246</v>
      </c>
      <c r="D179" s="102">
        <v>0</v>
      </c>
      <c r="E179" s="102">
        <v>0</v>
      </c>
      <c r="F179" s="103">
        <v>0</v>
      </c>
      <c r="G179" s="103">
        <v>0</v>
      </c>
      <c r="H179" s="103">
        <v>0</v>
      </c>
      <c r="I179" s="103">
        <v>0</v>
      </c>
      <c r="J179" s="103">
        <v>0</v>
      </c>
      <c r="K179" s="103">
        <v>0</v>
      </c>
      <c r="L179" s="103">
        <v>0</v>
      </c>
      <c r="M179" s="103">
        <v>0</v>
      </c>
      <c r="N179" s="103">
        <v>0</v>
      </c>
      <c r="O179" s="103">
        <v>0</v>
      </c>
      <c r="P179" s="103">
        <v>0</v>
      </c>
      <c r="Q179" s="103">
        <v>0</v>
      </c>
      <c r="R179" s="103">
        <v>0</v>
      </c>
      <c r="S179" s="103">
        <v>0</v>
      </c>
      <c r="T179" s="103">
        <v>0</v>
      </c>
      <c r="U179" s="103">
        <v>0</v>
      </c>
      <c r="V179" s="103">
        <v>0</v>
      </c>
      <c r="W179" s="103">
        <v>0</v>
      </c>
      <c r="X179" s="103">
        <v>0</v>
      </c>
      <c r="Y179" s="103">
        <v>0</v>
      </c>
      <c r="Z179" s="103">
        <v>0</v>
      </c>
      <c r="AA179" s="103">
        <v>0</v>
      </c>
      <c r="AB179" s="103">
        <v>0</v>
      </c>
      <c r="AC179" s="103">
        <v>0</v>
      </c>
      <c r="AD179" s="103">
        <v>0</v>
      </c>
      <c r="AE179" s="103">
        <v>0</v>
      </c>
      <c r="AF179" s="103">
        <v>0</v>
      </c>
      <c r="AG179" s="103">
        <v>0</v>
      </c>
    </row>
    <row r="180" spans="1:33" s="58" customFormat="1" ht="12.5" x14ac:dyDescent="0.25">
      <c r="A180" s="90" t="s">
        <v>221</v>
      </c>
      <c r="B180" s="90" t="s">
        <v>245</v>
      </c>
      <c r="C180" s="90" t="s">
        <v>247</v>
      </c>
      <c r="D180" s="102">
        <v>0</v>
      </c>
      <c r="E180" s="102">
        <v>0</v>
      </c>
      <c r="F180" s="103">
        <v>0</v>
      </c>
      <c r="G180" s="103">
        <v>0</v>
      </c>
      <c r="H180" s="103">
        <v>0</v>
      </c>
      <c r="I180" s="103">
        <v>15</v>
      </c>
      <c r="J180" s="103">
        <v>15</v>
      </c>
      <c r="K180" s="103">
        <v>15</v>
      </c>
      <c r="L180" s="103">
        <v>15</v>
      </c>
      <c r="M180" s="103">
        <v>15</v>
      </c>
      <c r="N180" s="103">
        <v>15</v>
      </c>
      <c r="O180" s="103">
        <v>15</v>
      </c>
      <c r="P180" s="103">
        <v>15</v>
      </c>
      <c r="Q180" s="103">
        <v>15</v>
      </c>
      <c r="R180" s="103">
        <v>15</v>
      </c>
      <c r="S180" s="103">
        <v>10</v>
      </c>
      <c r="T180" s="103">
        <v>10</v>
      </c>
      <c r="U180" s="103">
        <v>10</v>
      </c>
      <c r="V180" s="103">
        <v>10</v>
      </c>
      <c r="W180" s="103">
        <v>10</v>
      </c>
      <c r="X180" s="103">
        <v>10</v>
      </c>
      <c r="Y180" s="103">
        <v>10</v>
      </c>
      <c r="Z180" s="103">
        <v>10</v>
      </c>
      <c r="AA180" s="103">
        <v>10</v>
      </c>
      <c r="AB180" s="103">
        <v>11</v>
      </c>
      <c r="AC180" s="103">
        <v>10</v>
      </c>
      <c r="AD180" s="103">
        <v>10</v>
      </c>
      <c r="AE180" s="103">
        <v>10</v>
      </c>
      <c r="AF180" s="103">
        <v>10</v>
      </c>
      <c r="AG180" s="103">
        <v>11</v>
      </c>
    </row>
    <row r="181" spans="1:33" s="58" customFormat="1" ht="12.5" x14ac:dyDescent="0.25">
      <c r="A181" s="90" t="s">
        <v>221</v>
      </c>
      <c r="B181" s="90" t="s">
        <v>245</v>
      </c>
      <c r="C181" s="90" t="s">
        <v>248</v>
      </c>
      <c r="D181" s="102">
        <v>0</v>
      </c>
      <c r="E181" s="102">
        <v>0</v>
      </c>
      <c r="F181" s="103">
        <v>0</v>
      </c>
      <c r="G181" s="103">
        <v>0</v>
      </c>
      <c r="H181" s="103">
        <v>0</v>
      </c>
      <c r="I181" s="103">
        <v>0</v>
      </c>
      <c r="J181" s="103">
        <v>0</v>
      </c>
      <c r="K181" s="103">
        <v>0</v>
      </c>
      <c r="L181" s="103">
        <v>0</v>
      </c>
      <c r="M181" s="103">
        <v>0</v>
      </c>
      <c r="N181" s="103">
        <v>0</v>
      </c>
      <c r="O181" s="103">
        <v>0</v>
      </c>
      <c r="P181" s="103">
        <v>0</v>
      </c>
      <c r="Q181" s="103">
        <v>0</v>
      </c>
      <c r="R181" s="103">
        <v>0</v>
      </c>
      <c r="S181" s="103">
        <v>0</v>
      </c>
      <c r="T181" s="103">
        <v>0</v>
      </c>
      <c r="U181" s="103">
        <v>0</v>
      </c>
      <c r="V181" s="103">
        <v>0</v>
      </c>
      <c r="W181" s="103">
        <v>0</v>
      </c>
      <c r="X181" s="103">
        <v>0</v>
      </c>
      <c r="Y181" s="103">
        <v>0</v>
      </c>
      <c r="Z181" s="103">
        <v>0</v>
      </c>
      <c r="AA181" s="103">
        <v>0</v>
      </c>
      <c r="AB181" s="103">
        <v>0</v>
      </c>
      <c r="AC181" s="103">
        <v>0</v>
      </c>
      <c r="AD181" s="103">
        <v>0</v>
      </c>
      <c r="AE181" s="103">
        <v>0</v>
      </c>
      <c r="AF181" s="103">
        <v>0</v>
      </c>
      <c r="AG181" s="103">
        <v>0</v>
      </c>
    </row>
    <row r="182" spans="1:33" s="58" customFormat="1" ht="12.5" x14ac:dyDescent="0.25">
      <c r="A182" s="90" t="s">
        <v>221</v>
      </c>
      <c r="B182" s="90" t="s">
        <v>245</v>
      </c>
      <c r="C182" s="90" t="s">
        <v>249</v>
      </c>
      <c r="D182" s="102">
        <v>0.63</v>
      </c>
      <c r="E182" s="102">
        <v>0.6</v>
      </c>
      <c r="F182" s="103">
        <v>0.6</v>
      </c>
      <c r="G182" s="103">
        <v>0.6</v>
      </c>
      <c r="H182" s="103">
        <v>0.6</v>
      </c>
      <c r="I182" s="103">
        <v>0.6</v>
      </c>
      <c r="J182" s="103">
        <v>0.6</v>
      </c>
      <c r="K182" s="103">
        <v>0.6</v>
      </c>
      <c r="L182" s="103">
        <v>0.6</v>
      </c>
      <c r="M182" s="103">
        <v>0.6</v>
      </c>
      <c r="N182" s="103">
        <v>0.6</v>
      </c>
      <c r="O182" s="103">
        <v>0</v>
      </c>
      <c r="P182" s="103">
        <v>0</v>
      </c>
      <c r="Q182" s="103">
        <v>0</v>
      </c>
      <c r="R182" s="103">
        <v>0</v>
      </c>
      <c r="S182" s="103">
        <v>0</v>
      </c>
      <c r="T182" s="103">
        <v>0</v>
      </c>
      <c r="U182" s="103">
        <v>0</v>
      </c>
      <c r="V182" s="103">
        <v>0</v>
      </c>
      <c r="W182" s="103">
        <v>0</v>
      </c>
      <c r="X182" s="103">
        <v>0</v>
      </c>
      <c r="Y182" s="103">
        <v>0</v>
      </c>
      <c r="Z182" s="103">
        <v>0</v>
      </c>
      <c r="AA182" s="103">
        <v>0</v>
      </c>
      <c r="AB182" s="103">
        <v>0</v>
      </c>
      <c r="AC182" s="103">
        <v>0</v>
      </c>
      <c r="AD182" s="103">
        <v>0</v>
      </c>
      <c r="AE182" s="103">
        <v>0</v>
      </c>
      <c r="AF182" s="103">
        <v>0</v>
      </c>
      <c r="AG182" s="103">
        <v>0</v>
      </c>
    </row>
    <row r="183" spans="1:33" s="58" customFormat="1" ht="12.5" x14ac:dyDescent="0.25">
      <c r="A183" s="90" t="s">
        <v>221</v>
      </c>
      <c r="B183" s="90" t="s">
        <v>245</v>
      </c>
      <c r="C183" s="90" t="s">
        <v>250</v>
      </c>
      <c r="D183" s="102">
        <v>0</v>
      </c>
      <c r="E183" s="102">
        <v>0</v>
      </c>
      <c r="F183" s="103">
        <v>0</v>
      </c>
      <c r="G183" s="103">
        <v>0</v>
      </c>
      <c r="H183" s="103">
        <v>0</v>
      </c>
      <c r="I183" s="103">
        <v>0</v>
      </c>
      <c r="J183" s="103">
        <v>0</v>
      </c>
      <c r="K183" s="103">
        <v>0</v>
      </c>
      <c r="L183" s="103">
        <v>0</v>
      </c>
      <c r="M183" s="103">
        <v>0</v>
      </c>
      <c r="N183" s="103">
        <v>0</v>
      </c>
      <c r="O183" s="103">
        <v>0</v>
      </c>
      <c r="P183" s="103">
        <v>0</v>
      </c>
      <c r="Q183" s="103">
        <v>0</v>
      </c>
      <c r="R183" s="103">
        <v>0</v>
      </c>
      <c r="S183" s="103">
        <v>0</v>
      </c>
      <c r="T183" s="103">
        <v>0</v>
      </c>
      <c r="U183" s="103">
        <v>0</v>
      </c>
      <c r="V183" s="103">
        <v>0</v>
      </c>
      <c r="W183" s="103">
        <v>0</v>
      </c>
      <c r="X183" s="103">
        <v>0</v>
      </c>
      <c r="Y183" s="103">
        <v>0</v>
      </c>
      <c r="Z183" s="103">
        <v>0</v>
      </c>
      <c r="AA183" s="103">
        <v>0</v>
      </c>
      <c r="AB183" s="103">
        <v>0</v>
      </c>
      <c r="AC183" s="103">
        <v>0</v>
      </c>
      <c r="AD183" s="103">
        <v>0</v>
      </c>
      <c r="AE183" s="103">
        <v>0</v>
      </c>
      <c r="AF183" s="103">
        <v>0</v>
      </c>
      <c r="AG183" s="103">
        <v>0</v>
      </c>
    </row>
    <row r="184" spans="1:33" s="58" customFormat="1" ht="12.5" x14ac:dyDescent="0.25">
      <c r="A184" s="90" t="s">
        <v>221</v>
      </c>
      <c r="B184" s="90" t="s">
        <v>245</v>
      </c>
      <c r="C184" s="90" t="s">
        <v>251</v>
      </c>
      <c r="D184" s="102">
        <v>0</v>
      </c>
      <c r="E184" s="102">
        <v>0</v>
      </c>
      <c r="F184" s="103">
        <v>0</v>
      </c>
      <c r="G184" s="103">
        <v>0</v>
      </c>
      <c r="H184" s="103">
        <v>0</v>
      </c>
      <c r="I184" s="103">
        <v>0</v>
      </c>
      <c r="J184" s="103">
        <v>0</v>
      </c>
      <c r="K184" s="103">
        <v>0</v>
      </c>
      <c r="L184" s="103">
        <v>0</v>
      </c>
      <c r="M184" s="103">
        <v>0</v>
      </c>
      <c r="N184" s="103">
        <v>0</v>
      </c>
      <c r="O184" s="103">
        <v>0</v>
      </c>
      <c r="P184" s="103">
        <v>0</v>
      </c>
      <c r="Q184" s="103">
        <v>0</v>
      </c>
      <c r="R184" s="103">
        <v>0</v>
      </c>
      <c r="S184" s="103">
        <v>0</v>
      </c>
      <c r="T184" s="103">
        <v>0</v>
      </c>
      <c r="U184" s="103">
        <v>0</v>
      </c>
      <c r="V184" s="103">
        <v>0</v>
      </c>
      <c r="W184" s="103">
        <v>0</v>
      </c>
      <c r="X184" s="103">
        <v>0</v>
      </c>
      <c r="Y184" s="103">
        <v>0</v>
      </c>
      <c r="Z184" s="103">
        <v>0</v>
      </c>
      <c r="AA184" s="103">
        <v>0</v>
      </c>
      <c r="AB184" s="103">
        <v>0</v>
      </c>
      <c r="AC184" s="103">
        <v>0</v>
      </c>
      <c r="AD184" s="103">
        <v>0</v>
      </c>
      <c r="AE184" s="103">
        <v>0</v>
      </c>
      <c r="AF184" s="103">
        <v>0</v>
      </c>
      <c r="AG184" s="103">
        <v>0</v>
      </c>
    </row>
    <row r="185" spans="1:33" s="58" customFormat="1" ht="12.5" x14ac:dyDescent="0.25">
      <c r="A185" s="90" t="s">
        <v>221</v>
      </c>
      <c r="B185" s="90" t="s">
        <v>245</v>
      </c>
      <c r="C185" s="90" t="s">
        <v>252</v>
      </c>
      <c r="D185" s="102">
        <v>0</v>
      </c>
      <c r="E185" s="102">
        <v>0</v>
      </c>
      <c r="F185" s="103">
        <v>0</v>
      </c>
      <c r="G185" s="103">
        <v>0</v>
      </c>
      <c r="H185" s="103">
        <v>0</v>
      </c>
      <c r="I185" s="103">
        <v>0</v>
      </c>
      <c r="J185" s="103">
        <v>0</v>
      </c>
      <c r="K185" s="103">
        <v>0</v>
      </c>
      <c r="L185" s="103">
        <v>0</v>
      </c>
      <c r="M185" s="103">
        <v>0</v>
      </c>
      <c r="N185" s="103">
        <v>0</v>
      </c>
      <c r="O185" s="103">
        <v>0</v>
      </c>
      <c r="P185" s="103">
        <v>0</v>
      </c>
      <c r="Q185" s="103">
        <v>0</v>
      </c>
      <c r="R185" s="103">
        <v>0</v>
      </c>
      <c r="S185" s="103">
        <v>0</v>
      </c>
      <c r="T185" s="103">
        <v>0</v>
      </c>
      <c r="U185" s="103">
        <v>0</v>
      </c>
      <c r="V185" s="103">
        <v>0</v>
      </c>
      <c r="W185" s="103">
        <v>0</v>
      </c>
      <c r="X185" s="103">
        <v>0</v>
      </c>
      <c r="Y185" s="103">
        <v>0</v>
      </c>
      <c r="Z185" s="103">
        <v>0</v>
      </c>
      <c r="AA185" s="103">
        <v>0</v>
      </c>
      <c r="AB185" s="103">
        <v>0</v>
      </c>
      <c r="AC185" s="103">
        <v>0</v>
      </c>
      <c r="AD185" s="103">
        <v>0</v>
      </c>
      <c r="AE185" s="103">
        <v>0</v>
      </c>
      <c r="AF185" s="103">
        <v>0</v>
      </c>
      <c r="AG185" s="103">
        <v>0</v>
      </c>
    </row>
    <row r="186" spans="1:33" s="58" customFormat="1" ht="12.5" x14ac:dyDescent="0.25">
      <c r="A186" s="90" t="s">
        <v>221</v>
      </c>
      <c r="B186" s="90" t="s">
        <v>245</v>
      </c>
      <c r="C186" s="90" t="s">
        <v>253</v>
      </c>
      <c r="D186" s="102">
        <v>0.434</v>
      </c>
      <c r="E186" s="102">
        <v>0</v>
      </c>
      <c r="F186" s="103">
        <v>2.6890000000000001</v>
      </c>
      <c r="G186" s="103">
        <v>0.56899999999999995</v>
      </c>
      <c r="H186" s="103">
        <v>2.38</v>
      </c>
      <c r="I186" s="103">
        <v>2.1309999999999998</v>
      </c>
      <c r="J186" s="103">
        <v>1.9630000000000001</v>
      </c>
      <c r="K186" s="103">
        <v>1.9610000000000001</v>
      </c>
      <c r="L186" s="103">
        <v>2.2709999999999999</v>
      </c>
      <c r="M186" s="103">
        <v>2.2589999999999999</v>
      </c>
      <c r="N186" s="103">
        <v>2.3079999999999998</v>
      </c>
      <c r="O186" s="103">
        <v>2.778</v>
      </c>
      <c r="P186" s="103">
        <v>2.952</v>
      </c>
      <c r="Q186" s="103">
        <v>3.4780000000000002</v>
      </c>
      <c r="R186" s="103">
        <v>3.8969999999999998</v>
      </c>
      <c r="S186" s="103">
        <v>4</v>
      </c>
      <c r="T186" s="103">
        <v>4</v>
      </c>
      <c r="U186" s="103">
        <v>4</v>
      </c>
      <c r="V186" s="103">
        <v>4</v>
      </c>
      <c r="W186" s="103">
        <v>4</v>
      </c>
      <c r="X186" s="103">
        <v>0</v>
      </c>
      <c r="Y186" s="103">
        <v>0</v>
      </c>
      <c r="Z186" s="103">
        <v>0</v>
      </c>
      <c r="AA186" s="103">
        <v>0</v>
      </c>
      <c r="AB186" s="103">
        <v>0</v>
      </c>
      <c r="AC186" s="103">
        <v>0</v>
      </c>
      <c r="AD186" s="103">
        <v>0</v>
      </c>
      <c r="AE186" s="103">
        <v>0</v>
      </c>
      <c r="AF186" s="103">
        <v>0</v>
      </c>
      <c r="AG186" s="103">
        <v>9.2369287240785525E-3</v>
      </c>
    </row>
    <row r="187" spans="1:33" s="58" customFormat="1" ht="12.5" x14ac:dyDescent="0.25">
      <c r="A187" s="90" t="s">
        <v>221</v>
      </c>
      <c r="B187" s="90" t="s">
        <v>245</v>
      </c>
      <c r="C187" s="90" t="s">
        <v>254</v>
      </c>
      <c r="D187" s="102">
        <v>0</v>
      </c>
      <c r="E187" s="102">
        <v>0</v>
      </c>
      <c r="F187" s="103">
        <v>0</v>
      </c>
      <c r="G187" s="103">
        <v>0</v>
      </c>
      <c r="H187" s="103">
        <v>0</v>
      </c>
      <c r="I187" s="103">
        <v>0</v>
      </c>
      <c r="J187" s="103">
        <v>0</v>
      </c>
      <c r="K187" s="103">
        <v>0</v>
      </c>
      <c r="L187" s="103">
        <v>0</v>
      </c>
      <c r="M187" s="103">
        <v>0</v>
      </c>
      <c r="N187" s="103">
        <v>0</v>
      </c>
      <c r="O187" s="103">
        <v>0</v>
      </c>
      <c r="P187" s="103">
        <v>0</v>
      </c>
      <c r="Q187" s="103">
        <v>0</v>
      </c>
      <c r="R187" s="103">
        <v>0</v>
      </c>
      <c r="S187" s="103">
        <v>0</v>
      </c>
      <c r="T187" s="103">
        <v>0</v>
      </c>
      <c r="U187" s="103">
        <v>0</v>
      </c>
      <c r="V187" s="103">
        <v>0</v>
      </c>
      <c r="W187" s="103">
        <v>0</v>
      </c>
      <c r="X187" s="103">
        <v>0</v>
      </c>
      <c r="Y187" s="103">
        <v>0</v>
      </c>
      <c r="Z187" s="103">
        <v>0</v>
      </c>
      <c r="AA187" s="103">
        <v>0</v>
      </c>
      <c r="AB187" s="103">
        <v>0</v>
      </c>
      <c r="AC187" s="103">
        <v>0</v>
      </c>
      <c r="AD187" s="103">
        <v>0</v>
      </c>
      <c r="AE187" s="103">
        <v>0</v>
      </c>
      <c r="AF187" s="103">
        <v>0</v>
      </c>
      <c r="AG187" s="103">
        <v>0</v>
      </c>
    </row>
    <row r="188" spans="1:33" s="58" customFormat="1" ht="12.5" x14ac:dyDescent="0.25">
      <c r="A188" s="90" t="s">
        <v>221</v>
      </c>
      <c r="B188" s="90" t="s">
        <v>245</v>
      </c>
      <c r="C188" s="90" t="s">
        <v>255</v>
      </c>
      <c r="D188" s="102">
        <v>0</v>
      </c>
      <c r="E188" s="102">
        <v>0</v>
      </c>
      <c r="F188" s="103">
        <v>0</v>
      </c>
      <c r="G188" s="103">
        <v>0</v>
      </c>
      <c r="H188" s="103">
        <v>0</v>
      </c>
      <c r="I188" s="103">
        <v>0</v>
      </c>
      <c r="J188" s="103">
        <v>0</v>
      </c>
      <c r="K188" s="103">
        <v>0</v>
      </c>
      <c r="L188" s="103">
        <v>0</v>
      </c>
      <c r="M188" s="103">
        <v>0</v>
      </c>
      <c r="N188" s="103">
        <v>0</v>
      </c>
      <c r="O188" s="103">
        <v>0</v>
      </c>
      <c r="P188" s="103">
        <v>0</v>
      </c>
      <c r="Q188" s="103">
        <v>0</v>
      </c>
      <c r="R188" s="103">
        <v>0</v>
      </c>
      <c r="S188" s="103">
        <v>0</v>
      </c>
      <c r="T188" s="103">
        <v>0</v>
      </c>
      <c r="U188" s="103">
        <v>0</v>
      </c>
      <c r="V188" s="103">
        <v>0</v>
      </c>
      <c r="W188" s="103">
        <v>0</v>
      </c>
      <c r="X188" s="103">
        <v>0</v>
      </c>
      <c r="Y188" s="103">
        <v>0</v>
      </c>
      <c r="Z188" s="103">
        <v>0</v>
      </c>
      <c r="AA188" s="103">
        <v>0</v>
      </c>
      <c r="AB188" s="103">
        <v>0</v>
      </c>
      <c r="AC188" s="103">
        <v>0</v>
      </c>
      <c r="AD188" s="103">
        <v>0</v>
      </c>
      <c r="AE188" s="103">
        <v>0</v>
      </c>
      <c r="AF188" s="103">
        <v>0</v>
      </c>
      <c r="AG188" s="103">
        <v>0</v>
      </c>
    </row>
    <row r="189" spans="1:33" s="58" customFormat="1" ht="12.5" x14ac:dyDescent="0.25">
      <c r="A189" s="90" t="s">
        <v>221</v>
      </c>
      <c r="B189" s="90" t="s">
        <v>245</v>
      </c>
      <c r="C189" s="90" t="s">
        <v>256</v>
      </c>
      <c r="D189" s="102">
        <v>791</v>
      </c>
      <c r="E189" s="102">
        <v>683</v>
      </c>
      <c r="F189" s="103">
        <v>787.8</v>
      </c>
      <c r="G189" s="103">
        <v>823.4</v>
      </c>
      <c r="H189" s="103">
        <v>901.8</v>
      </c>
      <c r="I189" s="103">
        <v>1013.1</v>
      </c>
      <c r="J189" s="103">
        <v>1232.0999999999999</v>
      </c>
      <c r="K189" s="103">
        <v>1519.9</v>
      </c>
      <c r="L189" s="103">
        <v>2216.5</v>
      </c>
      <c r="M189" s="103">
        <v>2047</v>
      </c>
      <c r="N189" s="103">
        <v>2364</v>
      </c>
      <c r="O189" s="103">
        <v>2394.5</v>
      </c>
      <c r="P189" s="103">
        <v>2391.6999999999998</v>
      </c>
      <c r="Q189" s="103">
        <v>2656</v>
      </c>
      <c r="R189" s="103">
        <v>2470.9</v>
      </c>
      <c r="S189" s="103">
        <v>2893</v>
      </c>
      <c r="T189" s="103">
        <v>3400</v>
      </c>
      <c r="U189" s="103">
        <v>3800</v>
      </c>
      <c r="V189" s="103">
        <v>3400</v>
      </c>
      <c r="W189" s="103">
        <v>3000</v>
      </c>
      <c r="X189" s="103">
        <v>1627</v>
      </c>
      <c r="Y189" s="103">
        <v>2000</v>
      </c>
      <c r="Z189" s="103">
        <v>2046</v>
      </c>
      <c r="AA189" s="103">
        <v>2594.7431944391324</v>
      </c>
      <c r="AB189" s="103">
        <v>2595</v>
      </c>
      <c r="AC189" s="103">
        <v>2325.5967626729198</v>
      </c>
      <c r="AD189" s="103">
        <v>2381.0346041799144</v>
      </c>
      <c r="AE189" s="103">
        <v>2426.0466589671191</v>
      </c>
      <c r="AF189" s="103">
        <v>2487.5942688952437</v>
      </c>
      <c r="AG189" s="103">
        <v>2502.2203803442189</v>
      </c>
    </row>
    <row r="190" spans="1:33" s="93" customFormat="1" ht="13" x14ac:dyDescent="0.3">
      <c r="A190" s="95" t="s">
        <v>257</v>
      </c>
      <c r="B190" s="95" t="s">
        <v>257</v>
      </c>
      <c r="C190" s="95" t="s">
        <v>257</v>
      </c>
      <c r="D190" s="104">
        <v>20346.08413806</v>
      </c>
      <c r="E190" s="104">
        <v>22344.28413806</v>
      </c>
      <c r="F190" s="105">
        <v>24363.484138060008</v>
      </c>
      <c r="G190" s="105">
        <v>26696.184138060005</v>
      </c>
      <c r="H190" s="105">
        <v>28925.384138060002</v>
      </c>
      <c r="I190" s="105">
        <v>32133.071164180001</v>
      </c>
      <c r="J190" s="105">
        <v>39346.399735608567</v>
      </c>
      <c r="K190" s="105">
        <v>44201.664021322867</v>
      </c>
      <c r="L190" s="105">
        <v>47288.785449894283</v>
      </c>
      <c r="M190" s="105">
        <v>53395.206878465709</v>
      </c>
      <c r="N190" s="105">
        <v>64183.825217412596</v>
      </c>
      <c r="O190" s="105">
        <v>73158.28659486289</v>
      </c>
      <c r="P190" s="105">
        <v>78485.996449630635</v>
      </c>
      <c r="Q190" s="105">
        <v>81629.678013310884</v>
      </c>
      <c r="R190" s="105">
        <v>87671.197060929931</v>
      </c>
      <c r="S190" s="105">
        <v>92810.113861436897</v>
      </c>
      <c r="T190" s="105">
        <v>88675.052842647288</v>
      </c>
      <c r="U190" s="105">
        <v>84371</v>
      </c>
      <c r="V190" s="105">
        <v>79618</v>
      </c>
      <c r="W190" s="105">
        <v>77724.447280903129</v>
      </c>
      <c r="X190" s="105">
        <v>77795</v>
      </c>
      <c r="Y190" s="105">
        <v>80634.286658876401</v>
      </c>
      <c r="Z190" s="105">
        <v>75520</v>
      </c>
      <c r="AA190" s="105">
        <v>77203</v>
      </c>
      <c r="AB190" s="105">
        <v>85695.33</v>
      </c>
      <c r="AC190" s="105">
        <v>83348.98395071039</v>
      </c>
      <c r="AD190" s="105">
        <v>82365.493718306039</v>
      </c>
      <c r="AE190" s="105">
        <v>81790.039732287783</v>
      </c>
      <c r="AF190" s="105">
        <v>82321.513442724943</v>
      </c>
      <c r="AG190" s="105">
        <v>82447.57045438455</v>
      </c>
    </row>
    <row r="191" spans="1:33" s="58" customFormat="1" ht="12.5" x14ac:dyDescent="0.25">
      <c r="A191" s="90" t="s">
        <v>221</v>
      </c>
      <c r="B191" s="90" t="s">
        <v>258</v>
      </c>
      <c r="C191" s="90" t="s">
        <v>39</v>
      </c>
      <c r="D191" s="102">
        <v>20246.08413806</v>
      </c>
      <c r="E191" s="102">
        <v>22244.28413806</v>
      </c>
      <c r="F191" s="103">
        <v>24263.484138060008</v>
      </c>
      <c r="G191" s="103">
        <v>26596.184138060005</v>
      </c>
      <c r="H191" s="103">
        <v>28825.384138060002</v>
      </c>
      <c r="I191" s="103">
        <v>32033.071164180001</v>
      </c>
      <c r="J191" s="103">
        <v>39246.399735608567</v>
      </c>
      <c r="K191" s="103">
        <v>44101.664021322867</v>
      </c>
      <c r="L191" s="103">
        <v>47188.785449894283</v>
      </c>
      <c r="M191" s="103">
        <v>53295.206878465709</v>
      </c>
      <c r="N191" s="103">
        <v>64083.825217412596</v>
      </c>
      <c r="O191" s="103">
        <v>73158.28659486289</v>
      </c>
      <c r="P191" s="103">
        <v>78485.996449630635</v>
      </c>
      <c r="Q191" s="103">
        <v>81629.678013310884</v>
      </c>
      <c r="R191" s="103">
        <v>87671.197060929931</v>
      </c>
      <c r="S191" s="103">
        <v>92810.113861436897</v>
      </c>
      <c r="T191" s="103">
        <v>88675.052842647288</v>
      </c>
      <c r="U191" s="103">
        <v>84371</v>
      </c>
      <c r="V191" s="103">
        <v>79618</v>
      </c>
      <c r="W191" s="103">
        <v>77724.447280903129</v>
      </c>
      <c r="X191" s="103">
        <v>77795</v>
      </c>
      <c r="Y191" s="103">
        <v>80634.286658876401</v>
      </c>
      <c r="Z191" s="103">
        <v>75520</v>
      </c>
      <c r="AA191" s="103">
        <v>77203</v>
      </c>
      <c r="AB191" s="103">
        <v>85695.33</v>
      </c>
      <c r="AC191" s="103">
        <v>83348.913404233463</v>
      </c>
      <c r="AD191" s="103">
        <v>82365.492052766989</v>
      </c>
      <c r="AE191" s="103">
        <v>81790.001488930313</v>
      </c>
      <c r="AF191" s="103">
        <v>82321.283362939401</v>
      </c>
      <c r="AG191" s="103">
        <v>82446.4734723695</v>
      </c>
    </row>
    <row r="192" spans="1:33" s="58" customFormat="1" ht="12.5" x14ac:dyDescent="0.25">
      <c r="A192" s="90" t="s">
        <v>221</v>
      </c>
      <c r="B192" s="90" t="s">
        <v>258</v>
      </c>
      <c r="C192" s="90" t="s">
        <v>259</v>
      </c>
      <c r="D192" s="102">
        <v>0</v>
      </c>
      <c r="E192" s="102">
        <v>0</v>
      </c>
      <c r="F192" s="103">
        <v>0</v>
      </c>
      <c r="G192" s="103">
        <v>0</v>
      </c>
      <c r="H192" s="103">
        <v>0</v>
      </c>
      <c r="I192" s="103">
        <v>0</v>
      </c>
      <c r="J192" s="103">
        <v>0</v>
      </c>
      <c r="K192" s="103">
        <v>0</v>
      </c>
      <c r="L192" s="103">
        <v>0</v>
      </c>
      <c r="M192" s="103">
        <v>0</v>
      </c>
      <c r="N192" s="103">
        <v>0</v>
      </c>
      <c r="O192" s="103">
        <v>0</v>
      </c>
      <c r="P192" s="103">
        <v>0</v>
      </c>
      <c r="Q192" s="103">
        <v>0</v>
      </c>
      <c r="R192" s="103">
        <v>0</v>
      </c>
      <c r="S192" s="103">
        <v>0</v>
      </c>
      <c r="T192" s="103">
        <v>0</v>
      </c>
      <c r="U192" s="103">
        <v>0</v>
      </c>
      <c r="V192" s="103">
        <v>0</v>
      </c>
      <c r="W192" s="103">
        <v>0</v>
      </c>
      <c r="X192" s="103">
        <v>0</v>
      </c>
      <c r="Y192" s="103">
        <v>0</v>
      </c>
      <c r="Z192" s="103">
        <v>0</v>
      </c>
      <c r="AA192" s="103">
        <v>0</v>
      </c>
      <c r="AB192" s="103">
        <v>0</v>
      </c>
      <c r="AC192" s="103">
        <v>0</v>
      </c>
      <c r="AD192" s="103">
        <v>0</v>
      </c>
      <c r="AE192" s="103">
        <v>0</v>
      </c>
      <c r="AF192" s="103">
        <v>0</v>
      </c>
      <c r="AG192" s="103">
        <v>0</v>
      </c>
    </row>
    <row r="193" spans="1:33" s="58" customFormat="1" ht="12.5" x14ac:dyDescent="0.25">
      <c r="A193" s="90" t="s">
        <v>221</v>
      </c>
      <c r="B193" s="90" t="s">
        <v>258</v>
      </c>
      <c r="C193" s="90" t="s">
        <v>260</v>
      </c>
      <c r="D193" s="102">
        <v>0</v>
      </c>
      <c r="E193" s="102">
        <v>0</v>
      </c>
      <c r="F193" s="103">
        <v>0</v>
      </c>
      <c r="G193" s="103">
        <v>0</v>
      </c>
      <c r="H193" s="103">
        <v>0</v>
      </c>
      <c r="I193" s="103">
        <v>0</v>
      </c>
      <c r="J193" s="103">
        <v>0</v>
      </c>
      <c r="K193" s="103">
        <v>0</v>
      </c>
      <c r="L193" s="103">
        <v>0</v>
      </c>
      <c r="M193" s="103">
        <v>0</v>
      </c>
      <c r="N193" s="103">
        <v>0</v>
      </c>
      <c r="O193" s="103">
        <v>0</v>
      </c>
      <c r="P193" s="103">
        <v>0</v>
      </c>
      <c r="Q193" s="103">
        <v>0</v>
      </c>
      <c r="R193" s="103">
        <v>0</v>
      </c>
      <c r="S193" s="103">
        <v>0</v>
      </c>
      <c r="T193" s="103">
        <v>0</v>
      </c>
      <c r="U193" s="103">
        <v>0</v>
      </c>
      <c r="V193" s="103">
        <v>0</v>
      </c>
      <c r="W193" s="103">
        <v>0</v>
      </c>
      <c r="X193" s="103">
        <v>0</v>
      </c>
      <c r="Y193" s="103">
        <v>0</v>
      </c>
      <c r="Z193" s="103">
        <v>0</v>
      </c>
      <c r="AA193" s="103">
        <v>0</v>
      </c>
      <c r="AB193" s="103">
        <v>0</v>
      </c>
      <c r="AC193" s="103">
        <v>0</v>
      </c>
      <c r="AD193" s="103">
        <v>0</v>
      </c>
      <c r="AE193" s="103">
        <v>0</v>
      </c>
      <c r="AF193" s="103">
        <v>0</v>
      </c>
      <c r="AG193" s="103">
        <v>0</v>
      </c>
    </row>
    <row r="194" spans="1:33" s="58" customFormat="1" ht="12.5" x14ac:dyDescent="0.25">
      <c r="A194" s="90" t="s">
        <v>221</v>
      </c>
      <c r="B194" s="90" t="s">
        <v>258</v>
      </c>
      <c r="C194" s="90" t="s">
        <v>261</v>
      </c>
      <c r="D194" s="102">
        <v>100</v>
      </c>
      <c r="E194" s="102">
        <v>100</v>
      </c>
      <c r="F194" s="103">
        <v>100</v>
      </c>
      <c r="G194" s="103">
        <v>100</v>
      </c>
      <c r="H194" s="103">
        <v>100</v>
      </c>
      <c r="I194" s="103">
        <v>100</v>
      </c>
      <c r="J194" s="103">
        <v>100</v>
      </c>
      <c r="K194" s="103">
        <v>100</v>
      </c>
      <c r="L194" s="103">
        <v>100</v>
      </c>
      <c r="M194" s="103">
        <v>100</v>
      </c>
      <c r="N194" s="103">
        <v>100</v>
      </c>
      <c r="O194" s="103">
        <v>0</v>
      </c>
      <c r="P194" s="103">
        <v>0</v>
      </c>
      <c r="Q194" s="103">
        <v>0</v>
      </c>
      <c r="R194" s="103">
        <v>0</v>
      </c>
      <c r="S194" s="103">
        <v>0</v>
      </c>
      <c r="T194" s="103">
        <v>0</v>
      </c>
      <c r="U194" s="103">
        <v>0</v>
      </c>
      <c r="V194" s="103">
        <v>0</v>
      </c>
      <c r="W194" s="103">
        <v>0</v>
      </c>
      <c r="X194" s="103">
        <v>0</v>
      </c>
      <c r="Y194" s="103">
        <v>0</v>
      </c>
      <c r="Z194" s="103">
        <v>0</v>
      </c>
      <c r="AA194" s="103">
        <v>0</v>
      </c>
      <c r="AB194" s="103">
        <v>0</v>
      </c>
      <c r="AC194" s="103">
        <v>7.0546476927227708E-2</v>
      </c>
      <c r="AD194" s="103">
        <v>1.6655390467894549E-3</v>
      </c>
      <c r="AE194" s="103">
        <v>3.8243357466792194E-2</v>
      </c>
      <c r="AF194" s="103">
        <v>0.23007978554138653</v>
      </c>
      <c r="AG194" s="103">
        <v>1.0969820150508487</v>
      </c>
    </row>
    <row r="195" spans="1:33" s="58" customFormat="1" ht="12.5" x14ac:dyDescent="0.25">
      <c r="A195" s="90" t="s">
        <v>221</v>
      </c>
      <c r="B195" s="90" t="s">
        <v>258</v>
      </c>
      <c r="C195" s="90" t="s">
        <v>262</v>
      </c>
      <c r="D195" s="102">
        <v>0</v>
      </c>
      <c r="E195" s="102">
        <v>0</v>
      </c>
      <c r="F195" s="103">
        <v>0</v>
      </c>
      <c r="G195" s="103">
        <v>0</v>
      </c>
      <c r="H195" s="103">
        <v>0</v>
      </c>
      <c r="I195" s="103">
        <v>0</v>
      </c>
      <c r="J195" s="103">
        <v>0</v>
      </c>
      <c r="K195" s="103">
        <v>0</v>
      </c>
      <c r="L195" s="103">
        <v>0</v>
      </c>
      <c r="M195" s="103">
        <v>0</v>
      </c>
      <c r="N195" s="103">
        <v>0</v>
      </c>
      <c r="O195" s="103">
        <v>0</v>
      </c>
      <c r="P195" s="103">
        <v>0</v>
      </c>
      <c r="Q195" s="103">
        <v>0</v>
      </c>
      <c r="R195" s="103">
        <v>0</v>
      </c>
      <c r="S195" s="103">
        <v>0</v>
      </c>
      <c r="T195" s="103">
        <v>0</v>
      </c>
      <c r="U195" s="103">
        <v>0</v>
      </c>
      <c r="V195" s="103">
        <v>0</v>
      </c>
      <c r="W195" s="103">
        <v>0</v>
      </c>
      <c r="X195" s="103">
        <v>0</v>
      </c>
      <c r="Y195" s="103">
        <v>0</v>
      </c>
      <c r="Z195" s="103">
        <v>0</v>
      </c>
      <c r="AA195" s="103">
        <v>0</v>
      </c>
      <c r="AB195" s="103">
        <v>0</v>
      </c>
      <c r="AC195" s="103">
        <v>0</v>
      </c>
      <c r="AD195" s="103">
        <v>0</v>
      </c>
      <c r="AE195" s="103">
        <v>0</v>
      </c>
      <c r="AF195" s="103">
        <v>0</v>
      </c>
      <c r="AG195" s="103">
        <v>0</v>
      </c>
    </row>
    <row r="196" spans="1:33" s="58" customFormat="1" ht="12.5" x14ac:dyDescent="0.25">
      <c r="A196" s="90" t="s">
        <v>221</v>
      </c>
      <c r="B196" s="90" t="s">
        <v>258</v>
      </c>
      <c r="C196" s="90" t="s">
        <v>263</v>
      </c>
      <c r="D196" s="102">
        <v>0</v>
      </c>
      <c r="E196" s="102">
        <v>0</v>
      </c>
      <c r="F196" s="103">
        <v>0</v>
      </c>
      <c r="G196" s="103">
        <v>0</v>
      </c>
      <c r="H196" s="103">
        <v>0</v>
      </c>
      <c r="I196" s="103">
        <v>0</v>
      </c>
      <c r="J196" s="103">
        <v>0</v>
      </c>
      <c r="K196" s="103">
        <v>0</v>
      </c>
      <c r="L196" s="103">
        <v>0</v>
      </c>
      <c r="M196" s="103">
        <v>0</v>
      </c>
      <c r="N196" s="103">
        <v>0</v>
      </c>
      <c r="O196" s="103">
        <v>0</v>
      </c>
      <c r="P196" s="103">
        <v>0</v>
      </c>
      <c r="Q196" s="103">
        <v>0</v>
      </c>
      <c r="R196" s="103">
        <v>0</v>
      </c>
      <c r="S196" s="103">
        <v>0</v>
      </c>
      <c r="T196" s="103">
        <v>0</v>
      </c>
      <c r="U196" s="103">
        <v>0</v>
      </c>
      <c r="V196" s="103">
        <v>0</v>
      </c>
      <c r="W196" s="103">
        <v>0</v>
      </c>
      <c r="X196" s="103">
        <v>0</v>
      </c>
      <c r="Y196" s="103">
        <v>0</v>
      </c>
      <c r="Z196" s="103">
        <v>0</v>
      </c>
      <c r="AA196" s="103">
        <v>0</v>
      </c>
      <c r="AB196" s="103">
        <v>0</v>
      </c>
      <c r="AC196" s="103">
        <v>0</v>
      </c>
      <c r="AD196" s="103">
        <v>0</v>
      </c>
      <c r="AE196" s="103">
        <v>0</v>
      </c>
      <c r="AF196" s="103">
        <v>0</v>
      </c>
      <c r="AG196" s="103">
        <v>0</v>
      </c>
    </row>
    <row r="197" spans="1:33" s="93" customFormat="1" ht="13" x14ac:dyDescent="0.3">
      <c r="A197" s="94" t="s">
        <v>264</v>
      </c>
      <c r="B197" s="94" t="s">
        <v>264</v>
      </c>
      <c r="C197" s="94" t="s">
        <v>264</v>
      </c>
      <c r="D197" s="100">
        <v>2094.8999999999996</v>
      </c>
      <c r="E197" s="100">
        <v>2750.2</v>
      </c>
      <c r="F197" s="101">
        <v>2775.7</v>
      </c>
      <c r="G197" s="101">
        <v>2914.1</v>
      </c>
      <c r="H197" s="101">
        <v>2782.1000000000004</v>
      </c>
      <c r="I197" s="101">
        <v>2878</v>
      </c>
      <c r="J197" s="101">
        <v>2530.1999999999998</v>
      </c>
      <c r="K197" s="101">
        <v>3118.1</v>
      </c>
      <c r="L197" s="101">
        <v>3759.4</v>
      </c>
      <c r="M197" s="101">
        <v>2744.3</v>
      </c>
      <c r="N197" s="101">
        <v>3121.2</v>
      </c>
      <c r="O197" s="101">
        <v>3181.3842105263157</v>
      </c>
      <c r="P197" s="101">
        <v>3801.8789473684214</v>
      </c>
      <c r="Q197" s="101">
        <v>2999.2465056082833</v>
      </c>
      <c r="R197" s="101">
        <v>2899.2903364969802</v>
      </c>
      <c r="S197" s="101">
        <v>3083.4565095725579</v>
      </c>
      <c r="T197" s="101">
        <v>3253.3453839516824</v>
      </c>
      <c r="U197" s="101">
        <v>3168.1163934426231</v>
      </c>
      <c r="V197" s="101">
        <v>3074.4465587044533</v>
      </c>
      <c r="W197" s="101">
        <v>2583.4</v>
      </c>
      <c r="X197" s="101">
        <v>2390.514005602241</v>
      </c>
      <c r="Y197" s="101">
        <v>2984.3736593736594</v>
      </c>
      <c r="Z197" s="101">
        <v>2884.027</v>
      </c>
      <c r="AA197" s="101">
        <v>2871.1755899451628</v>
      </c>
      <c r="AB197" s="101">
        <v>2995.1755899451632</v>
      </c>
      <c r="AC197" s="101">
        <v>2528.4234630944065</v>
      </c>
      <c r="AD197" s="101">
        <v>2865.1848059406893</v>
      </c>
      <c r="AE197" s="101">
        <v>2865.485571606715</v>
      </c>
      <c r="AF197" s="101">
        <v>2699.9687112789138</v>
      </c>
      <c r="AG197" s="101">
        <v>2714.1274401551091</v>
      </c>
    </row>
    <row r="198" spans="1:33" s="93" customFormat="1" ht="13" x14ac:dyDescent="0.3">
      <c r="A198" s="95" t="s">
        <v>264</v>
      </c>
      <c r="B198" s="95" t="s">
        <v>264</v>
      </c>
      <c r="C198" s="95" t="s">
        <v>264</v>
      </c>
      <c r="D198" s="104">
        <v>2094.8999999999996</v>
      </c>
      <c r="E198" s="104">
        <v>2750.2</v>
      </c>
      <c r="F198" s="105">
        <v>2775.7</v>
      </c>
      <c r="G198" s="105">
        <v>2914.1</v>
      </c>
      <c r="H198" s="105">
        <v>2782.1000000000004</v>
      </c>
      <c r="I198" s="105">
        <v>2878</v>
      </c>
      <c r="J198" s="105">
        <v>2530.1999999999998</v>
      </c>
      <c r="K198" s="105">
        <v>3118.1</v>
      </c>
      <c r="L198" s="105">
        <v>3759.4</v>
      </c>
      <c r="M198" s="105">
        <v>2744.3</v>
      </c>
      <c r="N198" s="105">
        <v>3121.2</v>
      </c>
      <c r="O198" s="105">
        <v>3181.3842105263157</v>
      </c>
      <c r="P198" s="105">
        <v>3801.8789473684214</v>
      </c>
      <c r="Q198" s="105">
        <v>2999.2465056082833</v>
      </c>
      <c r="R198" s="105">
        <v>2899.2903364969802</v>
      </c>
      <c r="S198" s="105">
        <v>3083.4565095725579</v>
      </c>
      <c r="T198" s="105">
        <v>3253.3453839516824</v>
      </c>
      <c r="U198" s="105">
        <v>3168.1163934426231</v>
      </c>
      <c r="V198" s="105">
        <v>3074.4465587044533</v>
      </c>
      <c r="W198" s="105">
        <v>2583.4</v>
      </c>
      <c r="X198" s="105">
        <v>2390.514005602241</v>
      </c>
      <c r="Y198" s="105">
        <v>2984.3736593736594</v>
      </c>
      <c r="Z198" s="105">
        <v>2884.027</v>
      </c>
      <c r="AA198" s="105">
        <v>2871.1755899451628</v>
      </c>
      <c r="AB198" s="105">
        <v>2995.1755899451632</v>
      </c>
      <c r="AC198" s="105">
        <v>2528.4234630944065</v>
      </c>
      <c r="AD198" s="105">
        <v>2865.1848059406893</v>
      </c>
      <c r="AE198" s="105">
        <v>2865.485571606715</v>
      </c>
      <c r="AF198" s="105">
        <v>2699.9687112789138</v>
      </c>
      <c r="AG198" s="105">
        <v>2714.1274401551091</v>
      </c>
    </row>
    <row r="199" spans="1:33" s="58" customFormat="1" ht="12.5" x14ac:dyDescent="0.25">
      <c r="A199" s="90" t="s">
        <v>265</v>
      </c>
      <c r="B199" s="90" t="s">
        <v>265</v>
      </c>
      <c r="C199" s="90" t="s">
        <v>266</v>
      </c>
      <c r="D199" s="102">
        <v>977.1</v>
      </c>
      <c r="E199" s="102">
        <v>1932.9</v>
      </c>
      <c r="F199" s="103">
        <v>2075.4</v>
      </c>
      <c r="G199" s="103">
        <v>2217.8000000000002</v>
      </c>
      <c r="H199" s="103">
        <v>2099.8000000000002</v>
      </c>
      <c r="I199" s="103">
        <v>2169.9</v>
      </c>
      <c r="J199" s="103">
        <v>1843.2</v>
      </c>
      <c r="K199" s="103">
        <v>2174.1</v>
      </c>
      <c r="L199" s="103">
        <v>2491.9</v>
      </c>
      <c r="M199" s="103">
        <v>2112.5</v>
      </c>
      <c r="N199" s="103">
        <v>2094.6999999999998</v>
      </c>
      <c r="O199" s="103">
        <v>2094.6999999999998</v>
      </c>
      <c r="P199" s="103">
        <v>2518.8000000000002</v>
      </c>
      <c r="Q199" s="103">
        <v>2089.8000000000002</v>
      </c>
      <c r="R199" s="103">
        <v>1919</v>
      </c>
      <c r="S199" s="103">
        <v>2117.5</v>
      </c>
      <c r="T199" s="103">
        <v>2542.1999999999998</v>
      </c>
      <c r="U199" s="103">
        <v>2397.1</v>
      </c>
      <c r="V199" s="103">
        <v>2383.4</v>
      </c>
      <c r="W199" s="103">
        <v>2034.4</v>
      </c>
      <c r="X199" s="103">
        <v>1809</v>
      </c>
      <c r="Y199" s="103">
        <v>2177.6</v>
      </c>
      <c r="Z199" s="103">
        <v>2064.027</v>
      </c>
      <c r="AA199" s="103">
        <v>2110</v>
      </c>
      <c r="AB199" s="103">
        <v>2131</v>
      </c>
      <c r="AC199" s="103">
        <v>1958.4586774941217</v>
      </c>
      <c r="AD199" s="103">
        <v>2294.9184753611298</v>
      </c>
      <c r="AE199" s="103">
        <v>2293.5890489071694</v>
      </c>
      <c r="AF199" s="103">
        <v>2297.1835868497228</v>
      </c>
      <c r="AG199" s="103">
        <v>2307.5192881159505</v>
      </c>
    </row>
    <row r="200" spans="1:33" s="58" customFormat="1" ht="12.5" x14ac:dyDescent="0.25">
      <c r="A200" s="90" t="s">
        <v>265</v>
      </c>
      <c r="B200" s="90" t="s">
        <v>265</v>
      </c>
      <c r="C200" s="90" t="s">
        <v>267</v>
      </c>
      <c r="D200" s="102">
        <v>590</v>
      </c>
      <c r="E200" s="102">
        <v>567.6</v>
      </c>
      <c r="F200" s="103">
        <v>546.6</v>
      </c>
      <c r="G200" s="103">
        <v>585.70000000000005</v>
      </c>
      <c r="H200" s="103">
        <v>655</v>
      </c>
      <c r="I200" s="103">
        <v>690</v>
      </c>
      <c r="J200" s="103">
        <v>687</v>
      </c>
      <c r="K200" s="103">
        <v>730</v>
      </c>
      <c r="L200" s="103">
        <v>770</v>
      </c>
      <c r="M200" s="103">
        <v>485</v>
      </c>
      <c r="N200" s="103">
        <v>620</v>
      </c>
      <c r="O200" s="103">
        <v>650</v>
      </c>
      <c r="P200" s="103">
        <v>760</v>
      </c>
      <c r="Q200" s="103">
        <v>562.2622950819673</v>
      </c>
      <c r="R200" s="103">
        <v>739.73770491803282</v>
      </c>
      <c r="S200" s="103">
        <v>776.95081967213116</v>
      </c>
      <c r="T200" s="103">
        <v>529.80327868852464</v>
      </c>
      <c r="U200" s="103">
        <v>635.01639344262298</v>
      </c>
      <c r="V200" s="103">
        <v>600</v>
      </c>
      <c r="W200" s="103">
        <v>459</v>
      </c>
      <c r="X200" s="103">
        <v>393</v>
      </c>
      <c r="Y200" s="103">
        <v>525</v>
      </c>
      <c r="Z200" s="103">
        <v>523</v>
      </c>
      <c r="AA200" s="103">
        <v>558</v>
      </c>
      <c r="AB200" s="103">
        <v>660</v>
      </c>
      <c r="AC200" s="103">
        <v>403.72534813353508</v>
      </c>
      <c r="AD200" s="103">
        <v>403.93894249385471</v>
      </c>
      <c r="AE200" s="103">
        <v>405.09366191217805</v>
      </c>
      <c r="AF200" s="103">
        <v>402.78512442919106</v>
      </c>
      <c r="AG200" s="103">
        <v>406.60815203915831</v>
      </c>
    </row>
    <row r="201" spans="1:33" s="58" customFormat="1" ht="12.5" x14ac:dyDescent="0.25">
      <c r="A201" s="90" t="s">
        <v>265</v>
      </c>
      <c r="B201" s="90" t="s">
        <v>265</v>
      </c>
      <c r="C201" s="90" t="s">
        <v>268</v>
      </c>
      <c r="D201" s="102">
        <v>0</v>
      </c>
      <c r="E201" s="102">
        <v>0</v>
      </c>
      <c r="F201" s="103">
        <v>0</v>
      </c>
      <c r="G201" s="103">
        <v>0</v>
      </c>
      <c r="H201" s="103">
        <v>0</v>
      </c>
      <c r="I201" s="103">
        <v>0</v>
      </c>
      <c r="J201" s="103">
        <v>0</v>
      </c>
      <c r="K201" s="103">
        <v>0</v>
      </c>
      <c r="L201" s="103">
        <v>0</v>
      </c>
      <c r="M201" s="103">
        <v>0</v>
      </c>
      <c r="N201" s="103">
        <v>0</v>
      </c>
      <c r="O201" s="103">
        <v>0</v>
      </c>
      <c r="P201" s="103">
        <v>0</v>
      </c>
      <c r="Q201" s="103">
        <v>0</v>
      </c>
      <c r="R201" s="103">
        <v>0</v>
      </c>
      <c r="S201" s="103">
        <v>0</v>
      </c>
      <c r="T201" s="103">
        <v>0</v>
      </c>
      <c r="U201" s="103">
        <v>0</v>
      </c>
      <c r="V201" s="103">
        <v>0</v>
      </c>
      <c r="W201" s="103">
        <v>0</v>
      </c>
      <c r="X201" s="103">
        <v>0</v>
      </c>
      <c r="Y201" s="103">
        <v>0</v>
      </c>
      <c r="Z201" s="103">
        <v>0</v>
      </c>
      <c r="AA201" s="103">
        <v>0</v>
      </c>
      <c r="AB201" s="103">
        <v>0</v>
      </c>
      <c r="AC201" s="103">
        <v>0</v>
      </c>
      <c r="AD201" s="103">
        <v>0</v>
      </c>
      <c r="AE201" s="103">
        <v>0</v>
      </c>
      <c r="AF201" s="103">
        <v>0</v>
      </c>
      <c r="AG201" s="103">
        <v>0</v>
      </c>
    </row>
    <row r="202" spans="1:33" s="58" customFormat="1" ht="12.5" x14ac:dyDescent="0.25">
      <c r="A202" s="90" t="s">
        <v>265</v>
      </c>
      <c r="B202" s="90" t="s">
        <v>265</v>
      </c>
      <c r="C202" s="90" t="s">
        <v>269</v>
      </c>
      <c r="D202" s="102">
        <v>527.79999999999995</v>
      </c>
      <c r="E202" s="102">
        <v>249.7</v>
      </c>
      <c r="F202" s="103">
        <v>153.69999999999999</v>
      </c>
      <c r="G202" s="103">
        <v>110.6</v>
      </c>
      <c r="H202" s="103">
        <v>27.3</v>
      </c>
      <c r="I202" s="103">
        <v>18.100000000000001</v>
      </c>
      <c r="J202" s="103">
        <v>0</v>
      </c>
      <c r="K202" s="103">
        <v>214</v>
      </c>
      <c r="L202" s="103">
        <v>497.5</v>
      </c>
      <c r="M202" s="103">
        <v>146.80000000000001</v>
      </c>
      <c r="N202" s="103">
        <v>406.5</v>
      </c>
      <c r="O202" s="103">
        <v>436.68421052631584</v>
      </c>
      <c r="P202" s="103">
        <v>523.07894736842115</v>
      </c>
      <c r="Q202" s="103">
        <v>347.18421052631578</v>
      </c>
      <c r="R202" s="103">
        <v>240.55263157894737</v>
      </c>
      <c r="S202" s="103">
        <v>189.00568990042672</v>
      </c>
      <c r="T202" s="103">
        <v>181.34210526315789</v>
      </c>
      <c r="U202" s="103">
        <v>136</v>
      </c>
      <c r="V202" s="103">
        <v>91.046558704453446</v>
      </c>
      <c r="W202" s="103">
        <v>90</v>
      </c>
      <c r="X202" s="103">
        <v>188.5140056022409</v>
      </c>
      <c r="Y202" s="103">
        <v>281.77365937365937</v>
      </c>
      <c r="Z202" s="103">
        <v>297</v>
      </c>
      <c r="AA202" s="103">
        <v>203.17558994516287</v>
      </c>
      <c r="AB202" s="103">
        <v>204.17558994516301</v>
      </c>
      <c r="AC202" s="103">
        <v>166.23943746674971</v>
      </c>
      <c r="AD202" s="103">
        <v>166.32738808570485</v>
      </c>
      <c r="AE202" s="103">
        <v>166.80286078736739</v>
      </c>
      <c r="AF202" s="103">
        <v>0</v>
      </c>
      <c r="AG202" s="103">
        <v>0</v>
      </c>
    </row>
    <row r="203" spans="1:33" s="58" customFormat="1" ht="12.5" x14ac:dyDescent="0.25">
      <c r="A203" s="90" t="s">
        <v>265</v>
      </c>
      <c r="B203" s="90" t="s">
        <v>265</v>
      </c>
      <c r="C203" s="90" t="s">
        <v>270</v>
      </c>
      <c r="D203" s="102">
        <v>0</v>
      </c>
      <c r="E203" s="102">
        <v>0</v>
      </c>
      <c r="F203" s="103">
        <v>0</v>
      </c>
      <c r="G203" s="103">
        <v>0</v>
      </c>
      <c r="H203" s="103">
        <v>0</v>
      </c>
      <c r="I203" s="103">
        <v>0</v>
      </c>
      <c r="J203" s="103">
        <v>0</v>
      </c>
      <c r="K203" s="103">
        <v>0</v>
      </c>
      <c r="L203" s="103">
        <v>0</v>
      </c>
      <c r="M203" s="103">
        <v>0</v>
      </c>
      <c r="N203" s="103">
        <v>0</v>
      </c>
      <c r="O203" s="103">
        <v>0</v>
      </c>
      <c r="P203" s="103">
        <v>0</v>
      </c>
      <c r="Q203" s="103">
        <v>0</v>
      </c>
      <c r="R203" s="103">
        <v>0</v>
      </c>
      <c r="S203" s="103">
        <v>0</v>
      </c>
      <c r="T203" s="103">
        <v>0</v>
      </c>
      <c r="U203" s="103">
        <v>0</v>
      </c>
      <c r="V203" s="103">
        <v>0</v>
      </c>
      <c r="W203" s="103">
        <v>0</v>
      </c>
      <c r="X203" s="103">
        <v>0</v>
      </c>
      <c r="Y203" s="103">
        <v>0</v>
      </c>
      <c r="Z203" s="103">
        <v>0</v>
      </c>
      <c r="AA203" s="103">
        <v>0</v>
      </c>
      <c r="AB203" s="103">
        <v>0</v>
      </c>
      <c r="AC203" s="103">
        <v>0</v>
      </c>
      <c r="AD203" s="103">
        <v>0</v>
      </c>
      <c r="AE203" s="103">
        <v>0</v>
      </c>
      <c r="AF203" s="103">
        <v>0</v>
      </c>
      <c r="AG203" s="103">
        <v>0</v>
      </c>
    </row>
    <row r="204" spans="1:33" s="58" customFormat="1" ht="12.5" x14ac:dyDescent="0.25">
      <c r="A204" s="90" t="s">
        <v>265</v>
      </c>
      <c r="B204" s="90" t="s">
        <v>265</v>
      </c>
      <c r="C204" s="90" t="s">
        <v>271</v>
      </c>
      <c r="D204" s="102">
        <v>0</v>
      </c>
      <c r="E204" s="102">
        <v>0</v>
      </c>
      <c r="F204" s="103">
        <v>0</v>
      </c>
      <c r="G204" s="103">
        <v>0</v>
      </c>
      <c r="H204" s="103">
        <v>0</v>
      </c>
      <c r="I204" s="103">
        <v>0</v>
      </c>
      <c r="J204" s="103">
        <v>0</v>
      </c>
      <c r="K204" s="103">
        <v>0</v>
      </c>
      <c r="L204" s="103">
        <v>0</v>
      </c>
      <c r="M204" s="103">
        <v>0</v>
      </c>
      <c r="N204" s="103">
        <v>0</v>
      </c>
      <c r="O204" s="103">
        <v>0</v>
      </c>
      <c r="P204" s="103">
        <v>0</v>
      </c>
      <c r="Q204" s="103">
        <v>0</v>
      </c>
      <c r="R204" s="103">
        <v>0</v>
      </c>
      <c r="S204" s="103">
        <v>0</v>
      </c>
      <c r="T204" s="103">
        <v>0</v>
      </c>
      <c r="U204" s="103">
        <v>0</v>
      </c>
      <c r="V204" s="103">
        <v>0</v>
      </c>
      <c r="W204" s="103">
        <v>0</v>
      </c>
      <c r="X204" s="103">
        <v>0</v>
      </c>
      <c r="Y204" s="103">
        <v>0</v>
      </c>
      <c r="Z204" s="103">
        <v>0</v>
      </c>
      <c r="AA204" s="103">
        <v>0</v>
      </c>
      <c r="AB204" s="103">
        <v>0</v>
      </c>
      <c r="AC204" s="103">
        <v>0</v>
      </c>
      <c r="AD204" s="103">
        <v>0</v>
      </c>
      <c r="AE204" s="103">
        <v>0</v>
      </c>
      <c r="AF204" s="103">
        <v>0</v>
      </c>
      <c r="AG204" s="103">
        <v>0</v>
      </c>
    </row>
    <row r="205" spans="1:33" s="58" customFormat="1" ht="12.5" x14ac:dyDescent="0.25">
      <c r="A205" s="90" t="s">
        <v>265</v>
      </c>
      <c r="B205" s="90" t="s">
        <v>265</v>
      </c>
      <c r="C205" s="90" t="s">
        <v>272</v>
      </c>
      <c r="D205" s="102">
        <v>0</v>
      </c>
      <c r="E205" s="102">
        <v>0</v>
      </c>
      <c r="F205" s="103">
        <v>0</v>
      </c>
      <c r="G205" s="103">
        <v>0</v>
      </c>
      <c r="H205" s="103">
        <v>0</v>
      </c>
      <c r="I205" s="103">
        <v>0</v>
      </c>
      <c r="J205" s="103">
        <v>0</v>
      </c>
      <c r="K205" s="103">
        <v>0</v>
      </c>
      <c r="L205" s="103">
        <v>0</v>
      </c>
      <c r="M205" s="103">
        <v>0</v>
      </c>
      <c r="N205" s="103">
        <v>0</v>
      </c>
      <c r="O205" s="103">
        <v>0</v>
      </c>
      <c r="P205" s="103">
        <v>0</v>
      </c>
      <c r="Q205" s="103">
        <v>0</v>
      </c>
      <c r="R205" s="103">
        <v>0</v>
      </c>
      <c r="S205" s="103">
        <v>0</v>
      </c>
      <c r="T205" s="103">
        <v>0</v>
      </c>
      <c r="U205" s="103">
        <v>0</v>
      </c>
      <c r="V205" s="103">
        <v>0</v>
      </c>
      <c r="W205" s="103">
        <v>0</v>
      </c>
      <c r="X205" s="103">
        <v>0</v>
      </c>
      <c r="Y205" s="103">
        <v>0</v>
      </c>
      <c r="Z205" s="103">
        <v>0</v>
      </c>
      <c r="AA205" s="103">
        <v>0</v>
      </c>
      <c r="AB205" s="103">
        <v>0</v>
      </c>
      <c r="AC205" s="103">
        <v>0</v>
      </c>
      <c r="AD205" s="103">
        <v>0</v>
      </c>
      <c r="AE205" s="103">
        <v>0</v>
      </c>
      <c r="AF205" s="103">
        <v>0</v>
      </c>
      <c r="AG205" s="103">
        <v>0</v>
      </c>
    </row>
    <row r="206" spans="1:33" s="58" customFormat="1" ht="12.5" x14ac:dyDescent="0.25">
      <c r="A206" s="90" t="s">
        <v>265</v>
      </c>
      <c r="B206" s="90" t="s">
        <v>265</v>
      </c>
      <c r="C206" s="90" t="s">
        <v>273</v>
      </c>
      <c r="D206" s="102">
        <v>0</v>
      </c>
      <c r="E206" s="102">
        <v>0</v>
      </c>
      <c r="F206" s="103">
        <v>0</v>
      </c>
      <c r="G206" s="103">
        <v>0</v>
      </c>
      <c r="H206" s="103">
        <v>0</v>
      </c>
      <c r="I206" s="103">
        <v>0</v>
      </c>
      <c r="J206" s="103">
        <v>0</v>
      </c>
      <c r="K206" s="103">
        <v>0</v>
      </c>
      <c r="L206" s="103">
        <v>0</v>
      </c>
      <c r="M206" s="103">
        <v>0</v>
      </c>
      <c r="N206" s="103">
        <v>0</v>
      </c>
      <c r="O206" s="103">
        <v>0</v>
      </c>
      <c r="P206" s="103">
        <v>0</v>
      </c>
      <c r="Q206" s="103">
        <v>0</v>
      </c>
      <c r="R206" s="103">
        <v>0</v>
      </c>
      <c r="S206" s="103">
        <v>0</v>
      </c>
      <c r="T206" s="103">
        <v>0</v>
      </c>
      <c r="U206" s="103">
        <v>0</v>
      </c>
      <c r="V206" s="103">
        <v>0</v>
      </c>
      <c r="W206" s="103">
        <v>0</v>
      </c>
      <c r="X206" s="103">
        <v>0</v>
      </c>
      <c r="Y206" s="103">
        <v>0</v>
      </c>
      <c r="Z206" s="103">
        <v>0</v>
      </c>
      <c r="AA206" s="103">
        <v>0</v>
      </c>
      <c r="AB206" s="103">
        <v>0</v>
      </c>
      <c r="AC206" s="103">
        <v>0</v>
      </c>
      <c r="AD206" s="103">
        <v>0</v>
      </c>
      <c r="AE206" s="103">
        <v>0</v>
      </c>
      <c r="AF206" s="103">
        <v>0</v>
      </c>
      <c r="AG206" s="103">
        <v>0</v>
      </c>
    </row>
    <row r="207" spans="1:33" s="58" customFormat="1" ht="12.5" x14ac:dyDescent="0.25">
      <c r="A207" s="90" t="s">
        <v>265</v>
      </c>
      <c r="B207" s="90" t="s">
        <v>265</v>
      </c>
      <c r="C207" s="90" t="s">
        <v>274</v>
      </c>
      <c r="D207" s="102">
        <v>0</v>
      </c>
      <c r="E207" s="102">
        <v>0</v>
      </c>
      <c r="F207" s="103">
        <v>0</v>
      </c>
      <c r="G207" s="103">
        <v>0</v>
      </c>
      <c r="H207" s="103">
        <v>0</v>
      </c>
      <c r="I207" s="103">
        <v>0</v>
      </c>
      <c r="J207" s="103">
        <v>0</v>
      </c>
      <c r="K207" s="103">
        <v>0</v>
      </c>
      <c r="L207" s="103">
        <v>0</v>
      </c>
      <c r="M207" s="103">
        <v>0</v>
      </c>
      <c r="N207" s="103">
        <v>0</v>
      </c>
      <c r="O207" s="103">
        <v>0</v>
      </c>
      <c r="P207" s="103">
        <v>0</v>
      </c>
      <c r="Q207" s="103">
        <v>0</v>
      </c>
      <c r="R207" s="103">
        <v>0</v>
      </c>
      <c r="S207" s="103">
        <v>0</v>
      </c>
      <c r="T207" s="103">
        <v>0</v>
      </c>
      <c r="U207" s="103">
        <v>0</v>
      </c>
      <c r="V207" s="103">
        <v>0</v>
      </c>
      <c r="W207" s="103">
        <v>0</v>
      </c>
      <c r="X207" s="103">
        <v>0</v>
      </c>
      <c r="Y207" s="103">
        <v>0</v>
      </c>
      <c r="Z207" s="103">
        <v>0</v>
      </c>
      <c r="AA207" s="103">
        <v>0</v>
      </c>
      <c r="AB207" s="103">
        <v>0</v>
      </c>
      <c r="AC207" s="103">
        <v>0</v>
      </c>
      <c r="AD207" s="103">
        <v>0</v>
      </c>
      <c r="AE207" s="103">
        <v>0</v>
      </c>
      <c r="AF207" s="103">
        <v>0</v>
      </c>
      <c r="AG207" s="103">
        <v>0</v>
      </c>
    </row>
    <row r="208" spans="1:33" s="58" customFormat="1" ht="12.5" x14ac:dyDescent="0.25">
      <c r="A208" s="90" t="s">
        <v>265</v>
      </c>
      <c r="B208" s="90" t="s">
        <v>265</v>
      </c>
      <c r="C208" s="90" t="s">
        <v>275</v>
      </c>
      <c r="D208" s="102">
        <v>0</v>
      </c>
      <c r="E208" s="102">
        <v>0</v>
      </c>
      <c r="F208" s="103">
        <v>0</v>
      </c>
      <c r="G208" s="103">
        <v>0</v>
      </c>
      <c r="H208" s="103">
        <v>0</v>
      </c>
      <c r="I208" s="103">
        <v>0</v>
      </c>
      <c r="J208" s="103">
        <v>0</v>
      </c>
      <c r="K208" s="103">
        <v>0</v>
      </c>
      <c r="L208" s="103">
        <v>0</v>
      </c>
      <c r="M208" s="103">
        <v>0</v>
      </c>
      <c r="N208" s="103">
        <v>0</v>
      </c>
      <c r="O208" s="103">
        <v>0</v>
      </c>
      <c r="P208" s="103">
        <v>0</v>
      </c>
      <c r="Q208" s="103">
        <v>0</v>
      </c>
      <c r="R208" s="103">
        <v>0</v>
      </c>
      <c r="S208" s="103">
        <v>0</v>
      </c>
      <c r="T208" s="103">
        <v>0</v>
      </c>
      <c r="U208" s="103">
        <v>0</v>
      </c>
      <c r="V208" s="103">
        <v>0</v>
      </c>
      <c r="W208" s="103">
        <v>0</v>
      </c>
      <c r="X208" s="103">
        <v>0</v>
      </c>
      <c r="Y208" s="103">
        <v>0</v>
      </c>
      <c r="Z208" s="103">
        <v>0</v>
      </c>
      <c r="AA208" s="103">
        <v>0</v>
      </c>
      <c r="AB208" s="103">
        <v>0</v>
      </c>
      <c r="AC208" s="103">
        <v>0</v>
      </c>
      <c r="AD208" s="103">
        <v>0</v>
      </c>
      <c r="AE208" s="103">
        <v>0</v>
      </c>
      <c r="AF208" s="103">
        <v>0</v>
      </c>
      <c r="AG208" s="103">
        <v>0</v>
      </c>
    </row>
    <row r="209" spans="1:33" s="93" customFormat="1" ht="13" x14ac:dyDescent="0.3">
      <c r="A209" s="94" t="s">
        <v>276</v>
      </c>
      <c r="B209" s="94" t="s">
        <v>276</v>
      </c>
      <c r="C209" s="94" t="s">
        <v>276</v>
      </c>
      <c r="D209" s="100">
        <v>0</v>
      </c>
      <c r="E209" s="100">
        <v>0</v>
      </c>
      <c r="F209" s="101">
        <v>0</v>
      </c>
      <c r="G209" s="101">
        <v>0</v>
      </c>
      <c r="H209" s="101">
        <v>0</v>
      </c>
      <c r="I209" s="101">
        <v>0</v>
      </c>
      <c r="J209" s="101">
        <v>0</v>
      </c>
      <c r="K209" s="101">
        <v>0</v>
      </c>
      <c r="L209" s="101">
        <v>0</v>
      </c>
      <c r="M209" s="101">
        <v>0</v>
      </c>
      <c r="N209" s="101">
        <v>0</v>
      </c>
      <c r="O209" s="101">
        <v>0</v>
      </c>
      <c r="P209" s="101">
        <v>0</v>
      </c>
      <c r="Q209" s="101">
        <v>0</v>
      </c>
      <c r="R209" s="101">
        <v>0</v>
      </c>
      <c r="S209" s="101">
        <v>0</v>
      </c>
      <c r="T209" s="101">
        <v>0</v>
      </c>
      <c r="U209" s="101">
        <v>0</v>
      </c>
      <c r="V209" s="101">
        <v>0</v>
      </c>
      <c r="W209" s="101">
        <v>0</v>
      </c>
      <c r="X209" s="101">
        <v>0</v>
      </c>
      <c r="Y209" s="101">
        <v>0</v>
      </c>
      <c r="Z209" s="101">
        <v>0</v>
      </c>
      <c r="AA209" s="101">
        <v>0</v>
      </c>
      <c r="AB209" s="101">
        <v>0</v>
      </c>
      <c r="AC209" s="101">
        <v>0</v>
      </c>
      <c r="AD209" s="101">
        <v>0</v>
      </c>
      <c r="AE209" s="101">
        <v>0</v>
      </c>
      <c r="AF209" s="101">
        <v>0</v>
      </c>
      <c r="AG209" s="101">
        <v>0</v>
      </c>
    </row>
    <row r="210" spans="1:33" s="93" customFormat="1" ht="13" x14ac:dyDescent="0.3">
      <c r="A210" s="95" t="s">
        <v>276</v>
      </c>
      <c r="B210" s="95" t="s">
        <v>276</v>
      </c>
      <c r="C210" s="95" t="s">
        <v>276</v>
      </c>
      <c r="D210" s="104">
        <v>0</v>
      </c>
      <c r="E210" s="104">
        <v>0</v>
      </c>
      <c r="F210" s="105">
        <v>0</v>
      </c>
      <c r="G210" s="105">
        <v>0</v>
      </c>
      <c r="H210" s="105">
        <v>0</v>
      </c>
      <c r="I210" s="105">
        <v>0</v>
      </c>
      <c r="J210" s="105">
        <v>0</v>
      </c>
      <c r="K210" s="105">
        <v>0</v>
      </c>
      <c r="L210" s="105">
        <v>0</v>
      </c>
      <c r="M210" s="105">
        <v>0</v>
      </c>
      <c r="N210" s="105">
        <v>0</v>
      </c>
      <c r="O210" s="105">
        <v>0</v>
      </c>
      <c r="P210" s="105">
        <v>0</v>
      </c>
      <c r="Q210" s="105">
        <v>0</v>
      </c>
      <c r="R210" s="105">
        <v>0</v>
      </c>
      <c r="S210" s="105">
        <v>0</v>
      </c>
      <c r="T210" s="105">
        <v>0</v>
      </c>
      <c r="U210" s="105">
        <v>0</v>
      </c>
      <c r="V210" s="105">
        <v>0</v>
      </c>
      <c r="W210" s="105">
        <v>0</v>
      </c>
      <c r="X210" s="105">
        <v>0</v>
      </c>
      <c r="Y210" s="105">
        <v>0</v>
      </c>
      <c r="Z210" s="105">
        <v>0</v>
      </c>
      <c r="AA210" s="105">
        <v>0</v>
      </c>
      <c r="AB210" s="105">
        <v>0</v>
      </c>
      <c r="AC210" s="105">
        <v>0</v>
      </c>
      <c r="AD210" s="105">
        <v>0</v>
      </c>
      <c r="AE210" s="105">
        <v>0</v>
      </c>
      <c r="AF210" s="105">
        <v>0</v>
      </c>
      <c r="AG210" s="105">
        <v>0</v>
      </c>
    </row>
    <row r="211" spans="1:33" s="58" customFormat="1" ht="12.5" x14ac:dyDescent="0.25">
      <c r="A211" s="90" t="s">
        <v>277</v>
      </c>
      <c r="B211" s="90" t="s">
        <v>277</v>
      </c>
      <c r="C211" s="90" t="s">
        <v>277</v>
      </c>
      <c r="D211" s="102">
        <v>0</v>
      </c>
      <c r="E211" s="102">
        <v>0</v>
      </c>
      <c r="F211" s="103">
        <v>0</v>
      </c>
      <c r="G211" s="103">
        <v>0</v>
      </c>
      <c r="H211" s="103">
        <v>0</v>
      </c>
      <c r="I211" s="103">
        <v>0</v>
      </c>
      <c r="J211" s="103">
        <v>0</v>
      </c>
      <c r="K211" s="103">
        <v>0</v>
      </c>
      <c r="L211" s="103">
        <v>0</v>
      </c>
      <c r="M211" s="103">
        <v>0</v>
      </c>
      <c r="N211" s="103">
        <v>0</v>
      </c>
      <c r="O211" s="103">
        <v>0</v>
      </c>
      <c r="P211" s="103">
        <v>0</v>
      </c>
      <c r="Q211" s="103">
        <v>0</v>
      </c>
      <c r="R211" s="103">
        <v>0</v>
      </c>
      <c r="S211" s="103">
        <v>0</v>
      </c>
      <c r="T211" s="103">
        <v>0</v>
      </c>
      <c r="U211" s="103">
        <v>0</v>
      </c>
      <c r="V211" s="103">
        <v>0</v>
      </c>
      <c r="W211" s="103">
        <v>0</v>
      </c>
      <c r="X211" s="103">
        <v>0</v>
      </c>
      <c r="Y211" s="103">
        <v>0</v>
      </c>
      <c r="Z211" s="103">
        <v>0</v>
      </c>
      <c r="AA211" s="103">
        <v>0</v>
      </c>
      <c r="AB211" s="103">
        <v>0</v>
      </c>
      <c r="AC211" s="103">
        <v>0</v>
      </c>
      <c r="AD211" s="103">
        <v>0</v>
      </c>
      <c r="AE211" s="103">
        <v>0</v>
      </c>
      <c r="AF211" s="103">
        <v>0</v>
      </c>
      <c r="AG211" s="103">
        <v>0</v>
      </c>
    </row>
  </sheetData>
  <mergeCells count="2">
    <mergeCell ref="C1:K1"/>
    <mergeCell ref="AH1:AN1"/>
  </mergeCells>
  <conditionalFormatting sqref="A4:B45">
    <cfRule type="cellIs" dxfId="27" priority="1" stopIfTrue="1" operator="lessThan">
      <formula>0</formula>
    </cfRule>
  </conditionalFormatting>
  <conditionalFormatting sqref="A47:D55 A58:D63 A65:D82 A84:D99 A101:D109 A111:D115 A118:D119 A122:D129 A131:D138 A140:D152 A155:D168 A170:D177 A179:D189 A191:D196 A199:D200 B201:B205">
    <cfRule type="cellIs" dxfId="26" priority="2" stopIfTrue="1" operator="lessThan">
      <formula>0</formula>
    </cfRule>
  </conditionalFormatting>
  <conditionalFormatting sqref="C7:D25 C26:E26 C27:D45 D201:D205">
    <cfRule type="cellIs" dxfId="25" priority="7" stopIfTrue="1" operator="lessThan">
      <formula>0</formula>
    </cfRule>
  </conditionalFormatting>
  <conditionalFormatting sqref="C4:E6">
    <cfRule type="cellIs" dxfId="24" priority="8" stopIfTrue="1" operator="lessThan">
      <formula>0</formula>
    </cfRule>
  </conditionalFormatting>
  <conditionalFormatting sqref="F7:AG25 F27:AG45 F47:AG55 F58:AG63 F65:AG82 F84:AG99 F101:AG109 F111:AG115 F118:AG119 F122:AG129 F131:AG138 F140:AG152 F155:AG168 F170:AG177 F179:AG189 F191:AG196 F199:AG208 F211:AG211">
    <cfRule type="cellIs" dxfId="23" priority="3" operator="lessThan">
      <formula>#REF!</formula>
    </cfRule>
    <cfRule type="cellIs" dxfId="22" priority="4" operator="greaterThan">
      <formula>#REF!</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O211"/>
  <sheetViews>
    <sheetView showGridLines="0" zoomScaleNormal="100" workbookViewId="0">
      <pane xSplit="3" ySplit="6" topLeftCell="Q7" activePane="bottomRight" state="frozen"/>
      <selection pane="topRight" activeCell="A218" sqref="A218"/>
      <selection pane="bottomLeft" activeCell="A218" sqref="A218"/>
      <selection pane="bottomRight"/>
    </sheetView>
  </sheetViews>
  <sheetFormatPr defaultColWidth="9.5" defaultRowHeight="11" x14ac:dyDescent="0.25"/>
  <cols>
    <col min="1" max="3" width="28.796875" style="26" customWidth="1"/>
    <col min="4" max="33" width="12.69921875" style="26" bestFit="1" customWidth="1"/>
    <col min="34" max="16384" width="9.5" style="26"/>
  </cols>
  <sheetData>
    <row r="1" spans="1:41" s="59" customFormat="1" ht="18.75" customHeight="1" x14ac:dyDescent="0.4">
      <c r="A1" s="96" t="s">
        <v>281</v>
      </c>
      <c r="C1" s="128"/>
      <c r="D1" s="128"/>
      <c r="E1" s="128"/>
      <c r="F1" s="128"/>
      <c r="G1" s="128"/>
      <c r="H1" s="128"/>
      <c r="I1" s="128"/>
      <c r="J1" s="128"/>
      <c r="K1" s="128"/>
      <c r="L1" s="86"/>
      <c r="M1" s="87"/>
      <c r="N1" s="87"/>
      <c r="O1" s="87"/>
      <c r="P1" s="87"/>
      <c r="Q1" s="87"/>
      <c r="R1" s="87"/>
      <c r="S1" s="87"/>
      <c r="T1" s="87"/>
      <c r="U1" s="87"/>
      <c r="V1" s="87"/>
      <c r="W1" s="87"/>
      <c r="X1" s="87"/>
      <c r="Y1" s="87"/>
      <c r="Z1" s="87"/>
      <c r="AA1" s="87"/>
      <c r="AB1" s="87"/>
      <c r="AC1" s="87"/>
      <c r="AD1" s="87"/>
      <c r="AE1" s="87"/>
      <c r="AF1" s="87"/>
      <c r="AG1" s="87"/>
      <c r="AH1" s="127"/>
      <c r="AI1" s="127"/>
      <c r="AJ1" s="127"/>
      <c r="AK1" s="127"/>
      <c r="AL1" s="127"/>
      <c r="AM1" s="127"/>
      <c r="AN1" s="127"/>
      <c r="AO1" s="58"/>
    </row>
    <row r="2" spans="1:41" s="59" customFormat="1" ht="20" x14ac:dyDescent="0.4">
      <c r="A2" s="59" t="s">
        <v>61</v>
      </c>
      <c r="C2" s="88"/>
      <c r="D2" s="85"/>
      <c r="E2" s="85"/>
      <c r="F2" s="85"/>
      <c r="G2" s="85"/>
      <c r="H2" s="85"/>
      <c r="I2" s="85"/>
      <c r="J2" s="85"/>
      <c r="K2" s="85"/>
      <c r="L2" s="89"/>
      <c r="M2" s="87"/>
      <c r="N2" s="87"/>
      <c r="O2" s="87"/>
      <c r="P2" s="87"/>
      <c r="Q2" s="87"/>
      <c r="R2" s="87"/>
      <c r="S2" s="87"/>
      <c r="T2" s="87"/>
      <c r="U2" s="87"/>
      <c r="V2" s="87"/>
      <c r="W2" s="87"/>
      <c r="X2" s="87"/>
      <c r="Y2" s="87"/>
      <c r="Z2" s="87"/>
      <c r="AA2" s="87"/>
      <c r="AB2" s="87"/>
      <c r="AC2" s="87"/>
      <c r="AD2" s="87"/>
      <c r="AE2" s="87"/>
      <c r="AF2" s="87"/>
      <c r="AG2" s="87"/>
      <c r="AH2" s="58"/>
      <c r="AI2" s="58"/>
      <c r="AJ2" s="58"/>
      <c r="AK2" s="58"/>
      <c r="AL2" s="58"/>
      <c r="AM2" s="58"/>
      <c r="AN2" s="58"/>
      <c r="AO2" s="58"/>
    </row>
    <row r="3" spans="1:41" ht="18.75" customHeight="1" x14ac:dyDescent="0.25">
      <c r="A3" s="26" t="s">
        <v>282</v>
      </c>
      <c r="D3" s="26" cm="1">
        <f t="array" ref="D3:AG3">_xlfn.SEQUENCE(1,CTRL!$B$3-CTRL!$B$2+1,CTRL!$B$2)</f>
        <v>2000</v>
      </c>
      <c r="E3" s="26">
        <v>2001</v>
      </c>
      <c r="F3" s="26">
        <v>2002</v>
      </c>
      <c r="G3" s="26">
        <v>2003</v>
      </c>
      <c r="H3" s="26">
        <v>2004</v>
      </c>
      <c r="I3" s="26">
        <v>2005</v>
      </c>
      <c r="J3" s="26">
        <v>2006</v>
      </c>
      <c r="K3" s="26">
        <v>2007</v>
      </c>
      <c r="L3" s="26">
        <v>2008</v>
      </c>
      <c r="M3" s="26">
        <v>2009</v>
      </c>
      <c r="N3" s="26">
        <v>2010</v>
      </c>
      <c r="O3" s="26">
        <v>2011</v>
      </c>
      <c r="P3" s="26">
        <v>2012</v>
      </c>
      <c r="Q3" s="26">
        <v>2013</v>
      </c>
      <c r="R3" s="26">
        <v>2014</v>
      </c>
      <c r="S3" s="26">
        <v>2015</v>
      </c>
      <c r="T3" s="26">
        <v>2016</v>
      </c>
      <c r="U3" s="26">
        <v>2017</v>
      </c>
      <c r="V3" s="26">
        <v>2018</v>
      </c>
      <c r="W3" s="26">
        <v>2019</v>
      </c>
      <c r="X3" s="26">
        <v>2020</v>
      </c>
      <c r="Y3" s="26">
        <v>2021</v>
      </c>
      <c r="Z3" s="26">
        <v>2022</v>
      </c>
      <c r="AA3" s="26">
        <v>2023</v>
      </c>
      <c r="AB3" s="26">
        <v>2024</v>
      </c>
      <c r="AC3" s="26">
        <v>2025</v>
      </c>
      <c r="AD3" s="26">
        <v>2026</v>
      </c>
      <c r="AE3" s="26">
        <v>2027</v>
      </c>
      <c r="AF3" s="26">
        <v>2028</v>
      </c>
      <c r="AG3" s="26">
        <v>2029</v>
      </c>
    </row>
    <row r="4" spans="1:41" s="67" customFormat="1" ht="13" x14ac:dyDescent="0.3">
      <c r="A4" s="91" t="s">
        <v>28</v>
      </c>
      <c r="B4" s="91" t="s">
        <v>28</v>
      </c>
      <c r="C4" s="91" t="s">
        <v>28</v>
      </c>
      <c r="D4" s="97">
        <v>132737.10313806002</v>
      </c>
      <c r="E4" s="97">
        <v>126956.13413805999</v>
      </c>
      <c r="F4" s="98">
        <v>137538.14713805998</v>
      </c>
      <c r="G4" s="98">
        <v>138902.72413805997</v>
      </c>
      <c r="H4" s="98">
        <v>146487.09913805997</v>
      </c>
      <c r="I4" s="98">
        <v>155146.82783084668</v>
      </c>
      <c r="J4" s="98">
        <v>150909.79873560858</v>
      </c>
      <c r="K4" s="98">
        <v>157524.59802132286</v>
      </c>
      <c r="L4" s="98">
        <v>160345.6214498943</v>
      </c>
      <c r="M4" s="98">
        <v>151394.93787846575</v>
      </c>
      <c r="N4" s="98">
        <v>177067.74521741262</v>
      </c>
      <c r="O4" s="98">
        <v>191950.61013134546</v>
      </c>
      <c r="P4" s="98">
        <v>196871.63249799807</v>
      </c>
      <c r="Q4" s="98">
        <v>198270.61698280819</v>
      </c>
      <c r="R4" s="98">
        <v>204150.39737373948</v>
      </c>
      <c r="S4" s="98">
        <v>211952.96951648442</v>
      </c>
      <c r="T4" s="98">
        <v>208257.00484468599</v>
      </c>
      <c r="U4" s="98">
        <v>212096.6784335979</v>
      </c>
      <c r="V4" s="98">
        <v>215278.66565358543</v>
      </c>
      <c r="W4" s="98">
        <v>213674.73954520002</v>
      </c>
      <c r="X4" s="98">
        <v>212887.36628679698</v>
      </c>
      <c r="Y4" s="98">
        <v>211540.55469886627</v>
      </c>
      <c r="Z4" s="98">
        <v>202032.46326992783</v>
      </c>
      <c r="AA4" s="98">
        <v>207427.62016978048</v>
      </c>
      <c r="AB4" s="98">
        <v>221055.57169837208</v>
      </c>
      <c r="AC4" s="98">
        <v>218555.97347845222</v>
      </c>
      <c r="AD4" s="98">
        <v>220134.51659801518</v>
      </c>
      <c r="AE4" s="98">
        <v>221364.30699802554</v>
      </c>
      <c r="AF4" s="98">
        <v>224294.53524832189</v>
      </c>
      <c r="AG4" s="98">
        <v>227794.62998505123</v>
      </c>
      <c r="AH4" s="92"/>
      <c r="AI4" s="92"/>
      <c r="AJ4" s="92"/>
      <c r="AK4" s="92"/>
      <c r="AL4" s="92"/>
      <c r="AM4" s="92"/>
      <c r="AN4" s="92"/>
      <c r="AO4" s="92"/>
    </row>
    <row r="5" spans="1:41" s="93" customFormat="1" ht="13" x14ac:dyDescent="0.3">
      <c r="A5" s="91" t="s">
        <v>62</v>
      </c>
      <c r="B5" s="91" t="s">
        <v>62</v>
      </c>
      <c r="C5" s="91" t="s">
        <v>62</v>
      </c>
      <c r="D5" s="97">
        <v>19882.100000000002</v>
      </c>
      <c r="E5" s="97">
        <v>19884.8</v>
      </c>
      <c r="F5" s="99">
        <v>20631.099999999999</v>
      </c>
      <c r="G5" s="99">
        <v>21069.3</v>
      </c>
      <c r="H5" s="99">
        <v>22445.599999999995</v>
      </c>
      <c r="I5" s="99">
        <v>22252.5</v>
      </c>
      <c r="J5" s="99">
        <v>21169.7</v>
      </c>
      <c r="K5" s="99">
        <v>21885.200000000001</v>
      </c>
      <c r="L5" s="99">
        <v>20945.600000000002</v>
      </c>
      <c r="M5" s="99">
        <v>14879.279999999999</v>
      </c>
      <c r="N5" s="99">
        <v>21160.440999999999</v>
      </c>
      <c r="O5" s="99">
        <v>20754.025191408018</v>
      </c>
      <c r="P5" s="99">
        <v>20142.053099921468</v>
      </c>
      <c r="Q5" s="99">
        <v>18622.097390358584</v>
      </c>
      <c r="R5" s="99">
        <v>18930.807101889499</v>
      </c>
      <c r="S5" s="99">
        <v>20833.218655822788</v>
      </c>
      <c r="T5" s="99">
        <v>20034.442206572858</v>
      </c>
      <c r="U5" s="99">
        <v>22138.845366526701</v>
      </c>
      <c r="V5" s="99">
        <v>23418.546612885897</v>
      </c>
      <c r="W5" s="99">
        <v>23406.735686957989</v>
      </c>
      <c r="X5" s="99">
        <v>24310.821755810313</v>
      </c>
      <c r="Y5" s="99">
        <v>25176.507523567976</v>
      </c>
      <c r="Z5" s="99">
        <v>23545.240233769779</v>
      </c>
      <c r="AA5" s="99">
        <v>23076.909522689075</v>
      </c>
      <c r="AB5" s="99">
        <v>24626.500358426892</v>
      </c>
      <c r="AC5" s="99">
        <v>25097.186451829584</v>
      </c>
      <c r="AD5" s="99">
        <v>25531.972751774771</v>
      </c>
      <c r="AE5" s="99">
        <v>25941.234803737425</v>
      </c>
      <c r="AF5" s="99">
        <v>26354.678781544069</v>
      </c>
      <c r="AG5" s="99">
        <v>26702.476738205794</v>
      </c>
    </row>
    <row r="6" spans="1:41" s="93" customFormat="1" ht="13" x14ac:dyDescent="0.3">
      <c r="A6" s="94" t="s">
        <v>63</v>
      </c>
      <c r="B6" s="94" t="s">
        <v>63</v>
      </c>
      <c r="C6" s="94" t="s">
        <v>63</v>
      </c>
      <c r="D6" s="100">
        <v>8378.8000000000011</v>
      </c>
      <c r="E6" s="100">
        <v>8194.8000000000011</v>
      </c>
      <c r="F6" s="101">
        <v>7796.9999999999991</v>
      </c>
      <c r="G6" s="101">
        <v>7429.4</v>
      </c>
      <c r="H6" s="101">
        <v>7402.0999999999995</v>
      </c>
      <c r="I6" s="101">
        <v>7067.9</v>
      </c>
      <c r="J6" s="101">
        <v>6432.1000000000013</v>
      </c>
      <c r="K6" s="101">
        <v>6812.2</v>
      </c>
      <c r="L6" s="101">
        <v>6153.8</v>
      </c>
      <c r="M6" s="101">
        <v>3004</v>
      </c>
      <c r="N6" s="101">
        <v>5616</v>
      </c>
      <c r="O6" s="101">
        <v>4894.6986301369861</v>
      </c>
      <c r="P6" s="101">
        <v>4578.1000000000013</v>
      </c>
      <c r="Q6" s="101">
        <v>3728.4560821917808</v>
      </c>
      <c r="R6" s="101">
        <v>4016.9335297123289</v>
      </c>
      <c r="S6" s="101">
        <v>3919.5182279187056</v>
      </c>
      <c r="T6" s="101">
        <v>3589.778262575343</v>
      </c>
      <c r="U6" s="101">
        <v>4073.0274531790046</v>
      </c>
      <c r="V6" s="101">
        <v>3875.2000699999999</v>
      </c>
      <c r="W6" s="101">
        <v>3977.8190229999996</v>
      </c>
      <c r="X6" s="101">
        <v>4076.6017091400008</v>
      </c>
      <c r="Y6" s="101">
        <v>4305.8442985700012</v>
      </c>
      <c r="Z6" s="101">
        <v>3645.4</v>
      </c>
      <c r="AA6" s="101">
        <v>3661.9200000000005</v>
      </c>
      <c r="AB6" s="101">
        <v>4302.09</v>
      </c>
      <c r="AC6" s="101">
        <v>4065.0406634484034</v>
      </c>
      <c r="AD6" s="101">
        <v>4106.0404508423662</v>
      </c>
      <c r="AE6" s="101">
        <v>4197.4864777940647</v>
      </c>
      <c r="AF6" s="101">
        <v>4238.8681454249345</v>
      </c>
      <c r="AG6" s="101">
        <v>4357.5699100121847</v>
      </c>
    </row>
    <row r="7" spans="1:41" s="58" customFormat="1" ht="12.5" x14ac:dyDescent="0.25">
      <c r="A7" s="90" t="s">
        <v>64</v>
      </c>
      <c r="B7" s="90" t="s">
        <v>65</v>
      </c>
      <c r="C7" s="90" t="s">
        <v>66</v>
      </c>
      <c r="D7" s="102">
        <v>199.3</v>
      </c>
      <c r="E7" s="102">
        <v>169.5</v>
      </c>
      <c r="F7" s="103">
        <v>192.4</v>
      </c>
      <c r="G7" s="103">
        <v>178.3</v>
      </c>
      <c r="H7" s="103">
        <v>202.7</v>
      </c>
      <c r="I7" s="103">
        <v>181.7</v>
      </c>
      <c r="J7" s="103">
        <v>184.5</v>
      </c>
      <c r="K7" s="103">
        <v>97.3</v>
      </c>
      <c r="L7" s="103">
        <v>158.9</v>
      </c>
      <c r="M7" s="103">
        <v>144.5</v>
      </c>
      <c r="N7" s="103">
        <v>274.89999999999998</v>
      </c>
      <c r="O7" s="103">
        <v>303.10000000000002</v>
      </c>
      <c r="P7" s="103">
        <v>225.2</v>
      </c>
      <c r="Q7" s="103">
        <v>129.30000000000001</v>
      </c>
      <c r="R7" s="103">
        <v>219.49999999999997</v>
      </c>
      <c r="S7" s="103">
        <v>193.39999999999998</v>
      </c>
      <c r="T7" s="103">
        <v>134.92270299999998</v>
      </c>
      <c r="U7" s="103">
        <v>194.315</v>
      </c>
      <c r="V7" s="103">
        <v>102.53</v>
      </c>
      <c r="W7" s="103">
        <v>166.27554000000001</v>
      </c>
      <c r="X7" s="103">
        <v>208.50377499999996</v>
      </c>
      <c r="Y7" s="103">
        <v>210.60339011000002</v>
      </c>
      <c r="Z7" s="103">
        <v>185.8</v>
      </c>
      <c r="AA7" s="103">
        <v>148.66</v>
      </c>
      <c r="AB7" s="103">
        <v>149.9</v>
      </c>
      <c r="AC7" s="103">
        <v>199.62663129184145</v>
      </c>
      <c r="AD7" s="103">
        <v>199.13537691148835</v>
      </c>
      <c r="AE7" s="103">
        <v>204.64929660789591</v>
      </c>
      <c r="AF7" s="103">
        <v>215.16838333564135</v>
      </c>
      <c r="AG7" s="103">
        <v>215.6926302894401</v>
      </c>
    </row>
    <row r="8" spans="1:41" s="58" customFormat="1" ht="12.5" x14ac:dyDescent="0.25">
      <c r="A8" s="90" t="s">
        <v>64</v>
      </c>
      <c r="B8" s="90" t="s">
        <v>65</v>
      </c>
      <c r="C8" s="90" t="s">
        <v>67</v>
      </c>
      <c r="D8" s="102">
        <v>1569.8</v>
      </c>
      <c r="E8" s="102">
        <v>1189.5999999999999</v>
      </c>
      <c r="F8" s="103">
        <v>1494.7</v>
      </c>
      <c r="G8" s="103">
        <v>1469</v>
      </c>
      <c r="H8" s="103">
        <v>1514</v>
      </c>
      <c r="I8" s="103">
        <v>1585.9</v>
      </c>
      <c r="J8" s="103">
        <v>1328.4</v>
      </c>
      <c r="K8" s="103">
        <v>1392.4</v>
      </c>
      <c r="L8" s="103">
        <v>1325.7</v>
      </c>
      <c r="M8" s="103">
        <v>597.20000000000005</v>
      </c>
      <c r="N8" s="103">
        <v>1338.8</v>
      </c>
      <c r="O8" s="103">
        <v>1540.2</v>
      </c>
      <c r="P8" s="103">
        <v>1254</v>
      </c>
      <c r="Q8" s="103">
        <v>974.01800000000003</v>
      </c>
      <c r="R8" s="103">
        <v>844.00250000000005</v>
      </c>
      <c r="S8" s="103">
        <v>855.71029641185646</v>
      </c>
      <c r="T8" s="103">
        <v>705.82566799999995</v>
      </c>
      <c r="U8" s="103">
        <v>823.82799999999997</v>
      </c>
      <c r="V8" s="103">
        <v>796.17974000000004</v>
      </c>
      <c r="W8" s="103">
        <v>797.11428999999998</v>
      </c>
      <c r="X8" s="103">
        <v>772.07072800000003</v>
      </c>
      <c r="Y8" s="103">
        <v>842.79396413999996</v>
      </c>
      <c r="Z8" s="103">
        <v>677.9</v>
      </c>
      <c r="AA8" s="103">
        <v>798.54000000000008</v>
      </c>
      <c r="AB8" s="103">
        <v>878.03</v>
      </c>
      <c r="AC8" s="103">
        <v>858.73947570768905</v>
      </c>
      <c r="AD8" s="103">
        <v>837.46555697739041</v>
      </c>
      <c r="AE8" s="103">
        <v>865.98039037588001</v>
      </c>
      <c r="AF8" s="103">
        <v>846.47738254660658</v>
      </c>
      <c r="AG8" s="103">
        <v>859.90820665551701</v>
      </c>
    </row>
    <row r="9" spans="1:41" s="58" customFormat="1" ht="12.5" x14ac:dyDescent="0.25">
      <c r="A9" s="90" t="s">
        <v>64</v>
      </c>
      <c r="B9" s="90" t="s">
        <v>65</v>
      </c>
      <c r="C9" s="90" t="s">
        <v>68</v>
      </c>
      <c r="D9" s="102">
        <v>0</v>
      </c>
      <c r="E9" s="102">
        <v>0</v>
      </c>
      <c r="F9" s="103">
        <v>0</v>
      </c>
      <c r="G9" s="103">
        <v>0</v>
      </c>
      <c r="H9" s="103">
        <v>0</v>
      </c>
      <c r="I9" s="103">
        <v>0</v>
      </c>
      <c r="J9" s="103">
        <v>0</v>
      </c>
      <c r="K9" s="103">
        <v>0</v>
      </c>
      <c r="L9" s="103">
        <v>0</v>
      </c>
      <c r="M9" s="103">
        <v>0</v>
      </c>
      <c r="N9" s="103">
        <v>0</v>
      </c>
      <c r="O9" s="103">
        <v>0</v>
      </c>
      <c r="P9" s="103">
        <v>0</v>
      </c>
      <c r="Q9" s="103">
        <v>0</v>
      </c>
      <c r="R9" s="103">
        <v>0</v>
      </c>
      <c r="S9" s="103">
        <v>0</v>
      </c>
      <c r="T9" s="103">
        <v>0</v>
      </c>
      <c r="U9" s="103">
        <v>0</v>
      </c>
      <c r="V9" s="103">
        <v>6.3570000000000002E-2</v>
      </c>
      <c r="W9" s="103">
        <v>0</v>
      </c>
      <c r="X9" s="103">
        <v>0</v>
      </c>
      <c r="Y9" s="103">
        <v>0</v>
      </c>
      <c r="Z9" s="103">
        <v>0</v>
      </c>
      <c r="AA9" s="103">
        <v>103.03</v>
      </c>
      <c r="AB9" s="103">
        <v>0</v>
      </c>
      <c r="AC9" s="103">
        <v>0</v>
      </c>
      <c r="AD9" s="103">
        <v>0</v>
      </c>
      <c r="AE9" s="103">
        <v>0</v>
      </c>
      <c r="AF9" s="103">
        <v>0</v>
      </c>
      <c r="AG9" s="103">
        <v>0</v>
      </c>
    </row>
    <row r="10" spans="1:41" s="58" customFormat="1" ht="12.5" x14ac:dyDescent="0.25">
      <c r="A10" s="90" t="s">
        <v>64</v>
      </c>
      <c r="B10" s="90" t="s">
        <v>65</v>
      </c>
      <c r="C10" s="90" t="s">
        <v>69</v>
      </c>
      <c r="D10" s="102">
        <v>73.900000000000006</v>
      </c>
      <c r="E10" s="102">
        <v>57</v>
      </c>
      <c r="F10" s="103">
        <v>42.1</v>
      </c>
      <c r="G10" s="103">
        <v>65.900000000000006</v>
      </c>
      <c r="H10" s="103">
        <v>32.5</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c r="Y10" s="103">
        <v>7.4999999999999993E-5</v>
      </c>
      <c r="Z10" s="103">
        <v>0</v>
      </c>
      <c r="AA10" s="103">
        <v>0</v>
      </c>
      <c r="AB10" s="103">
        <v>0</v>
      </c>
      <c r="AC10" s="103">
        <v>-5.3839440778768422E-5</v>
      </c>
      <c r="AD10" s="103">
        <v>-5.3839440778768422E-5</v>
      </c>
      <c r="AE10" s="103">
        <v>-5.3839440778768422E-5</v>
      </c>
      <c r="AF10" s="103">
        <v>-5.3839440778768422E-5</v>
      </c>
      <c r="AG10" s="103">
        <v>-5.3839440778768422E-5</v>
      </c>
    </row>
    <row r="11" spans="1:41" s="58" customFormat="1" ht="12.5" x14ac:dyDescent="0.25">
      <c r="A11" s="90" t="s">
        <v>64</v>
      </c>
      <c r="B11" s="90" t="s">
        <v>65</v>
      </c>
      <c r="C11" s="90" t="s">
        <v>70</v>
      </c>
      <c r="D11" s="102">
        <v>855.09999999999991</v>
      </c>
      <c r="E11" s="102">
        <v>832</v>
      </c>
      <c r="F11" s="103">
        <v>837.4</v>
      </c>
      <c r="G11" s="103">
        <v>854.9</v>
      </c>
      <c r="H11" s="103">
        <v>898</v>
      </c>
      <c r="I11" s="103">
        <v>877.4</v>
      </c>
      <c r="J11" s="103">
        <v>912.1</v>
      </c>
      <c r="K11" s="103">
        <v>880.5</v>
      </c>
      <c r="L11" s="103">
        <v>803.3</v>
      </c>
      <c r="M11" s="103">
        <v>647.79999999999995</v>
      </c>
      <c r="N11" s="103">
        <v>761.8</v>
      </c>
      <c r="O11" s="103">
        <v>752.39863013698641</v>
      </c>
      <c r="P11" s="103">
        <v>814.40000000000009</v>
      </c>
      <c r="Q11" s="103">
        <v>861.67808219178085</v>
      </c>
      <c r="R11" s="103">
        <v>838.23387671232877</v>
      </c>
      <c r="S11" s="103">
        <v>749.76093150684937</v>
      </c>
      <c r="T11" s="103">
        <v>813.88924657534255</v>
      </c>
      <c r="U11" s="103">
        <v>917.40426917900402</v>
      </c>
      <c r="V11" s="103">
        <v>933.12386000000004</v>
      </c>
      <c r="W11" s="103">
        <v>925.88342999999998</v>
      </c>
      <c r="X11" s="103">
        <v>943.47108000000003</v>
      </c>
      <c r="Y11" s="103">
        <v>968.85696999999993</v>
      </c>
      <c r="Z11" s="103">
        <v>884.5</v>
      </c>
      <c r="AA11" s="103">
        <v>828.36</v>
      </c>
      <c r="AB11" s="103">
        <v>872.47</v>
      </c>
      <c r="AC11" s="103">
        <v>883.4707113598356</v>
      </c>
      <c r="AD11" s="103">
        <v>884.93455965330213</v>
      </c>
      <c r="AE11" s="103">
        <v>888.59247704741506</v>
      </c>
      <c r="AF11" s="103">
        <v>893.17788414378651</v>
      </c>
      <c r="AG11" s="103">
        <v>930.6752086673921</v>
      </c>
    </row>
    <row r="12" spans="1:41" s="58" customFormat="1" ht="12.5" x14ac:dyDescent="0.25">
      <c r="A12" s="90" t="s">
        <v>64</v>
      </c>
      <c r="B12" s="90" t="s">
        <v>65</v>
      </c>
      <c r="C12" s="90" t="s">
        <v>71</v>
      </c>
      <c r="D12" s="102">
        <v>1218.7</v>
      </c>
      <c r="E12" s="102">
        <v>1079.7</v>
      </c>
      <c r="F12" s="103">
        <v>1060.4000000000001</v>
      </c>
      <c r="G12" s="103">
        <v>784.3</v>
      </c>
      <c r="H12" s="103">
        <v>587.20000000000005</v>
      </c>
      <c r="I12" s="103">
        <v>398.5</v>
      </c>
      <c r="J12" s="103">
        <v>357.1</v>
      </c>
      <c r="K12" s="103">
        <v>415.9</v>
      </c>
      <c r="L12" s="103">
        <v>289</v>
      </c>
      <c r="M12" s="103">
        <v>142.19999999999999</v>
      </c>
      <c r="N12" s="103">
        <v>346.8</v>
      </c>
      <c r="O12" s="103">
        <v>216.4</v>
      </c>
      <c r="P12" s="103">
        <v>291.3</v>
      </c>
      <c r="Q12" s="103">
        <v>215.80200000000002</v>
      </c>
      <c r="R12" s="103">
        <v>241</v>
      </c>
      <c r="S12" s="103">
        <v>199.39999999999998</v>
      </c>
      <c r="T12" s="103">
        <v>172.68841500000002</v>
      </c>
      <c r="U12" s="103">
        <v>214.58499999999998</v>
      </c>
      <c r="V12" s="103">
        <v>174.72116</v>
      </c>
      <c r="W12" s="103">
        <v>169.61824999999999</v>
      </c>
      <c r="X12" s="103">
        <v>139.905024</v>
      </c>
      <c r="Y12" s="103">
        <v>122.82837894000001</v>
      </c>
      <c r="Z12" s="103">
        <v>132.30000000000001</v>
      </c>
      <c r="AA12" s="103">
        <v>126.64999999999999</v>
      </c>
      <c r="AB12" s="103">
        <v>154.48000000000002</v>
      </c>
      <c r="AC12" s="103">
        <v>162.22789115662499</v>
      </c>
      <c r="AD12" s="103">
        <v>163.83323377079216</v>
      </c>
      <c r="AE12" s="103">
        <v>171.67565814671337</v>
      </c>
      <c r="AF12" s="103">
        <v>170.90127330414657</v>
      </c>
      <c r="AG12" s="103">
        <v>182.80073741304579</v>
      </c>
    </row>
    <row r="13" spans="1:41" s="58" customFormat="1" ht="12.5" x14ac:dyDescent="0.25">
      <c r="A13" s="90" t="s">
        <v>64</v>
      </c>
      <c r="B13" s="90" t="s">
        <v>65</v>
      </c>
      <c r="C13" s="90" t="s">
        <v>72</v>
      </c>
      <c r="D13" s="102">
        <v>79.7</v>
      </c>
      <c r="E13" s="102">
        <v>291.3</v>
      </c>
      <c r="F13" s="103">
        <v>109.5</v>
      </c>
      <c r="G13" s="103">
        <v>75.5</v>
      </c>
      <c r="H13" s="103">
        <v>165.5</v>
      </c>
      <c r="I13" s="103">
        <v>153.6</v>
      </c>
      <c r="J13" s="103">
        <v>95.1</v>
      </c>
      <c r="K13" s="103">
        <v>137</v>
      </c>
      <c r="L13" s="103">
        <v>100.1</v>
      </c>
      <c r="M13" s="103">
        <v>0</v>
      </c>
      <c r="N13" s="103">
        <v>16.100000000000001</v>
      </c>
      <c r="O13" s="103">
        <v>24.2</v>
      </c>
      <c r="P13" s="103">
        <v>0</v>
      </c>
      <c r="Q13" s="103">
        <v>18.303000000000001</v>
      </c>
      <c r="R13" s="103">
        <v>106.20033600000001</v>
      </c>
      <c r="S13" s="103">
        <v>97.900999999999996</v>
      </c>
      <c r="T13" s="103">
        <v>85.60799999999999</v>
      </c>
      <c r="U13" s="103">
        <v>87.119</v>
      </c>
      <c r="V13" s="103">
        <v>61.704099999999997</v>
      </c>
      <c r="W13" s="103">
        <v>67.455180000000013</v>
      </c>
      <c r="X13" s="103">
        <v>49.872999999999998</v>
      </c>
      <c r="Y13" s="103">
        <v>19.04562</v>
      </c>
      <c r="Z13" s="103">
        <v>35</v>
      </c>
      <c r="AA13" s="103">
        <v>71.47999999999999</v>
      </c>
      <c r="AB13" s="103">
        <v>50</v>
      </c>
      <c r="AC13" s="103">
        <v>62.122620000139847</v>
      </c>
      <c r="AD13" s="103">
        <v>65.903556721461158</v>
      </c>
      <c r="AE13" s="103">
        <v>67.131301254485777</v>
      </c>
      <c r="AF13" s="103">
        <v>70.019867134281625</v>
      </c>
      <c r="AG13" s="103">
        <v>67.814925032975054</v>
      </c>
    </row>
    <row r="14" spans="1:41" s="58" customFormat="1" ht="12.5" x14ac:dyDescent="0.25">
      <c r="A14" s="90" t="s">
        <v>64</v>
      </c>
      <c r="B14" s="90" t="s">
        <v>65</v>
      </c>
      <c r="C14" s="90" t="s">
        <v>73</v>
      </c>
      <c r="D14" s="102">
        <v>394.8</v>
      </c>
      <c r="E14" s="102">
        <v>367.4</v>
      </c>
      <c r="F14" s="103">
        <v>375.8</v>
      </c>
      <c r="G14" s="103">
        <v>352.6</v>
      </c>
      <c r="H14" s="103">
        <v>355.5</v>
      </c>
      <c r="I14" s="103">
        <v>375.1</v>
      </c>
      <c r="J14" s="103">
        <v>225.3</v>
      </c>
      <c r="K14" s="103">
        <v>226.7</v>
      </c>
      <c r="L14" s="103">
        <v>217.4</v>
      </c>
      <c r="M14" s="103">
        <v>206.3</v>
      </c>
      <c r="N14" s="103">
        <v>253.3</v>
      </c>
      <c r="O14" s="103">
        <v>199</v>
      </c>
      <c r="P14" s="103">
        <v>128.9</v>
      </c>
      <c r="Q14" s="103">
        <v>105.4</v>
      </c>
      <c r="R14" s="103">
        <v>198.5</v>
      </c>
      <c r="S14" s="103">
        <v>178.29999999999998</v>
      </c>
      <c r="T14" s="103">
        <v>161.10188600000001</v>
      </c>
      <c r="U14" s="103">
        <v>225.917</v>
      </c>
      <c r="V14" s="103">
        <v>327.68912000000006</v>
      </c>
      <c r="W14" s="103">
        <v>267.89993000000004</v>
      </c>
      <c r="X14" s="103">
        <v>296.02300000000002</v>
      </c>
      <c r="Y14" s="103">
        <v>247.92700000000002</v>
      </c>
      <c r="Z14" s="103">
        <v>343.4</v>
      </c>
      <c r="AA14" s="103">
        <v>277.17</v>
      </c>
      <c r="AB14" s="103">
        <v>347.64</v>
      </c>
      <c r="AC14" s="103">
        <v>364.80993436781682</v>
      </c>
      <c r="AD14" s="103">
        <v>353.13450821549105</v>
      </c>
      <c r="AE14" s="103">
        <v>342.12521510955173</v>
      </c>
      <c r="AF14" s="103">
        <v>331.7440493078787</v>
      </c>
      <c r="AG14" s="103">
        <v>321.95517345864857</v>
      </c>
    </row>
    <row r="15" spans="1:41" s="58" customFormat="1" ht="12.5" x14ac:dyDescent="0.25">
      <c r="A15" s="90" t="s">
        <v>64</v>
      </c>
      <c r="B15" s="90" t="s">
        <v>65</v>
      </c>
      <c r="C15" s="90" t="s">
        <v>74</v>
      </c>
      <c r="D15" s="102">
        <v>0</v>
      </c>
      <c r="E15" s="102">
        <v>0</v>
      </c>
      <c r="F15" s="103">
        <v>0</v>
      </c>
      <c r="G15" s="103">
        <v>0</v>
      </c>
      <c r="H15" s="103">
        <v>0</v>
      </c>
      <c r="I15" s="103">
        <v>0</v>
      </c>
      <c r="J15" s="103">
        <v>0</v>
      </c>
      <c r="K15" s="103">
        <v>0</v>
      </c>
      <c r="L15" s="103">
        <v>0</v>
      </c>
      <c r="M15" s="103">
        <v>0</v>
      </c>
      <c r="N15" s="103">
        <v>0</v>
      </c>
      <c r="O15" s="103">
        <v>0</v>
      </c>
      <c r="P15" s="103">
        <v>0</v>
      </c>
      <c r="Q15" s="103">
        <v>0</v>
      </c>
      <c r="R15" s="103">
        <v>0</v>
      </c>
      <c r="S15" s="103">
        <v>0</v>
      </c>
      <c r="T15" s="103">
        <v>0</v>
      </c>
      <c r="U15" s="103">
        <v>0</v>
      </c>
      <c r="V15" s="103">
        <v>0</v>
      </c>
      <c r="W15" s="103">
        <v>0</v>
      </c>
      <c r="X15" s="103">
        <v>0</v>
      </c>
      <c r="Y15" s="103">
        <v>0</v>
      </c>
      <c r="Z15" s="103">
        <v>0</v>
      </c>
      <c r="AA15" s="103">
        <v>0</v>
      </c>
      <c r="AB15" s="103">
        <v>0</v>
      </c>
      <c r="AC15" s="103">
        <v>1.6973205406386986E-4</v>
      </c>
      <c r="AD15" s="103">
        <v>1.6973205406386986E-4</v>
      </c>
      <c r="AE15" s="103">
        <v>1.6973205406386986E-4</v>
      </c>
      <c r="AF15" s="103">
        <v>1.6973205406386986E-4</v>
      </c>
      <c r="AG15" s="103">
        <v>1.6973205406386986E-4</v>
      </c>
    </row>
    <row r="16" spans="1:41" s="58" customFormat="1" ht="12.5" x14ac:dyDescent="0.25">
      <c r="A16" s="90" t="s">
        <v>64</v>
      </c>
      <c r="B16" s="90" t="s">
        <v>65</v>
      </c>
      <c r="C16" s="90" t="s">
        <v>75</v>
      </c>
      <c r="D16" s="102">
        <v>3.3</v>
      </c>
      <c r="E16" s="102">
        <v>0</v>
      </c>
      <c r="F16" s="103">
        <v>0</v>
      </c>
      <c r="G16" s="103">
        <v>0</v>
      </c>
      <c r="H16" s="103">
        <v>2</v>
      </c>
      <c r="I16" s="103">
        <v>0</v>
      </c>
      <c r="J16" s="103">
        <v>1.2</v>
      </c>
      <c r="K16" s="103">
        <v>1.5</v>
      </c>
      <c r="L16" s="103">
        <v>0</v>
      </c>
      <c r="M16" s="103">
        <v>0</v>
      </c>
      <c r="N16" s="103">
        <v>1.2</v>
      </c>
      <c r="O16" s="103">
        <v>0</v>
      </c>
      <c r="P16" s="103">
        <v>2</v>
      </c>
      <c r="Q16" s="103">
        <v>0</v>
      </c>
      <c r="R16" s="103">
        <v>2.1</v>
      </c>
      <c r="S16" s="103">
        <v>0</v>
      </c>
      <c r="T16" s="103">
        <v>0</v>
      </c>
      <c r="U16" s="103">
        <v>0</v>
      </c>
      <c r="V16" s="103">
        <v>0.75</v>
      </c>
      <c r="W16" s="103">
        <v>0</v>
      </c>
      <c r="X16" s="103">
        <v>3.0480399999999999</v>
      </c>
      <c r="Y16" s="103">
        <v>31.86</v>
      </c>
      <c r="Z16" s="103">
        <v>0</v>
      </c>
      <c r="AA16" s="103">
        <v>0</v>
      </c>
      <c r="AB16" s="103">
        <v>0</v>
      </c>
      <c r="AC16" s="103">
        <v>0</v>
      </c>
      <c r="AD16" s="103">
        <v>0</v>
      </c>
      <c r="AE16" s="103">
        <v>0</v>
      </c>
      <c r="AF16" s="103">
        <v>0</v>
      </c>
      <c r="AG16" s="103">
        <v>0</v>
      </c>
    </row>
    <row r="17" spans="1:33" s="58" customFormat="1" ht="12.5" x14ac:dyDescent="0.25">
      <c r="A17" s="90" t="s">
        <v>64</v>
      </c>
      <c r="B17" s="90" t="s">
        <v>65</v>
      </c>
      <c r="C17" s="90" t="s">
        <v>76</v>
      </c>
      <c r="D17" s="102">
        <v>207.7</v>
      </c>
      <c r="E17" s="102">
        <v>222.8</v>
      </c>
      <c r="F17" s="103">
        <v>220</v>
      </c>
      <c r="G17" s="103">
        <v>239.9</v>
      </c>
      <c r="H17" s="103">
        <v>260.2</v>
      </c>
      <c r="I17" s="103">
        <v>195.7</v>
      </c>
      <c r="J17" s="103">
        <v>213.5</v>
      </c>
      <c r="K17" s="103">
        <v>241.7</v>
      </c>
      <c r="L17" s="103">
        <v>188.4</v>
      </c>
      <c r="M17" s="103">
        <v>66.900000000000006</v>
      </c>
      <c r="N17" s="103">
        <v>183.3</v>
      </c>
      <c r="O17" s="103">
        <v>184.8</v>
      </c>
      <c r="P17" s="103">
        <v>213.6</v>
      </c>
      <c r="Q17" s="103">
        <v>183.56700000000001</v>
      </c>
      <c r="R17" s="103">
        <v>205.36827599999998</v>
      </c>
      <c r="S17" s="103">
        <v>169.99999999999994</v>
      </c>
      <c r="T17" s="103">
        <v>181.97003599999999</v>
      </c>
      <c r="U17" s="103">
        <v>157.02199999999999</v>
      </c>
      <c r="V17" s="103">
        <v>134.45734000000002</v>
      </c>
      <c r="W17" s="103">
        <v>147.87574000000001</v>
      </c>
      <c r="X17" s="103">
        <v>125.27268126999999</v>
      </c>
      <c r="Y17" s="103">
        <v>184.65791131999998</v>
      </c>
      <c r="Z17" s="103">
        <v>175.20000000000002</v>
      </c>
      <c r="AA17" s="103">
        <v>171.55</v>
      </c>
      <c r="AB17" s="103">
        <v>174.85999999999999</v>
      </c>
      <c r="AC17" s="103">
        <v>139.53260539437133</v>
      </c>
      <c r="AD17" s="103">
        <v>149.25482892415323</v>
      </c>
      <c r="AE17" s="103">
        <v>159.63492831030925</v>
      </c>
      <c r="AF17" s="103">
        <v>170.7277418291722</v>
      </c>
      <c r="AG17" s="103">
        <v>173.59693369476832</v>
      </c>
    </row>
    <row r="18" spans="1:33" s="58" customFormat="1" ht="12.5" x14ac:dyDescent="0.25">
      <c r="A18" s="90" t="s">
        <v>64</v>
      </c>
      <c r="B18" s="90" t="s">
        <v>65</v>
      </c>
      <c r="C18" s="90" t="s">
        <v>77</v>
      </c>
      <c r="D18" s="102">
        <v>0</v>
      </c>
      <c r="E18" s="102">
        <v>0</v>
      </c>
      <c r="F18" s="103">
        <v>0</v>
      </c>
      <c r="G18" s="103">
        <v>0</v>
      </c>
      <c r="H18" s="103">
        <v>0</v>
      </c>
      <c r="I18" s="103">
        <v>0</v>
      </c>
      <c r="J18" s="103">
        <v>0</v>
      </c>
      <c r="K18" s="103">
        <v>0</v>
      </c>
      <c r="L18" s="103">
        <v>0</v>
      </c>
      <c r="M18" s="103">
        <v>0</v>
      </c>
      <c r="N18" s="103">
        <v>0</v>
      </c>
      <c r="O18" s="103">
        <v>0</v>
      </c>
      <c r="P18" s="103">
        <v>0</v>
      </c>
      <c r="Q18" s="103">
        <v>0</v>
      </c>
      <c r="R18" s="103">
        <v>0</v>
      </c>
      <c r="S18" s="103">
        <v>0</v>
      </c>
      <c r="T18" s="103">
        <v>0</v>
      </c>
      <c r="U18" s="103">
        <v>0</v>
      </c>
      <c r="V18" s="103">
        <v>0</v>
      </c>
      <c r="W18" s="103">
        <v>0</v>
      </c>
      <c r="X18" s="103">
        <v>0</v>
      </c>
      <c r="Y18" s="103">
        <v>0</v>
      </c>
      <c r="Z18" s="103">
        <v>0</v>
      </c>
      <c r="AA18" s="103">
        <v>0</v>
      </c>
      <c r="AB18" s="103">
        <v>0</v>
      </c>
      <c r="AC18" s="103">
        <v>0</v>
      </c>
      <c r="AD18" s="103">
        <v>0</v>
      </c>
      <c r="AE18" s="103">
        <v>0</v>
      </c>
      <c r="AF18" s="103">
        <v>0</v>
      </c>
      <c r="AG18" s="103">
        <v>0</v>
      </c>
    </row>
    <row r="19" spans="1:33" s="58" customFormat="1" ht="12.5" x14ac:dyDescent="0.25">
      <c r="A19" s="90" t="s">
        <v>64</v>
      </c>
      <c r="B19" s="90" t="s">
        <v>65</v>
      </c>
      <c r="C19" s="90" t="s">
        <v>78</v>
      </c>
      <c r="D19" s="102">
        <v>1118.5999999999999</v>
      </c>
      <c r="E19" s="102">
        <v>1022.6</v>
      </c>
      <c r="F19" s="103">
        <v>908.1</v>
      </c>
      <c r="G19" s="103">
        <v>851</v>
      </c>
      <c r="H19" s="103">
        <v>790</v>
      </c>
      <c r="I19" s="103">
        <v>708.8</v>
      </c>
      <c r="J19" s="103">
        <v>823.8</v>
      </c>
      <c r="K19" s="103">
        <v>788.7</v>
      </c>
      <c r="L19" s="103">
        <v>916</v>
      </c>
      <c r="M19" s="103">
        <v>306.89999999999998</v>
      </c>
      <c r="N19" s="103">
        <v>648.70000000000005</v>
      </c>
      <c r="O19" s="103">
        <v>680.4</v>
      </c>
      <c r="P19" s="103">
        <v>571.6</v>
      </c>
      <c r="Q19" s="103">
        <v>228.5</v>
      </c>
      <c r="R19" s="103">
        <v>180.4</v>
      </c>
      <c r="S19" s="103">
        <v>218.1</v>
      </c>
      <c r="T19" s="103">
        <v>174.55599999999998</v>
      </c>
      <c r="U19" s="103">
        <v>237.80100000000002</v>
      </c>
      <c r="V19" s="103">
        <v>249.51526999999999</v>
      </c>
      <c r="W19" s="103">
        <v>287.625</v>
      </c>
      <c r="X19" s="103">
        <v>297.96126699999996</v>
      </c>
      <c r="Y19" s="103">
        <v>387.35551917999993</v>
      </c>
      <c r="Z19" s="103">
        <v>297.2</v>
      </c>
      <c r="AA19" s="103">
        <v>386.43</v>
      </c>
      <c r="AB19" s="103">
        <v>641.38000000000011</v>
      </c>
      <c r="AC19" s="103">
        <v>296.03049470643987</v>
      </c>
      <c r="AD19" s="103">
        <v>310.58205014269339</v>
      </c>
      <c r="AE19" s="103">
        <v>295.98190247116247</v>
      </c>
      <c r="AF19" s="103">
        <v>295.35264298134632</v>
      </c>
      <c r="AG19" s="103">
        <v>302.51890392477225</v>
      </c>
    </row>
    <row r="20" spans="1:33" s="58" customFormat="1" ht="12.5" x14ac:dyDescent="0.25">
      <c r="A20" s="90" t="s">
        <v>64</v>
      </c>
      <c r="B20" s="90" t="s">
        <v>65</v>
      </c>
      <c r="C20" s="90" t="s">
        <v>79</v>
      </c>
      <c r="D20" s="102">
        <v>627</v>
      </c>
      <c r="E20" s="102">
        <v>644.1</v>
      </c>
      <c r="F20" s="103">
        <v>644.20000000000005</v>
      </c>
      <c r="G20" s="103">
        <v>643.9</v>
      </c>
      <c r="H20" s="103">
        <v>661.3</v>
      </c>
      <c r="I20" s="103">
        <v>708.5</v>
      </c>
      <c r="J20" s="103">
        <v>653.1</v>
      </c>
      <c r="K20" s="103">
        <v>654.1</v>
      </c>
      <c r="L20" s="103">
        <v>661</v>
      </c>
      <c r="M20" s="103">
        <v>418.3</v>
      </c>
      <c r="N20" s="103">
        <v>674.1</v>
      </c>
      <c r="O20" s="103">
        <v>632.20000000000005</v>
      </c>
      <c r="P20" s="103">
        <v>675.2</v>
      </c>
      <c r="Q20" s="103">
        <v>679.62</v>
      </c>
      <c r="R20" s="103">
        <v>704.39699999999993</v>
      </c>
      <c r="S20" s="103">
        <v>760.12300000000005</v>
      </c>
      <c r="T20" s="103">
        <v>728.5138760000001</v>
      </c>
      <c r="U20" s="103">
        <v>763.36300000000006</v>
      </c>
      <c r="V20" s="103">
        <v>726.19115999999997</v>
      </c>
      <c r="W20" s="103">
        <v>712.43803000000003</v>
      </c>
      <c r="X20" s="103">
        <v>749.60049800000002</v>
      </c>
      <c r="Y20" s="103">
        <v>690.73082320999993</v>
      </c>
      <c r="Z20" s="103">
        <v>390.80000000000007</v>
      </c>
      <c r="AA20" s="103">
        <v>308.94</v>
      </c>
      <c r="AB20" s="103">
        <v>522.54999999999995</v>
      </c>
      <c r="AC20" s="103">
        <v>556.5695157516941</v>
      </c>
      <c r="AD20" s="103">
        <v>591.45487996598365</v>
      </c>
      <c r="AE20" s="103">
        <v>627.84908867152353</v>
      </c>
      <c r="AF20" s="103">
        <v>665.8174016627878</v>
      </c>
      <c r="AG20" s="103">
        <v>705.42790131855236</v>
      </c>
    </row>
    <row r="21" spans="1:33" s="58" customFormat="1" ht="12.5" x14ac:dyDescent="0.25">
      <c r="A21" s="90" t="s">
        <v>64</v>
      </c>
      <c r="B21" s="90" t="s">
        <v>65</v>
      </c>
      <c r="C21" s="90" t="s">
        <v>80</v>
      </c>
      <c r="D21" s="102">
        <v>130.80000000000001</v>
      </c>
      <c r="E21" s="102">
        <v>171.8</v>
      </c>
      <c r="F21" s="103">
        <v>132.19999999999999</v>
      </c>
      <c r="G21" s="103">
        <v>139.19999999999999</v>
      </c>
      <c r="H21" s="103">
        <v>157.4</v>
      </c>
      <c r="I21" s="103">
        <v>134.19999999999999</v>
      </c>
      <c r="J21" s="103">
        <v>89.1</v>
      </c>
      <c r="K21" s="103">
        <v>108.6</v>
      </c>
      <c r="L21" s="103">
        <v>83.7</v>
      </c>
      <c r="M21" s="103">
        <v>44.1</v>
      </c>
      <c r="N21" s="103">
        <v>88.4</v>
      </c>
      <c r="O21" s="103">
        <v>69.900000000000006</v>
      </c>
      <c r="P21" s="103">
        <v>105</v>
      </c>
      <c r="Q21" s="103">
        <v>73.075999999999993</v>
      </c>
      <c r="R21" s="103">
        <v>107.83054299999999</v>
      </c>
      <c r="S21" s="103">
        <v>73.2</v>
      </c>
      <c r="T21" s="103">
        <v>60.292151000000004</v>
      </c>
      <c r="U21" s="103">
        <v>73.951999999999998</v>
      </c>
      <c r="V21" s="103">
        <v>72.488910000000004</v>
      </c>
      <c r="W21" s="103">
        <v>68.961393000000015</v>
      </c>
      <c r="X21" s="103">
        <v>72.617581999999999</v>
      </c>
      <c r="Y21" s="103">
        <v>96.764085649999998</v>
      </c>
      <c r="Z21" s="103">
        <v>37.299999999999997</v>
      </c>
      <c r="AA21" s="103">
        <v>66.5</v>
      </c>
      <c r="AB21" s="103">
        <v>50.17</v>
      </c>
      <c r="AC21" s="103">
        <v>68.807912951677423</v>
      </c>
      <c r="AD21" s="103">
        <v>66.862565341784801</v>
      </c>
      <c r="AE21" s="103">
        <v>64.981569230412859</v>
      </c>
      <c r="AF21" s="103">
        <v>63.162795889852084</v>
      </c>
      <c r="AG21" s="103">
        <v>62.404187010048545</v>
      </c>
    </row>
    <row r="22" spans="1:33" s="58" customFormat="1" ht="12.5" x14ac:dyDescent="0.25">
      <c r="A22" s="90" t="s">
        <v>64</v>
      </c>
      <c r="B22" s="90" t="s">
        <v>65</v>
      </c>
      <c r="C22" s="90" t="s">
        <v>81</v>
      </c>
      <c r="D22" s="102">
        <v>1811.9</v>
      </c>
      <c r="E22" s="102">
        <v>2062</v>
      </c>
      <c r="F22" s="103">
        <v>1708.1</v>
      </c>
      <c r="G22" s="103">
        <v>1740.4</v>
      </c>
      <c r="H22" s="103">
        <v>1761.5</v>
      </c>
      <c r="I22" s="103">
        <v>1736.9</v>
      </c>
      <c r="J22" s="103">
        <v>1538.8</v>
      </c>
      <c r="K22" s="103">
        <v>1846.1</v>
      </c>
      <c r="L22" s="103">
        <v>1390.1</v>
      </c>
      <c r="M22" s="103">
        <v>427.6</v>
      </c>
      <c r="N22" s="103">
        <v>1009.4</v>
      </c>
      <c r="O22" s="103">
        <v>288.39999999999998</v>
      </c>
      <c r="P22" s="103">
        <v>279.8</v>
      </c>
      <c r="Q22" s="103">
        <v>252.79199999999997</v>
      </c>
      <c r="R22" s="103">
        <v>365.90099800000002</v>
      </c>
      <c r="S22" s="103">
        <v>416.40000000000003</v>
      </c>
      <c r="T22" s="103">
        <v>370.41026499999998</v>
      </c>
      <c r="U22" s="103">
        <v>377.721</v>
      </c>
      <c r="V22" s="103">
        <v>295.78575000000001</v>
      </c>
      <c r="W22" s="103">
        <v>366.67223999999999</v>
      </c>
      <c r="X22" s="103">
        <v>394.67184286999998</v>
      </c>
      <c r="Y22" s="103">
        <v>502.40590388999999</v>
      </c>
      <c r="Z22" s="103">
        <v>485.8</v>
      </c>
      <c r="AA22" s="103">
        <v>359.57000000000005</v>
      </c>
      <c r="AB22" s="103">
        <v>452.19</v>
      </c>
      <c r="AC22" s="103">
        <v>473.08667828884859</v>
      </c>
      <c r="AD22" s="103">
        <v>483.46314174640162</v>
      </c>
      <c r="AE22" s="103">
        <v>508.8684580972905</v>
      </c>
      <c r="AF22" s="103">
        <v>516.30253081800947</v>
      </c>
      <c r="AG22" s="103">
        <v>534.7652696276748</v>
      </c>
    </row>
    <row r="23" spans="1:33" s="58" customFormat="1" ht="12.5" x14ac:dyDescent="0.25">
      <c r="A23" s="90" t="s">
        <v>64</v>
      </c>
      <c r="B23" s="90" t="s">
        <v>65</v>
      </c>
      <c r="C23" s="90" t="s">
        <v>82</v>
      </c>
      <c r="D23" s="102">
        <v>60.5</v>
      </c>
      <c r="E23" s="102">
        <v>71.099999999999994</v>
      </c>
      <c r="F23" s="103">
        <v>56.7</v>
      </c>
      <c r="G23" s="103">
        <v>18.3</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-1.1491936444475922E-4</v>
      </c>
      <c r="AD23" s="103">
        <v>-1.1491936444475922E-4</v>
      </c>
      <c r="AE23" s="103">
        <v>-1.1491936444475922E-4</v>
      </c>
      <c r="AF23" s="103">
        <v>-1.1491936444475922E-4</v>
      </c>
      <c r="AG23" s="103">
        <v>-1.1491936444475922E-4</v>
      </c>
    </row>
    <row r="24" spans="1:33" s="58" customFormat="1" ht="12.5" x14ac:dyDescent="0.25">
      <c r="A24" s="90" t="s">
        <v>64</v>
      </c>
      <c r="B24" s="90" t="s">
        <v>65</v>
      </c>
      <c r="C24" s="90" t="s">
        <v>83</v>
      </c>
      <c r="D24" s="102">
        <v>0</v>
      </c>
      <c r="E24" s="102">
        <v>0</v>
      </c>
      <c r="F24" s="103">
        <v>0</v>
      </c>
      <c r="G24" s="103">
        <v>0</v>
      </c>
      <c r="H24" s="103">
        <v>0</v>
      </c>
      <c r="I24" s="103">
        <v>0</v>
      </c>
      <c r="J24" s="103">
        <v>0</v>
      </c>
      <c r="K24" s="103">
        <v>0</v>
      </c>
      <c r="L24" s="103">
        <v>0</v>
      </c>
      <c r="M24" s="103">
        <v>0</v>
      </c>
      <c r="N24" s="103">
        <v>8.4</v>
      </c>
      <c r="O24" s="103">
        <v>0</v>
      </c>
      <c r="P24" s="103">
        <v>0</v>
      </c>
      <c r="Q24" s="103">
        <v>0</v>
      </c>
      <c r="R24" s="103">
        <v>0</v>
      </c>
      <c r="S24" s="103">
        <v>2.3E-2</v>
      </c>
      <c r="T24" s="103">
        <v>1.6000000000000003E-5</v>
      </c>
      <c r="U24" s="103">
        <v>1.8399999999999997E-4</v>
      </c>
      <c r="V24" s="103">
        <v>8.9999999999999992E-5</v>
      </c>
      <c r="W24" s="103">
        <v>0</v>
      </c>
      <c r="X24" s="103">
        <v>23.583191000000003</v>
      </c>
      <c r="Y24" s="103">
        <v>1.4647130000000001E-2</v>
      </c>
      <c r="Z24" s="103">
        <v>0</v>
      </c>
      <c r="AA24" s="103">
        <v>12.04</v>
      </c>
      <c r="AB24" s="103">
        <v>6.6</v>
      </c>
      <c r="AC24" s="103">
        <v>6.1967253072469615E-3</v>
      </c>
      <c r="AD24" s="103">
        <v>6.1967253072469615E-3</v>
      </c>
      <c r="AE24" s="103">
        <v>6.1967253072469615E-3</v>
      </c>
      <c r="AF24" s="103">
        <v>6.1967253072469615E-3</v>
      </c>
      <c r="AG24" s="103">
        <v>-1.6282676824844701E-4</v>
      </c>
    </row>
    <row r="25" spans="1:33" s="58" customFormat="1" ht="12.5" x14ac:dyDescent="0.25">
      <c r="A25" s="90" t="s">
        <v>64</v>
      </c>
      <c r="B25" s="90" t="s">
        <v>65</v>
      </c>
      <c r="C25" s="90" t="s">
        <v>84</v>
      </c>
      <c r="D25" s="102">
        <v>27.7</v>
      </c>
      <c r="E25" s="102">
        <v>13.9</v>
      </c>
      <c r="F25" s="103">
        <v>15.4</v>
      </c>
      <c r="G25" s="103">
        <v>16.2</v>
      </c>
      <c r="H25" s="103">
        <v>14.3</v>
      </c>
      <c r="I25" s="103">
        <v>11.6</v>
      </c>
      <c r="J25" s="103">
        <v>10.1</v>
      </c>
      <c r="K25" s="103">
        <v>21.7</v>
      </c>
      <c r="L25" s="103">
        <v>20.2</v>
      </c>
      <c r="M25" s="103">
        <v>2.2000000000000002</v>
      </c>
      <c r="N25" s="103">
        <v>10.8</v>
      </c>
      <c r="O25" s="103">
        <v>3.7</v>
      </c>
      <c r="P25" s="103">
        <v>17.100000000000001</v>
      </c>
      <c r="Q25" s="103">
        <v>6.4</v>
      </c>
      <c r="R25" s="103">
        <v>3.5</v>
      </c>
      <c r="S25" s="103">
        <v>7.1999999999999993</v>
      </c>
      <c r="T25" s="103">
        <v>0</v>
      </c>
      <c r="U25" s="103">
        <v>0</v>
      </c>
      <c r="V25" s="103">
        <v>0</v>
      </c>
      <c r="W25" s="103">
        <v>0</v>
      </c>
      <c r="X25" s="103">
        <v>0</v>
      </c>
      <c r="Y25" s="103">
        <v>1.0000000000000001E-5</v>
      </c>
      <c r="Z25" s="103">
        <v>0.2</v>
      </c>
      <c r="AA25" s="103">
        <v>3</v>
      </c>
      <c r="AB25" s="103">
        <v>1.8199999999999998</v>
      </c>
      <c r="AC25" s="103">
        <v>9.9947728684721248E-3</v>
      </c>
      <c r="AD25" s="103">
        <v>9.9947728684721248E-3</v>
      </c>
      <c r="AE25" s="103">
        <v>9.9947728684721248E-3</v>
      </c>
      <c r="AF25" s="103">
        <v>9.9947728684721248E-3</v>
      </c>
      <c r="AG25" s="103">
        <v>9.9947728684721248E-3</v>
      </c>
    </row>
    <row r="26" spans="1:33" s="93" customFormat="1" ht="13" x14ac:dyDescent="0.3">
      <c r="A26" s="95" t="s">
        <v>85</v>
      </c>
      <c r="B26" s="95" t="s">
        <v>85</v>
      </c>
      <c r="C26" s="95" t="s">
        <v>85</v>
      </c>
      <c r="D26" s="104">
        <v>3684.2999999999997</v>
      </c>
      <c r="E26" s="104">
        <v>3149.4000000000005</v>
      </c>
      <c r="F26" s="105">
        <v>3565.5</v>
      </c>
      <c r="G26" s="105">
        <v>3959.7</v>
      </c>
      <c r="H26" s="105">
        <v>4345.7999999999993</v>
      </c>
      <c r="I26" s="105">
        <v>4518</v>
      </c>
      <c r="J26" s="105">
        <v>4518.8999999999996</v>
      </c>
      <c r="K26" s="105">
        <v>4843.7</v>
      </c>
      <c r="L26" s="105">
        <v>4526.3</v>
      </c>
      <c r="M26" s="105">
        <v>2448.5</v>
      </c>
      <c r="N26" s="105">
        <v>3843.4</v>
      </c>
      <c r="O26" s="105">
        <v>4065.4</v>
      </c>
      <c r="P26" s="105">
        <v>3749.1000000000004</v>
      </c>
      <c r="Q26" s="105">
        <v>3311.3209999999999</v>
      </c>
      <c r="R26" s="105">
        <v>3828.3031830000004</v>
      </c>
      <c r="S26" s="105">
        <v>4091.8999999999996</v>
      </c>
      <c r="T26" s="105">
        <v>3762.721771</v>
      </c>
      <c r="U26" s="105">
        <v>4053.4970339999995</v>
      </c>
      <c r="V26" s="105">
        <v>4103.1323489999995</v>
      </c>
      <c r="W26" s="105">
        <v>3864.1843920000001</v>
      </c>
      <c r="X26" s="105">
        <v>4178.6397887399999</v>
      </c>
      <c r="Y26" s="105">
        <v>4191.7855812900007</v>
      </c>
      <c r="Z26" s="105">
        <v>2227.6</v>
      </c>
      <c r="AA26" s="105">
        <v>1707.5800000000002</v>
      </c>
      <c r="AB26" s="105">
        <v>2630.1599999999994</v>
      </c>
      <c r="AC26" s="105">
        <v>3174.720832052265</v>
      </c>
      <c r="AD26" s="105">
        <v>3286.0484614704983</v>
      </c>
      <c r="AE26" s="105">
        <v>3462.3342093581923</v>
      </c>
      <c r="AF26" s="105">
        <v>3539.5378269502598</v>
      </c>
      <c r="AG26" s="105">
        <v>3650.8756599043195</v>
      </c>
    </row>
    <row r="27" spans="1:33" s="58" customFormat="1" ht="12.5" x14ac:dyDescent="0.25">
      <c r="A27" s="90" t="s">
        <v>64</v>
      </c>
      <c r="B27" s="90" t="s">
        <v>86</v>
      </c>
      <c r="C27" s="90" t="s">
        <v>87</v>
      </c>
      <c r="D27" s="102">
        <v>0</v>
      </c>
      <c r="E27" s="102">
        <v>0</v>
      </c>
      <c r="F27" s="103">
        <v>0</v>
      </c>
      <c r="G27" s="103">
        <v>0</v>
      </c>
      <c r="H27" s="103">
        <v>0</v>
      </c>
      <c r="I27" s="103">
        <v>0</v>
      </c>
      <c r="J27" s="103">
        <v>0</v>
      </c>
      <c r="K27" s="103">
        <v>0</v>
      </c>
      <c r="L27" s="103">
        <v>0</v>
      </c>
      <c r="M27" s="103">
        <v>0</v>
      </c>
      <c r="N27" s="103">
        <v>0</v>
      </c>
      <c r="O27" s="103">
        <v>0</v>
      </c>
      <c r="P27" s="103">
        <v>0</v>
      </c>
      <c r="Q27" s="103">
        <v>0</v>
      </c>
      <c r="R27" s="103">
        <v>0</v>
      </c>
      <c r="S27" s="103">
        <v>0</v>
      </c>
      <c r="T27" s="103">
        <v>2.2999999999999998</v>
      </c>
      <c r="U27" s="103">
        <v>8.4000000000000009E-5</v>
      </c>
      <c r="V27" s="103">
        <v>0</v>
      </c>
      <c r="W27" s="103">
        <v>0</v>
      </c>
      <c r="X27" s="103">
        <v>0</v>
      </c>
      <c r="Y27" s="103">
        <v>0</v>
      </c>
      <c r="Z27" s="103">
        <v>0</v>
      </c>
      <c r="AA27" s="103">
        <v>0</v>
      </c>
      <c r="AB27" s="103">
        <v>0</v>
      </c>
      <c r="AC27" s="103">
        <v>0.36336158112271777</v>
      </c>
      <c r="AD27" s="103">
        <v>0.36336158112271777</v>
      </c>
      <c r="AE27" s="103">
        <v>0.36336158112271777</v>
      </c>
      <c r="AF27" s="103">
        <v>0.36336158112271777</v>
      </c>
      <c r="AG27" s="103">
        <v>0.36336158112271777</v>
      </c>
    </row>
    <row r="28" spans="1:33" s="58" customFormat="1" ht="12.5" x14ac:dyDescent="0.25">
      <c r="A28" s="90" t="s">
        <v>64</v>
      </c>
      <c r="B28" s="90" t="s">
        <v>86</v>
      </c>
      <c r="C28" s="90" t="s">
        <v>88</v>
      </c>
      <c r="D28" s="102">
        <v>0</v>
      </c>
      <c r="E28" s="102">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3.9999999999999998E-6</v>
      </c>
      <c r="Y28" s="103">
        <v>0</v>
      </c>
      <c r="Z28" s="103">
        <v>0</v>
      </c>
      <c r="AA28" s="103">
        <v>0</v>
      </c>
      <c r="AB28" s="103">
        <v>0</v>
      </c>
      <c r="AC28" s="103">
        <v>8.0680277048011506E-2</v>
      </c>
      <c r="AD28" s="103">
        <v>8.0680277048011506E-2</v>
      </c>
      <c r="AE28" s="103">
        <v>8.0680277048011506E-2</v>
      </c>
      <c r="AF28" s="103">
        <v>8.0680277048011506E-2</v>
      </c>
      <c r="AG28" s="103">
        <v>8.0680277048011506E-2</v>
      </c>
    </row>
    <row r="29" spans="1:33" s="58" customFormat="1" ht="12.5" x14ac:dyDescent="0.25">
      <c r="A29" s="90" t="s">
        <v>64</v>
      </c>
      <c r="B29" s="90" t="s">
        <v>86</v>
      </c>
      <c r="C29" s="90" t="s">
        <v>89</v>
      </c>
      <c r="D29" s="102">
        <v>341.8</v>
      </c>
      <c r="E29" s="102">
        <v>417.7</v>
      </c>
      <c r="F29" s="103">
        <v>468.2</v>
      </c>
      <c r="G29" s="103">
        <v>538.1</v>
      </c>
      <c r="H29" s="103">
        <v>506.5</v>
      </c>
      <c r="I29" s="103">
        <v>560.20000000000005</v>
      </c>
      <c r="J29" s="103">
        <v>576.70000000000005</v>
      </c>
      <c r="K29" s="103">
        <v>510.4</v>
      </c>
      <c r="L29" s="103">
        <v>336.3</v>
      </c>
      <c r="M29" s="103">
        <v>319</v>
      </c>
      <c r="N29" s="103">
        <v>378.9</v>
      </c>
      <c r="O29" s="103">
        <v>573.20000000000005</v>
      </c>
      <c r="P29" s="103">
        <v>482.7</v>
      </c>
      <c r="Q29" s="103">
        <v>367.8</v>
      </c>
      <c r="R29" s="103">
        <v>578.20000000000005</v>
      </c>
      <c r="S29" s="103">
        <v>495.99999999999994</v>
      </c>
      <c r="T29" s="103">
        <v>488.14218100000005</v>
      </c>
      <c r="U29" s="103">
        <v>563.31500000000005</v>
      </c>
      <c r="V29" s="103">
        <v>477.05025999999992</v>
      </c>
      <c r="W29" s="103">
        <v>344.40093000000002</v>
      </c>
      <c r="X29" s="103">
        <v>408.25987488999999</v>
      </c>
      <c r="Y29" s="103">
        <v>483.68693352999998</v>
      </c>
      <c r="Z29" s="103">
        <v>440.7</v>
      </c>
      <c r="AA29" s="103">
        <v>367.23</v>
      </c>
      <c r="AB29" s="103">
        <v>424.73999999999995</v>
      </c>
      <c r="AC29" s="103">
        <v>430.06616851291909</v>
      </c>
      <c r="AD29" s="103">
        <v>412.96950373324074</v>
      </c>
      <c r="AE29" s="103">
        <v>423.262525530809</v>
      </c>
      <c r="AF29" s="103">
        <v>437.32509442207049</v>
      </c>
      <c r="AG29" s="103">
        <v>450.77088453070735</v>
      </c>
    </row>
    <row r="30" spans="1:33" s="58" customFormat="1" ht="12.5" x14ac:dyDescent="0.25">
      <c r="A30" s="90" t="s">
        <v>64</v>
      </c>
      <c r="B30" s="90" t="s">
        <v>86</v>
      </c>
      <c r="C30" s="90" t="s">
        <v>90</v>
      </c>
      <c r="D30" s="102">
        <v>237.9</v>
      </c>
      <c r="E30" s="102">
        <v>184</v>
      </c>
      <c r="F30" s="103">
        <v>181.9</v>
      </c>
      <c r="G30" s="103">
        <v>188.7</v>
      </c>
      <c r="H30" s="103">
        <v>243.7</v>
      </c>
      <c r="I30" s="103">
        <v>276</v>
      </c>
      <c r="J30" s="103">
        <v>332.4</v>
      </c>
      <c r="K30" s="103">
        <v>319.3</v>
      </c>
      <c r="L30" s="103">
        <v>320.60000000000002</v>
      </c>
      <c r="M30" s="103">
        <v>118.7</v>
      </c>
      <c r="N30" s="103">
        <v>51.1</v>
      </c>
      <c r="O30" s="103">
        <v>62.4</v>
      </c>
      <c r="P30" s="103">
        <v>46</v>
      </c>
      <c r="Q30" s="103">
        <v>40.5</v>
      </c>
      <c r="R30" s="103">
        <v>24.4</v>
      </c>
      <c r="S30" s="103">
        <v>42.300000000000004</v>
      </c>
      <c r="T30" s="103">
        <v>37.6</v>
      </c>
      <c r="U30" s="103">
        <v>53.911999999999999</v>
      </c>
      <c r="V30" s="103">
        <v>40.099999999999994</v>
      </c>
      <c r="W30" s="103">
        <v>31.09</v>
      </c>
      <c r="X30" s="103">
        <v>60.297669999999997</v>
      </c>
      <c r="Y30" s="103">
        <v>24.545720000000003</v>
      </c>
      <c r="Z30" s="103">
        <v>24.5</v>
      </c>
      <c r="AA30" s="103">
        <v>15</v>
      </c>
      <c r="AB30" s="103">
        <v>19.2</v>
      </c>
      <c r="AC30" s="103">
        <v>26.684120702712832</v>
      </c>
      <c r="AD30" s="103">
        <v>22.941689479615661</v>
      </c>
      <c r="AE30" s="103">
        <v>19.381768468591432</v>
      </c>
      <c r="AF30" s="103">
        <v>26.995457044478258</v>
      </c>
      <c r="AG30" s="103">
        <v>24.774288646199608</v>
      </c>
    </row>
    <row r="31" spans="1:33" s="58" customFormat="1" ht="12.5" x14ac:dyDescent="0.25">
      <c r="A31" s="90" t="s">
        <v>64</v>
      </c>
      <c r="B31" s="90" t="s">
        <v>86</v>
      </c>
      <c r="C31" s="90" t="s">
        <v>91</v>
      </c>
      <c r="D31" s="102">
        <v>34.5</v>
      </c>
      <c r="E31" s="102">
        <v>34.700000000000003</v>
      </c>
      <c r="F31" s="103">
        <v>36.4</v>
      </c>
      <c r="G31" s="103">
        <v>24</v>
      </c>
      <c r="H31" s="103">
        <v>23.9</v>
      </c>
      <c r="I31" s="103">
        <v>22.5</v>
      </c>
      <c r="J31" s="103">
        <v>21</v>
      </c>
      <c r="K31" s="103">
        <v>27</v>
      </c>
      <c r="L31" s="103">
        <v>25.5</v>
      </c>
      <c r="M31" s="103">
        <v>0</v>
      </c>
      <c r="N31" s="103">
        <v>14.2</v>
      </c>
      <c r="O31" s="103">
        <v>0</v>
      </c>
      <c r="P31" s="103">
        <v>0</v>
      </c>
      <c r="Q31" s="103">
        <v>0</v>
      </c>
      <c r="R31" s="103">
        <v>0</v>
      </c>
      <c r="S31" s="103">
        <v>0</v>
      </c>
      <c r="T31" s="103">
        <v>0</v>
      </c>
      <c r="U31" s="103">
        <v>0</v>
      </c>
      <c r="V31" s="103">
        <v>0</v>
      </c>
      <c r="W31" s="103">
        <v>0</v>
      </c>
      <c r="X31" s="103">
        <v>0</v>
      </c>
      <c r="Y31" s="103">
        <v>1.0000000000000001E-5</v>
      </c>
      <c r="Z31" s="103">
        <v>0</v>
      </c>
      <c r="AA31" s="103">
        <v>0</v>
      </c>
      <c r="AB31" s="103">
        <v>0</v>
      </c>
      <c r="AC31" s="103">
        <v>0</v>
      </c>
      <c r="AD31" s="103">
        <v>0</v>
      </c>
      <c r="AE31" s="103">
        <v>0</v>
      </c>
      <c r="AF31" s="103">
        <v>0</v>
      </c>
      <c r="AG31" s="103">
        <v>0</v>
      </c>
    </row>
    <row r="32" spans="1:33" s="58" customFormat="1" ht="12.5" x14ac:dyDescent="0.25">
      <c r="A32" s="90" t="s">
        <v>64</v>
      </c>
      <c r="B32" s="90" t="s">
        <v>86</v>
      </c>
      <c r="C32" s="90" t="s">
        <v>92</v>
      </c>
      <c r="D32" s="102">
        <v>0</v>
      </c>
      <c r="E32" s="102">
        <v>0</v>
      </c>
      <c r="F32" s="103">
        <v>0</v>
      </c>
      <c r="G32" s="103">
        <v>0</v>
      </c>
      <c r="H32" s="103">
        <v>0</v>
      </c>
      <c r="I32" s="103">
        <v>0</v>
      </c>
      <c r="J32" s="103">
        <v>0</v>
      </c>
      <c r="K32" s="103">
        <v>0</v>
      </c>
      <c r="L32" s="103">
        <v>0</v>
      </c>
      <c r="M32" s="103">
        <v>11.6</v>
      </c>
      <c r="N32" s="103">
        <v>0</v>
      </c>
      <c r="O32" s="103">
        <v>0</v>
      </c>
      <c r="P32" s="103">
        <v>0</v>
      </c>
      <c r="Q32" s="103">
        <v>0</v>
      </c>
      <c r="R32" s="103">
        <v>0</v>
      </c>
      <c r="S32" s="103">
        <v>0</v>
      </c>
      <c r="T32" s="103">
        <v>0</v>
      </c>
      <c r="U32" s="103">
        <v>0</v>
      </c>
      <c r="V32" s="103">
        <v>1.857E-2</v>
      </c>
      <c r="W32" s="103">
        <v>0</v>
      </c>
      <c r="X32" s="103">
        <v>0.57699999999999996</v>
      </c>
      <c r="Y32" s="103">
        <v>0</v>
      </c>
      <c r="Z32" s="103">
        <v>0</v>
      </c>
      <c r="AA32" s="103">
        <v>0</v>
      </c>
      <c r="AB32" s="103">
        <v>0</v>
      </c>
      <c r="AC32" s="103">
        <v>4.507281308923341E-3</v>
      </c>
      <c r="AD32" s="103">
        <v>4.507281308923341E-3</v>
      </c>
      <c r="AE32" s="103">
        <v>4.507281308923341E-3</v>
      </c>
      <c r="AF32" s="103">
        <v>4.507281308923341E-3</v>
      </c>
      <c r="AG32" s="103">
        <v>4.507281308923341E-3</v>
      </c>
    </row>
    <row r="33" spans="1:33" s="58" customFormat="1" ht="12.5" x14ac:dyDescent="0.25">
      <c r="A33" s="90" t="s">
        <v>64</v>
      </c>
      <c r="B33" s="90" t="s">
        <v>86</v>
      </c>
      <c r="C33" s="90" t="s">
        <v>93</v>
      </c>
      <c r="D33" s="102">
        <v>0</v>
      </c>
      <c r="E33" s="102">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1.2649999999999998E-3</v>
      </c>
      <c r="Y33" s="103">
        <v>5.416E-2</v>
      </c>
      <c r="Z33" s="103">
        <v>0</v>
      </c>
      <c r="AA33" s="103">
        <v>0.04</v>
      </c>
      <c r="AB33" s="103">
        <v>0</v>
      </c>
      <c r="AC33" s="103">
        <v>1.44E-4</v>
      </c>
      <c r="AD33" s="103">
        <v>1.44E-4</v>
      </c>
      <c r="AE33" s="103">
        <v>1.44E-4</v>
      </c>
      <c r="AF33" s="103">
        <v>1.44E-4</v>
      </c>
      <c r="AG33" s="103">
        <v>0</v>
      </c>
    </row>
    <row r="34" spans="1:33" s="58" customFormat="1" ht="12.5" x14ac:dyDescent="0.25">
      <c r="A34" s="90" t="s">
        <v>64</v>
      </c>
      <c r="B34" s="90" t="s">
        <v>86</v>
      </c>
      <c r="C34" s="90" t="s">
        <v>94</v>
      </c>
      <c r="D34" s="102">
        <v>26.5</v>
      </c>
      <c r="E34" s="102">
        <v>23.8</v>
      </c>
      <c r="F34" s="103">
        <v>7.4</v>
      </c>
      <c r="G34" s="103">
        <v>7.5</v>
      </c>
      <c r="H34" s="103">
        <v>0</v>
      </c>
      <c r="I34" s="103">
        <v>0</v>
      </c>
      <c r="J34" s="103">
        <v>0</v>
      </c>
      <c r="K34" s="103">
        <v>0</v>
      </c>
      <c r="L34" s="103">
        <v>0</v>
      </c>
      <c r="M34" s="103">
        <v>0</v>
      </c>
      <c r="N34" s="103">
        <v>0</v>
      </c>
      <c r="O34" s="103">
        <v>0</v>
      </c>
      <c r="P34" s="103">
        <v>0</v>
      </c>
      <c r="Q34" s="103">
        <v>0.1</v>
      </c>
      <c r="R34" s="103">
        <v>0</v>
      </c>
      <c r="S34" s="103">
        <v>4.5</v>
      </c>
      <c r="T34" s="103">
        <v>0</v>
      </c>
      <c r="U34" s="103">
        <v>0</v>
      </c>
      <c r="V34" s="103">
        <v>0</v>
      </c>
      <c r="W34" s="103">
        <v>0</v>
      </c>
      <c r="X34" s="103">
        <v>1.5248599999999999</v>
      </c>
      <c r="Y34" s="103">
        <v>0</v>
      </c>
      <c r="Z34" s="103">
        <v>1</v>
      </c>
      <c r="AA34" s="103">
        <v>0</v>
      </c>
      <c r="AB34" s="103">
        <v>0</v>
      </c>
      <c r="AC34" s="103">
        <v>0.57424679471832007</v>
      </c>
      <c r="AD34" s="103">
        <v>0.39497125200249489</v>
      </c>
      <c r="AE34" s="103">
        <v>0.39497125200249489</v>
      </c>
      <c r="AF34" s="103">
        <v>0.39497125200249489</v>
      </c>
      <c r="AG34" s="103">
        <v>0.39497125200249489</v>
      </c>
    </row>
    <row r="35" spans="1:33" s="58" customFormat="1" ht="12.5" x14ac:dyDescent="0.25">
      <c r="A35" s="90" t="s">
        <v>64</v>
      </c>
      <c r="B35" s="90" t="s">
        <v>86</v>
      </c>
      <c r="C35" s="90" t="s">
        <v>95</v>
      </c>
      <c r="D35" s="102">
        <v>0</v>
      </c>
      <c r="E35" s="102">
        <v>0</v>
      </c>
      <c r="F35" s="103">
        <v>0</v>
      </c>
      <c r="G35" s="103">
        <v>0</v>
      </c>
      <c r="H35" s="103">
        <v>0</v>
      </c>
      <c r="I35" s="103">
        <v>0</v>
      </c>
      <c r="J35" s="103">
        <v>0</v>
      </c>
      <c r="K35" s="103">
        <v>0</v>
      </c>
      <c r="L35" s="103">
        <v>0</v>
      </c>
      <c r="M35" s="103">
        <v>0</v>
      </c>
      <c r="N35" s="103">
        <v>19</v>
      </c>
      <c r="O35" s="103">
        <v>0</v>
      </c>
      <c r="P35" s="103">
        <v>0</v>
      </c>
      <c r="Q35" s="103">
        <v>0</v>
      </c>
      <c r="R35" s="103">
        <v>0.63800000000000001</v>
      </c>
      <c r="S35" s="103">
        <v>0</v>
      </c>
      <c r="T35" s="103">
        <v>0</v>
      </c>
      <c r="U35" s="103">
        <v>0</v>
      </c>
      <c r="V35" s="103">
        <v>0</v>
      </c>
      <c r="W35" s="103">
        <v>0</v>
      </c>
      <c r="X35" s="103">
        <v>0</v>
      </c>
      <c r="Y35" s="103">
        <v>0</v>
      </c>
      <c r="Z35" s="103">
        <v>0</v>
      </c>
      <c r="AA35" s="103">
        <v>0</v>
      </c>
      <c r="AB35" s="103">
        <v>0</v>
      </c>
      <c r="AC35" s="103">
        <v>3.8200989820751253E-3</v>
      </c>
      <c r="AD35" s="103">
        <v>3.8200989820751253E-3</v>
      </c>
      <c r="AE35" s="103">
        <v>3.8200989820751253E-3</v>
      </c>
      <c r="AF35" s="103">
        <v>3.8200989820751253E-3</v>
      </c>
      <c r="AG35" s="103">
        <v>3.8200989820751253E-3</v>
      </c>
    </row>
    <row r="36" spans="1:33" s="58" customFormat="1" ht="12.5" x14ac:dyDescent="0.25">
      <c r="A36" s="90" t="s">
        <v>64</v>
      </c>
      <c r="B36" s="90" t="s">
        <v>86</v>
      </c>
      <c r="C36" s="90" t="s">
        <v>96</v>
      </c>
      <c r="D36" s="102">
        <v>820</v>
      </c>
      <c r="E36" s="102">
        <v>517.1</v>
      </c>
      <c r="F36" s="103">
        <v>869.2</v>
      </c>
      <c r="G36" s="103">
        <v>1117.7</v>
      </c>
      <c r="H36" s="103">
        <v>1048</v>
      </c>
      <c r="I36" s="103">
        <v>1185.5999999999999</v>
      </c>
      <c r="J36" s="103">
        <v>1161.4000000000001</v>
      </c>
      <c r="K36" s="103">
        <v>1218.0999999999999</v>
      </c>
      <c r="L36" s="103">
        <v>1246.3</v>
      </c>
      <c r="M36" s="103">
        <v>1168.5999999999999</v>
      </c>
      <c r="N36" s="103">
        <v>1364</v>
      </c>
      <c r="O36" s="103">
        <v>1287.4000000000001</v>
      </c>
      <c r="P36" s="103">
        <v>1012.6</v>
      </c>
      <c r="Q36" s="103">
        <v>1341.7</v>
      </c>
      <c r="R36" s="103">
        <v>1241.4000000000001</v>
      </c>
      <c r="S36" s="103">
        <v>1544.3</v>
      </c>
      <c r="T36" s="103">
        <v>1330.312645</v>
      </c>
      <c r="U36" s="103">
        <v>1406.635</v>
      </c>
      <c r="V36" s="103">
        <v>1385.5809400000001</v>
      </c>
      <c r="W36" s="103">
        <v>1298.3614999999998</v>
      </c>
      <c r="X36" s="103">
        <v>1449.0387095599999</v>
      </c>
      <c r="Y36" s="103">
        <v>1474.8581893999999</v>
      </c>
      <c r="Z36" s="103">
        <v>417.7</v>
      </c>
      <c r="AA36" s="103">
        <v>132.65</v>
      </c>
      <c r="AB36" s="103">
        <v>870.47</v>
      </c>
      <c r="AC36" s="103">
        <v>1228.6024418681468</v>
      </c>
      <c r="AD36" s="103">
        <v>1318.0752626526948</v>
      </c>
      <c r="AE36" s="103">
        <v>1376.1043167343216</v>
      </c>
      <c r="AF36" s="103">
        <v>1313.3745641559942</v>
      </c>
      <c r="AG36" s="103">
        <v>1354.9176199295775</v>
      </c>
    </row>
    <row r="37" spans="1:33" s="58" customFormat="1" ht="12.5" x14ac:dyDescent="0.25">
      <c r="A37" s="90" t="s">
        <v>64</v>
      </c>
      <c r="B37" s="90" t="s">
        <v>86</v>
      </c>
      <c r="C37" s="90" t="s">
        <v>97</v>
      </c>
      <c r="D37" s="102">
        <v>8.1</v>
      </c>
      <c r="E37" s="102">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3.1799420858467431E-2</v>
      </c>
      <c r="AD37" s="103">
        <v>3.1799420858467431E-2</v>
      </c>
      <c r="AE37" s="103">
        <v>3.1799420858467431E-2</v>
      </c>
      <c r="AF37" s="103">
        <v>3.1799420858467431E-2</v>
      </c>
      <c r="AG37" s="103">
        <v>4.3771909016061539E-3</v>
      </c>
    </row>
    <row r="38" spans="1:33" s="58" customFormat="1" ht="12.5" x14ac:dyDescent="0.25">
      <c r="A38" s="90" t="s">
        <v>64</v>
      </c>
      <c r="B38" s="90" t="s">
        <v>86</v>
      </c>
      <c r="C38" s="90" t="s">
        <v>98</v>
      </c>
      <c r="D38" s="102">
        <v>0</v>
      </c>
      <c r="E38" s="102">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2.0920000000000001E-3</v>
      </c>
      <c r="AD38" s="103">
        <v>2.0920000000000001E-3</v>
      </c>
      <c r="AE38" s="103">
        <v>2.0920000000000001E-3</v>
      </c>
      <c r="AF38" s="103">
        <v>2.0920000000000001E-3</v>
      </c>
      <c r="AG38" s="103">
        <v>0</v>
      </c>
    </row>
    <row r="39" spans="1:33" s="58" customFormat="1" ht="12.5" x14ac:dyDescent="0.25">
      <c r="A39" s="90" t="s">
        <v>64</v>
      </c>
      <c r="B39" s="90" t="s">
        <v>86</v>
      </c>
      <c r="C39" s="90" t="s">
        <v>99</v>
      </c>
      <c r="D39" s="102">
        <v>0</v>
      </c>
      <c r="E39" s="102">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row>
    <row r="40" spans="1:33" s="58" customFormat="1" ht="12.5" x14ac:dyDescent="0.25">
      <c r="A40" s="90" t="s">
        <v>64</v>
      </c>
      <c r="B40" s="90" t="s">
        <v>86</v>
      </c>
      <c r="C40" s="90" t="s">
        <v>100</v>
      </c>
      <c r="D40" s="102">
        <v>1506.7</v>
      </c>
      <c r="E40" s="102">
        <v>1325.3</v>
      </c>
      <c r="F40" s="103">
        <v>1439.9</v>
      </c>
      <c r="G40" s="103">
        <v>1463.4</v>
      </c>
      <c r="H40" s="103">
        <v>1650.8</v>
      </c>
      <c r="I40" s="103">
        <v>1608</v>
      </c>
      <c r="J40" s="103">
        <v>1644</v>
      </c>
      <c r="K40" s="103">
        <v>1692.7</v>
      </c>
      <c r="L40" s="103">
        <v>1346.8</v>
      </c>
      <c r="M40" s="103">
        <v>558.1</v>
      </c>
      <c r="N40" s="103">
        <v>1323.5</v>
      </c>
      <c r="O40" s="103">
        <v>1384.5</v>
      </c>
      <c r="P40" s="103">
        <v>1271.4000000000001</v>
      </c>
      <c r="Q40" s="103">
        <v>922.84599999999989</v>
      </c>
      <c r="R40" s="103">
        <v>1278.465183</v>
      </c>
      <c r="S40" s="103">
        <v>1185.2999999999997</v>
      </c>
      <c r="T40" s="103">
        <v>1244.5772810000001</v>
      </c>
      <c r="U40" s="103">
        <v>1244.377</v>
      </c>
      <c r="V40" s="103">
        <v>1141.0493899999999</v>
      </c>
      <c r="W40" s="103">
        <v>1186.692</v>
      </c>
      <c r="X40" s="103">
        <v>1129.6588925599999</v>
      </c>
      <c r="Y40" s="103">
        <v>917.72400800000014</v>
      </c>
      <c r="Z40" s="103">
        <v>629.79999999999995</v>
      </c>
      <c r="AA40" s="103">
        <v>529.67000000000007</v>
      </c>
      <c r="AB40" s="103">
        <v>448.64</v>
      </c>
      <c r="AC40" s="103">
        <v>576.65899994201482</v>
      </c>
      <c r="AD40" s="103">
        <v>655.79338328493873</v>
      </c>
      <c r="AE40" s="103">
        <v>712.80357322444729</v>
      </c>
      <c r="AF40" s="103">
        <v>772.15600341975028</v>
      </c>
      <c r="AG40" s="103">
        <v>791.35390123419415</v>
      </c>
    </row>
    <row r="41" spans="1:33" s="58" customFormat="1" ht="12.5" x14ac:dyDescent="0.25">
      <c r="A41" s="90" t="s">
        <v>64</v>
      </c>
      <c r="B41" s="90" t="s">
        <v>86</v>
      </c>
      <c r="C41" s="90" t="s">
        <v>101</v>
      </c>
      <c r="D41" s="102">
        <v>469.6</v>
      </c>
      <c r="E41" s="102">
        <v>439.3</v>
      </c>
      <c r="F41" s="103">
        <v>450.6</v>
      </c>
      <c r="G41" s="103">
        <v>442.6</v>
      </c>
      <c r="H41" s="103">
        <v>447.5</v>
      </c>
      <c r="I41" s="103">
        <v>414.3</v>
      </c>
      <c r="J41" s="103">
        <v>297.60000000000002</v>
      </c>
      <c r="K41" s="103">
        <v>395.5</v>
      </c>
      <c r="L41" s="103">
        <v>421.2</v>
      </c>
      <c r="M41" s="103">
        <v>102.4</v>
      </c>
      <c r="N41" s="103">
        <v>232.4</v>
      </c>
      <c r="O41" s="103">
        <v>264.8</v>
      </c>
      <c r="P41" s="103">
        <v>358.9</v>
      </c>
      <c r="Q41" s="103">
        <v>317.60000000000002</v>
      </c>
      <c r="R41" s="103">
        <v>355.4</v>
      </c>
      <c r="S41" s="103">
        <v>345.7</v>
      </c>
      <c r="T41" s="103">
        <v>289.00645099999997</v>
      </c>
      <c r="U41" s="103">
        <v>225.6</v>
      </c>
      <c r="V41" s="103">
        <v>276.37844000000001</v>
      </c>
      <c r="W41" s="103">
        <v>229.821292</v>
      </c>
      <c r="X41" s="103">
        <v>268.98231872999997</v>
      </c>
      <c r="Y41" s="103">
        <v>196.47863335999998</v>
      </c>
      <c r="Z41" s="103">
        <v>35.9</v>
      </c>
      <c r="AA41" s="103">
        <v>143.06</v>
      </c>
      <c r="AB41" s="103">
        <v>206.4</v>
      </c>
      <c r="AC41" s="103">
        <v>239.65414836417403</v>
      </c>
      <c r="AD41" s="103">
        <v>243.3361219237089</v>
      </c>
      <c r="AE41" s="103">
        <v>257.65520171032324</v>
      </c>
      <c r="AF41" s="103">
        <v>267.65816203743452</v>
      </c>
      <c r="AG41" s="103">
        <v>264.41095287668389</v>
      </c>
    </row>
    <row r="42" spans="1:33" s="58" customFormat="1" ht="12.5" x14ac:dyDescent="0.25">
      <c r="A42" s="90" t="s">
        <v>64</v>
      </c>
      <c r="B42" s="90" t="s">
        <v>86</v>
      </c>
      <c r="C42" s="90" t="s">
        <v>102</v>
      </c>
      <c r="D42" s="102">
        <v>0</v>
      </c>
      <c r="E42" s="102">
        <v>0</v>
      </c>
      <c r="F42" s="103">
        <v>0</v>
      </c>
      <c r="G42" s="103">
        <v>0</v>
      </c>
      <c r="H42" s="103">
        <v>0</v>
      </c>
      <c r="I42" s="103">
        <v>0</v>
      </c>
      <c r="J42" s="103">
        <v>0</v>
      </c>
      <c r="K42" s="103">
        <v>0</v>
      </c>
      <c r="L42" s="103">
        <v>0</v>
      </c>
      <c r="M42" s="103">
        <v>0</v>
      </c>
      <c r="N42" s="103">
        <v>32.4</v>
      </c>
      <c r="O42" s="103">
        <v>0</v>
      </c>
      <c r="P42" s="103">
        <v>0</v>
      </c>
      <c r="Q42" s="103">
        <v>32.774999999999999</v>
      </c>
      <c r="R42" s="103">
        <v>72.900000000000006</v>
      </c>
      <c r="S42" s="103">
        <v>252.3</v>
      </c>
      <c r="T42" s="103">
        <v>283.38214900000003</v>
      </c>
      <c r="U42" s="103">
        <v>489.60320000000002</v>
      </c>
      <c r="V42" s="103">
        <v>556.18197899999996</v>
      </c>
      <c r="W42" s="103">
        <v>599.98822999999993</v>
      </c>
      <c r="X42" s="103">
        <v>586.15026499999999</v>
      </c>
      <c r="Y42" s="103">
        <v>714.22014999999999</v>
      </c>
      <c r="Z42" s="103">
        <v>573.4</v>
      </c>
      <c r="AA42" s="103">
        <v>486.95999999999992</v>
      </c>
      <c r="AB42" s="103">
        <v>620.86999999999989</v>
      </c>
      <c r="AC42" s="103">
        <v>627.76125030669482</v>
      </c>
      <c r="AD42" s="103">
        <v>588.86970447704334</v>
      </c>
      <c r="AE42" s="103">
        <v>608.01588318388644</v>
      </c>
      <c r="AF42" s="103">
        <v>636.89180713866699</v>
      </c>
      <c r="AG42" s="103">
        <v>677.56244914073886</v>
      </c>
    </row>
    <row r="43" spans="1:33" s="58" customFormat="1" ht="12.5" x14ac:dyDescent="0.25">
      <c r="A43" s="90" t="s">
        <v>64</v>
      </c>
      <c r="B43" s="90" t="s">
        <v>86</v>
      </c>
      <c r="C43" s="90" t="s">
        <v>103</v>
      </c>
      <c r="D43" s="102">
        <v>0</v>
      </c>
      <c r="E43" s="102">
        <v>0</v>
      </c>
      <c r="F43" s="103">
        <v>0</v>
      </c>
      <c r="G43" s="103">
        <v>0</v>
      </c>
      <c r="H43" s="103">
        <v>0</v>
      </c>
      <c r="I43" s="103">
        <v>0</v>
      </c>
      <c r="J43" s="103">
        <v>0</v>
      </c>
      <c r="K43" s="103">
        <v>0</v>
      </c>
      <c r="L43" s="103">
        <v>0.9</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row>
    <row r="44" spans="1:33" s="58" customFormat="1" ht="12.5" x14ac:dyDescent="0.25">
      <c r="A44" s="90" t="s">
        <v>64</v>
      </c>
      <c r="B44" s="90" t="s">
        <v>86</v>
      </c>
      <c r="C44" s="90" t="s">
        <v>104</v>
      </c>
      <c r="D44" s="102">
        <v>0</v>
      </c>
      <c r="E44" s="102">
        <v>0</v>
      </c>
      <c r="F44" s="103">
        <v>0</v>
      </c>
      <c r="G44" s="103">
        <v>0</v>
      </c>
      <c r="H44" s="103">
        <v>0</v>
      </c>
      <c r="I44" s="103">
        <v>0</v>
      </c>
      <c r="J44" s="103">
        <v>0</v>
      </c>
      <c r="K44" s="103">
        <v>0</v>
      </c>
      <c r="L44" s="103">
        <v>6</v>
      </c>
      <c r="M44" s="103">
        <v>2.2000000000000002</v>
      </c>
      <c r="N44" s="103">
        <v>0</v>
      </c>
      <c r="O44" s="103">
        <v>2</v>
      </c>
      <c r="P44" s="103">
        <v>0</v>
      </c>
      <c r="Q44" s="103">
        <v>0</v>
      </c>
      <c r="R44" s="103">
        <v>0</v>
      </c>
      <c r="S44" s="103">
        <v>0</v>
      </c>
      <c r="T44" s="103">
        <v>0</v>
      </c>
      <c r="U44" s="103">
        <v>4.5960000000000001</v>
      </c>
      <c r="V44" s="103">
        <v>10.55344</v>
      </c>
      <c r="W44" s="103">
        <v>0</v>
      </c>
      <c r="X44" s="103">
        <v>29.578099999999999</v>
      </c>
      <c r="Y44" s="103">
        <v>27.936919999999997</v>
      </c>
      <c r="Z44" s="103">
        <v>5.5</v>
      </c>
      <c r="AA44" s="103">
        <v>9.94</v>
      </c>
      <c r="AB44" s="103">
        <v>11.64</v>
      </c>
      <c r="AC44" s="103">
        <v>9.9957848359323211</v>
      </c>
      <c r="AD44" s="103">
        <v>8.9957848359323211</v>
      </c>
      <c r="AE44" s="103">
        <v>29.995784835932319</v>
      </c>
      <c r="AF44" s="103">
        <v>19.995784835932319</v>
      </c>
      <c r="AG44" s="103">
        <v>20.995784835932319</v>
      </c>
    </row>
    <row r="45" spans="1:33" s="58" customFormat="1" ht="12.5" x14ac:dyDescent="0.25">
      <c r="A45" s="90" t="s">
        <v>64</v>
      </c>
      <c r="B45" s="90" t="s">
        <v>86</v>
      </c>
      <c r="C45" s="90" t="s">
        <v>105</v>
      </c>
      <c r="D45" s="102">
        <v>239.2</v>
      </c>
      <c r="E45" s="102">
        <v>207.5</v>
      </c>
      <c r="F45" s="103">
        <v>111.9</v>
      </c>
      <c r="G45" s="103">
        <v>177.7</v>
      </c>
      <c r="H45" s="103">
        <v>425.4</v>
      </c>
      <c r="I45" s="103">
        <v>451.4</v>
      </c>
      <c r="J45" s="103">
        <v>485.8</v>
      </c>
      <c r="K45" s="103">
        <v>680.7</v>
      </c>
      <c r="L45" s="103">
        <v>822.7</v>
      </c>
      <c r="M45" s="103">
        <v>167.9</v>
      </c>
      <c r="N45" s="103">
        <v>427.9</v>
      </c>
      <c r="O45" s="103">
        <v>491.1</v>
      </c>
      <c r="P45" s="103">
        <v>577.5</v>
      </c>
      <c r="Q45" s="103">
        <v>288</v>
      </c>
      <c r="R45" s="103">
        <v>276.89999999999998</v>
      </c>
      <c r="S45" s="103">
        <v>221.5</v>
      </c>
      <c r="T45" s="103">
        <v>87.401064000000005</v>
      </c>
      <c r="U45" s="103">
        <v>65.458749999999995</v>
      </c>
      <c r="V45" s="103">
        <v>216.21932999999999</v>
      </c>
      <c r="W45" s="103">
        <v>173.83044000000004</v>
      </c>
      <c r="X45" s="103">
        <v>244.570829</v>
      </c>
      <c r="Y45" s="103">
        <v>352.28085700000003</v>
      </c>
      <c r="Z45" s="103">
        <v>99.1</v>
      </c>
      <c r="AA45" s="103">
        <v>23.03</v>
      </c>
      <c r="AB45" s="103">
        <v>28.2</v>
      </c>
      <c r="AC45" s="103">
        <v>34.237266065631559</v>
      </c>
      <c r="AD45" s="103">
        <v>34.185635172000602</v>
      </c>
      <c r="AE45" s="103">
        <v>34.233779758558143</v>
      </c>
      <c r="AF45" s="103">
        <v>64.259577984609933</v>
      </c>
      <c r="AG45" s="103">
        <v>65.238061028920242</v>
      </c>
    </row>
    <row r="46" spans="1:33" s="93" customFormat="1" ht="13" x14ac:dyDescent="0.3">
      <c r="A46" s="95" t="s">
        <v>106</v>
      </c>
      <c r="B46" s="95" t="s">
        <v>106</v>
      </c>
      <c r="C46" s="95" t="s">
        <v>106</v>
      </c>
      <c r="D46" s="104">
        <v>7819.0000000000009</v>
      </c>
      <c r="E46" s="104">
        <v>8540.6</v>
      </c>
      <c r="F46" s="105">
        <v>9268.6</v>
      </c>
      <c r="G46" s="105">
        <v>9680.2000000000007</v>
      </c>
      <c r="H46" s="105">
        <v>10697.699999999999</v>
      </c>
      <c r="I46" s="105">
        <v>10666.6</v>
      </c>
      <c r="J46" s="105">
        <v>10218.700000000001</v>
      </c>
      <c r="K46" s="105">
        <v>10229.300000000001</v>
      </c>
      <c r="L46" s="105">
        <v>10265.500000000002</v>
      </c>
      <c r="M46" s="105">
        <v>9426.7799999999988</v>
      </c>
      <c r="N46" s="105">
        <v>11701.040999999999</v>
      </c>
      <c r="O46" s="105">
        <v>11793.926561271035</v>
      </c>
      <c r="P46" s="105">
        <v>11814.853099921469</v>
      </c>
      <c r="Q46" s="105">
        <v>11582.320308166802</v>
      </c>
      <c r="R46" s="105">
        <v>11085.570389177172</v>
      </c>
      <c r="S46" s="105">
        <v>12821.80042790408</v>
      </c>
      <c r="T46" s="105">
        <v>12681.942172997515</v>
      </c>
      <c r="U46" s="105">
        <v>14012.320879347697</v>
      </c>
      <c r="V46" s="105">
        <v>15440.214193885899</v>
      </c>
      <c r="W46" s="105">
        <v>15564.732271957992</v>
      </c>
      <c r="X46" s="105">
        <v>16055.580257930313</v>
      </c>
      <c r="Y46" s="105">
        <v>16678.877643707976</v>
      </c>
      <c r="Z46" s="105">
        <v>17672.240233769779</v>
      </c>
      <c r="AA46" s="105">
        <v>17707.409522689075</v>
      </c>
      <c r="AB46" s="105">
        <v>17694.250358426892</v>
      </c>
      <c r="AC46" s="105">
        <v>17857.424956328916</v>
      </c>
      <c r="AD46" s="105">
        <v>18139.883839461909</v>
      </c>
      <c r="AE46" s="105">
        <v>18281.414116585172</v>
      </c>
      <c r="AF46" s="105">
        <v>18576.272809168873</v>
      </c>
      <c r="AG46" s="105">
        <v>18694.031168289293</v>
      </c>
    </row>
    <row r="47" spans="1:33" s="58" customFormat="1" ht="12.5" x14ac:dyDescent="0.25">
      <c r="A47" s="90" t="s">
        <v>64</v>
      </c>
      <c r="B47" s="90" t="s">
        <v>107</v>
      </c>
      <c r="C47" s="90" t="s">
        <v>108</v>
      </c>
      <c r="D47" s="102">
        <v>0</v>
      </c>
      <c r="E47" s="102">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row>
    <row r="48" spans="1:33" s="58" customFormat="1" ht="12.5" x14ac:dyDescent="0.25">
      <c r="A48" s="90" t="s">
        <v>64</v>
      </c>
      <c r="B48" s="90" t="s">
        <v>107</v>
      </c>
      <c r="C48" s="90" t="s">
        <v>109</v>
      </c>
      <c r="D48" s="102">
        <v>0</v>
      </c>
      <c r="E48" s="102">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row>
    <row r="49" spans="1:33" s="58" customFormat="1" ht="12.5" x14ac:dyDescent="0.25">
      <c r="A49" s="90" t="s">
        <v>64</v>
      </c>
      <c r="B49" s="90" t="s">
        <v>107</v>
      </c>
      <c r="C49" s="90" t="s">
        <v>110</v>
      </c>
      <c r="D49" s="102">
        <v>248.1</v>
      </c>
      <c r="E49" s="102">
        <v>234.6</v>
      </c>
      <c r="F49" s="103">
        <v>209.9</v>
      </c>
      <c r="G49" s="103">
        <v>258.2</v>
      </c>
      <c r="H49" s="103">
        <v>332</v>
      </c>
      <c r="I49" s="103">
        <v>362</v>
      </c>
      <c r="J49" s="103">
        <v>392.1</v>
      </c>
      <c r="K49" s="103">
        <v>355.1</v>
      </c>
      <c r="L49" s="103">
        <v>450.1</v>
      </c>
      <c r="M49" s="103">
        <v>401.2</v>
      </c>
      <c r="N49" s="103">
        <v>552.9</v>
      </c>
      <c r="O49" s="103">
        <v>514.5</v>
      </c>
      <c r="P49" s="103">
        <v>492.9</v>
      </c>
      <c r="Q49" s="103">
        <v>469.30799999999999</v>
      </c>
      <c r="R49" s="103">
        <v>443</v>
      </c>
      <c r="S49" s="103">
        <v>552.6</v>
      </c>
      <c r="T49" s="103">
        <v>442.25154999999995</v>
      </c>
      <c r="U49" s="103">
        <v>552.5</v>
      </c>
      <c r="V49" s="103">
        <v>516.5086</v>
      </c>
      <c r="W49" s="103">
        <v>603.38461000000007</v>
      </c>
      <c r="X49" s="103">
        <v>640.62343570000007</v>
      </c>
      <c r="Y49" s="103">
        <v>721.89983376999999</v>
      </c>
      <c r="Z49" s="103">
        <v>270</v>
      </c>
      <c r="AA49" s="103">
        <v>250</v>
      </c>
      <c r="AB49" s="103">
        <v>250</v>
      </c>
      <c r="AC49" s="103">
        <v>362.2090340440426</v>
      </c>
      <c r="AD49" s="103">
        <v>350.66844416058683</v>
      </c>
      <c r="AE49" s="103">
        <v>371.42693041990452</v>
      </c>
      <c r="AF49" s="103">
        <v>384.02450351671689</v>
      </c>
      <c r="AG49" s="103">
        <v>379.09482777580013</v>
      </c>
    </row>
    <row r="50" spans="1:33" s="58" customFormat="1" ht="12.5" x14ac:dyDescent="0.25">
      <c r="A50" s="90" t="s">
        <v>64</v>
      </c>
      <c r="B50" s="90" t="s">
        <v>107</v>
      </c>
      <c r="C50" s="90" t="s">
        <v>111</v>
      </c>
      <c r="D50" s="102">
        <v>32</v>
      </c>
      <c r="E50" s="102">
        <v>598.1</v>
      </c>
      <c r="F50" s="103">
        <v>1001.6999999999999</v>
      </c>
      <c r="G50" s="103">
        <v>1220.0999999999999</v>
      </c>
      <c r="H50" s="103">
        <v>1486</v>
      </c>
      <c r="I50" s="103">
        <v>1429.1</v>
      </c>
      <c r="J50" s="103">
        <v>995.4</v>
      </c>
      <c r="K50" s="103">
        <v>941</v>
      </c>
      <c r="L50" s="103">
        <v>1319.5</v>
      </c>
      <c r="M50" s="103">
        <v>1042.98</v>
      </c>
      <c r="N50" s="103">
        <v>1487.8</v>
      </c>
      <c r="O50" s="103">
        <v>1292.9155818385943</v>
      </c>
      <c r="P50" s="103">
        <v>1362.8312651087836</v>
      </c>
      <c r="Q50" s="103">
        <v>1585.850935679711</v>
      </c>
      <c r="R50" s="103">
        <v>1411.0622566844918</v>
      </c>
      <c r="S50" s="103">
        <v>1650.6486842586387</v>
      </c>
      <c r="T50" s="103">
        <v>1085.9209203705957</v>
      </c>
      <c r="U50" s="103">
        <v>1514.8383793476964</v>
      </c>
      <c r="V50" s="103">
        <v>1857.932619165181</v>
      </c>
      <c r="W50" s="103">
        <v>2072.9694586981295</v>
      </c>
      <c r="X50" s="103">
        <v>2240.4055872303143</v>
      </c>
      <c r="Y50" s="103">
        <v>2293.8171413335317</v>
      </c>
      <c r="Z50" s="103">
        <v>2192.9066203244001</v>
      </c>
      <c r="AA50" s="103">
        <v>2233.2600000000002</v>
      </c>
      <c r="AB50" s="103">
        <v>2136.67</v>
      </c>
      <c r="AC50" s="103">
        <v>2214.5863090340413</v>
      </c>
      <c r="AD50" s="103">
        <v>2263.6195123679158</v>
      </c>
      <c r="AE50" s="103">
        <v>2321.666219663839</v>
      </c>
      <c r="AF50" s="103">
        <v>2415.777511015322</v>
      </c>
      <c r="AG50" s="103">
        <v>2502.0188216382776</v>
      </c>
    </row>
    <row r="51" spans="1:33" s="58" customFormat="1" ht="12.5" x14ac:dyDescent="0.25">
      <c r="A51" s="90" t="s">
        <v>64</v>
      </c>
      <c r="B51" s="90" t="s">
        <v>107</v>
      </c>
      <c r="C51" s="90" t="s">
        <v>112</v>
      </c>
      <c r="D51" s="102">
        <v>0</v>
      </c>
      <c r="E51" s="102">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row>
    <row r="52" spans="1:33" s="58" customFormat="1" ht="12.5" x14ac:dyDescent="0.25">
      <c r="A52" s="90" t="s">
        <v>64</v>
      </c>
      <c r="B52" s="90" t="s">
        <v>107</v>
      </c>
      <c r="C52" s="90" t="s">
        <v>40</v>
      </c>
      <c r="D52" s="102">
        <v>7021.1</v>
      </c>
      <c r="E52" s="102">
        <v>7109.3</v>
      </c>
      <c r="F52" s="103">
        <v>7434.9</v>
      </c>
      <c r="G52" s="103">
        <v>7728.3</v>
      </c>
      <c r="H52" s="103">
        <v>8197.0999999999985</v>
      </c>
      <c r="I52" s="103">
        <v>8290.5</v>
      </c>
      <c r="J52" s="103">
        <v>8256</v>
      </c>
      <c r="K52" s="103">
        <v>8253.6</v>
      </c>
      <c r="L52" s="103">
        <v>7604.1</v>
      </c>
      <c r="M52" s="103">
        <v>7282.5999999999995</v>
      </c>
      <c r="N52" s="103">
        <v>8835.7999999999993</v>
      </c>
      <c r="O52" s="103">
        <v>9208.4109794324395</v>
      </c>
      <c r="P52" s="103">
        <v>9179.8418348126852</v>
      </c>
      <c r="Q52" s="103">
        <v>8749.7613724870898</v>
      </c>
      <c r="R52" s="103">
        <v>8555.4371324926797</v>
      </c>
      <c r="S52" s="103">
        <v>9601.9917436454416</v>
      </c>
      <c r="T52" s="103">
        <v>10190.30570262692</v>
      </c>
      <c r="U52" s="103">
        <v>11110.7835</v>
      </c>
      <c r="V52" s="103">
        <v>12028.542104720718</v>
      </c>
      <c r="W52" s="103">
        <v>11852.778203259862</v>
      </c>
      <c r="X52" s="103">
        <v>12274.551234999999</v>
      </c>
      <c r="Y52" s="103">
        <v>12718.960668604444</v>
      </c>
      <c r="Z52" s="103">
        <v>14217.2</v>
      </c>
      <c r="AA52" s="103">
        <v>14307.872800000001</v>
      </c>
      <c r="AB52" s="103">
        <v>14384.282291200001</v>
      </c>
      <c r="AC52" s="103">
        <v>14313.245278543765</v>
      </c>
      <c r="AD52" s="103">
        <v>14552.14194916128</v>
      </c>
      <c r="AE52" s="103">
        <v>14608.277535432693</v>
      </c>
      <c r="AF52" s="103">
        <v>14788.289333498706</v>
      </c>
      <c r="AG52" s="103">
        <v>14816.018363647569</v>
      </c>
    </row>
    <row r="53" spans="1:33" s="58" customFormat="1" ht="12.5" x14ac:dyDescent="0.25">
      <c r="A53" s="90" t="s">
        <v>64</v>
      </c>
      <c r="B53" s="90" t="s">
        <v>107</v>
      </c>
      <c r="C53" s="90" t="s">
        <v>113</v>
      </c>
      <c r="D53" s="102">
        <v>10</v>
      </c>
      <c r="E53" s="102">
        <v>13.5</v>
      </c>
      <c r="F53" s="103">
        <v>0</v>
      </c>
      <c r="G53" s="103">
        <v>0</v>
      </c>
      <c r="H53" s="103">
        <v>0</v>
      </c>
      <c r="I53" s="103">
        <v>17</v>
      </c>
      <c r="J53" s="103">
        <v>0</v>
      </c>
      <c r="K53" s="103">
        <v>0</v>
      </c>
      <c r="L53" s="103">
        <v>0</v>
      </c>
      <c r="M53" s="103">
        <v>0</v>
      </c>
      <c r="N53" s="103">
        <v>0</v>
      </c>
      <c r="O53" s="103">
        <v>0</v>
      </c>
      <c r="P53" s="103">
        <v>115</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1</v>
      </c>
      <c r="AG53" s="103">
        <v>2</v>
      </c>
    </row>
    <row r="54" spans="1:33" s="58" customFormat="1" ht="12.5" x14ac:dyDescent="0.25">
      <c r="A54" s="90" t="s">
        <v>64</v>
      </c>
      <c r="B54" s="90" t="s">
        <v>107</v>
      </c>
      <c r="C54" s="90" t="s">
        <v>114</v>
      </c>
      <c r="D54" s="102">
        <v>0</v>
      </c>
      <c r="E54" s="102">
        <v>0</v>
      </c>
      <c r="F54" s="103">
        <v>0</v>
      </c>
      <c r="G54" s="103">
        <v>0</v>
      </c>
      <c r="H54" s="103">
        <v>0</v>
      </c>
      <c r="I54" s="103">
        <v>100</v>
      </c>
      <c r="J54" s="103">
        <v>0</v>
      </c>
      <c r="K54" s="103">
        <v>80.099999999999994</v>
      </c>
      <c r="L54" s="103">
        <v>126.7</v>
      </c>
      <c r="M54" s="103">
        <v>0</v>
      </c>
      <c r="N54" s="103">
        <v>84.9</v>
      </c>
      <c r="O54" s="103">
        <v>100</v>
      </c>
      <c r="P54" s="103">
        <v>0</v>
      </c>
      <c r="Q54" s="103">
        <v>53.4</v>
      </c>
      <c r="R54" s="103">
        <v>45.488</v>
      </c>
      <c r="S54" s="103">
        <v>116.55999999999999</v>
      </c>
      <c r="T54" s="103">
        <v>63.463999999999999</v>
      </c>
      <c r="U54" s="103">
        <v>34.198999999999998</v>
      </c>
      <c r="V54" s="103">
        <v>11.4</v>
      </c>
      <c r="W54" s="103">
        <v>0</v>
      </c>
      <c r="X54" s="103">
        <v>0</v>
      </c>
      <c r="Y54" s="103">
        <v>0</v>
      </c>
      <c r="Z54" s="103">
        <v>0</v>
      </c>
      <c r="AA54" s="103">
        <v>0</v>
      </c>
      <c r="AB54" s="103">
        <v>0</v>
      </c>
      <c r="AC54" s="103">
        <v>2.2063638002914153E-4</v>
      </c>
      <c r="AD54" s="103">
        <v>2.2063638002914153E-4</v>
      </c>
      <c r="AE54" s="103">
        <v>2.2063638002914153E-4</v>
      </c>
      <c r="AF54" s="103">
        <v>2.2063638002914153E-4</v>
      </c>
      <c r="AG54" s="103">
        <v>2.2063638002914153E-4</v>
      </c>
    </row>
    <row r="55" spans="1:33" s="58" customFormat="1" ht="12.5" x14ac:dyDescent="0.25">
      <c r="A55" s="90" t="s">
        <v>64</v>
      </c>
      <c r="B55" s="90" t="s">
        <v>107</v>
      </c>
      <c r="C55" s="90" t="s">
        <v>115</v>
      </c>
      <c r="D55" s="102">
        <v>507.8</v>
      </c>
      <c r="E55" s="102">
        <v>585.1</v>
      </c>
      <c r="F55" s="103">
        <v>622.1</v>
      </c>
      <c r="G55" s="103">
        <v>473.59999999999997</v>
      </c>
      <c r="H55" s="103">
        <v>682.6</v>
      </c>
      <c r="I55" s="103">
        <v>468</v>
      </c>
      <c r="J55" s="103">
        <v>575.20000000000005</v>
      </c>
      <c r="K55" s="103">
        <v>599.5</v>
      </c>
      <c r="L55" s="103">
        <v>765.1</v>
      </c>
      <c r="M55" s="103">
        <v>700</v>
      </c>
      <c r="N55" s="103">
        <v>739.64099999999996</v>
      </c>
      <c r="O55" s="103">
        <v>678.1</v>
      </c>
      <c r="P55" s="103">
        <v>664.28</v>
      </c>
      <c r="Q55" s="103">
        <v>724</v>
      </c>
      <c r="R55" s="103">
        <v>630.58299999999997</v>
      </c>
      <c r="S55" s="103">
        <v>899.99999999999989</v>
      </c>
      <c r="T55" s="103">
        <v>899.99999999999989</v>
      </c>
      <c r="U55" s="103">
        <v>799.99999999999989</v>
      </c>
      <c r="V55" s="103">
        <v>1025.8308699999998</v>
      </c>
      <c r="W55" s="103">
        <v>1035.5999999999999</v>
      </c>
      <c r="X55" s="103">
        <v>899.99999999999989</v>
      </c>
      <c r="Y55" s="103">
        <v>944.19999999999993</v>
      </c>
      <c r="Z55" s="103">
        <v>992.13361344537816</v>
      </c>
      <c r="AA55" s="103">
        <v>916.27672268907543</v>
      </c>
      <c r="AB55" s="103">
        <v>923.29806722689068</v>
      </c>
      <c r="AC55" s="103">
        <v>967.38411407068679</v>
      </c>
      <c r="AD55" s="103">
        <v>973.45371313574651</v>
      </c>
      <c r="AE55" s="103">
        <v>980.04321043235655</v>
      </c>
      <c r="AF55" s="103">
        <v>987.18124050175152</v>
      </c>
      <c r="AG55" s="103">
        <v>994.8989345912654</v>
      </c>
    </row>
    <row r="56" spans="1:33" s="93" customFormat="1" ht="13" x14ac:dyDescent="0.3">
      <c r="A56" s="94" t="s">
        <v>116</v>
      </c>
      <c r="B56" s="94" t="s">
        <v>116</v>
      </c>
      <c r="C56" s="94" t="s">
        <v>116</v>
      </c>
      <c r="D56" s="100">
        <v>23197.330999999991</v>
      </c>
      <c r="E56" s="100">
        <v>22110.009999999995</v>
      </c>
      <c r="F56" s="101">
        <v>23493.599999999999</v>
      </c>
      <c r="G56" s="101">
        <v>25554.438000000002</v>
      </c>
      <c r="H56" s="101">
        <v>27549.97</v>
      </c>
      <c r="I56" s="101">
        <v>28090.096000000009</v>
      </c>
      <c r="J56" s="101">
        <v>24735.4</v>
      </c>
      <c r="K56" s="101">
        <v>24787.599999999995</v>
      </c>
      <c r="L56" s="101">
        <v>24052.100000000002</v>
      </c>
      <c r="M56" s="101">
        <v>24458.400000000005</v>
      </c>
      <c r="N56" s="101">
        <v>27381.543000000012</v>
      </c>
      <c r="O56" s="101">
        <v>26081.790420256693</v>
      </c>
      <c r="P56" s="101">
        <v>24666.257496113802</v>
      </c>
      <c r="Q56" s="101">
        <v>26075.832243228069</v>
      </c>
      <c r="R56" s="101">
        <v>26971.84861080434</v>
      </c>
      <c r="S56" s="101">
        <v>25257.895066501038</v>
      </c>
      <c r="T56" s="101">
        <v>27568.266817288913</v>
      </c>
      <c r="U56" s="101">
        <v>30422.720812401829</v>
      </c>
      <c r="V56" s="101">
        <v>35845.878673043917</v>
      </c>
      <c r="W56" s="101">
        <v>41085.53266126482</v>
      </c>
      <c r="X56" s="101">
        <v>38836.57867003815</v>
      </c>
      <c r="Y56" s="101">
        <v>32878.019990268207</v>
      </c>
      <c r="Z56" s="101">
        <v>32516.692465079803</v>
      </c>
      <c r="AA56" s="101">
        <v>31030.883502692297</v>
      </c>
      <c r="AB56" s="101">
        <v>35004.315000000002</v>
      </c>
      <c r="AC56" s="101">
        <v>35498.258494758811</v>
      </c>
      <c r="AD56" s="101">
        <v>37420.024010949353</v>
      </c>
      <c r="AE56" s="101">
        <v>39080.406585335899</v>
      </c>
      <c r="AF56" s="101">
        <v>40080.674803446615</v>
      </c>
      <c r="AG56" s="101">
        <v>41843.145145890267</v>
      </c>
    </row>
    <row r="57" spans="1:33" s="93" customFormat="1" ht="13" x14ac:dyDescent="0.3">
      <c r="A57" s="95" t="s">
        <v>117</v>
      </c>
      <c r="B57" s="95" t="s">
        <v>117</v>
      </c>
      <c r="C57" s="95" t="s">
        <v>117</v>
      </c>
      <c r="D57" s="104">
        <v>19193.799999999996</v>
      </c>
      <c r="E57" s="104">
        <v>18736.7</v>
      </c>
      <c r="F57" s="105">
        <v>19323.400000000001</v>
      </c>
      <c r="G57" s="105">
        <v>20798.099999999999</v>
      </c>
      <c r="H57" s="105">
        <v>23104.800000000003</v>
      </c>
      <c r="I57" s="105">
        <v>23941.300000000003</v>
      </c>
      <c r="J57" s="105">
        <v>21430.7</v>
      </c>
      <c r="K57" s="105">
        <v>21435.8</v>
      </c>
      <c r="L57" s="105">
        <v>20811</v>
      </c>
      <c r="M57" s="105">
        <v>21204.800000000003</v>
      </c>
      <c r="N57" s="105">
        <v>23847.943000000007</v>
      </c>
      <c r="O57" s="105">
        <v>22230.952056193779</v>
      </c>
      <c r="P57" s="105">
        <v>21492.07772775921</v>
      </c>
      <c r="Q57" s="105">
        <v>23188.275932589077</v>
      </c>
      <c r="R57" s="105">
        <v>24462.612798263035</v>
      </c>
      <c r="S57" s="105">
        <v>23115.488920000003</v>
      </c>
      <c r="T57" s="105">
        <v>24785.57103358621</v>
      </c>
      <c r="U57" s="105">
        <v>27632.507627105708</v>
      </c>
      <c r="V57" s="105">
        <v>32432.108959999998</v>
      </c>
      <c r="W57" s="105">
        <v>37889.715463887507</v>
      </c>
      <c r="X57" s="105">
        <v>35410.446852089997</v>
      </c>
      <c r="Y57" s="105">
        <v>29225.186348352876</v>
      </c>
      <c r="Z57" s="105">
        <v>29076.55</v>
      </c>
      <c r="AA57" s="105">
        <v>27379.804000000004</v>
      </c>
      <c r="AB57" s="105">
        <v>32068.235000000001</v>
      </c>
      <c r="AC57" s="105">
        <v>32442.512891360664</v>
      </c>
      <c r="AD57" s="105">
        <v>34173.122134071302</v>
      </c>
      <c r="AE57" s="105">
        <v>35671.154056902174</v>
      </c>
      <c r="AF57" s="105">
        <v>36416.313907500517</v>
      </c>
      <c r="AG57" s="105">
        <v>37976.166436835614</v>
      </c>
    </row>
    <row r="58" spans="1:33" s="58" customFormat="1" ht="12.5" x14ac:dyDescent="0.25">
      <c r="A58" s="90" t="s">
        <v>118</v>
      </c>
      <c r="B58" s="90" t="s">
        <v>119</v>
      </c>
      <c r="C58" s="90" t="s">
        <v>37</v>
      </c>
      <c r="D58" s="102">
        <v>99.700000000000045</v>
      </c>
      <c r="E58" s="102">
        <v>132.80000000000007</v>
      </c>
      <c r="F58" s="103">
        <v>84</v>
      </c>
      <c r="G58" s="103">
        <v>174.89999999999998</v>
      </c>
      <c r="H58" s="103">
        <v>67.600000000000023</v>
      </c>
      <c r="I58" s="103">
        <v>61</v>
      </c>
      <c r="J58" s="103">
        <v>106</v>
      </c>
      <c r="K58" s="103">
        <v>112.20000000000005</v>
      </c>
      <c r="L58" s="103">
        <v>141.29999999999995</v>
      </c>
      <c r="M58" s="103">
        <v>90.400000000000091</v>
      </c>
      <c r="N58" s="103">
        <v>9.9999999999909051E-2</v>
      </c>
      <c r="O58" s="103">
        <v>8</v>
      </c>
      <c r="P58" s="103">
        <v>54.400000000000091</v>
      </c>
      <c r="Q58" s="103">
        <v>79.999999999999773</v>
      </c>
      <c r="R58" s="103">
        <v>89.399999999999864</v>
      </c>
      <c r="S58" s="103">
        <v>-56.700000000000045</v>
      </c>
      <c r="T58" s="103">
        <v>70.268803000000162</v>
      </c>
      <c r="U58" s="103">
        <v>60.684627105709524</v>
      </c>
      <c r="V58" s="103">
        <v>4.0891800000001695</v>
      </c>
      <c r="W58" s="103">
        <v>63.923950887506862</v>
      </c>
      <c r="X58" s="103">
        <v>-0.29804199999989578</v>
      </c>
      <c r="Y58" s="103">
        <v>150.6516860600002</v>
      </c>
      <c r="Z58" s="103">
        <v>61.250000000000227</v>
      </c>
      <c r="AA58" s="103">
        <v>136.55999999999995</v>
      </c>
      <c r="AB58" s="103">
        <v>386.29999999999995</v>
      </c>
      <c r="AC58" s="103">
        <v>105.16040193153756</v>
      </c>
      <c r="AD58" s="103">
        <v>107.51025259442639</v>
      </c>
      <c r="AE58" s="103">
        <v>137.86543292432617</v>
      </c>
      <c r="AF58" s="103">
        <v>152.22599553622931</v>
      </c>
      <c r="AG58" s="103">
        <v>168.59199386469362</v>
      </c>
    </row>
    <row r="59" spans="1:33" s="58" customFormat="1" ht="12.5" x14ac:dyDescent="0.25">
      <c r="A59" s="90" t="s">
        <v>118</v>
      </c>
      <c r="B59" s="90" t="s">
        <v>119</v>
      </c>
      <c r="C59" s="90" t="s">
        <v>36</v>
      </c>
      <c r="D59" s="102">
        <v>780.10000000000014</v>
      </c>
      <c r="E59" s="102">
        <v>717.7</v>
      </c>
      <c r="F59" s="103">
        <v>936.4</v>
      </c>
      <c r="G59" s="103">
        <v>1285.8999999999999</v>
      </c>
      <c r="H59" s="103">
        <v>794</v>
      </c>
      <c r="I59" s="103">
        <v>1042.5</v>
      </c>
      <c r="J59" s="103">
        <v>689.40000000000009</v>
      </c>
      <c r="K59" s="103">
        <v>1005.5999999999999</v>
      </c>
      <c r="L59" s="103">
        <v>1561.2</v>
      </c>
      <c r="M59" s="103">
        <v>1967.1</v>
      </c>
      <c r="N59" s="103">
        <v>981.69999999999982</v>
      </c>
      <c r="O59" s="103">
        <v>1702.9</v>
      </c>
      <c r="P59" s="103">
        <v>1665.0000000000005</v>
      </c>
      <c r="Q59" s="103">
        <v>2940.1500000000005</v>
      </c>
      <c r="R59" s="103">
        <v>2008.6000000000004</v>
      </c>
      <c r="S59" s="103">
        <v>2255.8889200000003</v>
      </c>
      <c r="T59" s="103">
        <v>2064.4374400000006</v>
      </c>
      <c r="U59" s="103">
        <v>1913.4500000000003</v>
      </c>
      <c r="V59" s="103">
        <v>2080.8027399999996</v>
      </c>
      <c r="W59" s="103">
        <v>2368.5200000000004</v>
      </c>
      <c r="X59" s="103">
        <v>1945.3305019999998</v>
      </c>
      <c r="Y59" s="103">
        <v>3105.4517135628707</v>
      </c>
      <c r="Z59" s="103">
        <v>3500.05</v>
      </c>
      <c r="AA59" s="103">
        <v>2879.0140000000001</v>
      </c>
      <c r="AB59" s="103">
        <v>2995.78</v>
      </c>
      <c r="AC59" s="103">
        <v>3353.9072332543055</v>
      </c>
      <c r="AD59" s="103">
        <v>3330.1948579846394</v>
      </c>
      <c r="AE59" s="103">
        <v>3435.7566980771039</v>
      </c>
      <c r="AF59" s="103">
        <v>3185.3839774331345</v>
      </c>
      <c r="AG59" s="103">
        <v>3264.5204600082543</v>
      </c>
    </row>
    <row r="60" spans="1:33" s="58" customFormat="1" ht="12.5" x14ac:dyDescent="0.25">
      <c r="A60" s="90" t="s">
        <v>118</v>
      </c>
      <c r="B60" s="90" t="s">
        <v>119</v>
      </c>
      <c r="C60" s="90" t="s">
        <v>120</v>
      </c>
      <c r="D60" s="102">
        <v>0</v>
      </c>
      <c r="E60" s="102">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0.16</v>
      </c>
      <c r="W60" s="103">
        <v>0</v>
      </c>
      <c r="X60" s="103">
        <v>0</v>
      </c>
      <c r="Y60" s="103">
        <v>0</v>
      </c>
      <c r="Z60" s="103">
        <v>0</v>
      </c>
      <c r="AA60" s="103">
        <v>0</v>
      </c>
      <c r="AB60" s="103">
        <v>0</v>
      </c>
      <c r="AC60" s="103">
        <v>-3.341485996237558E-2</v>
      </c>
      <c r="AD60" s="103">
        <v>-3.341485996237558E-2</v>
      </c>
      <c r="AE60" s="103">
        <v>-3.341485996237558E-2</v>
      </c>
      <c r="AF60" s="103">
        <v>-3.341485996237558E-2</v>
      </c>
      <c r="AG60" s="103">
        <v>-3.341485996237558E-2</v>
      </c>
    </row>
    <row r="61" spans="1:33" s="58" customFormat="1" ht="12.5" x14ac:dyDescent="0.25">
      <c r="A61" s="90" t="s">
        <v>118</v>
      </c>
      <c r="B61" s="90" t="s">
        <v>119</v>
      </c>
      <c r="C61" s="90" t="s">
        <v>34</v>
      </c>
      <c r="D61" s="102">
        <v>11080.3</v>
      </c>
      <c r="E61" s="102">
        <v>10907.9</v>
      </c>
      <c r="F61" s="103">
        <v>11887.300000000001</v>
      </c>
      <c r="G61" s="103">
        <v>12326.8</v>
      </c>
      <c r="H61" s="103">
        <v>14845.900000000001</v>
      </c>
      <c r="I61" s="103">
        <v>15400.400000000001</v>
      </c>
      <c r="J61" s="103">
        <v>13591.1</v>
      </c>
      <c r="K61" s="103">
        <v>13515.3</v>
      </c>
      <c r="L61" s="103">
        <v>12372.699999999999</v>
      </c>
      <c r="M61" s="103">
        <v>12338.100000000002</v>
      </c>
      <c r="N61" s="103">
        <v>15433.543000000005</v>
      </c>
      <c r="O61" s="103">
        <v>18159.014125159294</v>
      </c>
      <c r="P61" s="103">
        <v>17251.05014155231</v>
      </c>
      <c r="Q61" s="103">
        <v>16914.908691209763</v>
      </c>
      <c r="R61" s="103">
        <v>18655.512798263037</v>
      </c>
      <c r="S61" s="103">
        <v>17678.900000000001</v>
      </c>
      <c r="T61" s="103">
        <v>18995.554213000003</v>
      </c>
      <c r="U61" s="103">
        <v>21758.373</v>
      </c>
      <c r="V61" s="103">
        <v>26354.627039999999</v>
      </c>
      <c r="W61" s="103">
        <v>31343.078713000003</v>
      </c>
      <c r="X61" s="103">
        <v>30194.64717109</v>
      </c>
      <c r="Y61" s="103">
        <v>22008.019988730004</v>
      </c>
      <c r="Z61" s="103">
        <v>22011.96</v>
      </c>
      <c r="AA61" s="103">
        <v>21464.080000000002</v>
      </c>
      <c r="AB61" s="103">
        <v>25983.395</v>
      </c>
      <c r="AC61" s="103">
        <v>26180.228772575883</v>
      </c>
      <c r="AD61" s="103">
        <v>27851.515209484278</v>
      </c>
      <c r="AE61" s="103">
        <v>29118.839837723815</v>
      </c>
      <c r="AF61" s="103">
        <v>29895.683751860059</v>
      </c>
      <c r="AG61" s="103">
        <v>31263.105489334557</v>
      </c>
    </row>
    <row r="62" spans="1:33" s="58" customFormat="1" ht="12.5" x14ac:dyDescent="0.25">
      <c r="A62" s="90" t="s">
        <v>118</v>
      </c>
      <c r="B62" s="90" t="s">
        <v>119</v>
      </c>
      <c r="C62" s="90" t="s">
        <v>121</v>
      </c>
      <c r="D62" s="102">
        <v>0</v>
      </c>
      <c r="E62" s="102">
        <v>0</v>
      </c>
      <c r="F62" s="103">
        <v>0</v>
      </c>
      <c r="G62" s="103">
        <v>0</v>
      </c>
      <c r="H62" s="103">
        <v>0</v>
      </c>
      <c r="I62" s="103">
        <v>0</v>
      </c>
      <c r="J62" s="103">
        <v>0</v>
      </c>
      <c r="K62" s="103">
        <v>0</v>
      </c>
      <c r="L62" s="103">
        <v>0</v>
      </c>
      <c r="M62" s="103">
        <v>0</v>
      </c>
      <c r="N62" s="103">
        <v>0</v>
      </c>
      <c r="O62" s="103">
        <v>0</v>
      </c>
      <c r="P62" s="103">
        <v>0</v>
      </c>
      <c r="Q62" s="103">
        <v>0.2</v>
      </c>
      <c r="R62" s="103">
        <v>0</v>
      </c>
      <c r="S62" s="103">
        <v>0</v>
      </c>
      <c r="T62" s="103">
        <v>1.575E-2</v>
      </c>
      <c r="U62" s="103">
        <v>0</v>
      </c>
      <c r="V62" s="103">
        <v>0</v>
      </c>
      <c r="W62" s="103">
        <v>0</v>
      </c>
      <c r="X62" s="103">
        <v>0</v>
      </c>
      <c r="Y62" s="103">
        <v>0</v>
      </c>
      <c r="Z62" s="103">
        <v>0</v>
      </c>
      <c r="AA62" s="103">
        <v>0</v>
      </c>
      <c r="AB62" s="103">
        <v>0</v>
      </c>
      <c r="AC62" s="103">
        <v>3.554923569143264E-3</v>
      </c>
      <c r="AD62" s="103">
        <v>3.554923569143264E-3</v>
      </c>
      <c r="AE62" s="103">
        <v>3.554923569143264E-3</v>
      </c>
      <c r="AF62" s="103">
        <v>3.554923569143264E-3</v>
      </c>
      <c r="AG62" s="103">
        <v>3.554923569143264E-3</v>
      </c>
    </row>
    <row r="63" spans="1:33" s="58" customFormat="1" ht="12.5" x14ac:dyDescent="0.25">
      <c r="A63" s="90" t="s">
        <v>118</v>
      </c>
      <c r="B63" s="90" t="s">
        <v>119</v>
      </c>
      <c r="C63" s="90" t="s">
        <v>122</v>
      </c>
      <c r="D63" s="102">
        <v>7233.6999999999989</v>
      </c>
      <c r="E63" s="102">
        <v>6978.3</v>
      </c>
      <c r="F63" s="103">
        <v>6415.7</v>
      </c>
      <c r="G63" s="103">
        <v>7010.5</v>
      </c>
      <c r="H63" s="103">
        <v>7397.3</v>
      </c>
      <c r="I63" s="103">
        <v>7437.4</v>
      </c>
      <c r="J63" s="103">
        <v>7044.2</v>
      </c>
      <c r="K63" s="103">
        <v>6802.7</v>
      </c>
      <c r="L63" s="103">
        <v>6735.8</v>
      </c>
      <c r="M63" s="103">
        <v>6809.2</v>
      </c>
      <c r="N63" s="103">
        <v>7432.6</v>
      </c>
      <c r="O63" s="103">
        <v>2361.0379310344829</v>
      </c>
      <c r="P63" s="103">
        <v>2521.6275862068969</v>
      </c>
      <c r="Q63" s="103">
        <v>3253.0172413793102</v>
      </c>
      <c r="R63" s="103">
        <v>3709.1000000000004</v>
      </c>
      <c r="S63" s="103">
        <v>3237.4</v>
      </c>
      <c r="T63" s="103">
        <v>3655.2948275862068</v>
      </c>
      <c r="U63" s="103">
        <v>3900</v>
      </c>
      <c r="V63" s="103">
        <v>3992.43</v>
      </c>
      <c r="W63" s="103">
        <v>4114.1927999999989</v>
      </c>
      <c r="X63" s="103">
        <v>3270.7672210000001</v>
      </c>
      <c r="Y63" s="103">
        <v>3961.0629600000002</v>
      </c>
      <c r="Z63" s="103">
        <v>3503.29</v>
      </c>
      <c r="AA63" s="103">
        <v>2900.15</v>
      </c>
      <c r="AB63" s="103">
        <v>2702.76</v>
      </c>
      <c r="AC63" s="103">
        <v>2803.246343535332</v>
      </c>
      <c r="AD63" s="103">
        <v>2883.931673944353</v>
      </c>
      <c r="AE63" s="103">
        <v>2978.7219481133229</v>
      </c>
      <c r="AF63" s="103">
        <v>3183.0500426074886</v>
      </c>
      <c r="AG63" s="103">
        <v>3279.978353564501</v>
      </c>
    </row>
    <row r="64" spans="1:33" s="93" customFormat="1" ht="13" x14ac:dyDescent="0.3">
      <c r="A64" s="95" t="s">
        <v>123</v>
      </c>
      <c r="B64" s="95" t="s">
        <v>123</v>
      </c>
      <c r="C64" s="95" t="s">
        <v>123</v>
      </c>
      <c r="D64" s="104">
        <v>119.4</v>
      </c>
      <c r="E64" s="104">
        <v>89.5</v>
      </c>
      <c r="F64" s="105">
        <v>136.25</v>
      </c>
      <c r="G64" s="105">
        <v>104.038</v>
      </c>
      <c r="H64" s="105">
        <v>99.57</v>
      </c>
      <c r="I64" s="105">
        <v>82.796000000000006</v>
      </c>
      <c r="J64" s="105">
        <v>73.2</v>
      </c>
      <c r="K64" s="105">
        <v>56.699999999999996</v>
      </c>
      <c r="L64" s="105">
        <v>47.1</v>
      </c>
      <c r="M64" s="105">
        <v>36.400000000000006</v>
      </c>
      <c r="N64" s="105">
        <v>73.699999999999989</v>
      </c>
      <c r="O64" s="105">
        <v>67.904229447528422</v>
      </c>
      <c r="P64" s="105">
        <v>38.547872340425535</v>
      </c>
      <c r="Q64" s="105">
        <v>16.717997870074552</v>
      </c>
      <c r="R64" s="105">
        <v>5.9443326991030156</v>
      </c>
      <c r="S64" s="105">
        <v>15.026462723278666</v>
      </c>
      <c r="T64" s="105">
        <v>24.400522702702702</v>
      </c>
      <c r="U64" s="105">
        <v>59.429190780821919</v>
      </c>
      <c r="V64" s="105">
        <v>43.669774657534248</v>
      </c>
      <c r="W64" s="105">
        <v>37.552526426592792</v>
      </c>
      <c r="X64" s="105">
        <v>54.675133265895951</v>
      </c>
      <c r="Y64" s="105">
        <v>43.925534842931938</v>
      </c>
      <c r="Z64" s="105">
        <v>56.310502692290001</v>
      </c>
      <c r="AA64" s="105">
        <v>59.270502692290002</v>
      </c>
      <c r="AB64" s="105">
        <v>57</v>
      </c>
      <c r="AC64" s="105">
        <v>61.822352506525938</v>
      </c>
      <c r="AD64" s="105">
        <v>59.897233588118986</v>
      </c>
      <c r="AE64" s="105">
        <v>57.871135971622394</v>
      </c>
      <c r="AF64" s="105">
        <v>56.218280389704319</v>
      </c>
      <c r="AG64" s="105">
        <v>58.975300083407447</v>
      </c>
    </row>
    <row r="65" spans="1:33" s="58" customFormat="1" ht="12.5" x14ac:dyDescent="0.25">
      <c r="A65" s="90" t="s">
        <v>118</v>
      </c>
      <c r="B65" s="90" t="s">
        <v>124</v>
      </c>
      <c r="C65" s="90" t="s">
        <v>125</v>
      </c>
      <c r="D65" s="102">
        <v>0</v>
      </c>
      <c r="E65" s="102">
        <v>0</v>
      </c>
      <c r="F65" s="103">
        <v>0</v>
      </c>
      <c r="G65" s="103">
        <v>0</v>
      </c>
      <c r="H65" s="103">
        <v>0</v>
      </c>
      <c r="I65" s="103">
        <v>0</v>
      </c>
      <c r="J65" s="103">
        <v>0</v>
      </c>
      <c r="K65" s="103">
        <v>0</v>
      </c>
      <c r="L65" s="103">
        <v>0</v>
      </c>
      <c r="M65" s="103">
        <v>0</v>
      </c>
      <c r="N65" s="103">
        <v>0</v>
      </c>
      <c r="O65" s="103">
        <v>0</v>
      </c>
      <c r="P65" s="103">
        <v>0</v>
      </c>
      <c r="Q65" s="103">
        <v>0</v>
      </c>
      <c r="R65" s="103">
        <v>0</v>
      </c>
      <c r="S65" s="103">
        <v>0</v>
      </c>
      <c r="T65" s="103">
        <v>0</v>
      </c>
      <c r="U65" s="103">
        <v>0</v>
      </c>
      <c r="V65" s="103">
        <v>0</v>
      </c>
      <c r="W65" s="103">
        <v>0</v>
      </c>
      <c r="X65" s="103">
        <v>0</v>
      </c>
      <c r="Y65" s="103">
        <v>0</v>
      </c>
      <c r="Z65" s="103">
        <v>0</v>
      </c>
      <c r="AA65" s="103">
        <v>0</v>
      </c>
      <c r="AB65" s="103">
        <v>0</v>
      </c>
      <c r="AC65" s="103">
        <v>1.3700000000000002E-2</v>
      </c>
      <c r="AD65" s="103">
        <v>1.3700000000000002E-2</v>
      </c>
      <c r="AE65" s="103">
        <v>1.3700000000000002E-2</v>
      </c>
      <c r="AF65" s="103">
        <v>1.3700000000000002E-2</v>
      </c>
      <c r="AG65" s="103">
        <v>0</v>
      </c>
    </row>
    <row r="66" spans="1:33" s="58" customFormat="1" ht="12.5" x14ac:dyDescent="0.25">
      <c r="A66" s="90" t="s">
        <v>118</v>
      </c>
      <c r="B66" s="90" t="s">
        <v>124</v>
      </c>
      <c r="C66" s="90" t="s">
        <v>126</v>
      </c>
      <c r="D66" s="102">
        <v>0</v>
      </c>
      <c r="E66" s="102">
        <v>0</v>
      </c>
      <c r="F66" s="103">
        <v>0</v>
      </c>
      <c r="G66" s="103">
        <v>0</v>
      </c>
      <c r="H66" s="103">
        <v>0</v>
      </c>
      <c r="I66" s="103">
        <v>0</v>
      </c>
      <c r="J66" s="103">
        <v>0</v>
      </c>
      <c r="K66" s="103">
        <v>0</v>
      </c>
      <c r="L66" s="103">
        <v>0</v>
      </c>
      <c r="M66" s="103">
        <v>0</v>
      </c>
      <c r="N66" s="103">
        <v>0</v>
      </c>
      <c r="O66" s="103">
        <v>0</v>
      </c>
      <c r="P66" s="103">
        <v>0</v>
      </c>
      <c r="Q66" s="103">
        <v>0</v>
      </c>
      <c r="R66" s="103">
        <v>0</v>
      </c>
      <c r="S66" s="103">
        <v>0</v>
      </c>
      <c r="T66" s="103">
        <v>0</v>
      </c>
      <c r="U66" s="103">
        <v>0</v>
      </c>
      <c r="V66" s="103">
        <v>0</v>
      </c>
      <c r="W66" s="103">
        <v>0</v>
      </c>
      <c r="X66" s="103">
        <v>0</v>
      </c>
      <c r="Y66" s="103">
        <v>0</v>
      </c>
      <c r="Z66" s="103">
        <v>0</v>
      </c>
      <c r="AA66" s="103">
        <v>0</v>
      </c>
      <c r="AB66" s="103">
        <v>0</v>
      </c>
      <c r="AC66" s="103">
        <v>0</v>
      </c>
      <c r="AD66" s="103">
        <v>0</v>
      </c>
      <c r="AE66" s="103">
        <v>0</v>
      </c>
      <c r="AF66" s="103">
        <v>0</v>
      </c>
      <c r="AG66" s="103">
        <v>0</v>
      </c>
    </row>
    <row r="67" spans="1:33" s="58" customFormat="1" ht="12.5" x14ac:dyDescent="0.25">
      <c r="A67" s="90" t="s">
        <v>118</v>
      </c>
      <c r="B67" s="90" t="s">
        <v>124</v>
      </c>
      <c r="C67" s="90" t="s">
        <v>127</v>
      </c>
      <c r="D67" s="102">
        <v>0</v>
      </c>
      <c r="E67" s="102">
        <v>0</v>
      </c>
      <c r="F67" s="103">
        <v>0</v>
      </c>
      <c r="G67" s="103">
        <v>0</v>
      </c>
      <c r="H67" s="103">
        <v>0</v>
      </c>
      <c r="I67" s="103">
        <v>0</v>
      </c>
      <c r="J67" s="103">
        <v>0</v>
      </c>
      <c r="K67" s="103">
        <v>0</v>
      </c>
      <c r="L67" s="103">
        <v>0</v>
      </c>
      <c r="M67" s="103">
        <v>0</v>
      </c>
      <c r="N67" s="103">
        <v>0</v>
      </c>
      <c r="O67" s="103">
        <v>0</v>
      </c>
      <c r="P67" s="103">
        <v>0</v>
      </c>
      <c r="Q67" s="103">
        <v>0</v>
      </c>
      <c r="R67" s="103">
        <v>0</v>
      </c>
      <c r="S67" s="103">
        <v>0</v>
      </c>
      <c r="T67" s="103">
        <v>0</v>
      </c>
      <c r="U67" s="103">
        <v>0</v>
      </c>
      <c r="V67" s="103">
        <v>0</v>
      </c>
      <c r="W67" s="103">
        <v>0</v>
      </c>
      <c r="X67" s="103">
        <v>0</v>
      </c>
      <c r="Y67" s="103">
        <v>0</v>
      </c>
      <c r="Z67" s="103">
        <v>0</v>
      </c>
      <c r="AA67" s="103">
        <v>0</v>
      </c>
      <c r="AB67" s="103">
        <v>0</v>
      </c>
      <c r="AC67" s="103">
        <v>5.9978194578405933E-5</v>
      </c>
      <c r="AD67" s="103">
        <v>5.9978194578405933E-5</v>
      </c>
      <c r="AE67" s="103">
        <v>5.9978194578405933E-5</v>
      </c>
      <c r="AF67" s="103">
        <v>5.9978194578405933E-5</v>
      </c>
      <c r="AG67" s="103">
        <v>8.9816108838893221E-3</v>
      </c>
    </row>
    <row r="68" spans="1:33" s="58" customFormat="1" ht="12.5" x14ac:dyDescent="0.25">
      <c r="A68" s="90" t="s">
        <v>118</v>
      </c>
      <c r="B68" s="90" t="s">
        <v>124</v>
      </c>
      <c r="C68" s="90" t="s">
        <v>128</v>
      </c>
      <c r="D68" s="102">
        <v>0</v>
      </c>
      <c r="E68" s="102">
        <v>0</v>
      </c>
      <c r="F68" s="103">
        <v>0</v>
      </c>
      <c r="G68" s="103">
        <v>0</v>
      </c>
      <c r="H68" s="103">
        <v>0</v>
      </c>
      <c r="I68" s="103">
        <v>0</v>
      </c>
      <c r="J68" s="103">
        <v>0</v>
      </c>
      <c r="K68" s="103">
        <v>0</v>
      </c>
      <c r="L68" s="103">
        <v>0</v>
      </c>
      <c r="M68" s="103">
        <v>0</v>
      </c>
      <c r="N68" s="103">
        <v>0</v>
      </c>
      <c r="O68" s="103">
        <v>0</v>
      </c>
      <c r="P68" s="103">
        <v>0</v>
      </c>
      <c r="Q68" s="103">
        <v>0</v>
      </c>
      <c r="R68" s="103">
        <v>0</v>
      </c>
      <c r="S68" s="103">
        <v>0</v>
      </c>
      <c r="T68" s="103">
        <v>0</v>
      </c>
      <c r="U68" s="103">
        <v>0</v>
      </c>
      <c r="V68" s="103">
        <v>0</v>
      </c>
      <c r="W68" s="103">
        <v>0</v>
      </c>
      <c r="X68" s="103">
        <v>0</v>
      </c>
      <c r="Y68" s="103">
        <v>0</v>
      </c>
      <c r="Z68" s="103">
        <v>0</v>
      </c>
      <c r="AA68" s="103">
        <v>0</v>
      </c>
      <c r="AB68" s="103">
        <v>0</v>
      </c>
      <c r="AC68" s="103">
        <v>0</v>
      </c>
      <c r="AD68" s="103">
        <v>0</v>
      </c>
      <c r="AE68" s="103">
        <v>0</v>
      </c>
      <c r="AF68" s="103">
        <v>0</v>
      </c>
      <c r="AG68" s="103">
        <v>0</v>
      </c>
    </row>
    <row r="69" spans="1:33" s="58" customFormat="1" ht="12.5" x14ac:dyDescent="0.25">
      <c r="A69" s="90" t="s">
        <v>118</v>
      </c>
      <c r="B69" s="90" t="s">
        <v>124</v>
      </c>
      <c r="C69" s="90" t="s">
        <v>129</v>
      </c>
      <c r="D69" s="102">
        <v>0</v>
      </c>
      <c r="E69" s="102">
        <v>0</v>
      </c>
      <c r="F69" s="103">
        <v>0</v>
      </c>
      <c r="G69" s="103">
        <v>0</v>
      </c>
      <c r="H69" s="103">
        <v>0</v>
      </c>
      <c r="I69" s="103">
        <v>0</v>
      </c>
      <c r="J69" s="103">
        <v>0</v>
      </c>
      <c r="K69" s="103">
        <v>0</v>
      </c>
      <c r="L69" s="103">
        <v>0</v>
      </c>
      <c r="M69" s="103">
        <v>0</v>
      </c>
      <c r="N69" s="103">
        <v>0</v>
      </c>
      <c r="O69" s="103">
        <v>0</v>
      </c>
      <c r="P69" s="103">
        <v>0</v>
      </c>
      <c r="Q69" s="103">
        <v>0</v>
      </c>
      <c r="R69" s="103">
        <v>0</v>
      </c>
      <c r="S69" s="103">
        <v>0</v>
      </c>
      <c r="T69" s="103">
        <v>0.1</v>
      </c>
      <c r="U69" s="103">
        <v>0</v>
      </c>
      <c r="V69" s="103">
        <v>0</v>
      </c>
      <c r="W69" s="103">
        <v>0</v>
      </c>
      <c r="X69" s="103">
        <v>0</v>
      </c>
      <c r="Y69" s="103">
        <v>0</v>
      </c>
      <c r="Z69" s="103">
        <v>0</v>
      </c>
      <c r="AA69" s="103">
        <v>0</v>
      </c>
      <c r="AB69" s="103">
        <v>0</v>
      </c>
      <c r="AC69" s="103">
        <v>3.0380315818508974E-3</v>
      </c>
      <c r="AD69" s="103">
        <v>4.075335960647658E-3</v>
      </c>
      <c r="AE69" s="103">
        <v>5.1230818459668953E-3</v>
      </c>
      <c r="AF69" s="103">
        <v>6.1813743420197492E-3</v>
      </c>
      <c r="AG69" s="103">
        <v>0.10733007661552804</v>
      </c>
    </row>
    <row r="70" spans="1:33" s="58" customFormat="1" ht="12.5" x14ac:dyDescent="0.25">
      <c r="A70" s="90" t="s">
        <v>118</v>
      </c>
      <c r="B70" s="90" t="s">
        <v>124</v>
      </c>
      <c r="C70" s="90" t="s">
        <v>130</v>
      </c>
      <c r="D70" s="102">
        <v>0</v>
      </c>
      <c r="E70" s="102">
        <v>0</v>
      </c>
      <c r="F70" s="103">
        <v>0</v>
      </c>
      <c r="G70" s="103">
        <v>0</v>
      </c>
      <c r="H70" s="103">
        <v>0</v>
      </c>
      <c r="I70" s="103">
        <v>3</v>
      </c>
      <c r="J70" s="103">
        <v>0</v>
      </c>
      <c r="K70" s="103">
        <v>0</v>
      </c>
      <c r="L70" s="103">
        <v>0</v>
      </c>
      <c r="M70" s="103">
        <v>0.5</v>
      </c>
      <c r="N70" s="103">
        <v>2.8</v>
      </c>
      <c r="O70" s="103">
        <v>3</v>
      </c>
      <c r="P70" s="103">
        <v>0.4</v>
      </c>
      <c r="Q70" s="103">
        <v>0</v>
      </c>
      <c r="R70" s="103">
        <v>0.3</v>
      </c>
      <c r="S70" s="103">
        <v>0.2</v>
      </c>
      <c r="T70" s="103">
        <v>0.27216000000000001</v>
      </c>
      <c r="U70" s="103">
        <v>0</v>
      </c>
      <c r="V70" s="103">
        <v>0.86958000000000013</v>
      </c>
      <c r="W70" s="103">
        <v>1.5E-3</v>
      </c>
      <c r="X70" s="103">
        <v>4.0350000000000004E-3</v>
      </c>
      <c r="Y70" s="103">
        <v>0.30920500000000001</v>
      </c>
      <c r="Z70" s="103">
        <v>0</v>
      </c>
      <c r="AA70" s="103">
        <v>1.4200000000000002</v>
      </c>
      <c r="AB70" s="103">
        <v>0</v>
      </c>
      <c r="AC70" s="103">
        <v>-1.6425633148386964E-4</v>
      </c>
      <c r="AD70" s="103">
        <v>0.22658083308537691</v>
      </c>
      <c r="AE70" s="103">
        <v>-2.551880843041765E-2</v>
      </c>
      <c r="AF70" s="103">
        <v>-0.22270516969318699</v>
      </c>
      <c r="AG70" s="103">
        <v>1.6390558565372171</v>
      </c>
    </row>
    <row r="71" spans="1:33" s="58" customFormat="1" ht="12.5" x14ac:dyDescent="0.25">
      <c r="A71" s="90" t="s">
        <v>118</v>
      </c>
      <c r="B71" s="90" t="s">
        <v>124</v>
      </c>
      <c r="C71" s="90" t="s">
        <v>131</v>
      </c>
      <c r="D71" s="102">
        <v>0</v>
      </c>
      <c r="E71" s="102">
        <v>0</v>
      </c>
      <c r="F71" s="103">
        <v>0</v>
      </c>
      <c r="G71" s="103">
        <v>0</v>
      </c>
      <c r="H71" s="103">
        <v>0</v>
      </c>
      <c r="I71" s="103">
        <v>0</v>
      </c>
      <c r="J71" s="103">
        <v>0</v>
      </c>
      <c r="K71" s="103">
        <v>0</v>
      </c>
      <c r="L71" s="103">
        <v>0</v>
      </c>
      <c r="M71" s="103">
        <v>0</v>
      </c>
      <c r="N71" s="103">
        <v>0</v>
      </c>
      <c r="O71" s="103">
        <v>0</v>
      </c>
      <c r="P71" s="103">
        <v>0</v>
      </c>
      <c r="Q71" s="103">
        <v>0</v>
      </c>
      <c r="R71" s="103">
        <v>0</v>
      </c>
      <c r="S71" s="103">
        <v>0</v>
      </c>
      <c r="T71" s="103">
        <v>0</v>
      </c>
      <c r="U71" s="103">
        <v>0</v>
      </c>
      <c r="V71" s="103">
        <v>0</v>
      </c>
      <c r="W71" s="103">
        <v>0</v>
      </c>
      <c r="X71" s="103">
        <v>0</v>
      </c>
      <c r="Y71" s="103">
        <v>0</v>
      </c>
      <c r="Z71" s="103">
        <v>0</v>
      </c>
      <c r="AA71" s="103">
        <v>0</v>
      </c>
      <c r="AB71" s="103">
        <v>0</v>
      </c>
      <c r="AC71" s="103">
        <v>0</v>
      </c>
      <c r="AD71" s="103">
        <v>0</v>
      </c>
      <c r="AE71" s="103">
        <v>0</v>
      </c>
      <c r="AF71" s="103">
        <v>0</v>
      </c>
      <c r="AG71" s="103">
        <v>0</v>
      </c>
    </row>
    <row r="72" spans="1:33" s="58" customFormat="1" ht="12.5" x14ac:dyDescent="0.25">
      <c r="A72" s="90" t="s">
        <v>118</v>
      </c>
      <c r="B72" s="90" t="s">
        <v>124</v>
      </c>
      <c r="C72" s="90" t="s">
        <v>132</v>
      </c>
      <c r="D72" s="102">
        <v>0</v>
      </c>
      <c r="E72" s="102">
        <v>0</v>
      </c>
      <c r="F72" s="103">
        <v>0</v>
      </c>
      <c r="G72" s="103">
        <v>0</v>
      </c>
      <c r="H72" s="103">
        <v>0</v>
      </c>
      <c r="I72" s="103">
        <v>0</v>
      </c>
      <c r="J72" s="103">
        <v>0</v>
      </c>
      <c r="K72" s="103">
        <v>0</v>
      </c>
      <c r="L72" s="103">
        <v>0</v>
      </c>
      <c r="M72" s="103">
        <v>0</v>
      </c>
      <c r="N72" s="103">
        <v>0</v>
      </c>
      <c r="O72" s="103">
        <v>0</v>
      </c>
      <c r="P72" s="103">
        <v>0</v>
      </c>
      <c r="Q72" s="103">
        <v>0</v>
      </c>
      <c r="R72" s="103">
        <v>0</v>
      </c>
      <c r="S72" s="103">
        <v>0</v>
      </c>
      <c r="T72" s="103">
        <v>0</v>
      </c>
      <c r="U72" s="103">
        <v>0</v>
      </c>
      <c r="V72" s="103">
        <v>0</v>
      </c>
      <c r="W72" s="103">
        <v>0</v>
      </c>
      <c r="X72" s="103">
        <v>0</v>
      </c>
      <c r="Y72" s="103">
        <v>0</v>
      </c>
      <c r="Z72" s="103">
        <v>0</v>
      </c>
      <c r="AA72" s="103">
        <v>0</v>
      </c>
      <c r="AB72" s="103">
        <v>0</v>
      </c>
      <c r="AC72" s="103">
        <v>1.1415125619754735E-2</v>
      </c>
      <c r="AD72" s="103">
        <v>1.1415125619754735E-2</v>
      </c>
      <c r="AE72" s="103">
        <v>1.1415125619754735E-2</v>
      </c>
      <c r="AF72" s="103">
        <v>1.1415125619754735E-2</v>
      </c>
      <c r="AG72" s="103">
        <v>8.3590722610976198E-4</v>
      </c>
    </row>
    <row r="73" spans="1:33" s="58" customFormat="1" ht="12.5" x14ac:dyDescent="0.25">
      <c r="A73" s="90" t="s">
        <v>118</v>
      </c>
      <c r="B73" s="90" t="s">
        <v>124</v>
      </c>
      <c r="C73" s="90" t="s">
        <v>133</v>
      </c>
      <c r="D73" s="102">
        <v>1.8</v>
      </c>
      <c r="E73" s="102">
        <v>0</v>
      </c>
      <c r="F73" s="103">
        <v>0</v>
      </c>
      <c r="G73" s="103">
        <v>0</v>
      </c>
      <c r="H73" s="103">
        <v>0</v>
      </c>
      <c r="I73" s="103">
        <v>0</v>
      </c>
      <c r="J73" s="103">
        <v>0</v>
      </c>
      <c r="K73" s="103">
        <v>0.3</v>
      </c>
      <c r="L73" s="103">
        <v>0.5</v>
      </c>
      <c r="M73" s="103">
        <v>0</v>
      </c>
      <c r="N73" s="103">
        <v>0</v>
      </c>
      <c r="O73" s="103">
        <v>0</v>
      </c>
      <c r="P73" s="103">
        <v>0</v>
      </c>
      <c r="Q73" s="103">
        <v>0</v>
      </c>
      <c r="R73" s="103">
        <v>0</v>
      </c>
      <c r="S73" s="103">
        <v>0.2</v>
      </c>
      <c r="T73" s="103">
        <v>0</v>
      </c>
      <c r="U73" s="103">
        <v>0.3</v>
      </c>
      <c r="V73" s="103">
        <v>0</v>
      </c>
      <c r="W73" s="103">
        <v>0</v>
      </c>
      <c r="X73" s="103">
        <v>0</v>
      </c>
      <c r="Y73" s="103">
        <v>0</v>
      </c>
      <c r="Z73" s="103">
        <v>0</v>
      </c>
      <c r="AA73" s="103">
        <v>0</v>
      </c>
      <c r="AB73" s="103">
        <v>0</v>
      </c>
      <c r="AC73" s="103">
        <v>0</v>
      </c>
      <c r="AD73" s="103">
        <v>0</v>
      </c>
      <c r="AE73" s="103">
        <v>0</v>
      </c>
      <c r="AF73" s="103">
        <v>0</v>
      </c>
      <c r="AG73" s="103">
        <v>0</v>
      </c>
    </row>
    <row r="74" spans="1:33" s="58" customFormat="1" ht="12.5" x14ac:dyDescent="0.25">
      <c r="A74" s="90" t="s">
        <v>118</v>
      </c>
      <c r="B74" s="90" t="s">
        <v>124</v>
      </c>
      <c r="C74" s="90" t="s">
        <v>134</v>
      </c>
      <c r="D74" s="102">
        <v>0</v>
      </c>
      <c r="E74" s="102">
        <v>0</v>
      </c>
      <c r="F74" s="103">
        <v>0</v>
      </c>
      <c r="G74" s="103">
        <v>0</v>
      </c>
      <c r="H74" s="103">
        <v>0</v>
      </c>
      <c r="I74" s="103">
        <v>0</v>
      </c>
      <c r="J74" s="103">
        <v>0</v>
      </c>
      <c r="K74" s="103">
        <v>0</v>
      </c>
      <c r="L74" s="103">
        <v>0</v>
      </c>
      <c r="M74" s="103">
        <v>0</v>
      </c>
      <c r="N74" s="103">
        <v>0</v>
      </c>
      <c r="O74" s="103">
        <v>0</v>
      </c>
      <c r="P74" s="103">
        <v>0</v>
      </c>
      <c r="Q74" s="103">
        <v>0</v>
      </c>
      <c r="R74" s="103">
        <v>0.3</v>
      </c>
      <c r="S74" s="103">
        <v>0</v>
      </c>
      <c r="T74" s="103">
        <v>0</v>
      </c>
      <c r="U74" s="103">
        <v>0</v>
      </c>
      <c r="V74" s="103">
        <v>2.1000000000000001E-4</v>
      </c>
      <c r="W74" s="103">
        <v>0</v>
      </c>
      <c r="X74" s="103">
        <v>0</v>
      </c>
      <c r="Y74" s="103">
        <v>0</v>
      </c>
      <c r="Z74" s="103">
        <v>0</v>
      </c>
      <c r="AA74" s="103">
        <v>0</v>
      </c>
      <c r="AB74" s="103">
        <v>0</v>
      </c>
      <c r="AC74" s="103">
        <v>0.3207149262147394</v>
      </c>
      <c r="AD74" s="103">
        <v>0.3207149262147394</v>
      </c>
      <c r="AE74" s="103">
        <v>0.3207149262147394</v>
      </c>
      <c r="AF74" s="103">
        <v>0.3207149262147394</v>
      </c>
      <c r="AG74" s="103">
        <v>0.3207149262147394</v>
      </c>
    </row>
    <row r="75" spans="1:33" s="58" customFormat="1" ht="12.5" x14ac:dyDescent="0.25">
      <c r="A75" s="90" t="s">
        <v>118</v>
      </c>
      <c r="B75" s="90" t="s">
        <v>124</v>
      </c>
      <c r="C75" s="90" t="s">
        <v>135</v>
      </c>
      <c r="D75" s="102">
        <v>0</v>
      </c>
      <c r="E75" s="102">
        <v>0</v>
      </c>
      <c r="F75" s="103">
        <v>0</v>
      </c>
      <c r="G75" s="103">
        <v>0</v>
      </c>
      <c r="H75" s="103">
        <v>0</v>
      </c>
      <c r="I75" s="103">
        <v>0</v>
      </c>
      <c r="J75" s="103">
        <v>0</v>
      </c>
      <c r="K75" s="103">
        <v>0</v>
      </c>
      <c r="L75" s="103">
        <v>0</v>
      </c>
      <c r="M75" s="103">
        <v>0</v>
      </c>
      <c r="N75" s="103">
        <v>0</v>
      </c>
      <c r="O75" s="103">
        <v>0</v>
      </c>
      <c r="P75" s="103">
        <v>0</v>
      </c>
      <c r="Q75" s="103">
        <v>0</v>
      </c>
      <c r="R75" s="103">
        <v>0</v>
      </c>
      <c r="S75" s="103">
        <v>0</v>
      </c>
      <c r="T75" s="103">
        <v>0</v>
      </c>
      <c r="U75" s="103">
        <v>0</v>
      </c>
      <c r="V75" s="103">
        <v>0</v>
      </c>
      <c r="W75" s="103">
        <v>0</v>
      </c>
      <c r="X75" s="103">
        <v>0</v>
      </c>
      <c r="Y75" s="103">
        <v>0</v>
      </c>
      <c r="Z75" s="103">
        <v>0</v>
      </c>
      <c r="AA75" s="103">
        <v>0</v>
      </c>
      <c r="AB75" s="103">
        <v>0</v>
      </c>
      <c r="AC75" s="103">
        <v>0</v>
      </c>
      <c r="AD75" s="103">
        <v>0</v>
      </c>
      <c r="AE75" s="103">
        <v>0</v>
      </c>
      <c r="AF75" s="103">
        <v>0</v>
      </c>
      <c r="AG75" s="103">
        <v>0</v>
      </c>
    </row>
    <row r="76" spans="1:33" s="58" customFormat="1" ht="12.5" x14ac:dyDescent="0.25">
      <c r="A76" s="90" t="s">
        <v>118</v>
      </c>
      <c r="B76" s="90" t="s">
        <v>124</v>
      </c>
      <c r="C76" s="90" t="s">
        <v>136</v>
      </c>
      <c r="D76" s="102">
        <v>0</v>
      </c>
      <c r="E76" s="102">
        <v>0</v>
      </c>
      <c r="F76" s="103">
        <v>0</v>
      </c>
      <c r="G76" s="103">
        <v>0</v>
      </c>
      <c r="H76" s="103">
        <v>0</v>
      </c>
      <c r="I76" s="103">
        <v>0</v>
      </c>
      <c r="J76" s="103">
        <v>0</v>
      </c>
      <c r="K76" s="103">
        <v>0</v>
      </c>
      <c r="L76" s="103">
        <v>0</v>
      </c>
      <c r="M76" s="103">
        <v>0</v>
      </c>
      <c r="N76" s="103">
        <v>0.4</v>
      </c>
      <c r="O76" s="103">
        <v>0</v>
      </c>
      <c r="P76" s="103">
        <v>0</v>
      </c>
      <c r="Q76" s="103">
        <v>0</v>
      </c>
      <c r="R76" s="103">
        <v>0</v>
      </c>
      <c r="S76" s="103">
        <v>0</v>
      </c>
      <c r="T76" s="103">
        <v>0</v>
      </c>
      <c r="U76" s="103">
        <v>0</v>
      </c>
      <c r="V76" s="103">
        <v>0</v>
      </c>
      <c r="W76" s="103">
        <v>0</v>
      </c>
      <c r="X76" s="103">
        <v>0</v>
      </c>
      <c r="Y76" s="103">
        <v>0</v>
      </c>
      <c r="Z76" s="103">
        <v>0</v>
      </c>
      <c r="AA76" s="103">
        <v>0</v>
      </c>
      <c r="AB76" s="103">
        <v>0</v>
      </c>
      <c r="AC76" s="103">
        <v>-1.1931028981131044E-5</v>
      </c>
      <c r="AD76" s="103">
        <v>-1.1931028981131044E-5</v>
      </c>
      <c r="AE76" s="103">
        <v>-1.1931028981131044E-5</v>
      </c>
      <c r="AF76" s="103">
        <v>-1.1931028981131044E-5</v>
      </c>
      <c r="AG76" s="103">
        <v>1.5621405065529839E-3</v>
      </c>
    </row>
    <row r="77" spans="1:33" s="58" customFormat="1" ht="12.5" x14ac:dyDescent="0.25">
      <c r="A77" s="90" t="s">
        <v>118</v>
      </c>
      <c r="B77" s="90" t="s">
        <v>124</v>
      </c>
      <c r="C77" s="90" t="s">
        <v>137</v>
      </c>
      <c r="D77" s="102">
        <v>0</v>
      </c>
      <c r="E77" s="102">
        <v>0</v>
      </c>
      <c r="F77" s="103">
        <v>0</v>
      </c>
      <c r="G77" s="103">
        <v>0</v>
      </c>
      <c r="H77" s="103">
        <v>0</v>
      </c>
      <c r="I77" s="103">
        <v>0</v>
      </c>
      <c r="J77" s="103">
        <v>0</v>
      </c>
      <c r="K77" s="103">
        <v>0</v>
      </c>
      <c r="L77" s="103">
        <v>0</v>
      </c>
      <c r="M77" s="103">
        <v>0</v>
      </c>
      <c r="N77" s="103">
        <v>0</v>
      </c>
      <c r="O77" s="103">
        <v>0</v>
      </c>
      <c r="P77" s="103">
        <v>0</v>
      </c>
      <c r="Q77" s="103">
        <v>0</v>
      </c>
      <c r="R77" s="103">
        <v>0</v>
      </c>
      <c r="S77" s="103">
        <v>0</v>
      </c>
      <c r="T77" s="103">
        <v>0</v>
      </c>
      <c r="U77" s="103">
        <v>0</v>
      </c>
      <c r="V77" s="103">
        <v>0</v>
      </c>
      <c r="W77" s="103">
        <v>0</v>
      </c>
      <c r="X77" s="103">
        <v>0</v>
      </c>
      <c r="Y77" s="103">
        <v>0</v>
      </c>
      <c r="Z77" s="103">
        <v>0</v>
      </c>
      <c r="AA77" s="103">
        <v>0</v>
      </c>
      <c r="AB77" s="103">
        <v>0</v>
      </c>
      <c r="AC77" s="103">
        <v>0</v>
      </c>
      <c r="AD77" s="103">
        <v>0</v>
      </c>
      <c r="AE77" s="103">
        <v>0</v>
      </c>
      <c r="AF77" s="103">
        <v>0</v>
      </c>
      <c r="AG77" s="103">
        <v>0</v>
      </c>
    </row>
    <row r="78" spans="1:33" s="58" customFormat="1" ht="12.5" x14ac:dyDescent="0.25">
      <c r="A78" s="90" t="s">
        <v>118</v>
      </c>
      <c r="B78" s="90" t="s">
        <v>124</v>
      </c>
      <c r="C78" s="90" t="s">
        <v>138</v>
      </c>
      <c r="D78" s="102">
        <v>0</v>
      </c>
      <c r="E78" s="102">
        <v>0</v>
      </c>
      <c r="F78" s="103">
        <v>0</v>
      </c>
      <c r="G78" s="103">
        <v>0</v>
      </c>
      <c r="H78" s="103">
        <v>0</v>
      </c>
      <c r="I78" s="103">
        <v>0</v>
      </c>
      <c r="J78" s="103">
        <v>0</v>
      </c>
      <c r="K78" s="103">
        <v>0</v>
      </c>
      <c r="L78" s="103">
        <v>0</v>
      </c>
      <c r="M78" s="103">
        <v>0</v>
      </c>
      <c r="N78" s="103">
        <v>0</v>
      </c>
      <c r="O78" s="103">
        <v>0</v>
      </c>
      <c r="P78" s="103">
        <v>0</v>
      </c>
      <c r="Q78" s="103">
        <v>0</v>
      </c>
      <c r="R78" s="103">
        <v>0</v>
      </c>
      <c r="S78" s="103">
        <v>0</v>
      </c>
      <c r="T78" s="103">
        <v>0</v>
      </c>
      <c r="U78" s="103">
        <v>0</v>
      </c>
      <c r="V78" s="103">
        <v>0</v>
      </c>
      <c r="W78" s="103">
        <v>0</v>
      </c>
      <c r="X78" s="103">
        <v>0</v>
      </c>
      <c r="Y78" s="103">
        <v>0</v>
      </c>
      <c r="Z78" s="103">
        <v>0</v>
      </c>
      <c r="AA78" s="103">
        <v>0</v>
      </c>
      <c r="AB78" s="103">
        <v>0</v>
      </c>
      <c r="AC78" s="103">
        <v>0</v>
      </c>
      <c r="AD78" s="103">
        <v>0</v>
      </c>
      <c r="AE78" s="103">
        <v>0</v>
      </c>
      <c r="AF78" s="103">
        <v>0</v>
      </c>
      <c r="AG78" s="103">
        <v>0</v>
      </c>
    </row>
    <row r="79" spans="1:33" s="58" customFormat="1" ht="12.5" x14ac:dyDescent="0.25">
      <c r="A79" s="90" t="s">
        <v>118</v>
      </c>
      <c r="B79" s="90" t="s">
        <v>124</v>
      </c>
      <c r="C79" s="90" t="s">
        <v>139</v>
      </c>
      <c r="D79" s="102">
        <v>5.0999999999999996</v>
      </c>
      <c r="E79" s="102">
        <v>4</v>
      </c>
      <c r="F79" s="103">
        <v>7.65</v>
      </c>
      <c r="G79" s="103">
        <v>3.738</v>
      </c>
      <c r="H79" s="103">
        <v>6.57</v>
      </c>
      <c r="I79" s="103">
        <v>2.0960000000000001</v>
      </c>
      <c r="J79" s="103">
        <v>1.2000000000000002</v>
      </c>
      <c r="K79" s="103">
        <v>1.5999999999999996</v>
      </c>
      <c r="L79" s="103">
        <v>31</v>
      </c>
      <c r="M79" s="103">
        <v>17.3</v>
      </c>
      <c r="N79" s="103">
        <v>15.2</v>
      </c>
      <c r="O79" s="103">
        <v>17.399999999999999</v>
      </c>
      <c r="P79" s="103">
        <v>8.5</v>
      </c>
      <c r="Q79" s="103">
        <v>10</v>
      </c>
      <c r="R79" s="103">
        <v>5.3</v>
      </c>
      <c r="S79" s="103">
        <v>5</v>
      </c>
      <c r="T79" s="103">
        <v>4.5</v>
      </c>
      <c r="U79" s="103">
        <v>10.3</v>
      </c>
      <c r="V79" s="103">
        <v>10.1</v>
      </c>
      <c r="W79" s="103">
        <v>12</v>
      </c>
      <c r="X79" s="103">
        <v>19.7</v>
      </c>
      <c r="Y79" s="103">
        <v>26</v>
      </c>
      <c r="Z79" s="103">
        <v>26</v>
      </c>
      <c r="AA79" s="103">
        <v>26</v>
      </c>
      <c r="AB79" s="103">
        <v>27</v>
      </c>
      <c r="AC79" s="103">
        <v>26.320751618695159</v>
      </c>
      <c r="AD79" s="103">
        <v>26.535366317756555</v>
      </c>
      <c r="AE79" s="103">
        <v>26.752141328512259</v>
      </c>
      <c r="AF79" s="103">
        <v>26.971098396661127</v>
      </c>
      <c r="AG79" s="103">
        <v>28.192259486794235</v>
      </c>
    </row>
    <row r="80" spans="1:33" s="58" customFormat="1" ht="12.5" x14ac:dyDescent="0.25">
      <c r="A80" s="90" t="s">
        <v>118</v>
      </c>
      <c r="B80" s="90" t="s">
        <v>124</v>
      </c>
      <c r="C80" s="90" t="s">
        <v>140</v>
      </c>
      <c r="D80" s="102">
        <v>0</v>
      </c>
      <c r="E80" s="102">
        <v>0</v>
      </c>
      <c r="F80" s="103">
        <v>0</v>
      </c>
      <c r="G80" s="103">
        <v>0</v>
      </c>
      <c r="H80" s="103">
        <v>0</v>
      </c>
      <c r="I80" s="103">
        <v>0</v>
      </c>
      <c r="J80" s="103">
        <v>0</v>
      </c>
      <c r="K80" s="103">
        <v>0</v>
      </c>
      <c r="L80" s="103">
        <v>0</v>
      </c>
      <c r="M80" s="103">
        <v>0</v>
      </c>
      <c r="N80" s="103">
        <v>0.4</v>
      </c>
      <c r="O80" s="103">
        <v>0</v>
      </c>
      <c r="P80" s="103">
        <v>0</v>
      </c>
      <c r="Q80" s="103">
        <v>0</v>
      </c>
      <c r="R80" s="103">
        <v>0</v>
      </c>
      <c r="S80" s="103">
        <v>1.6249999999999999E-3</v>
      </c>
      <c r="T80" s="103">
        <v>0.36386000000000002</v>
      </c>
      <c r="U80" s="103">
        <v>0</v>
      </c>
      <c r="V80" s="103">
        <v>0</v>
      </c>
      <c r="W80" s="103">
        <v>0</v>
      </c>
      <c r="X80" s="103">
        <v>0</v>
      </c>
      <c r="Y80" s="103">
        <v>0</v>
      </c>
      <c r="Z80" s="103">
        <v>0</v>
      </c>
      <c r="AA80" s="103">
        <v>1.54</v>
      </c>
      <c r="AB80" s="103">
        <v>0</v>
      </c>
      <c r="AC80" s="103">
        <v>0.20610059898071989</v>
      </c>
      <c r="AD80" s="103">
        <v>0.20817520773831341</v>
      </c>
      <c r="AE80" s="103">
        <v>0.21027069950895189</v>
      </c>
      <c r="AF80" s="103">
        <v>0.21238728450105759</v>
      </c>
      <c r="AG80" s="103">
        <v>0.21452517503901095</v>
      </c>
    </row>
    <row r="81" spans="1:33" s="58" customFormat="1" ht="12.5" x14ac:dyDescent="0.25">
      <c r="A81" s="90" t="s">
        <v>118</v>
      </c>
      <c r="B81" s="90" t="s">
        <v>124</v>
      </c>
      <c r="C81" s="90" t="s">
        <v>141</v>
      </c>
      <c r="D81" s="102">
        <v>0</v>
      </c>
      <c r="E81" s="102">
        <v>0</v>
      </c>
      <c r="F81" s="103">
        <v>0</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c r="Y81" s="103">
        <v>0</v>
      </c>
      <c r="Z81" s="103">
        <v>0</v>
      </c>
      <c r="AA81" s="103">
        <v>0</v>
      </c>
      <c r="AB81" s="103">
        <v>0</v>
      </c>
      <c r="AC81" s="103">
        <v>4.0190582432041242E-4</v>
      </c>
      <c r="AD81" s="103">
        <v>4.0190582432041242E-4</v>
      </c>
      <c r="AE81" s="103">
        <v>4.0190582432041242E-4</v>
      </c>
      <c r="AF81" s="103">
        <v>4.0190582432041242E-4</v>
      </c>
      <c r="AG81" s="103">
        <v>-3.2006718722155433E-3</v>
      </c>
    </row>
    <row r="82" spans="1:33" s="58" customFormat="1" ht="12.5" x14ac:dyDescent="0.25">
      <c r="A82" s="90" t="s">
        <v>118</v>
      </c>
      <c r="B82" s="90" t="s">
        <v>124</v>
      </c>
      <c r="C82" s="90" t="s">
        <v>142</v>
      </c>
      <c r="D82" s="102">
        <v>112.5</v>
      </c>
      <c r="E82" s="102">
        <v>85.5</v>
      </c>
      <c r="F82" s="103">
        <v>128.6</v>
      </c>
      <c r="G82" s="103">
        <v>100.3</v>
      </c>
      <c r="H82" s="103">
        <v>93</v>
      </c>
      <c r="I82" s="103">
        <v>77.7</v>
      </c>
      <c r="J82" s="103">
        <v>72</v>
      </c>
      <c r="K82" s="103">
        <v>54.8</v>
      </c>
      <c r="L82" s="103">
        <v>15.600000000000001</v>
      </c>
      <c r="M82" s="103">
        <v>18.600000000000001</v>
      </c>
      <c r="N82" s="103">
        <v>54.9</v>
      </c>
      <c r="O82" s="103">
        <v>47.504229447528417</v>
      </c>
      <c r="P82" s="103">
        <v>29.647872340425536</v>
      </c>
      <c r="Q82" s="103">
        <v>6.7179978700745515</v>
      </c>
      <c r="R82" s="103">
        <v>4.4332699103016182E-2</v>
      </c>
      <c r="S82" s="103">
        <v>9.6248377232786666</v>
      </c>
      <c r="T82" s="103">
        <v>19.164502702702702</v>
      </c>
      <c r="U82" s="103">
        <v>48.829190780821918</v>
      </c>
      <c r="V82" s="103">
        <v>32.699984657534245</v>
      </c>
      <c r="W82" s="103">
        <v>25.551026426592795</v>
      </c>
      <c r="X82" s="103">
        <v>34.971098265895954</v>
      </c>
      <c r="Y82" s="103">
        <v>17.61632984293194</v>
      </c>
      <c r="Z82" s="103">
        <v>30.310502692290001</v>
      </c>
      <c r="AA82" s="103">
        <v>30.310502692290001</v>
      </c>
      <c r="AB82" s="103">
        <v>30</v>
      </c>
      <c r="AC82" s="103">
        <v>34.946346508775285</v>
      </c>
      <c r="AD82" s="103">
        <v>32.576755888753681</v>
      </c>
      <c r="AE82" s="103">
        <v>30.58283966536122</v>
      </c>
      <c r="AF82" s="103">
        <v>28.905038499068887</v>
      </c>
      <c r="AG82" s="103">
        <v>28.493235575462375</v>
      </c>
    </row>
    <row r="83" spans="1:33" s="93" customFormat="1" ht="13" x14ac:dyDescent="0.3">
      <c r="A83" s="95" t="s">
        <v>143</v>
      </c>
      <c r="B83" s="95" t="s">
        <v>143</v>
      </c>
      <c r="C83" s="95" t="s">
        <v>143</v>
      </c>
      <c r="D83" s="104">
        <v>1577.8309999999997</v>
      </c>
      <c r="E83" s="104">
        <v>1117.4099999999999</v>
      </c>
      <c r="F83" s="105">
        <v>1240.1499999999999</v>
      </c>
      <c r="G83" s="105">
        <v>1841.9</v>
      </c>
      <c r="H83" s="105">
        <v>1612.6000000000001</v>
      </c>
      <c r="I83" s="105">
        <v>1517.6999999999998</v>
      </c>
      <c r="J83" s="105">
        <v>571.20000000000005</v>
      </c>
      <c r="K83" s="105">
        <v>742.4</v>
      </c>
      <c r="L83" s="105">
        <v>780</v>
      </c>
      <c r="M83" s="105">
        <v>985.30000000000007</v>
      </c>
      <c r="N83" s="105">
        <v>1013.5000000000002</v>
      </c>
      <c r="O83" s="105">
        <v>1415.4341346153847</v>
      </c>
      <c r="P83" s="105">
        <v>1480.6318960141673</v>
      </c>
      <c r="Q83" s="105">
        <v>1107.7553127689189</v>
      </c>
      <c r="R83" s="105">
        <v>672.21599784219734</v>
      </c>
      <c r="S83" s="105">
        <v>1226.9806827777531</v>
      </c>
      <c r="T83" s="105">
        <v>1725.6600329999999</v>
      </c>
      <c r="U83" s="105">
        <v>1474.7639925152987</v>
      </c>
      <c r="V83" s="105">
        <v>2035.6434083863978</v>
      </c>
      <c r="W83" s="105">
        <v>1966.2566009507275</v>
      </c>
      <c r="X83" s="105">
        <v>1923.2286856822602</v>
      </c>
      <c r="Y83" s="105">
        <v>2066.1328241924052</v>
      </c>
      <c r="Z83" s="105">
        <v>1809.3019623875148</v>
      </c>
      <c r="AA83" s="105">
        <v>2061.0560000000005</v>
      </c>
      <c r="AB83" s="105">
        <v>1766.7099999999998</v>
      </c>
      <c r="AC83" s="105">
        <v>1741.0859138687806</v>
      </c>
      <c r="AD83" s="105">
        <v>1794.095971788993</v>
      </c>
      <c r="AE83" s="105">
        <v>1847.0684400297737</v>
      </c>
      <c r="AF83" s="105">
        <v>1866.2240451724317</v>
      </c>
      <c r="AG83" s="105">
        <v>1939.5940329131718</v>
      </c>
    </row>
    <row r="84" spans="1:33" s="58" customFormat="1" ht="12.5" x14ac:dyDescent="0.25">
      <c r="A84" s="90" t="s">
        <v>118</v>
      </c>
      <c r="B84" s="90" t="s">
        <v>144</v>
      </c>
      <c r="C84" s="90" t="s">
        <v>145</v>
      </c>
      <c r="D84" s="102">
        <v>0</v>
      </c>
      <c r="E84" s="102">
        <v>0</v>
      </c>
      <c r="F84" s="103">
        <v>0</v>
      </c>
      <c r="G84" s="103">
        <v>0</v>
      </c>
      <c r="H84" s="103">
        <v>0</v>
      </c>
      <c r="I84" s="103">
        <v>0</v>
      </c>
      <c r="J84" s="103">
        <v>0</v>
      </c>
      <c r="K84" s="103">
        <v>0</v>
      </c>
      <c r="L84" s="103">
        <v>0</v>
      </c>
      <c r="M84" s="103">
        <v>0</v>
      </c>
      <c r="N84" s="103">
        <v>0</v>
      </c>
      <c r="O84" s="103">
        <v>0</v>
      </c>
      <c r="P84" s="103">
        <v>0</v>
      </c>
      <c r="Q84" s="103">
        <v>0</v>
      </c>
      <c r="R84" s="103">
        <v>0</v>
      </c>
      <c r="S84" s="103">
        <v>0</v>
      </c>
      <c r="T84" s="103">
        <v>0</v>
      </c>
      <c r="U84" s="103">
        <v>0</v>
      </c>
      <c r="V84" s="103">
        <v>0</v>
      </c>
      <c r="W84" s="103">
        <v>2.9</v>
      </c>
      <c r="X84" s="103">
        <v>0</v>
      </c>
      <c r="Y84" s="103">
        <v>0</v>
      </c>
      <c r="Z84" s="103">
        <v>0</v>
      </c>
      <c r="AA84" s="103">
        <v>0</v>
      </c>
      <c r="AB84" s="103">
        <v>0</v>
      </c>
      <c r="AC84" s="103">
        <v>0</v>
      </c>
      <c r="AD84" s="103">
        <v>0</v>
      </c>
      <c r="AE84" s="103">
        <v>0</v>
      </c>
      <c r="AF84" s="103">
        <v>0</v>
      </c>
      <c r="AG84" s="103">
        <v>0</v>
      </c>
    </row>
    <row r="85" spans="1:33" s="58" customFormat="1" ht="12.5" x14ac:dyDescent="0.25">
      <c r="A85" s="90" t="s">
        <v>118</v>
      </c>
      <c r="B85" s="90" t="s">
        <v>144</v>
      </c>
      <c r="C85" s="90" t="s">
        <v>146</v>
      </c>
      <c r="D85" s="102">
        <v>1.5309999999999999</v>
      </c>
      <c r="E85" s="102">
        <v>1.01</v>
      </c>
      <c r="F85" s="103">
        <v>2.35</v>
      </c>
      <c r="G85" s="103">
        <v>2.4</v>
      </c>
      <c r="H85" s="103">
        <v>2.4</v>
      </c>
      <c r="I85" s="103">
        <v>2.4</v>
      </c>
      <c r="J85" s="103">
        <v>3</v>
      </c>
      <c r="K85" s="103">
        <v>3.8</v>
      </c>
      <c r="L85" s="103">
        <v>2.4</v>
      </c>
      <c r="M85" s="103">
        <v>0</v>
      </c>
      <c r="N85" s="103">
        <v>0</v>
      </c>
      <c r="O85" s="103">
        <v>0</v>
      </c>
      <c r="P85" s="103">
        <v>0</v>
      </c>
      <c r="Q85" s="103">
        <v>0</v>
      </c>
      <c r="R85" s="103">
        <v>0</v>
      </c>
      <c r="S85" s="103">
        <v>0</v>
      </c>
      <c r="T85" s="103">
        <v>1.99E-3</v>
      </c>
      <c r="U85" s="103">
        <v>0</v>
      </c>
      <c r="V85" s="103">
        <v>0</v>
      </c>
      <c r="W85" s="103">
        <v>0</v>
      </c>
      <c r="X85" s="103">
        <v>0</v>
      </c>
      <c r="Y85" s="103">
        <v>0</v>
      </c>
      <c r="Z85" s="103">
        <v>0</v>
      </c>
      <c r="AA85" s="103">
        <v>0</v>
      </c>
      <c r="AB85" s="103">
        <v>0</v>
      </c>
      <c r="AC85" s="103">
        <v>-7.798802038560293E-2</v>
      </c>
      <c r="AD85" s="103">
        <v>-3.6495845233732283E-2</v>
      </c>
      <c r="AE85" s="103">
        <v>5.4139901790373202E-3</v>
      </c>
      <c r="AF85" s="103">
        <v>4.7745690021151255E-2</v>
      </c>
      <c r="AG85" s="103">
        <v>-9.4964992197805742E-3</v>
      </c>
    </row>
    <row r="86" spans="1:33" s="58" customFormat="1" ht="12.5" x14ac:dyDescent="0.25">
      <c r="A86" s="90" t="s">
        <v>118</v>
      </c>
      <c r="B86" s="90" t="s">
        <v>144</v>
      </c>
      <c r="C86" s="90" t="s">
        <v>147</v>
      </c>
      <c r="D86" s="102">
        <v>0</v>
      </c>
      <c r="E86" s="102">
        <v>3</v>
      </c>
      <c r="F86" s="103">
        <v>3.6</v>
      </c>
      <c r="G86" s="103">
        <v>2.5</v>
      </c>
      <c r="H86" s="103">
        <v>4.5999999999999996</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c r="Y86" s="103">
        <v>0</v>
      </c>
      <c r="Z86" s="103">
        <v>0</v>
      </c>
      <c r="AA86" s="103">
        <v>0</v>
      </c>
      <c r="AB86" s="103">
        <v>0</v>
      </c>
      <c r="AC86" s="103">
        <v>0.01</v>
      </c>
      <c r="AD86" s="103">
        <v>0.01</v>
      </c>
      <c r="AE86" s="103">
        <v>0.01</v>
      </c>
      <c r="AF86" s="103">
        <v>0.01</v>
      </c>
      <c r="AG86" s="103">
        <v>0</v>
      </c>
    </row>
    <row r="87" spans="1:33" s="58" customFormat="1" ht="12.5" x14ac:dyDescent="0.25">
      <c r="A87" s="90" t="s">
        <v>118</v>
      </c>
      <c r="B87" s="90" t="s">
        <v>144</v>
      </c>
      <c r="C87" s="90" t="s">
        <v>148</v>
      </c>
      <c r="D87" s="102">
        <v>0</v>
      </c>
      <c r="E87" s="102">
        <v>3</v>
      </c>
      <c r="F87" s="103">
        <v>3.6</v>
      </c>
      <c r="G87" s="103">
        <v>2.5</v>
      </c>
      <c r="H87" s="103">
        <v>4.5999999999999996</v>
      </c>
      <c r="I87" s="103">
        <v>0</v>
      </c>
      <c r="J87" s="103">
        <v>0</v>
      </c>
      <c r="K87" s="103">
        <v>4</v>
      </c>
      <c r="L87" s="103">
        <v>6.5</v>
      </c>
      <c r="M87" s="103">
        <v>6.5</v>
      </c>
      <c r="N87" s="103">
        <v>0.3</v>
      </c>
      <c r="O87" s="103">
        <v>3.8</v>
      </c>
      <c r="P87" s="103">
        <v>2.6</v>
      </c>
      <c r="Q87" s="103">
        <v>7.9660000000000002</v>
      </c>
      <c r="R87" s="103">
        <v>16.454999999999998</v>
      </c>
      <c r="S87" s="103">
        <v>6.4</v>
      </c>
      <c r="T87" s="103">
        <v>11.036829000000001</v>
      </c>
      <c r="U87" s="103">
        <v>7.6</v>
      </c>
      <c r="V87" s="103">
        <v>0.97784000000000004</v>
      </c>
      <c r="W87" s="103">
        <v>19.240839999999999</v>
      </c>
      <c r="X87" s="103">
        <v>5.3571800000000005</v>
      </c>
      <c r="Y87" s="103">
        <v>15.62939478</v>
      </c>
      <c r="Z87" s="103">
        <v>4.4999999999999991</v>
      </c>
      <c r="AA87" s="103">
        <v>5.38</v>
      </c>
      <c r="AB87" s="103">
        <v>5.79</v>
      </c>
      <c r="AC87" s="103">
        <v>12</v>
      </c>
      <c r="AD87" s="103">
        <v>12</v>
      </c>
      <c r="AE87" s="103">
        <v>12</v>
      </c>
      <c r="AF87" s="103">
        <v>12</v>
      </c>
      <c r="AG87" s="103">
        <v>13</v>
      </c>
    </row>
    <row r="88" spans="1:33" s="58" customFormat="1" ht="12.5" x14ac:dyDescent="0.25">
      <c r="A88" s="90" t="s">
        <v>118</v>
      </c>
      <c r="B88" s="90" t="s">
        <v>144</v>
      </c>
      <c r="C88" s="90" t="s">
        <v>149</v>
      </c>
      <c r="D88" s="102">
        <v>0</v>
      </c>
      <c r="E88" s="102">
        <v>0</v>
      </c>
      <c r="F88" s="103">
        <v>0</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c r="Y88" s="103">
        <v>0</v>
      </c>
      <c r="Z88" s="103">
        <v>0</v>
      </c>
      <c r="AA88" s="103">
        <v>0</v>
      </c>
      <c r="AB88" s="103">
        <v>0</v>
      </c>
      <c r="AC88" s="103">
        <v>0</v>
      </c>
      <c r="AD88" s="103">
        <v>0</v>
      </c>
      <c r="AE88" s="103">
        <v>0</v>
      </c>
      <c r="AF88" s="103">
        <v>0</v>
      </c>
      <c r="AG88" s="103">
        <v>0</v>
      </c>
    </row>
    <row r="89" spans="1:33" s="58" customFormat="1" ht="12.5" x14ac:dyDescent="0.25">
      <c r="A89" s="90" t="s">
        <v>118</v>
      </c>
      <c r="B89" s="90" t="s">
        <v>144</v>
      </c>
      <c r="C89" s="90" t="s">
        <v>150</v>
      </c>
      <c r="D89" s="102">
        <v>0</v>
      </c>
      <c r="E89" s="102">
        <v>0.3</v>
      </c>
      <c r="F89" s="103">
        <v>0.2</v>
      </c>
      <c r="G89" s="103">
        <v>0</v>
      </c>
      <c r="H89" s="103">
        <v>0.6</v>
      </c>
      <c r="I89" s="103">
        <v>1.1000000000000001</v>
      </c>
      <c r="J89" s="103">
        <v>1</v>
      </c>
      <c r="K89" s="103">
        <v>0.7</v>
      </c>
      <c r="L89" s="103">
        <v>0.4</v>
      </c>
      <c r="M89" s="103">
        <v>1.5</v>
      </c>
      <c r="N89" s="103">
        <v>1.9</v>
      </c>
      <c r="O89" s="103">
        <v>2.9</v>
      </c>
      <c r="P89" s="103">
        <v>0.5</v>
      </c>
      <c r="Q89" s="103">
        <v>2.2999999999999998</v>
      </c>
      <c r="R89" s="103">
        <v>1.2</v>
      </c>
      <c r="S89" s="103">
        <v>0.1</v>
      </c>
      <c r="T89" s="103">
        <v>1.1994800000000001</v>
      </c>
      <c r="U89" s="103">
        <v>0.2</v>
      </c>
      <c r="V89" s="103">
        <v>5.6000000000000001E-2</v>
      </c>
      <c r="W89" s="103">
        <v>0.88</v>
      </c>
      <c r="X89" s="103">
        <v>0.44832900000000009</v>
      </c>
      <c r="Y89" s="103">
        <v>0</v>
      </c>
      <c r="Z89" s="103">
        <v>0.8</v>
      </c>
      <c r="AA89" s="103">
        <v>1.7400000000000002</v>
      </c>
      <c r="AB89" s="103">
        <v>3.33</v>
      </c>
      <c r="AC89" s="103">
        <v>0.23809343103573699</v>
      </c>
      <c r="AD89" s="103">
        <v>0.2452665982759924</v>
      </c>
      <c r="AE89" s="103">
        <v>0.25251197062215192</v>
      </c>
      <c r="AF89" s="103">
        <v>0.25983027489085653</v>
      </c>
      <c r="AG89" s="103">
        <v>0.24174224521488408</v>
      </c>
    </row>
    <row r="90" spans="1:33" s="58" customFormat="1" ht="12.5" x14ac:dyDescent="0.25">
      <c r="A90" s="90" t="s">
        <v>118</v>
      </c>
      <c r="B90" s="90" t="s">
        <v>144</v>
      </c>
      <c r="C90" s="90" t="s">
        <v>151</v>
      </c>
      <c r="D90" s="102">
        <v>0</v>
      </c>
      <c r="E90" s="102">
        <v>0</v>
      </c>
      <c r="F90" s="103">
        <v>0</v>
      </c>
      <c r="G90" s="103">
        <v>0</v>
      </c>
      <c r="H90" s="103">
        <v>0</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c r="Y90" s="103">
        <v>0</v>
      </c>
      <c r="Z90" s="103">
        <v>0</v>
      </c>
      <c r="AA90" s="103">
        <v>0</v>
      </c>
      <c r="AB90" s="103">
        <v>0</v>
      </c>
      <c r="AC90" s="103">
        <v>-5.1312180705032805E-6</v>
      </c>
      <c r="AD90" s="103">
        <v>-5.1312180705032805E-6</v>
      </c>
      <c r="AE90" s="103">
        <v>-5.1312180705032805E-6</v>
      </c>
      <c r="AF90" s="103">
        <v>-5.1312180705032805E-6</v>
      </c>
      <c r="AG90" s="103">
        <v>8.4325639774066478E-5</v>
      </c>
    </row>
    <row r="91" spans="1:33" s="58" customFormat="1" ht="12.5" x14ac:dyDescent="0.25">
      <c r="A91" s="90" t="s">
        <v>118</v>
      </c>
      <c r="B91" s="90" t="s">
        <v>144</v>
      </c>
      <c r="C91" s="90" t="s">
        <v>152</v>
      </c>
      <c r="D91" s="102">
        <v>0</v>
      </c>
      <c r="E91" s="102">
        <v>0</v>
      </c>
      <c r="F91" s="103">
        <v>0</v>
      </c>
      <c r="G91" s="103">
        <v>0</v>
      </c>
      <c r="H91" s="103">
        <v>0</v>
      </c>
      <c r="I91" s="103">
        <v>0</v>
      </c>
      <c r="J91" s="103">
        <v>0</v>
      </c>
      <c r="K91" s="103">
        <v>0</v>
      </c>
      <c r="L91" s="103">
        <v>0</v>
      </c>
      <c r="M91" s="103">
        <v>0</v>
      </c>
      <c r="N91" s="103">
        <v>0</v>
      </c>
      <c r="O91" s="103">
        <v>0</v>
      </c>
      <c r="P91" s="103">
        <v>0</v>
      </c>
      <c r="Q91" s="103">
        <v>0</v>
      </c>
      <c r="R91" s="103">
        <v>0</v>
      </c>
      <c r="S91" s="103">
        <v>0</v>
      </c>
      <c r="T91" s="103">
        <v>0</v>
      </c>
      <c r="U91" s="103">
        <v>0</v>
      </c>
      <c r="V91" s="103">
        <v>0</v>
      </c>
      <c r="W91" s="103">
        <v>0</v>
      </c>
      <c r="X91" s="103">
        <v>0</v>
      </c>
      <c r="Y91" s="103">
        <v>0</v>
      </c>
      <c r="Z91" s="103">
        <v>0</v>
      </c>
      <c r="AA91" s="103">
        <v>0</v>
      </c>
      <c r="AB91" s="103">
        <v>0</v>
      </c>
      <c r="AC91" s="103">
        <v>0</v>
      </c>
      <c r="AD91" s="103">
        <v>0</v>
      </c>
      <c r="AE91" s="103">
        <v>0</v>
      </c>
      <c r="AF91" s="103">
        <v>0</v>
      </c>
      <c r="AG91" s="103">
        <v>0</v>
      </c>
    </row>
    <row r="92" spans="1:33" s="58" customFormat="1" ht="12.5" x14ac:dyDescent="0.25">
      <c r="A92" s="90" t="s">
        <v>118</v>
      </c>
      <c r="B92" s="90" t="s">
        <v>144</v>
      </c>
      <c r="C92" s="90" t="s">
        <v>153</v>
      </c>
      <c r="D92" s="102">
        <v>0</v>
      </c>
      <c r="E92" s="102">
        <v>0</v>
      </c>
      <c r="F92" s="103">
        <v>0</v>
      </c>
      <c r="G92" s="103">
        <v>0</v>
      </c>
      <c r="H92" s="103">
        <v>0</v>
      </c>
      <c r="I92" s="103">
        <v>0</v>
      </c>
      <c r="J92" s="103">
        <v>0</v>
      </c>
      <c r="K92" s="103">
        <v>0</v>
      </c>
      <c r="L92" s="103">
        <v>0</v>
      </c>
      <c r="M92" s="103">
        <v>0</v>
      </c>
      <c r="N92" s="103">
        <v>0</v>
      </c>
      <c r="O92" s="103">
        <v>0</v>
      </c>
      <c r="P92" s="103">
        <v>0</v>
      </c>
      <c r="Q92" s="103">
        <v>0</v>
      </c>
      <c r="R92" s="103">
        <v>0.74499999999999988</v>
      </c>
      <c r="S92" s="103">
        <v>3</v>
      </c>
      <c r="T92" s="103">
        <v>0.69235999999999998</v>
      </c>
      <c r="U92" s="103">
        <v>0.2</v>
      </c>
      <c r="V92" s="103">
        <v>0.20519999999999999</v>
      </c>
      <c r="W92" s="103">
        <v>0.54</v>
      </c>
      <c r="X92" s="103">
        <v>0</v>
      </c>
      <c r="Y92" s="103">
        <v>0</v>
      </c>
      <c r="Z92" s="103">
        <v>0</v>
      </c>
      <c r="AA92" s="103">
        <v>0.03</v>
      </c>
      <c r="AB92" s="103">
        <v>0</v>
      </c>
      <c r="AC92" s="103">
        <v>1.7605630517835522E-3</v>
      </c>
      <c r="AD92" s="103">
        <v>1.7605630517835522E-3</v>
      </c>
      <c r="AE92" s="103">
        <v>1.7605630517835522E-3</v>
      </c>
      <c r="AF92" s="103">
        <v>1.7605630517835522E-3</v>
      </c>
      <c r="AG92" s="103">
        <v>1.7605630517835522E-3</v>
      </c>
    </row>
    <row r="93" spans="1:33" s="58" customFormat="1" ht="12.5" x14ac:dyDescent="0.25">
      <c r="A93" s="90" t="s">
        <v>118</v>
      </c>
      <c r="B93" s="90" t="s">
        <v>144</v>
      </c>
      <c r="C93" s="90" t="s">
        <v>154</v>
      </c>
      <c r="D93" s="102">
        <v>0</v>
      </c>
      <c r="E93" s="102">
        <v>0</v>
      </c>
      <c r="F93" s="103">
        <v>0</v>
      </c>
      <c r="G93" s="103">
        <v>0.6</v>
      </c>
      <c r="H93" s="103">
        <v>0</v>
      </c>
      <c r="I93" s="103">
        <v>0</v>
      </c>
      <c r="J93" s="103">
        <v>0</v>
      </c>
      <c r="K93" s="103">
        <v>0</v>
      </c>
      <c r="L93" s="103">
        <v>0</v>
      </c>
      <c r="M93" s="103">
        <v>0</v>
      </c>
      <c r="N93" s="103">
        <v>5.6</v>
      </c>
      <c r="O93" s="103">
        <v>0</v>
      </c>
      <c r="P93" s="103">
        <v>0</v>
      </c>
      <c r="Q93" s="103">
        <v>2.2999999999999998</v>
      </c>
      <c r="R93" s="103">
        <v>0.24</v>
      </c>
      <c r="S93" s="103">
        <v>0</v>
      </c>
      <c r="T93" s="103">
        <v>22.457069999999998</v>
      </c>
      <c r="U93" s="103">
        <v>0</v>
      </c>
      <c r="V93" s="103">
        <v>4.3369400000000002</v>
      </c>
      <c r="W93" s="103">
        <v>2.214</v>
      </c>
      <c r="X93" s="103">
        <v>0</v>
      </c>
      <c r="Y93" s="103">
        <v>1</v>
      </c>
      <c r="Z93" s="103">
        <v>0</v>
      </c>
      <c r="AA93" s="103">
        <v>0</v>
      </c>
      <c r="AB93" s="103">
        <v>0</v>
      </c>
      <c r="AC93" s="103">
        <v>2.071877686386614E-3</v>
      </c>
      <c r="AD93" s="103">
        <v>8.1024928597610568E-2</v>
      </c>
      <c r="AE93" s="103">
        <v>3.2483941074222145E-2</v>
      </c>
      <c r="AF93" s="103">
        <v>-1.3525859873094959E-2</v>
      </c>
      <c r="AG93" s="103">
        <v>4.302100468131087E-2</v>
      </c>
    </row>
    <row r="94" spans="1:33" s="58" customFormat="1" ht="12.5" x14ac:dyDescent="0.25">
      <c r="A94" s="90" t="s">
        <v>118</v>
      </c>
      <c r="B94" s="90" t="s">
        <v>144</v>
      </c>
      <c r="C94" s="90" t="s">
        <v>155</v>
      </c>
      <c r="D94" s="102">
        <v>0</v>
      </c>
      <c r="E94" s="102">
        <v>0</v>
      </c>
      <c r="F94" s="103">
        <v>0</v>
      </c>
      <c r="G94" s="103">
        <v>0</v>
      </c>
      <c r="H94" s="103">
        <v>0</v>
      </c>
      <c r="I94" s="103">
        <v>0</v>
      </c>
      <c r="J94" s="103">
        <v>0</v>
      </c>
      <c r="K94" s="103">
        <v>0</v>
      </c>
      <c r="L94" s="103">
        <v>0</v>
      </c>
      <c r="M94" s="103">
        <v>0</v>
      </c>
      <c r="N94" s="103">
        <v>0</v>
      </c>
      <c r="O94" s="103">
        <v>0</v>
      </c>
      <c r="P94" s="103">
        <v>0</v>
      </c>
      <c r="Q94" s="103">
        <v>0</v>
      </c>
      <c r="R94" s="103">
        <v>0.12</v>
      </c>
      <c r="S94" s="103">
        <v>0</v>
      </c>
      <c r="T94" s="103">
        <v>0</v>
      </c>
      <c r="U94" s="103">
        <v>0</v>
      </c>
      <c r="V94" s="103">
        <v>0</v>
      </c>
      <c r="W94" s="103">
        <v>0</v>
      </c>
      <c r="X94" s="103">
        <v>0</v>
      </c>
      <c r="Y94" s="103">
        <v>0</v>
      </c>
      <c r="Z94" s="103">
        <v>0</v>
      </c>
      <c r="AA94" s="103">
        <v>0</v>
      </c>
      <c r="AB94" s="103">
        <v>0</v>
      </c>
      <c r="AC94" s="103">
        <v>0</v>
      </c>
      <c r="AD94" s="103">
        <v>0</v>
      </c>
      <c r="AE94" s="103">
        <v>0</v>
      </c>
      <c r="AF94" s="103">
        <v>0</v>
      </c>
      <c r="AG94" s="103">
        <v>0</v>
      </c>
    </row>
    <row r="95" spans="1:33" s="58" customFormat="1" ht="12.5" x14ac:dyDescent="0.25">
      <c r="A95" s="90" t="s">
        <v>118</v>
      </c>
      <c r="B95" s="90" t="s">
        <v>144</v>
      </c>
      <c r="C95" s="90" t="s">
        <v>156</v>
      </c>
      <c r="D95" s="102">
        <v>0</v>
      </c>
      <c r="E95" s="102">
        <v>0</v>
      </c>
      <c r="F95" s="103">
        <v>0</v>
      </c>
      <c r="G95" s="103">
        <v>0</v>
      </c>
      <c r="H95" s="103">
        <v>0</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c r="Y95" s="103">
        <v>0</v>
      </c>
      <c r="Z95" s="103">
        <v>0</v>
      </c>
      <c r="AA95" s="103">
        <v>0</v>
      </c>
      <c r="AB95" s="103">
        <v>0</v>
      </c>
      <c r="AC95" s="103">
        <v>0</v>
      </c>
      <c r="AD95" s="103">
        <v>0</v>
      </c>
      <c r="AE95" s="103">
        <v>0</v>
      </c>
      <c r="AF95" s="103">
        <v>0</v>
      </c>
      <c r="AG95" s="103">
        <v>0</v>
      </c>
    </row>
    <row r="96" spans="1:33" s="58" customFormat="1" ht="12.5" x14ac:dyDescent="0.25">
      <c r="A96" s="90" t="s">
        <v>118</v>
      </c>
      <c r="B96" s="90" t="s">
        <v>144</v>
      </c>
      <c r="C96" s="90" t="s">
        <v>157</v>
      </c>
      <c r="D96" s="102">
        <v>0</v>
      </c>
      <c r="E96" s="102">
        <v>0</v>
      </c>
      <c r="F96" s="103">
        <v>0</v>
      </c>
      <c r="G96" s="103">
        <v>0</v>
      </c>
      <c r="H96" s="103">
        <v>0</v>
      </c>
      <c r="I96" s="103">
        <v>0</v>
      </c>
      <c r="J96" s="103">
        <v>0</v>
      </c>
      <c r="K96" s="103">
        <v>0</v>
      </c>
      <c r="L96" s="103">
        <v>0</v>
      </c>
      <c r="M96" s="103">
        <v>0</v>
      </c>
      <c r="N96" s="103">
        <v>0</v>
      </c>
      <c r="O96" s="103">
        <v>0</v>
      </c>
      <c r="P96" s="103">
        <v>0</v>
      </c>
      <c r="Q96" s="103">
        <v>0.1</v>
      </c>
      <c r="R96" s="103">
        <v>0.4</v>
      </c>
      <c r="S96" s="103">
        <v>0</v>
      </c>
      <c r="T96" s="103">
        <v>1.825</v>
      </c>
      <c r="U96" s="103">
        <v>0</v>
      </c>
      <c r="V96" s="103">
        <v>0</v>
      </c>
      <c r="W96" s="103">
        <v>0</v>
      </c>
      <c r="X96" s="103">
        <v>3.0008999999999997E-2</v>
      </c>
      <c r="Y96" s="103">
        <v>4.5109999999999994E-3</v>
      </c>
      <c r="Z96" s="103">
        <v>0</v>
      </c>
      <c r="AA96" s="103">
        <v>0</v>
      </c>
      <c r="AB96" s="103">
        <v>0</v>
      </c>
      <c r="AC96" s="103">
        <v>1.4286676780699281E-3</v>
      </c>
      <c r="AD96" s="103">
        <v>7.6518816778666121E-2</v>
      </c>
      <c r="AE96" s="103">
        <v>9.4543762261807274E-3</v>
      </c>
      <c r="AF96" s="103">
        <v>2.3168008742047164E-3</v>
      </c>
      <c r="AG96" s="103">
        <v>-2.0549975442172297E-2</v>
      </c>
    </row>
    <row r="97" spans="1:33" s="58" customFormat="1" ht="12.5" x14ac:dyDescent="0.25">
      <c r="A97" s="90" t="s">
        <v>118</v>
      </c>
      <c r="B97" s="90" t="s">
        <v>144</v>
      </c>
      <c r="C97" s="90" t="s">
        <v>158</v>
      </c>
      <c r="D97" s="102">
        <v>1426.1</v>
      </c>
      <c r="E97" s="102">
        <v>1350.8</v>
      </c>
      <c r="F97" s="103">
        <v>1227.5</v>
      </c>
      <c r="G97" s="103">
        <v>1726.2</v>
      </c>
      <c r="H97" s="103">
        <v>1722.9</v>
      </c>
      <c r="I97" s="103">
        <v>1541.2</v>
      </c>
      <c r="J97" s="103">
        <v>584</v>
      </c>
      <c r="K97" s="103">
        <v>726.3</v>
      </c>
      <c r="L97" s="103">
        <v>614.70000000000005</v>
      </c>
      <c r="M97" s="103">
        <v>931.40000000000009</v>
      </c>
      <c r="N97" s="103">
        <v>1133.3000000000002</v>
      </c>
      <c r="O97" s="103">
        <v>1435.4341346153847</v>
      </c>
      <c r="P97" s="103">
        <v>1400.0318960141674</v>
      </c>
      <c r="Q97" s="103">
        <v>942.1573127689187</v>
      </c>
      <c r="R97" s="103">
        <v>749.10599784219733</v>
      </c>
      <c r="S97" s="103">
        <v>1005.5866827777533</v>
      </c>
      <c r="T97" s="103">
        <v>1685.6573639999999</v>
      </c>
      <c r="U97" s="103">
        <v>1528.7519925152988</v>
      </c>
      <c r="V97" s="103">
        <v>2009.0542083863977</v>
      </c>
      <c r="W97" s="103">
        <v>1940.1567609507274</v>
      </c>
      <c r="X97" s="103">
        <v>1883.4199844022601</v>
      </c>
      <c r="Y97" s="103">
        <v>2049.448918412405</v>
      </c>
      <c r="Z97" s="103">
        <v>1771.2188724364773</v>
      </c>
      <c r="AA97" s="103">
        <v>1907.5060000000001</v>
      </c>
      <c r="AB97" s="103">
        <v>1740.85</v>
      </c>
      <c r="AC97" s="103">
        <v>1728.9105599575234</v>
      </c>
      <c r="AD97" s="103">
        <v>1781.717909335332</v>
      </c>
      <c r="AE97" s="103">
        <v>1834.7568277964297</v>
      </c>
      <c r="AF97" s="103">
        <v>1853.915930311276</v>
      </c>
      <c r="AG97" s="103">
        <v>1926.3352135405933</v>
      </c>
    </row>
    <row r="98" spans="1:33" s="58" customFormat="1" ht="12.5" x14ac:dyDescent="0.25">
      <c r="A98" s="90" t="s">
        <v>118</v>
      </c>
      <c r="B98" s="90" t="s">
        <v>144</v>
      </c>
      <c r="C98" s="90" t="s">
        <v>159</v>
      </c>
      <c r="D98" s="102">
        <v>0</v>
      </c>
      <c r="E98" s="102">
        <v>0</v>
      </c>
      <c r="F98" s="103">
        <v>0</v>
      </c>
      <c r="G98" s="103">
        <v>0</v>
      </c>
      <c r="H98" s="103">
        <v>0</v>
      </c>
      <c r="I98" s="103">
        <v>0</v>
      </c>
      <c r="J98" s="103">
        <v>0</v>
      </c>
      <c r="K98" s="103">
        <v>0</v>
      </c>
      <c r="L98" s="103">
        <v>0</v>
      </c>
      <c r="M98" s="103">
        <v>0</v>
      </c>
      <c r="N98" s="103">
        <v>0</v>
      </c>
      <c r="O98" s="103">
        <v>0</v>
      </c>
      <c r="P98" s="103">
        <v>0</v>
      </c>
      <c r="Q98" s="103">
        <v>0</v>
      </c>
      <c r="R98" s="103">
        <v>0.55000000000000004</v>
      </c>
      <c r="S98" s="103">
        <v>0.79999999999999993</v>
      </c>
      <c r="T98" s="103">
        <v>0</v>
      </c>
      <c r="U98" s="103">
        <v>0</v>
      </c>
      <c r="V98" s="103">
        <v>0</v>
      </c>
      <c r="W98" s="103">
        <v>0.32500000000000001</v>
      </c>
      <c r="X98" s="103">
        <v>2.5000000000000001E-2</v>
      </c>
      <c r="Y98" s="103">
        <v>0.05</v>
      </c>
      <c r="Z98" s="103">
        <v>0.5</v>
      </c>
      <c r="AA98" s="103">
        <v>0</v>
      </c>
      <c r="AB98" s="103">
        <v>0</v>
      </c>
      <c r="AC98" s="103">
        <v>-7.4765911633454564E-6</v>
      </c>
      <c r="AD98" s="103">
        <v>-7.4765911633454564E-6</v>
      </c>
      <c r="AE98" s="103">
        <v>-7.4765911633454564E-6</v>
      </c>
      <c r="AF98" s="103">
        <v>-7.4765911633454564E-6</v>
      </c>
      <c r="AG98" s="103">
        <v>2.2577086525720357E-3</v>
      </c>
    </row>
    <row r="99" spans="1:33" s="58" customFormat="1" ht="12.5" x14ac:dyDescent="0.25">
      <c r="A99" s="90" t="s">
        <v>118</v>
      </c>
      <c r="B99" s="90" t="s">
        <v>144</v>
      </c>
      <c r="C99" s="90" t="s">
        <v>160</v>
      </c>
      <c r="D99" s="102">
        <v>150.19999999999982</v>
      </c>
      <c r="E99" s="102">
        <v>-240.70000000000005</v>
      </c>
      <c r="F99" s="103">
        <v>2.8999999999998636</v>
      </c>
      <c r="G99" s="103">
        <v>107.70000000000005</v>
      </c>
      <c r="H99" s="103">
        <v>-122.5</v>
      </c>
      <c r="I99" s="103">
        <v>-27.000000000000114</v>
      </c>
      <c r="J99" s="103">
        <v>-16.799999999999955</v>
      </c>
      <c r="K99" s="103">
        <v>7.6000000000000227</v>
      </c>
      <c r="L99" s="103">
        <v>156</v>
      </c>
      <c r="M99" s="103">
        <v>45.899999999999977</v>
      </c>
      <c r="N99" s="103">
        <v>-127.59999999999991</v>
      </c>
      <c r="O99" s="103">
        <v>-26.699999999999932</v>
      </c>
      <c r="P99" s="103">
        <v>77.5</v>
      </c>
      <c r="Q99" s="103">
        <v>152.93200000000002</v>
      </c>
      <c r="R99" s="103">
        <v>-96.599999999999909</v>
      </c>
      <c r="S99" s="103">
        <v>211.09399999999994</v>
      </c>
      <c r="T99" s="103">
        <v>2.7899399999998877</v>
      </c>
      <c r="U99" s="103">
        <v>-61.988000000000056</v>
      </c>
      <c r="V99" s="103">
        <v>21.013220000000047</v>
      </c>
      <c r="W99" s="103">
        <v>0</v>
      </c>
      <c r="X99" s="103">
        <v>33.948183279999967</v>
      </c>
      <c r="Y99" s="103">
        <v>0</v>
      </c>
      <c r="Z99" s="103">
        <v>32.283089951037482</v>
      </c>
      <c r="AA99" s="103">
        <v>146.40000000000009</v>
      </c>
      <c r="AB99" s="103">
        <v>16.740000000000009</v>
      </c>
      <c r="AC99" s="103">
        <v>0</v>
      </c>
      <c r="AD99" s="103">
        <v>0</v>
      </c>
      <c r="AE99" s="103">
        <v>0</v>
      </c>
      <c r="AF99" s="103">
        <v>0</v>
      </c>
      <c r="AG99" s="103">
        <v>0</v>
      </c>
    </row>
    <row r="100" spans="1:33" s="93" customFormat="1" ht="13" x14ac:dyDescent="0.3">
      <c r="A100" s="95" t="s">
        <v>161</v>
      </c>
      <c r="B100" s="95" t="s">
        <v>161</v>
      </c>
      <c r="C100" s="95" t="s">
        <v>161</v>
      </c>
      <c r="D100" s="104">
        <v>0</v>
      </c>
      <c r="E100" s="104">
        <v>0</v>
      </c>
      <c r="F100" s="105">
        <v>0</v>
      </c>
      <c r="G100" s="105">
        <v>0</v>
      </c>
      <c r="H100" s="105">
        <v>0</v>
      </c>
      <c r="I100" s="105">
        <v>0.4</v>
      </c>
      <c r="J100" s="105">
        <v>0</v>
      </c>
      <c r="K100" s="105">
        <v>0</v>
      </c>
      <c r="L100" s="105">
        <v>0</v>
      </c>
      <c r="M100" s="105">
        <v>0</v>
      </c>
      <c r="N100" s="105">
        <v>0</v>
      </c>
      <c r="O100" s="105">
        <v>0.4</v>
      </c>
      <c r="P100" s="105">
        <v>0</v>
      </c>
      <c r="Q100" s="105">
        <v>2.1999999999999997</v>
      </c>
      <c r="R100" s="105">
        <v>3.5750000000000002</v>
      </c>
      <c r="S100" s="105">
        <v>5</v>
      </c>
      <c r="T100" s="105">
        <v>4.2972999999999999</v>
      </c>
      <c r="U100" s="105">
        <v>5.6000000000000005</v>
      </c>
      <c r="V100" s="105">
        <v>1.18232</v>
      </c>
      <c r="W100" s="105">
        <v>0.87999999999999989</v>
      </c>
      <c r="X100" s="105">
        <v>2.4778999999999999E-2</v>
      </c>
      <c r="Y100" s="105">
        <v>2.2604000000000001E-3</v>
      </c>
      <c r="Z100" s="105">
        <v>0</v>
      </c>
      <c r="AA100" s="105">
        <v>0</v>
      </c>
      <c r="AB100" s="105">
        <v>0</v>
      </c>
      <c r="AC100" s="105">
        <v>6.2416025026967234E-2</v>
      </c>
      <c r="AD100" s="105">
        <v>6.3038407654245288E-2</v>
      </c>
      <c r="AE100" s="105">
        <v>6.3667055185436833E-2</v>
      </c>
      <c r="AF100" s="105">
        <v>6.4302030683068542E-2</v>
      </c>
      <c r="AG100" s="105">
        <v>6.4943397844454548E-2</v>
      </c>
    </row>
    <row r="101" spans="1:33" s="58" customFormat="1" ht="12.5" x14ac:dyDescent="0.25">
      <c r="A101" s="90" t="s">
        <v>118</v>
      </c>
      <c r="B101" s="90" t="s">
        <v>162</v>
      </c>
      <c r="C101" s="90" t="s">
        <v>163</v>
      </c>
      <c r="D101" s="102">
        <v>0</v>
      </c>
      <c r="E101" s="102">
        <v>0</v>
      </c>
      <c r="F101" s="103">
        <v>0</v>
      </c>
      <c r="G101" s="103">
        <v>0</v>
      </c>
      <c r="H101" s="103">
        <v>0</v>
      </c>
      <c r="I101" s="103">
        <v>0</v>
      </c>
      <c r="J101" s="103">
        <v>0</v>
      </c>
      <c r="K101" s="103">
        <v>0</v>
      </c>
      <c r="L101" s="103">
        <v>0</v>
      </c>
      <c r="M101" s="103">
        <v>0</v>
      </c>
      <c r="N101" s="103">
        <v>0</v>
      </c>
      <c r="O101" s="103">
        <v>0</v>
      </c>
      <c r="P101" s="103">
        <v>0</v>
      </c>
      <c r="Q101" s="103">
        <v>0</v>
      </c>
      <c r="R101" s="103">
        <v>0.2</v>
      </c>
      <c r="S101" s="103">
        <v>0.2</v>
      </c>
      <c r="T101" s="103">
        <v>0</v>
      </c>
      <c r="U101" s="103">
        <v>0</v>
      </c>
      <c r="V101" s="103">
        <v>0.37396000000000001</v>
      </c>
      <c r="W101" s="103">
        <v>0.3</v>
      </c>
      <c r="X101" s="103">
        <v>2.4778999999999999E-2</v>
      </c>
      <c r="Y101" s="103">
        <v>2.2604000000000001E-3</v>
      </c>
      <c r="Z101" s="103">
        <v>0</v>
      </c>
      <c r="AA101" s="103">
        <v>0</v>
      </c>
      <c r="AB101" s="103">
        <v>0</v>
      </c>
      <c r="AC101" s="103">
        <v>0</v>
      </c>
      <c r="AD101" s="103">
        <v>0</v>
      </c>
      <c r="AE101" s="103">
        <v>0</v>
      </c>
      <c r="AF101" s="103">
        <v>0</v>
      </c>
      <c r="AG101" s="103">
        <v>0</v>
      </c>
    </row>
    <row r="102" spans="1:33" s="58" customFormat="1" ht="12.5" x14ac:dyDescent="0.25">
      <c r="A102" s="90" t="s">
        <v>118</v>
      </c>
      <c r="B102" s="90" t="s">
        <v>162</v>
      </c>
      <c r="C102" s="90" t="s">
        <v>164</v>
      </c>
      <c r="D102" s="102">
        <v>0</v>
      </c>
      <c r="E102" s="102">
        <v>0</v>
      </c>
      <c r="F102" s="103">
        <v>0</v>
      </c>
      <c r="G102" s="103">
        <v>0</v>
      </c>
      <c r="H102" s="103">
        <v>0</v>
      </c>
      <c r="I102" s="103">
        <v>0.4</v>
      </c>
      <c r="J102" s="103">
        <v>0</v>
      </c>
      <c r="K102" s="103">
        <v>0</v>
      </c>
      <c r="L102" s="103">
        <v>0</v>
      </c>
      <c r="M102" s="103">
        <v>0</v>
      </c>
      <c r="N102" s="103">
        <v>0</v>
      </c>
      <c r="O102" s="103">
        <v>0.4</v>
      </c>
      <c r="P102" s="103">
        <v>0</v>
      </c>
      <c r="Q102" s="103">
        <v>0.3</v>
      </c>
      <c r="R102" s="103">
        <v>1.675</v>
      </c>
      <c r="S102" s="103">
        <v>1.2999999999999998</v>
      </c>
      <c r="T102" s="103">
        <v>0.3</v>
      </c>
      <c r="U102" s="103">
        <v>0.9</v>
      </c>
      <c r="V102" s="103">
        <v>0.70835999999999999</v>
      </c>
      <c r="W102" s="103">
        <v>0</v>
      </c>
      <c r="X102" s="103">
        <v>0</v>
      </c>
      <c r="Y102" s="103">
        <v>0</v>
      </c>
      <c r="Z102" s="103">
        <v>0</v>
      </c>
      <c r="AA102" s="103">
        <v>0</v>
      </c>
      <c r="AB102" s="103">
        <v>0</v>
      </c>
      <c r="AC102" s="103">
        <v>5.8584533275128029E-4</v>
      </c>
      <c r="AD102" s="103">
        <v>5.8584533275128029E-4</v>
      </c>
      <c r="AE102" s="103">
        <v>5.8584533275128029E-4</v>
      </c>
      <c r="AF102" s="103">
        <v>5.8584533275128029E-4</v>
      </c>
      <c r="AG102" s="103">
        <v>5.8584533275128029E-4</v>
      </c>
    </row>
    <row r="103" spans="1:33" s="58" customFormat="1" ht="12.5" x14ac:dyDescent="0.25">
      <c r="A103" s="90" t="s">
        <v>118</v>
      </c>
      <c r="B103" s="90" t="s">
        <v>162</v>
      </c>
      <c r="C103" s="90" t="s">
        <v>165</v>
      </c>
      <c r="D103" s="102">
        <v>0</v>
      </c>
      <c r="E103" s="102">
        <v>0</v>
      </c>
      <c r="F103" s="103">
        <v>0</v>
      </c>
      <c r="G103" s="103">
        <v>0</v>
      </c>
      <c r="H103" s="103">
        <v>0</v>
      </c>
      <c r="I103" s="103">
        <v>0</v>
      </c>
      <c r="J103" s="103">
        <v>0</v>
      </c>
      <c r="K103" s="103">
        <v>0</v>
      </c>
      <c r="L103" s="103">
        <v>0</v>
      </c>
      <c r="M103" s="103">
        <v>0</v>
      </c>
      <c r="N103" s="103">
        <v>0</v>
      </c>
      <c r="O103" s="103">
        <v>0</v>
      </c>
      <c r="P103" s="103">
        <v>0</v>
      </c>
      <c r="Q103" s="103">
        <v>0</v>
      </c>
      <c r="R103" s="103">
        <v>0</v>
      </c>
      <c r="S103" s="103">
        <v>0</v>
      </c>
      <c r="T103" s="103">
        <v>0</v>
      </c>
      <c r="U103" s="103">
        <v>0</v>
      </c>
      <c r="V103" s="103">
        <v>0</v>
      </c>
      <c r="W103" s="103">
        <v>0</v>
      </c>
      <c r="X103" s="103">
        <v>0</v>
      </c>
      <c r="Y103" s="103">
        <v>0</v>
      </c>
      <c r="Z103" s="103">
        <v>0</v>
      </c>
      <c r="AA103" s="103">
        <v>0</v>
      </c>
      <c r="AB103" s="103">
        <v>0</v>
      </c>
      <c r="AC103" s="103">
        <v>0</v>
      </c>
      <c r="AD103" s="103">
        <v>0</v>
      </c>
      <c r="AE103" s="103">
        <v>0</v>
      </c>
      <c r="AF103" s="103">
        <v>0</v>
      </c>
      <c r="AG103" s="103">
        <v>0</v>
      </c>
    </row>
    <row r="104" spans="1:33" s="58" customFormat="1" ht="12.5" x14ac:dyDescent="0.25">
      <c r="A104" s="90" t="s">
        <v>118</v>
      </c>
      <c r="B104" s="90" t="s">
        <v>162</v>
      </c>
      <c r="C104" s="90" t="s">
        <v>166</v>
      </c>
      <c r="D104" s="102">
        <v>0</v>
      </c>
      <c r="E104" s="102">
        <v>0</v>
      </c>
      <c r="F104" s="103">
        <v>0</v>
      </c>
      <c r="G104" s="103">
        <v>0</v>
      </c>
      <c r="H104" s="103">
        <v>0</v>
      </c>
      <c r="I104" s="103">
        <v>0</v>
      </c>
      <c r="J104" s="103">
        <v>0</v>
      </c>
      <c r="K104" s="103">
        <v>0</v>
      </c>
      <c r="L104" s="103">
        <v>0</v>
      </c>
      <c r="M104" s="103">
        <v>0</v>
      </c>
      <c r="N104" s="103">
        <v>0</v>
      </c>
      <c r="O104" s="103">
        <v>0</v>
      </c>
      <c r="P104" s="103">
        <v>0</v>
      </c>
      <c r="Q104" s="103">
        <v>0</v>
      </c>
      <c r="R104" s="103">
        <v>0</v>
      </c>
      <c r="S104" s="103">
        <v>0</v>
      </c>
      <c r="T104" s="103">
        <v>0</v>
      </c>
      <c r="U104" s="103">
        <v>0</v>
      </c>
      <c r="V104" s="103">
        <v>0</v>
      </c>
      <c r="W104" s="103">
        <v>0</v>
      </c>
      <c r="X104" s="103">
        <v>0</v>
      </c>
      <c r="Y104" s="103">
        <v>0</v>
      </c>
      <c r="Z104" s="103">
        <v>0</v>
      </c>
      <c r="AA104" s="103">
        <v>0</v>
      </c>
      <c r="AB104" s="103">
        <v>0</v>
      </c>
      <c r="AC104" s="103">
        <v>0</v>
      </c>
      <c r="AD104" s="103">
        <v>0</v>
      </c>
      <c r="AE104" s="103">
        <v>0</v>
      </c>
      <c r="AF104" s="103">
        <v>0</v>
      </c>
      <c r="AG104" s="103">
        <v>0</v>
      </c>
    </row>
    <row r="105" spans="1:33" s="58" customFormat="1" ht="12.5" x14ac:dyDescent="0.25">
      <c r="A105" s="90" t="s">
        <v>118</v>
      </c>
      <c r="B105" s="90" t="s">
        <v>162</v>
      </c>
      <c r="C105" s="90" t="s">
        <v>167</v>
      </c>
      <c r="D105" s="102">
        <v>0</v>
      </c>
      <c r="E105" s="102">
        <v>0</v>
      </c>
      <c r="F105" s="103">
        <v>0</v>
      </c>
      <c r="G105" s="103">
        <v>0</v>
      </c>
      <c r="H105" s="103">
        <v>0</v>
      </c>
      <c r="I105" s="103">
        <v>0</v>
      </c>
      <c r="J105" s="103">
        <v>0</v>
      </c>
      <c r="K105" s="103">
        <v>0</v>
      </c>
      <c r="L105" s="103">
        <v>0</v>
      </c>
      <c r="M105" s="103">
        <v>0</v>
      </c>
      <c r="N105" s="103">
        <v>0</v>
      </c>
      <c r="O105" s="103">
        <v>0</v>
      </c>
      <c r="P105" s="103">
        <v>0</v>
      </c>
      <c r="Q105" s="103">
        <v>0</v>
      </c>
      <c r="R105" s="103">
        <v>0</v>
      </c>
      <c r="S105" s="103">
        <v>0</v>
      </c>
      <c r="T105" s="103">
        <v>0.1</v>
      </c>
      <c r="U105" s="103">
        <v>0</v>
      </c>
      <c r="V105" s="103">
        <v>0</v>
      </c>
      <c r="W105" s="103">
        <v>0</v>
      </c>
      <c r="X105" s="103">
        <v>0</v>
      </c>
      <c r="Y105" s="103">
        <v>0</v>
      </c>
      <c r="Z105" s="103">
        <v>0</v>
      </c>
      <c r="AA105" s="103">
        <v>0</v>
      </c>
      <c r="AB105" s="103">
        <v>0</v>
      </c>
      <c r="AC105" s="103">
        <v>6.1830179694215955E-2</v>
      </c>
      <c r="AD105" s="103">
        <v>6.2452562321494008E-2</v>
      </c>
      <c r="AE105" s="103">
        <v>6.3081209852685546E-2</v>
      </c>
      <c r="AF105" s="103">
        <v>6.3716185350317256E-2</v>
      </c>
      <c r="AG105" s="103">
        <v>6.4357552511703262E-2</v>
      </c>
    </row>
    <row r="106" spans="1:33" s="58" customFormat="1" ht="12.5" x14ac:dyDescent="0.25">
      <c r="A106" s="90" t="s">
        <v>118</v>
      </c>
      <c r="B106" s="90" t="s">
        <v>162</v>
      </c>
      <c r="C106" s="90" t="s">
        <v>168</v>
      </c>
      <c r="D106" s="102">
        <v>0</v>
      </c>
      <c r="E106" s="102">
        <v>0</v>
      </c>
      <c r="F106" s="103">
        <v>0</v>
      </c>
      <c r="G106" s="103">
        <v>0</v>
      </c>
      <c r="H106" s="103">
        <v>0</v>
      </c>
      <c r="I106" s="103">
        <v>0</v>
      </c>
      <c r="J106" s="103">
        <v>0</v>
      </c>
      <c r="K106" s="103">
        <v>0</v>
      </c>
      <c r="L106" s="103">
        <v>0</v>
      </c>
      <c r="M106" s="103">
        <v>0</v>
      </c>
      <c r="N106" s="103">
        <v>0</v>
      </c>
      <c r="O106" s="103">
        <v>0</v>
      </c>
      <c r="P106" s="103">
        <v>0</v>
      </c>
      <c r="Q106" s="103">
        <v>0</v>
      </c>
      <c r="R106" s="103">
        <v>0</v>
      </c>
      <c r="S106" s="103">
        <v>0</v>
      </c>
      <c r="T106" s="103">
        <v>0</v>
      </c>
      <c r="U106" s="103">
        <v>0</v>
      </c>
      <c r="V106" s="103">
        <v>0</v>
      </c>
      <c r="W106" s="103">
        <v>0</v>
      </c>
      <c r="X106" s="103">
        <v>0</v>
      </c>
      <c r="Y106" s="103">
        <v>0</v>
      </c>
      <c r="Z106" s="103">
        <v>0</v>
      </c>
      <c r="AA106" s="103">
        <v>0</v>
      </c>
      <c r="AB106" s="103">
        <v>0</v>
      </c>
      <c r="AC106" s="103">
        <v>0</v>
      </c>
      <c r="AD106" s="103">
        <v>0</v>
      </c>
      <c r="AE106" s="103">
        <v>0</v>
      </c>
      <c r="AF106" s="103">
        <v>0</v>
      </c>
      <c r="AG106" s="103">
        <v>0</v>
      </c>
    </row>
    <row r="107" spans="1:33" s="58" customFormat="1" ht="12.5" x14ac:dyDescent="0.25">
      <c r="A107" s="90" t="s">
        <v>118</v>
      </c>
      <c r="B107" s="90" t="s">
        <v>162</v>
      </c>
      <c r="C107" s="90" t="s">
        <v>169</v>
      </c>
      <c r="D107" s="102">
        <v>0</v>
      </c>
      <c r="E107" s="102">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row>
    <row r="108" spans="1:33" s="58" customFormat="1" ht="12.5" x14ac:dyDescent="0.25">
      <c r="A108" s="90" t="s">
        <v>118</v>
      </c>
      <c r="B108" s="90" t="s">
        <v>162</v>
      </c>
      <c r="C108" s="90" t="s">
        <v>170</v>
      </c>
      <c r="D108" s="102">
        <v>0</v>
      </c>
      <c r="E108" s="102">
        <v>0</v>
      </c>
      <c r="F108" s="103">
        <v>0</v>
      </c>
      <c r="G108" s="103">
        <v>0</v>
      </c>
      <c r="H108" s="103">
        <v>0</v>
      </c>
      <c r="I108" s="103">
        <v>0</v>
      </c>
      <c r="J108" s="103">
        <v>0</v>
      </c>
      <c r="K108" s="103">
        <v>0</v>
      </c>
      <c r="L108" s="103">
        <v>0</v>
      </c>
      <c r="M108" s="103">
        <v>0</v>
      </c>
      <c r="N108" s="103">
        <v>0</v>
      </c>
      <c r="O108" s="103">
        <v>0</v>
      </c>
      <c r="P108" s="103">
        <v>0</v>
      </c>
      <c r="Q108" s="103">
        <v>1.9</v>
      </c>
      <c r="R108" s="103">
        <v>1.7</v>
      </c>
      <c r="S108" s="103">
        <v>3.5</v>
      </c>
      <c r="T108" s="103">
        <v>3.8973</v>
      </c>
      <c r="U108" s="103">
        <v>4.7</v>
      </c>
      <c r="V108" s="103">
        <v>0.1</v>
      </c>
      <c r="W108" s="103">
        <v>0.57999999999999996</v>
      </c>
      <c r="X108" s="103">
        <v>0</v>
      </c>
      <c r="Y108" s="103">
        <v>0</v>
      </c>
      <c r="Z108" s="103">
        <v>0</v>
      </c>
      <c r="AA108" s="103">
        <v>0</v>
      </c>
      <c r="AB108" s="103">
        <v>0</v>
      </c>
      <c r="AC108" s="103">
        <v>0</v>
      </c>
      <c r="AD108" s="103">
        <v>0</v>
      </c>
      <c r="AE108" s="103">
        <v>0</v>
      </c>
      <c r="AF108" s="103">
        <v>0</v>
      </c>
      <c r="AG108" s="103">
        <v>0</v>
      </c>
    </row>
    <row r="109" spans="1:33" s="58" customFormat="1" ht="12.5" x14ac:dyDescent="0.25">
      <c r="A109" s="90" t="s">
        <v>118</v>
      </c>
      <c r="B109" s="90" t="s">
        <v>162</v>
      </c>
      <c r="C109" s="90" t="s">
        <v>171</v>
      </c>
      <c r="D109" s="102">
        <v>0</v>
      </c>
      <c r="E109" s="102">
        <v>0</v>
      </c>
      <c r="F109" s="103">
        <v>0</v>
      </c>
      <c r="G109" s="103">
        <v>0</v>
      </c>
      <c r="H109" s="103">
        <v>0</v>
      </c>
      <c r="I109" s="103">
        <v>0</v>
      </c>
      <c r="J109" s="103">
        <v>0</v>
      </c>
      <c r="K109" s="103">
        <v>0</v>
      </c>
      <c r="L109" s="103">
        <v>0</v>
      </c>
      <c r="M109" s="103">
        <v>0</v>
      </c>
      <c r="N109" s="103">
        <v>0</v>
      </c>
      <c r="O109" s="103">
        <v>0</v>
      </c>
      <c r="P109" s="103">
        <v>0</v>
      </c>
      <c r="Q109" s="103">
        <v>0</v>
      </c>
      <c r="R109" s="103">
        <v>0</v>
      </c>
      <c r="S109" s="103">
        <v>0</v>
      </c>
      <c r="T109" s="103">
        <v>0</v>
      </c>
      <c r="U109" s="103">
        <v>0</v>
      </c>
      <c r="V109" s="103">
        <v>0</v>
      </c>
      <c r="W109" s="103">
        <v>0</v>
      </c>
      <c r="X109" s="103">
        <v>0</v>
      </c>
      <c r="Y109" s="103">
        <v>0</v>
      </c>
      <c r="Z109" s="103">
        <v>0</v>
      </c>
      <c r="AA109" s="103">
        <v>0</v>
      </c>
      <c r="AB109" s="103">
        <v>0</v>
      </c>
      <c r="AC109" s="103">
        <v>0</v>
      </c>
      <c r="AD109" s="103">
        <v>0</v>
      </c>
      <c r="AE109" s="103">
        <v>0</v>
      </c>
      <c r="AF109" s="103">
        <v>0</v>
      </c>
      <c r="AG109" s="103">
        <v>0</v>
      </c>
    </row>
    <row r="110" spans="1:33" s="93" customFormat="1" ht="13" x14ac:dyDescent="0.3">
      <c r="A110" s="95" t="s">
        <v>172</v>
      </c>
      <c r="B110" s="95" t="s">
        <v>172</v>
      </c>
      <c r="C110" s="95" t="s">
        <v>172</v>
      </c>
      <c r="D110" s="104">
        <v>2306.3000000000002</v>
      </c>
      <c r="E110" s="104">
        <v>2166.3999999999996</v>
      </c>
      <c r="F110" s="105">
        <v>2793.8</v>
      </c>
      <c r="G110" s="105">
        <v>2810.4</v>
      </c>
      <c r="H110" s="105">
        <v>2733</v>
      </c>
      <c r="I110" s="105">
        <v>2547.9</v>
      </c>
      <c r="J110" s="105">
        <v>2660.3</v>
      </c>
      <c r="K110" s="105">
        <v>2552.6999999999998</v>
      </c>
      <c r="L110" s="105">
        <v>2414.0000000000005</v>
      </c>
      <c r="M110" s="105">
        <v>2231.9</v>
      </c>
      <c r="N110" s="105">
        <v>2446.4</v>
      </c>
      <c r="O110" s="105">
        <v>2367.1</v>
      </c>
      <c r="P110" s="105">
        <v>1655.0000000000002</v>
      </c>
      <c r="Q110" s="105">
        <v>1760.883</v>
      </c>
      <c r="R110" s="105">
        <v>1827.5004819999999</v>
      </c>
      <c r="S110" s="105">
        <v>895.39900100000023</v>
      </c>
      <c r="T110" s="105">
        <v>1028.3379279999999</v>
      </c>
      <c r="U110" s="105">
        <v>1250.4200019999998</v>
      </c>
      <c r="V110" s="105">
        <v>1333.27421</v>
      </c>
      <c r="W110" s="105">
        <v>1191.12807</v>
      </c>
      <c r="X110" s="105">
        <v>1448.2032199999999</v>
      </c>
      <c r="Y110" s="105">
        <v>1542.77302248</v>
      </c>
      <c r="Z110" s="105">
        <v>1574.5300000000002</v>
      </c>
      <c r="AA110" s="105">
        <v>1530.7529999999999</v>
      </c>
      <c r="AB110" s="105">
        <v>1112.3699999999999</v>
      </c>
      <c r="AC110" s="105">
        <v>1252.7749209978149</v>
      </c>
      <c r="AD110" s="105">
        <v>1392.8456330932831</v>
      </c>
      <c r="AE110" s="105">
        <v>1504.2492853771548</v>
      </c>
      <c r="AF110" s="105">
        <v>1741.8542683532719</v>
      </c>
      <c r="AG110" s="105">
        <v>1868.3444326602373</v>
      </c>
    </row>
    <row r="111" spans="1:33" s="58" customFormat="1" ht="12.5" x14ac:dyDescent="0.25">
      <c r="A111" s="90" t="s">
        <v>118</v>
      </c>
      <c r="B111" s="90" t="s">
        <v>173</v>
      </c>
      <c r="C111" s="90" t="s">
        <v>174</v>
      </c>
      <c r="D111" s="102">
        <v>0</v>
      </c>
      <c r="E111" s="102">
        <v>0</v>
      </c>
      <c r="F111" s="103">
        <v>0</v>
      </c>
      <c r="G111" s="103">
        <v>0</v>
      </c>
      <c r="H111" s="103">
        <v>0</v>
      </c>
      <c r="I111" s="103">
        <v>0</v>
      </c>
      <c r="J111" s="103">
        <v>0</v>
      </c>
      <c r="K111" s="103">
        <v>0</v>
      </c>
      <c r="L111" s="103">
        <v>0</v>
      </c>
      <c r="M111" s="103">
        <v>0</v>
      </c>
      <c r="N111" s="103">
        <v>0</v>
      </c>
      <c r="O111" s="103">
        <v>0</v>
      </c>
      <c r="P111" s="103">
        <v>0</v>
      </c>
      <c r="Q111" s="103">
        <v>0</v>
      </c>
      <c r="R111" s="103">
        <v>0</v>
      </c>
      <c r="S111" s="103">
        <v>0</v>
      </c>
      <c r="T111" s="103">
        <v>0</v>
      </c>
      <c r="U111" s="103">
        <v>0</v>
      </c>
      <c r="V111" s="103">
        <v>4.6399999999999992E-3</v>
      </c>
      <c r="W111" s="103">
        <v>9.0000000000000006E-5</v>
      </c>
      <c r="X111" s="103">
        <v>2.9487269999999999E-2</v>
      </c>
      <c r="Y111" s="103">
        <v>1.2310000000000001E-4</v>
      </c>
      <c r="Z111" s="103">
        <v>0</v>
      </c>
      <c r="AA111" s="103">
        <v>0</v>
      </c>
      <c r="AB111" s="103">
        <v>0</v>
      </c>
      <c r="AC111" s="103">
        <v>7.9429950841233155E-3</v>
      </c>
      <c r="AD111" s="103">
        <v>7.9429950841233155E-3</v>
      </c>
      <c r="AE111" s="103">
        <v>7.9429950841233155E-3</v>
      </c>
      <c r="AF111" s="103">
        <v>7.9429950841233155E-3</v>
      </c>
      <c r="AG111" s="103">
        <v>-9.4346617039734446E-4</v>
      </c>
    </row>
    <row r="112" spans="1:33" s="58" customFormat="1" ht="12.5" x14ac:dyDescent="0.25">
      <c r="A112" s="90" t="s">
        <v>118</v>
      </c>
      <c r="B112" s="90" t="s">
        <v>173</v>
      </c>
      <c r="C112" s="90" t="s">
        <v>175</v>
      </c>
      <c r="D112" s="102">
        <v>0</v>
      </c>
      <c r="E112" s="102">
        <v>0</v>
      </c>
      <c r="F112" s="103">
        <v>0</v>
      </c>
      <c r="G112" s="103">
        <v>0</v>
      </c>
      <c r="H112" s="103">
        <v>0</v>
      </c>
      <c r="I112" s="103">
        <v>0</v>
      </c>
      <c r="J112" s="103">
        <v>0</v>
      </c>
      <c r="K112" s="103">
        <v>0</v>
      </c>
      <c r="L112" s="103">
        <v>0</v>
      </c>
      <c r="M112" s="103">
        <v>0</v>
      </c>
      <c r="N112" s="103">
        <v>0</v>
      </c>
      <c r="O112" s="103">
        <v>0</v>
      </c>
      <c r="P112" s="103">
        <v>0</v>
      </c>
      <c r="Q112" s="103">
        <v>0</v>
      </c>
      <c r="R112" s="103">
        <v>0</v>
      </c>
      <c r="S112" s="103">
        <v>0</v>
      </c>
      <c r="T112" s="103">
        <v>0</v>
      </c>
      <c r="U112" s="103">
        <v>0</v>
      </c>
      <c r="V112" s="103">
        <v>0</v>
      </c>
      <c r="W112" s="103">
        <v>0</v>
      </c>
      <c r="X112" s="103">
        <v>0</v>
      </c>
      <c r="Y112" s="103">
        <v>0</v>
      </c>
      <c r="Z112" s="103">
        <v>0</v>
      </c>
      <c r="AA112" s="103">
        <v>0</v>
      </c>
      <c r="AB112" s="103">
        <v>0</v>
      </c>
      <c r="AC112" s="103">
        <v>9.603952052778537E-4</v>
      </c>
      <c r="AD112" s="103">
        <v>9.603952052778537E-4</v>
      </c>
      <c r="AE112" s="103">
        <v>9.603952052778537E-4</v>
      </c>
      <c r="AF112" s="103">
        <v>9.603952052778537E-4</v>
      </c>
      <c r="AG112" s="103">
        <v>9.603952052778537E-4</v>
      </c>
    </row>
    <row r="113" spans="1:33" s="58" customFormat="1" ht="12.5" x14ac:dyDescent="0.25">
      <c r="A113" s="90" t="s">
        <v>118</v>
      </c>
      <c r="B113" s="90" t="s">
        <v>173</v>
      </c>
      <c r="C113" s="90" t="s">
        <v>176</v>
      </c>
      <c r="D113" s="102">
        <v>0</v>
      </c>
      <c r="E113" s="102">
        <v>0</v>
      </c>
      <c r="F113" s="103">
        <v>0</v>
      </c>
      <c r="G113" s="103">
        <v>0</v>
      </c>
      <c r="H113" s="103">
        <v>0</v>
      </c>
      <c r="I113" s="103">
        <v>0</v>
      </c>
      <c r="J113" s="103">
        <v>0</v>
      </c>
      <c r="K113" s="103">
        <v>0</v>
      </c>
      <c r="L113" s="103">
        <v>0</v>
      </c>
      <c r="M113" s="103">
        <v>0</v>
      </c>
      <c r="N113" s="103">
        <v>0</v>
      </c>
      <c r="O113" s="103">
        <v>0</v>
      </c>
      <c r="P113" s="103">
        <v>0</v>
      </c>
      <c r="Q113" s="103">
        <v>0</v>
      </c>
      <c r="R113" s="103">
        <v>0</v>
      </c>
      <c r="S113" s="103">
        <v>0</v>
      </c>
      <c r="T113" s="103">
        <v>0</v>
      </c>
      <c r="U113" s="103">
        <v>0</v>
      </c>
      <c r="V113" s="103">
        <v>0</v>
      </c>
      <c r="W113" s="103">
        <v>0</v>
      </c>
      <c r="X113" s="103">
        <v>0</v>
      </c>
      <c r="Y113" s="103">
        <v>0</v>
      </c>
      <c r="Z113" s="103">
        <v>0</v>
      </c>
      <c r="AA113" s="103">
        <v>0</v>
      </c>
      <c r="AB113" s="103">
        <v>0</v>
      </c>
      <c r="AC113" s="103">
        <v>3.4027039619493379E-4</v>
      </c>
      <c r="AD113" s="103">
        <v>3.4027039619493379E-4</v>
      </c>
      <c r="AE113" s="103">
        <v>3.4027039619493379E-4</v>
      </c>
      <c r="AF113" s="103">
        <v>3.4027039619493379E-4</v>
      </c>
      <c r="AG113" s="103">
        <v>-4.4872606540752131E-3</v>
      </c>
    </row>
    <row r="114" spans="1:33" s="58" customFormat="1" ht="12.5" x14ac:dyDescent="0.25">
      <c r="A114" s="90" t="s">
        <v>118</v>
      </c>
      <c r="B114" s="90" t="s">
        <v>173</v>
      </c>
      <c r="C114" s="90" t="s">
        <v>177</v>
      </c>
      <c r="D114" s="102">
        <v>2306.3000000000002</v>
      </c>
      <c r="E114" s="102">
        <v>2166.3999999999996</v>
      </c>
      <c r="F114" s="103">
        <v>2793.8</v>
      </c>
      <c r="G114" s="103">
        <v>2810.4</v>
      </c>
      <c r="H114" s="103">
        <v>2733</v>
      </c>
      <c r="I114" s="103">
        <v>2547.9</v>
      </c>
      <c r="J114" s="103">
        <v>2660.3</v>
      </c>
      <c r="K114" s="103">
        <v>2552.6999999999998</v>
      </c>
      <c r="L114" s="103">
        <v>2414.0000000000005</v>
      </c>
      <c r="M114" s="103">
        <v>2231.9</v>
      </c>
      <c r="N114" s="103">
        <v>2446.4</v>
      </c>
      <c r="O114" s="103">
        <v>2367.1</v>
      </c>
      <c r="P114" s="103">
        <v>1655.0000000000002</v>
      </c>
      <c r="Q114" s="103">
        <v>1760.883</v>
      </c>
      <c r="R114" s="103">
        <v>1827.5004819999999</v>
      </c>
      <c r="S114" s="103">
        <v>895.39900100000023</v>
      </c>
      <c r="T114" s="103">
        <v>1028.3379279999999</v>
      </c>
      <c r="U114" s="103">
        <v>1250.4200019999998</v>
      </c>
      <c r="V114" s="103">
        <v>1333.2695699999999</v>
      </c>
      <c r="W114" s="103">
        <v>1191.12798</v>
      </c>
      <c r="X114" s="103">
        <v>1448.17373273</v>
      </c>
      <c r="Y114" s="103">
        <v>1542.7728993799999</v>
      </c>
      <c r="Z114" s="103">
        <v>1574.5300000000002</v>
      </c>
      <c r="AA114" s="103">
        <v>1530.7529999999999</v>
      </c>
      <c r="AB114" s="103">
        <v>1112.3699999999999</v>
      </c>
      <c r="AC114" s="103">
        <v>1252.7656773371293</v>
      </c>
      <c r="AD114" s="103">
        <v>1392.8363894325976</v>
      </c>
      <c r="AE114" s="103">
        <v>1504.2400417164692</v>
      </c>
      <c r="AF114" s="103">
        <v>1741.8450246925863</v>
      </c>
      <c r="AG114" s="103">
        <v>1868.3489029918564</v>
      </c>
    </row>
    <row r="115" spans="1:33" s="58" customFormat="1" ht="12.5" x14ac:dyDescent="0.25">
      <c r="A115" s="90" t="s">
        <v>118</v>
      </c>
      <c r="B115" s="90" t="s">
        <v>173</v>
      </c>
      <c r="C115" s="90" t="s">
        <v>178</v>
      </c>
      <c r="D115" s="102">
        <v>0</v>
      </c>
      <c r="E115" s="102">
        <v>0</v>
      </c>
      <c r="F115" s="103">
        <v>0</v>
      </c>
      <c r="G115" s="103">
        <v>0</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0</v>
      </c>
      <c r="AE115" s="103">
        <v>0</v>
      </c>
      <c r="AF115" s="103">
        <v>0</v>
      </c>
      <c r="AG115" s="103">
        <v>0</v>
      </c>
    </row>
    <row r="116" spans="1:33" s="93" customFormat="1" ht="13" x14ac:dyDescent="0.3">
      <c r="A116" s="94" t="s">
        <v>179</v>
      </c>
      <c r="B116" s="94" t="s">
        <v>179</v>
      </c>
      <c r="C116" s="94" t="s">
        <v>179</v>
      </c>
      <c r="D116" s="100">
        <v>41494.300000000003</v>
      </c>
      <c r="E116" s="100">
        <v>35127.5</v>
      </c>
      <c r="F116" s="101">
        <v>39851.1</v>
      </c>
      <c r="G116" s="101">
        <v>37428.200000000004</v>
      </c>
      <c r="H116" s="101">
        <v>38901.1</v>
      </c>
      <c r="I116" s="101">
        <v>39028.400000000001</v>
      </c>
      <c r="J116" s="101">
        <v>33419.800000000003</v>
      </c>
      <c r="K116" s="101">
        <v>33710.199999999997</v>
      </c>
      <c r="L116" s="101">
        <v>34587</v>
      </c>
      <c r="M116" s="101">
        <v>29603.999999999996</v>
      </c>
      <c r="N116" s="101">
        <v>29036.9</v>
      </c>
      <c r="O116" s="101">
        <v>31790.287093105529</v>
      </c>
      <c r="P116" s="101">
        <v>33670.987561701753</v>
      </c>
      <c r="Q116" s="101">
        <v>34396.028922018733</v>
      </c>
      <c r="R116" s="101">
        <v>29764.274226078654</v>
      </c>
      <c r="S116" s="101">
        <v>29906.830347553529</v>
      </c>
      <c r="T116" s="101">
        <v>30002.38520871428</v>
      </c>
      <c r="U116" s="101">
        <v>29862.345000000001</v>
      </c>
      <c r="V116" s="101">
        <v>28824.962609999999</v>
      </c>
      <c r="W116" s="101">
        <v>25020.560000000001</v>
      </c>
      <c r="X116" s="101">
        <v>25475.651437059998</v>
      </c>
      <c r="Y116" s="101">
        <v>23498.946171000003</v>
      </c>
      <c r="Z116" s="101">
        <v>21777.82</v>
      </c>
      <c r="AA116" s="101">
        <v>22592.62</v>
      </c>
      <c r="AB116" s="101">
        <v>22416.61</v>
      </c>
      <c r="AC116" s="101">
        <v>22210.610964864947</v>
      </c>
      <c r="AD116" s="101">
        <v>22364.117655659385</v>
      </c>
      <c r="AE116" s="101">
        <v>22265.406283206001</v>
      </c>
      <c r="AF116" s="101">
        <v>22109.958352143167</v>
      </c>
      <c r="AG116" s="101">
        <v>21966.442777797973</v>
      </c>
    </row>
    <row r="117" spans="1:33" s="93" customFormat="1" ht="13" x14ac:dyDescent="0.3">
      <c r="A117" s="95" t="s">
        <v>179</v>
      </c>
      <c r="B117" s="95" t="s">
        <v>179</v>
      </c>
      <c r="C117" s="95" t="s">
        <v>179</v>
      </c>
      <c r="D117" s="104">
        <v>41494.300000000003</v>
      </c>
      <c r="E117" s="104">
        <v>35127.5</v>
      </c>
      <c r="F117" s="105">
        <v>39851.1</v>
      </c>
      <c r="G117" s="105">
        <v>37428.200000000004</v>
      </c>
      <c r="H117" s="105">
        <v>38901.1</v>
      </c>
      <c r="I117" s="105">
        <v>39028.400000000001</v>
      </c>
      <c r="J117" s="105">
        <v>33419.800000000003</v>
      </c>
      <c r="K117" s="105">
        <v>33710.199999999997</v>
      </c>
      <c r="L117" s="105">
        <v>34587</v>
      </c>
      <c r="M117" s="105">
        <v>29603.999999999996</v>
      </c>
      <c r="N117" s="105">
        <v>29036.9</v>
      </c>
      <c r="O117" s="105">
        <v>31790.287093105529</v>
      </c>
      <c r="P117" s="105">
        <v>33670.987561701753</v>
      </c>
      <c r="Q117" s="105">
        <v>34396.028922018733</v>
      </c>
      <c r="R117" s="105">
        <v>29764.274226078654</v>
      </c>
      <c r="S117" s="105">
        <v>29906.830347553529</v>
      </c>
      <c r="T117" s="105">
        <v>30002.38520871428</v>
      </c>
      <c r="U117" s="105">
        <v>29862.345000000001</v>
      </c>
      <c r="V117" s="105">
        <v>28824.962609999999</v>
      </c>
      <c r="W117" s="105">
        <v>25020.560000000001</v>
      </c>
      <c r="X117" s="105">
        <v>25475.651437059998</v>
      </c>
      <c r="Y117" s="105">
        <v>23498.946171000003</v>
      </c>
      <c r="Z117" s="105">
        <v>21777.82</v>
      </c>
      <c r="AA117" s="105">
        <v>22592.62</v>
      </c>
      <c r="AB117" s="105">
        <v>22416.61</v>
      </c>
      <c r="AC117" s="105">
        <v>22210.610964864947</v>
      </c>
      <c r="AD117" s="105">
        <v>22364.117655659385</v>
      </c>
      <c r="AE117" s="105">
        <v>22265.406283206001</v>
      </c>
      <c r="AF117" s="105">
        <v>22109.958352143167</v>
      </c>
      <c r="AG117" s="105">
        <v>21966.442777797973</v>
      </c>
    </row>
    <row r="118" spans="1:33" s="58" customFormat="1" ht="12.5" x14ac:dyDescent="0.25">
      <c r="A118" s="90" t="s">
        <v>180</v>
      </c>
      <c r="B118" s="90" t="s">
        <v>180</v>
      </c>
      <c r="C118" s="90" t="s">
        <v>181</v>
      </c>
      <c r="D118" s="102">
        <v>561.4</v>
      </c>
      <c r="E118" s="102">
        <v>822</v>
      </c>
      <c r="F118" s="103">
        <v>1004.4</v>
      </c>
      <c r="G118" s="103">
        <v>980.5</v>
      </c>
      <c r="H118" s="103">
        <v>1063.9000000000001</v>
      </c>
      <c r="I118" s="103">
        <v>887.8</v>
      </c>
      <c r="J118" s="103">
        <v>534.79999999999995</v>
      </c>
      <c r="K118" s="103">
        <v>810</v>
      </c>
      <c r="L118" s="103">
        <v>982.6</v>
      </c>
      <c r="M118" s="103">
        <v>903.8</v>
      </c>
      <c r="N118" s="103">
        <v>975.80000000000007</v>
      </c>
      <c r="O118" s="103">
        <v>899.05914407310843</v>
      </c>
      <c r="P118" s="103">
        <v>703.27801385997213</v>
      </c>
      <c r="Q118" s="103">
        <v>634.42873913043479</v>
      </c>
      <c r="R118" s="103">
        <v>904.7</v>
      </c>
      <c r="S118" s="103">
        <v>901</v>
      </c>
      <c r="T118" s="103">
        <v>958.64999899999998</v>
      </c>
      <c r="U118" s="103">
        <v>933.50700000000006</v>
      </c>
      <c r="V118" s="103">
        <v>780.1902399999999</v>
      </c>
      <c r="W118" s="103">
        <v>0</v>
      </c>
      <c r="X118" s="103">
        <v>0</v>
      </c>
      <c r="Y118" s="103">
        <v>6.900000000000001E-5</v>
      </c>
      <c r="Z118" s="103">
        <v>0</v>
      </c>
      <c r="AA118" s="103">
        <v>0</v>
      </c>
      <c r="AB118" s="103">
        <v>0.02</v>
      </c>
      <c r="AC118" s="103">
        <v>0</v>
      </c>
      <c r="AD118" s="103">
        <v>0</v>
      </c>
      <c r="AE118" s="103">
        <v>0</v>
      </c>
      <c r="AF118" s="103">
        <v>0</v>
      </c>
      <c r="AG118" s="103">
        <v>0</v>
      </c>
    </row>
    <row r="119" spans="1:33" s="58" customFormat="1" ht="12.5" x14ac:dyDescent="0.25">
      <c r="A119" s="90" t="s">
        <v>180</v>
      </c>
      <c r="B119" s="90" t="s">
        <v>180</v>
      </c>
      <c r="C119" s="90" t="s">
        <v>182</v>
      </c>
      <c r="D119" s="102">
        <v>40932.9</v>
      </c>
      <c r="E119" s="102">
        <v>34305.5</v>
      </c>
      <c r="F119" s="103">
        <v>38846.699999999997</v>
      </c>
      <c r="G119" s="103">
        <v>36447.700000000004</v>
      </c>
      <c r="H119" s="103">
        <v>37837.199999999997</v>
      </c>
      <c r="I119" s="103">
        <v>38140.6</v>
      </c>
      <c r="J119" s="103">
        <v>32885</v>
      </c>
      <c r="K119" s="103">
        <v>32900.199999999997</v>
      </c>
      <c r="L119" s="103">
        <v>33604.400000000001</v>
      </c>
      <c r="M119" s="103">
        <v>28700.199999999997</v>
      </c>
      <c r="N119" s="103">
        <v>28061.100000000002</v>
      </c>
      <c r="O119" s="103">
        <v>30891.227949032422</v>
      </c>
      <c r="P119" s="103">
        <v>32967.709547841783</v>
      </c>
      <c r="Q119" s="103">
        <v>33761.600182888302</v>
      </c>
      <c r="R119" s="103">
        <v>28859.574226078654</v>
      </c>
      <c r="S119" s="103">
        <v>29005.830347553529</v>
      </c>
      <c r="T119" s="103">
        <v>29043.735209714279</v>
      </c>
      <c r="U119" s="103">
        <v>28928.838</v>
      </c>
      <c r="V119" s="103">
        <v>28044.772369999999</v>
      </c>
      <c r="W119" s="103">
        <v>25020.560000000001</v>
      </c>
      <c r="X119" s="103">
        <v>25475.651437059998</v>
      </c>
      <c r="Y119" s="103">
        <v>23498.946102000002</v>
      </c>
      <c r="Z119" s="103">
        <v>21777.82</v>
      </c>
      <c r="AA119" s="103">
        <v>22592.62</v>
      </c>
      <c r="AB119" s="103">
        <v>22416.59</v>
      </c>
      <c r="AC119" s="103">
        <v>22210.610964864947</v>
      </c>
      <c r="AD119" s="103">
        <v>22364.117655659385</v>
      </c>
      <c r="AE119" s="103">
        <v>22265.406283206001</v>
      </c>
      <c r="AF119" s="103">
        <v>22109.958352143167</v>
      </c>
      <c r="AG119" s="103">
        <v>21966.442777797973</v>
      </c>
    </row>
    <row r="120" spans="1:33" s="93" customFormat="1" ht="13" x14ac:dyDescent="0.3">
      <c r="A120" s="94" t="s">
        <v>183</v>
      </c>
      <c r="B120" s="94" t="s">
        <v>183</v>
      </c>
      <c r="C120" s="94" t="s">
        <v>183</v>
      </c>
      <c r="D120" s="100">
        <v>8987.0240000000013</v>
      </c>
      <c r="E120" s="100">
        <v>8531.8770000000022</v>
      </c>
      <c r="F120" s="101">
        <v>7981.6739999999991</v>
      </c>
      <c r="G120" s="101">
        <v>8118.5329999999994</v>
      </c>
      <c r="H120" s="101">
        <v>8933.6649999999991</v>
      </c>
      <c r="I120" s="101">
        <v>10134.862999999999</v>
      </c>
      <c r="J120" s="101">
        <v>9034.3359999999993</v>
      </c>
      <c r="K120" s="101">
        <v>10097.673000000001</v>
      </c>
      <c r="L120" s="101">
        <v>10497.085999999998</v>
      </c>
      <c r="M120" s="101">
        <v>9256.0920000000006</v>
      </c>
      <c r="N120" s="101">
        <v>10607.227999999999</v>
      </c>
      <c r="O120" s="101">
        <v>12587.576365079363</v>
      </c>
      <c r="P120" s="101">
        <v>11190.146433944527</v>
      </c>
      <c r="Q120" s="101">
        <v>11139.091422630358</v>
      </c>
      <c r="R120" s="101">
        <v>10760.693042588833</v>
      </c>
      <c r="S120" s="101">
        <v>11296.858778571428</v>
      </c>
      <c r="T120" s="101">
        <v>10360.933111513406</v>
      </c>
      <c r="U120" s="101">
        <v>11584.944050314465</v>
      </c>
      <c r="V120" s="101">
        <v>10517.973844617813</v>
      </c>
      <c r="W120" s="101">
        <v>8567.4832399999996</v>
      </c>
      <c r="X120" s="101">
        <v>9845.1068607299985</v>
      </c>
      <c r="Y120" s="101">
        <v>9965.1719835000004</v>
      </c>
      <c r="Z120" s="101">
        <v>9357.6824033613429</v>
      </c>
      <c r="AA120" s="101">
        <v>9336.6627499999995</v>
      </c>
      <c r="AB120" s="101">
        <v>8821.3107500000006</v>
      </c>
      <c r="AC120" s="101">
        <v>9065.224838900318</v>
      </c>
      <c r="AD120" s="101">
        <v>9291.162728588939</v>
      </c>
      <c r="AE120" s="101">
        <v>9367.3117532012766</v>
      </c>
      <c r="AF120" s="101">
        <v>9570.4711538581869</v>
      </c>
      <c r="AG120" s="101">
        <v>9839.1132485326743</v>
      </c>
    </row>
    <row r="121" spans="1:33" s="93" customFormat="1" ht="13" x14ac:dyDescent="0.3">
      <c r="A121" s="95" t="s">
        <v>184</v>
      </c>
      <c r="B121" s="95" t="s">
        <v>184</v>
      </c>
      <c r="C121" s="95" t="s">
        <v>184</v>
      </c>
      <c r="D121" s="104">
        <v>0</v>
      </c>
      <c r="E121" s="104">
        <v>0</v>
      </c>
      <c r="F121" s="105">
        <v>1</v>
      </c>
      <c r="G121" s="105">
        <v>0</v>
      </c>
      <c r="H121" s="105">
        <v>0</v>
      </c>
      <c r="I121" s="105">
        <v>0</v>
      </c>
      <c r="J121" s="105">
        <v>0</v>
      </c>
      <c r="K121" s="105">
        <v>0</v>
      </c>
      <c r="L121" s="105">
        <v>0</v>
      </c>
      <c r="M121" s="105">
        <v>0</v>
      </c>
      <c r="N121" s="105">
        <v>0</v>
      </c>
      <c r="O121" s="105">
        <v>0</v>
      </c>
      <c r="P121" s="105">
        <v>0</v>
      </c>
      <c r="Q121" s="105">
        <v>0</v>
      </c>
      <c r="R121" s="105">
        <v>0.3</v>
      </c>
      <c r="S121" s="105">
        <v>0</v>
      </c>
      <c r="T121" s="105">
        <v>0</v>
      </c>
      <c r="U121" s="105">
        <v>0</v>
      </c>
      <c r="V121" s="105">
        <v>9.5170000000000005E-2</v>
      </c>
      <c r="W121" s="105">
        <v>0</v>
      </c>
      <c r="X121" s="105">
        <v>0</v>
      </c>
      <c r="Y121" s="105">
        <v>0</v>
      </c>
      <c r="Z121" s="105">
        <v>0</v>
      </c>
      <c r="AA121" s="105">
        <v>0</v>
      </c>
      <c r="AB121" s="105">
        <v>0</v>
      </c>
      <c r="AC121" s="105">
        <v>3.8752878957172478E-2</v>
      </c>
      <c r="AD121" s="105">
        <v>3.8752878957172478E-2</v>
      </c>
      <c r="AE121" s="105">
        <v>3.8752878957172478E-2</v>
      </c>
      <c r="AF121" s="105">
        <v>3.8752878957172478E-2</v>
      </c>
      <c r="AG121" s="105">
        <v>3.8752878957172478E-2</v>
      </c>
    </row>
    <row r="122" spans="1:33" s="58" customFormat="1" ht="12.5" x14ac:dyDescent="0.25">
      <c r="A122" s="90" t="s">
        <v>185</v>
      </c>
      <c r="B122" s="90" t="s">
        <v>186</v>
      </c>
      <c r="C122" s="90" t="s">
        <v>187</v>
      </c>
      <c r="D122" s="102">
        <v>0</v>
      </c>
      <c r="E122" s="102">
        <v>0</v>
      </c>
      <c r="F122" s="103">
        <v>0</v>
      </c>
      <c r="G122" s="103">
        <v>0</v>
      </c>
      <c r="H122" s="103">
        <v>0</v>
      </c>
      <c r="I122" s="103">
        <v>0</v>
      </c>
      <c r="J122" s="103">
        <v>0</v>
      </c>
      <c r="K122" s="103">
        <v>0</v>
      </c>
      <c r="L122" s="103">
        <v>0</v>
      </c>
      <c r="M122" s="103">
        <v>0</v>
      </c>
      <c r="N122" s="103">
        <v>0</v>
      </c>
      <c r="O122" s="103">
        <v>0</v>
      </c>
      <c r="P122" s="103">
        <v>0</v>
      </c>
      <c r="Q122" s="103">
        <v>0</v>
      </c>
      <c r="R122" s="103">
        <v>0</v>
      </c>
      <c r="S122" s="103">
        <v>0</v>
      </c>
      <c r="T122" s="103">
        <v>0</v>
      </c>
      <c r="U122" s="103">
        <v>0</v>
      </c>
      <c r="V122" s="103">
        <v>0</v>
      </c>
      <c r="W122" s="103">
        <v>0</v>
      </c>
      <c r="X122" s="103">
        <v>0</v>
      </c>
      <c r="Y122" s="103">
        <v>0</v>
      </c>
      <c r="Z122" s="103">
        <v>0</v>
      </c>
      <c r="AA122" s="103">
        <v>0</v>
      </c>
      <c r="AB122" s="103">
        <v>0</v>
      </c>
      <c r="AC122" s="103">
        <v>0</v>
      </c>
      <c r="AD122" s="103">
        <v>0</v>
      </c>
      <c r="AE122" s="103">
        <v>0</v>
      </c>
      <c r="AF122" s="103">
        <v>0</v>
      </c>
      <c r="AG122" s="103">
        <v>0</v>
      </c>
    </row>
    <row r="123" spans="1:33" s="58" customFormat="1" ht="12.5" x14ac:dyDescent="0.25">
      <c r="A123" s="90" t="s">
        <v>185</v>
      </c>
      <c r="B123" s="90" t="s">
        <v>186</v>
      </c>
      <c r="C123" s="90" t="s">
        <v>188</v>
      </c>
      <c r="D123" s="102">
        <v>0</v>
      </c>
      <c r="E123" s="102">
        <v>0</v>
      </c>
      <c r="F123" s="103">
        <v>0</v>
      </c>
      <c r="G123" s="103">
        <v>0</v>
      </c>
      <c r="H123" s="103">
        <v>0</v>
      </c>
      <c r="I123" s="103">
        <v>0</v>
      </c>
      <c r="J123" s="103">
        <v>0</v>
      </c>
      <c r="K123" s="103">
        <v>0</v>
      </c>
      <c r="L123" s="103">
        <v>0</v>
      </c>
      <c r="M123" s="103">
        <v>0</v>
      </c>
      <c r="N123" s="103">
        <v>0</v>
      </c>
      <c r="O123" s="103">
        <v>0</v>
      </c>
      <c r="P123" s="103">
        <v>0</v>
      </c>
      <c r="Q123" s="103">
        <v>0</v>
      </c>
      <c r="R123" s="103">
        <v>0</v>
      </c>
      <c r="S123" s="103">
        <v>0</v>
      </c>
      <c r="T123" s="103">
        <v>0</v>
      </c>
      <c r="U123" s="103">
        <v>0</v>
      </c>
      <c r="V123" s="103">
        <v>0</v>
      </c>
      <c r="W123" s="103">
        <v>0</v>
      </c>
      <c r="X123" s="103">
        <v>0</v>
      </c>
      <c r="Y123" s="103">
        <v>0</v>
      </c>
      <c r="Z123" s="103">
        <v>0</v>
      </c>
      <c r="AA123" s="103">
        <v>0</v>
      </c>
      <c r="AB123" s="103">
        <v>0</v>
      </c>
      <c r="AC123" s="103">
        <v>2.0689243671517022E-2</v>
      </c>
      <c r="AD123" s="103">
        <v>2.0689243671517022E-2</v>
      </c>
      <c r="AE123" s="103">
        <v>2.0689243671517022E-2</v>
      </c>
      <c r="AF123" s="103">
        <v>2.0689243671517022E-2</v>
      </c>
      <c r="AG123" s="103">
        <v>2.0689243671517022E-2</v>
      </c>
    </row>
    <row r="124" spans="1:33" s="58" customFormat="1" ht="12.5" x14ac:dyDescent="0.25">
      <c r="A124" s="90" t="s">
        <v>185</v>
      </c>
      <c r="B124" s="90" t="s">
        <v>186</v>
      </c>
      <c r="C124" s="90" t="s">
        <v>189</v>
      </c>
      <c r="D124" s="102">
        <v>0</v>
      </c>
      <c r="E124" s="102">
        <v>0</v>
      </c>
      <c r="F124" s="103">
        <v>1</v>
      </c>
      <c r="G124" s="103">
        <v>0</v>
      </c>
      <c r="H124" s="103">
        <v>0</v>
      </c>
      <c r="I124" s="103">
        <v>0</v>
      </c>
      <c r="J124" s="103">
        <v>0</v>
      </c>
      <c r="K124" s="103">
        <v>0</v>
      </c>
      <c r="L124" s="103">
        <v>0</v>
      </c>
      <c r="M124" s="103">
        <v>0</v>
      </c>
      <c r="N124" s="103">
        <v>0</v>
      </c>
      <c r="O124" s="103">
        <v>0</v>
      </c>
      <c r="P124" s="103">
        <v>0</v>
      </c>
      <c r="Q124" s="103">
        <v>0</v>
      </c>
      <c r="R124" s="103">
        <v>0.3</v>
      </c>
      <c r="S124" s="103">
        <v>0</v>
      </c>
      <c r="T124" s="103">
        <v>0</v>
      </c>
      <c r="U124" s="103">
        <v>0</v>
      </c>
      <c r="V124" s="103">
        <v>9.5170000000000005E-2</v>
      </c>
      <c r="W124" s="103">
        <v>0</v>
      </c>
      <c r="X124" s="103">
        <v>0</v>
      </c>
      <c r="Y124" s="103">
        <v>0</v>
      </c>
      <c r="Z124" s="103">
        <v>0</v>
      </c>
      <c r="AA124" s="103">
        <v>0</v>
      </c>
      <c r="AB124" s="103">
        <v>0</v>
      </c>
      <c r="AC124" s="103">
        <v>1.2798962390982802E-2</v>
      </c>
      <c r="AD124" s="103">
        <v>1.2798962390982802E-2</v>
      </c>
      <c r="AE124" s="103">
        <v>1.2798962390982802E-2</v>
      </c>
      <c r="AF124" s="103">
        <v>1.2798962390982802E-2</v>
      </c>
      <c r="AG124" s="103">
        <v>1.2798962390982802E-2</v>
      </c>
    </row>
    <row r="125" spans="1:33" s="58" customFormat="1" ht="12.5" x14ac:dyDescent="0.25">
      <c r="A125" s="90" t="s">
        <v>185</v>
      </c>
      <c r="B125" s="90" t="s">
        <v>186</v>
      </c>
      <c r="C125" s="90" t="s">
        <v>190</v>
      </c>
      <c r="D125" s="102">
        <v>0</v>
      </c>
      <c r="E125" s="102">
        <v>0</v>
      </c>
      <c r="F125" s="103">
        <v>0</v>
      </c>
      <c r="G125" s="103">
        <v>0</v>
      </c>
      <c r="H125" s="103">
        <v>0</v>
      </c>
      <c r="I125" s="103">
        <v>0</v>
      </c>
      <c r="J125" s="103">
        <v>0</v>
      </c>
      <c r="K125" s="103">
        <v>0</v>
      </c>
      <c r="L125" s="103">
        <v>0</v>
      </c>
      <c r="M125" s="103">
        <v>0</v>
      </c>
      <c r="N125" s="103">
        <v>0</v>
      </c>
      <c r="O125" s="103">
        <v>0</v>
      </c>
      <c r="P125" s="103">
        <v>0</v>
      </c>
      <c r="Q125" s="103">
        <v>0</v>
      </c>
      <c r="R125" s="103">
        <v>0</v>
      </c>
      <c r="S125" s="103">
        <v>0</v>
      </c>
      <c r="T125" s="103">
        <v>0</v>
      </c>
      <c r="U125" s="103">
        <v>0</v>
      </c>
      <c r="V125" s="103">
        <v>0</v>
      </c>
      <c r="W125" s="103">
        <v>0</v>
      </c>
      <c r="X125" s="103">
        <v>0</v>
      </c>
      <c r="Y125" s="103">
        <v>0</v>
      </c>
      <c r="Z125" s="103">
        <v>0</v>
      </c>
      <c r="AA125" s="103">
        <v>0</v>
      </c>
      <c r="AB125" s="103">
        <v>0</v>
      </c>
      <c r="AC125" s="103">
        <v>0</v>
      </c>
      <c r="AD125" s="103">
        <v>0</v>
      </c>
      <c r="AE125" s="103">
        <v>0</v>
      </c>
      <c r="AF125" s="103">
        <v>0</v>
      </c>
      <c r="AG125" s="103">
        <v>0</v>
      </c>
    </row>
    <row r="126" spans="1:33" s="58" customFormat="1" ht="12.5" x14ac:dyDescent="0.25">
      <c r="A126" s="90" t="s">
        <v>185</v>
      </c>
      <c r="B126" s="90" t="s">
        <v>186</v>
      </c>
      <c r="C126" s="90" t="s">
        <v>191</v>
      </c>
      <c r="D126" s="102">
        <v>0</v>
      </c>
      <c r="E126" s="102">
        <v>0</v>
      </c>
      <c r="F126" s="103">
        <v>0</v>
      </c>
      <c r="G126" s="103">
        <v>0</v>
      </c>
      <c r="H126" s="103">
        <v>0</v>
      </c>
      <c r="I126" s="103">
        <v>0</v>
      </c>
      <c r="J126" s="103">
        <v>0</v>
      </c>
      <c r="K126" s="103">
        <v>0</v>
      </c>
      <c r="L126" s="103">
        <v>0</v>
      </c>
      <c r="M126" s="103">
        <v>0</v>
      </c>
      <c r="N126" s="103">
        <v>0</v>
      </c>
      <c r="O126" s="103">
        <v>0</v>
      </c>
      <c r="P126" s="103">
        <v>0</v>
      </c>
      <c r="Q126" s="103">
        <v>0</v>
      </c>
      <c r="R126" s="103">
        <v>0</v>
      </c>
      <c r="S126" s="103">
        <v>0</v>
      </c>
      <c r="T126" s="103">
        <v>0</v>
      </c>
      <c r="U126" s="103">
        <v>0</v>
      </c>
      <c r="V126" s="103">
        <v>0</v>
      </c>
      <c r="W126" s="103">
        <v>0</v>
      </c>
      <c r="X126" s="103">
        <v>0</v>
      </c>
      <c r="Y126" s="103">
        <v>0</v>
      </c>
      <c r="Z126" s="103">
        <v>0</v>
      </c>
      <c r="AA126" s="103">
        <v>0</v>
      </c>
      <c r="AB126" s="103">
        <v>0</v>
      </c>
      <c r="AC126" s="103">
        <v>0</v>
      </c>
      <c r="AD126" s="103">
        <v>0</v>
      </c>
      <c r="AE126" s="103">
        <v>0</v>
      </c>
      <c r="AF126" s="103">
        <v>0</v>
      </c>
      <c r="AG126" s="103">
        <v>0</v>
      </c>
    </row>
    <row r="127" spans="1:33" s="58" customFormat="1" ht="12.5" x14ac:dyDescent="0.25">
      <c r="A127" s="90" t="s">
        <v>185</v>
      </c>
      <c r="B127" s="90" t="s">
        <v>186</v>
      </c>
      <c r="C127" s="90" t="s">
        <v>192</v>
      </c>
      <c r="D127" s="102">
        <v>0</v>
      </c>
      <c r="E127" s="102">
        <v>0</v>
      </c>
      <c r="F127" s="103">
        <v>0</v>
      </c>
      <c r="G127" s="103">
        <v>0</v>
      </c>
      <c r="H127" s="103">
        <v>0</v>
      </c>
      <c r="I127" s="103">
        <v>0</v>
      </c>
      <c r="J127" s="103">
        <v>0</v>
      </c>
      <c r="K127" s="103">
        <v>0</v>
      </c>
      <c r="L127" s="103">
        <v>0</v>
      </c>
      <c r="M127" s="103">
        <v>0</v>
      </c>
      <c r="N127" s="103">
        <v>0</v>
      </c>
      <c r="O127" s="103">
        <v>0</v>
      </c>
      <c r="P127" s="103">
        <v>0</v>
      </c>
      <c r="Q127" s="103">
        <v>0</v>
      </c>
      <c r="R127" s="103">
        <v>0</v>
      </c>
      <c r="S127" s="103">
        <v>0</v>
      </c>
      <c r="T127" s="103">
        <v>0</v>
      </c>
      <c r="U127" s="103">
        <v>0</v>
      </c>
      <c r="V127" s="103">
        <v>0</v>
      </c>
      <c r="W127" s="103">
        <v>0</v>
      </c>
      <c r="X127" s="103">
        <v>0</v>
      </c>
      <c r="Y127" s="103">
        <v>0</v>
      </c>
      <c r="Z127" s="103">
        <v>0</v>
      </c>
      <c r="AA127" s="103">
        <v>0</v>
      </c>
      <c r="AB127" s="103">
        <v>0</v>
      </c>
      <c r="AC127" s="103">
        <v>0</v>
      </c>
      <c r="AD127" s="103">
        <v>0</v>
      </c>
      <c r="AE127" s="103">
        <v>0</v>
      </c>
      <c r="AF127" s="103">
        <v>0</v>
      </c>
      <c r="AG127" s="103">
        <v>0</v>
      </c>
    </row>
    <row r="128" spans="1:33" s="58" customFormat="1" ht="12.5" x14ac:dyDescent="0.25">
      <c r="A128" s="90" t="s">
        <v>185</v>
      </c>
      <c r="B128" s="90" t="s">
        <v>186</v>
      </c>
      <c r="C128" s="90" t="s">
        <v>193</v>
      </c>
      <c r="D128" s="102">
        <v>0</v>
      </c>
      <c r="E128" s="102">
        <v>0</v>
      </c>
      <c r="F128" s="103">
        <v>0</v>
      </c>
      <c r="G128" s="103">
        <v>0</v>
      </c>
      <c r="H128" s="103">
        <v>0</v>
      </c>
      <c r="I128" s="103">
        <v>0</v>
      </c>
      <c r="J128" s="103">
        <v>0</v>
      </c>
      <c r="K128" s="103">
        <v>0</v>
      </c>
      <c r="L128" s="103">
        <v>0</v>
      </c>
      <c r="M128" s="103">
        <v>0</v>
      </c>
      <c r="N128" s="103">
        <v>0</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row>
    <row r="129" spans="1:33" s="58" customFormat="1" ht="12.5" x14ac:dyDescent="0.25">
      <c r="A129" s="90" t="s">
        <v>185</v>
      </c>
      <c r="B129" s="90" t="s">
        <v>186</v>
      </c>
      <c r="C129" s="90" t="s">
        <v>194</v>
      </c>
      <c r="D129" s="102">
        <v>0</v>
      </c>
      <c r="E129" s="102">
        <v>0</v>
      </c>
      <c r="F129" s="103">
        <v>0</v>
      </c>
      <c r="G129" s="103">
        <v>0</v>
      </c>
      <c r="H129" s="103">
        <v>0</v>
      </c>
      <c r="I129" s="103">
        <v>0</v>
      </c>
      <c r="J129" s="103">
        <v>0</v>
      </c>
      <c r="K129" s="103">
        <v>0</v>
      </c>
      <c r="L129" s="103">
        <v>0</v>
      </c>
      <c r="M129" s="103">
        <v>0</v>
      </c>
      <c r="N129" s="103">
        <v>0</v>
      </c>
      <c r="O129" s="103">
        <v>0</v>
      </c>
      <c r="P129" s="103">
        <v>0</v>
      </c>
      <c r="Q129" s="103">
        <v>0</v>
      </c>
      <c r="R129" s="103">
        <v>0</v>
      </c>
      <c r="S129" s="103">
        <v>0</v>
      </c>
      <c r="T129" s="103">
        <v>0</v>
      </c>
      <c r="U129" s="103">
        <v>0</v>
      </c>
      <c r="V129" s="103">
        <v>0</v>
      </c>
      <c r="W129" s="103">
        <v>0</v>
      </c>
      <c r="X129" s="103">
        <v>0</v>
      </c>
      <c r="Y129" s="103">
        <v>0</v>
      </c>
      <c r="Z129" s="103">
        <v>0</v>
      </c>
      <c r="AA129" s="103">
        <v>0</v>
      </c>
      <c r="AB129" s="103">
        <v>0</v>
      </c>
      <c r="AC129" s="103">
        <v>5.2646728946726534E-3</v>
      </c>
      <c r="AD129" s="103">
        <v>5.2646728946726534E-3</v>
      </c>
      <c r="AE129" s="103">
        <v>5.2646728946726534E-3</v>
      </c>
      <c r="AF129" s="103">
        <v>5.2646728946726534E-3</v>
      </c>
      <c r="AG129" s="103">
        <v>5.2646728946726534E-3</v>
      </c>
    </row>
    <row r="130" spans="1:33" s="93" customFormat="1" ht="13" x14ac:dyDescent="0.3">
      <c r="A130" s="95" t="s">
        <v>195</v>
      </c>
      <c r="B130" s="95" t="s">
        <v>195</v>
      </c>
      <c r="C130" s="95" t="s">
        <v>195</v>
      </c>
      <c r="D130" s="104">
        <v>2550.1</v>
      </c>
      <c r="E130" s="104">
        <v>2086.4</v>
      </c>
      <c r="F130" s="105">
        <v>1131.8</v>
      </c>
      <c r="G130" s="105">
        <v>1026.5999999999999</v>
      </c>
      <c r="H130" s="105">
        <v>952.5</v>
      </c>
      <c r="I130" s="105">
        <v>2640.8</v>
      </c>
      <c r="J130" s="105">
        <v>921.6</v>
      </c>
      <c r="K130" s="105">
        <v>949.7</v>
      </c>
      <c r="L130" s="105">
        <v>1983.9</v>
      </c>
      <c r="M130" s="105">
        <v>1525.8</v>
      </c>
      <c r="N130" s="105">
        <v>2479.5</v>
      </c>
      <c r="O130" s="105">
        <v>4287.268</v>
      </c>
      <c r="P130" s="105">
        <v>2576.46</v>
      </c>
      <c r="Q130" s="105">
        <v>3016.9300000000003</v>
      </c>
      <c r="R130" s="105">
        <v>2564.32467</v>
      </c>
      <c r="S130" s="105">
        <v>2869.1390000000001</v>
      </c>
      <c r="T130" s="105">
        <v>2692.2314259999998</v>
      </c>
      <c r="U130" s="105">
        <v>3269.4259999999999</v>
      </c>
      <c r="V130" s="105">
        <v>2561.0162999999998</v>
      </c>
      <c r="W130" s="105">
        <v>2279.1183700000006</v>
      </c>
      <c r="X130" s="105">
        <v>2669.4009105800001</v>
      </c>
      <c r="Y130" s="105">
        <v>1882.3737649299999</v>
      </c>
      <c r="Z130" s="105">
        <v>1554.3440000000001</v>
      </c>
      <c r="AA130" s="105">
        <v>1794.252</v>
      </c>
      <c r="AB130" s="105">
        <v>1710.57</v>
      </c>
      <c r="AC130" s="105">
        <v>1620.9937914327832</v>
      </c>
      <c r="AD130" s="105">
        <v>1655.9024613196718</v>
      </c>
      <c r="AE130" s="105">
        <v>1678.4130511838982</v>
      </c>
      <c r="AF130" s="105">
        <v>1742.8511676876315</v>
      </c>
      <c r="AG130" s="105">
        <v>1859.4750681190692</v>
      </c>
    </row>
    <row r="131" spans="1:33" s="58" customFormat="1" ht="12.5" x14ac:dyDescent="0.25">
      <c r="A131" s="90" t="s">
        <v>185</v>
      </c>
      <c r="B131" s="90" t="s">
        <v>196</v>
      </c>
      <c r="C131" s="90" t="s">
        <v>197</v>
      </c>
      <c r="D131" s="102">
        <v>0</v>
      </c>
      <c r="E131" s="102">
        <v>0</v>
      </c>
      <c r="F131" s="103">
        <v>0</v>
      </c>
      <c r="G131" s="103">
        <v>0</v>
      </c>
      <c r="H131" s="103">
        <v>0</v>
      </c>
      <c r="I131" s="103">
        <v>0</v>
      </c>
      <c r="J131" s="103">
        <v>0</v>
      </c>
      <c r="K131" s="103">
        <v>0</v>
      </c>
      <c r="L131" s="103">
        <v>0</v>
      </c>
      <c r="M131" s="103">
        <v>0</v>
      </c>
      <c r="N131" s="103">
        <v>0</v>
      </c>
      <c r="O131" s="103">
        <v>0</v>
      </c>
      <c r="P131" s="103">
        <v>0</v>
      </c>
      <c r="Q131" s="103">
        <v>0</v>
      </c>
      <c r="R131" s="103">
        <v>0</v>
      </c>
      <c r="S131" s="103">
        <v>0</v>
      </c>
      <c r="T131" s="103">
        <v>0</v>
      </c>
      <c r="U131" s="103">
        <v>0</v>
      </c>
      <c r="V131" s="103">
        <v>0</v>
      </c>
      <c r="W131" s="103">
        <v>0</v>
      </c>
      <c r="X131" s="103">
        <v>0</v>
      </c>
      <c r="Y131" s="103">
        <v>0</v>
      </c>
      <c r="Z131" s="103">
        <v>0</v>
      </c>
      <c r="AA131" s="103">
        <v>0</v>
      </c>
      <c r="AB131" s="103">
        <v>0</v>
      </c>
      <c r="AC131" s="103">
        <v>-7.8570017533656847E-6</v>
      </c>
      <c r="AD131" s="103">
        <v>-7.8570017533656847E-6</v>
      </c>
      <c r="AE131" s="103">
        <v>-7.8570017533656847E-6</v>
      </c>
      <c r="AF131" s="103">
        <v>-7.8570017533656847E-6</v>
      </c>
      <c r="AG131" s="103">
        <v>4.7519802116535829E-3</v>
      </c>
    </row>
    <row r="132" spans="1:33" s="58" customFormat="1" ht="12.5" x14ac:dyDescent="0.25">
      <c r="A132" s="90" t="s">
        <v>185</v>
      </c>
      <c r="B132" s="90" t="s">
        <v>196</v>
      </c>
      <c r="C132" s="90" t="s">
        <v>198</v>
      </c>
      <c r="D132" s="102">
        <v>0</v>
      </c>
      <c r="E132" s="102">
        <v>0</v>
      </c>
      <c r="F132" s="103">
        <v>0</v>
      </c>
      <c r="G132" s="103">
        <v>0</v>
      </c>
      <c r="H132" s="103">
        <v>3.3</v>
      </c>
      <c r="I132" s="103">
        <v>0</v>
      </c>
      <c r="J132" s="103">
        <v>0</v>
      </c>
      <c r="K132" s="103">
        <v>0</v>
      </c>
      <c r="L132" s="103">
        <v>0</v>
      </c>
      <c r="M132" s="103">
        <v>0</v>
      </c>
      <c r="N132" s="103">
        <v>0</v>
      </c>
      <c r="O132" s="103">
        <v>0</v>
      </c>
      <c r="P132" s="103">
        <v>0</v>
      </c>
      <c r="Q132" s="103">
        <v>0</v>
      </c>
      <c r="R132" s="103">
        <v>0</v>
      </c>
      <c r="S132" s="103">
        <v>0</v>
      </c>
      <c r="T132" s="103">
        <v>0</v>
      </c>
      <c r="U132" s="103">
        <v>0.1</v>
      </c>
      <c r="V132" s="103">
        <v>0</v>
      </c>
      <c r="W132" s="103">
        <v>0.13500000000000001</v>
      </c>
      <c r="X132" s="103">
        <v>0.1348</v>
      </c>
      <c r="Y132" s="103">
        <v>5.3999999999999999E-2</v>
      </c>
      <c r="Z132" s="103">
        <v>0</v>
      </c>
      <c r="AA132" s="103">
        <v>0</v>
      </c>
      <c r="AB132" s="103">
        <v>0</v>
      </c>
      <c r="AC132" s="103">
        <v>4.2836272204779327E-2</v>
      </c>
      <c r="AD132" s="103">
        <v>4.2836272204779327E-2</v>
      </c>
      <c r="AE132" s="103">
        <v>4.2836272204779327E-2</v>
      </c>
      <c r="AF132" s="103">
        <v>4.2836272204779327E-2</v>
      </c>
      <c r="AG132" s="103">
        <v>4.2836272204779327E-2</v>
      </c>
    </row>
    <row r="133" spans="1:33" s="58" customFormat="1" ht="12.5" x14ac:dyDescent="0.25">
      <c r="A133" s="90" t="s">
        <v>185</v>
      </c>
      <c r="B133" s="90" t="s">
        <v>196</v>
      </c>
      <c r="C133" s="90" t="s">
        <v>199</v>
      </c>
      <c r="D133" s="102">
        <v>0</v>
      </c>
      <c r="E133" s="102">
        <v>0</v>
      </c>
      <c r="F133" s="103">
        <v>8.8000000000000007</v>
      </c>
      <c r="G133" s="103">
        <v>10</v>
      </c>
      <c r="H133" s="103">
        <v>13.2</v>
      </c>
      <c r="I133" s="103">
        <v>0</v>
      </c>
      <c r="J133" s="103">
        <v>0</v>
      </c>
      <c r="K133" s="103">
        <v>9.3000000000000007</v>
      </c>
      <c r="L133" s="103">
        <v>0</v>
      </c>
      <c r="M133" s="103">
        <v>12.7</v>
      </c>
      <c r="N133" s="103">
        <v>0</v>
      </c>
      <c r="O133" s="103">
        <v>7</v>
      </c>
      <c r="P133" s="103">
        <v>16.3</v>
      </c>
      <c r="Q133" s="103">
        <v>0</v>
      </c>
      <c r="R133" s="103">
        <v>8.6999999999999993</v>
      </c>
      <c r="S133" s="103">
        <v>7.4</v>
      </c>
      <c r="T133" s="103">
        <v>0</v>
      </c>
      <c r="U133" s="103">
        <v>9.3000000000000007</v>
      </c>
      <c r="V133" s="103">
        <v>6.9796400000000007</v>
      </c>
      <c r="W133" s="103">
        <v>0</v>
      </c>
      <c r="X133" s="103">
        <v>7.4077600000000006</v>
      </c>
      <c r="Y133" s="103">
        <v>0</v>
      </c>
      <c r="Z133" s="103">
        <v>0</v>
      </c>
      <c r="AA133" s="103">
        <v>0</v>
      </c>
      <c r="AB133" s="103">
        <v>2.54</v>
      </c>
      <c r="AC133" s="103">
        <v>0</v>
      </c>
      <c r="AD133" s="103">
        <v>0</v>
      </c>
      <c r="AE133" s="103">
        <v>0</v>
      </c>
      <c r="AF133" s="103">
        <v>0</v>
      </c>
      <c r="AG133" s="103">
        <v>0</v>
      </c>
    </row>
    <row r="134" spans="1:33" s="58" customFormat="1" ht="12.5" x14ac:dyDescent="0.25">
      <c r="A134" s="90" t="s">
        <v>185</v>
      </c>
      <c r="B134" s="90" t="s">
        <v>196</v>
      </c>
      <c r="C134" s="90" t="s">
        <v>200</v>
      </c>
      <c r="D134" s="102">
        <v>0</v>
      </c>
      <c r="E134" s="102">
        <v>0</v>
      </c>
      <c r="F134" s="103">
        <v>0</v>
      </c>
      <c r="G134" s="103">
        <v>0</v>
      </c>
      <c r="H134" s="103">
        <v>0</v>
      </c>
      <c r="I134" s="103">
        <v>0</v>
      </c>
      <c r="J134" s="103">
        <v>0</v>
      </c>
      <c r="K134" s="103">
        <v>0</v>
      </c>
      <c r="L134" s="103">
        <v>0</v>
      </c>
      <c r="M134" s="103">
        <v>0</v>
      </c>
      <c r="N134" s="103">
        <v>0</v>
      </c>
      <c r="O134" s="103">
        <v>0</v>
      </c>
      <c r="P134" s="103">
        <v>0</v>
      </c>
      <c r="Q134" s="103">
        <v>0</v>
      </c>
      <c r="R134" s="103">
        <v>0</v>
      </c>
      <c r="S134" s="103">
        <v>0</v>
      </c>
      <c r="T134" s="103">
        <v>0</v>
      </c>
      <c r="U134" s="103">
        <v>0</v>
      </c>
      <c r="V134" s="103">
        <v>0</v>
      </c>
      <c r="W134" s="103">
        <v>0</v>
      </c>
      <c r="X134" s="103">
        <v>0</v>
      </c>
      <c r="Y134" s="103">
        <v>0.41707999999999995</v>
      </c>
      <c r="Z134" s="103">
        <v>0</v>
      </c>
      <c r="AA134" s="103">
        <v>0</v>
      </c>
      <c r="AB134" s="103">
        <v>0</v>
      </c>
      <c r="AC134" s="103">
        <v>1.3188120807153883E-3</v>
      </c>
      <c r="AD134" s="103">
        <v>1.3188120807153883E-3</v>
      </c>
      <c r="AE134" s="103">
        <v>1.3188120807153883E-3</v>
      </c>
      <c r="AF134" s="103">
        <v>1.3188120807153883E-3</v>
      </c>
      <c r="AG134" s="103">
        <v>2.5047038567907121E-2</v>
      </c>
    </row>
    <row r="135" spans="1:33" s="58" customFormat="1" ht="12.5" x14ac:dyDescent="0.25">
      <c r="A135" s="90" t="s">
        <v>185</v>
      </c>
      <c r="B135" s="90" t="s">
        <v>196</v>
      </c>
      <c r="C135" s="90" t="s">
        <v>201</v>
      </c>
      <c r="D135" s="102">
        <v>0</v>
      </c>
      <c r="E135" s="102">
        <v>0</v>
      </c>
      <c r="F135" s="103">
        <v>0</v>
      </c>
      <c r="G135" s="103">
        <v>0</v>
      </c>
      <c r="H135" s="103">
        <v>0</v>
      </c>
      <c r="I135" s="103">
        <v>0</v>
      </c>
      <c r="J135" s="103">
        <v>0</v>
      </c>
      <c r="K135" s="103">
        <v>0</v>
      </c>
      <c r="L135" s="103">
        <v>0</v>
      </c>
      <c r="M135" s="103">
        <v>0</v>
      </c>
      <c r="N135" s="103">
        <v>0</v>
      </c>
      <c r="O135" s="103">
        <v>0</v>
      </c>
      <c r="P135" s="103">
        <v>0</v>
      </c>
      <c r="Q135" s="103">
        <v>0</v>
      </c>
      <c r="R135" s="103">
        <v>0</v>
      </c>
      <c r="S135" s="103">
        <v>0</v>
      </c>
      <c r="T135" s="103">
        <v>0</v>
      </c>
      <c r="U135" s="103">
        <v>0</v>
      </c>
      <c r="V135" s="103">
        <v>0</v>
      </c>
      <c r="W135" s="103">
        <v>0</v>
      </c>
      <c r="X135" s="103">
        <v>0</v>
      </c>
      <c r="Y135" s="103">
        <v>0</v>
      </c>
      <c r="Z135" s="103">
        <v>0</v>
      </c>
      <c r="AA135" s="103">
        <v>0</v>
      </c>
      <c r="AB135" s="103">
        <v>0</v>
      </c>
      <c r="AC135" s="103">
        <v>6.933565705341177E-3</v>
      </c>
      <c r="AD135" s="103">
        <v>6.933565705341177E-3</v>
      </c>
      <c r="AE135" s="103">
        <v>6.933565705341177E-3</v>
      </c>
      <c r="AF135" s="103">
        <v>6.933565705341177E-3</v>
      </c>
      <c r="AG135" s="103">
        <v>7.3638885232183746E-2</v>
      </c>
    </row>
    <row r="136" spans="1:33" s="58" customFormat="1" ht="12.5" x14ac:dyDescent="0.25">
      <c r="A136" s="90" t="s">
        <v>185</v>
      </c>
      <c r="B136" s="90" t="s">
        <v>196</v>
      </c>
      <c r="C136" s="90" t="s">
        <v>202</v>
      </c>
      <c r="D136" s="102">
        <v>2550.1</v>
      </c>
      <c r="E136" s="102">
        <v>2086.4</v>
      </c>
      <c r="F136" s="103">
        <v>1123</v>
      </c>
      <c r="G136" s="103">
        <v>1016.6</v>
      </c>
      <c r="H136" s="103">
        <v>936</v>
      </c>
      <c r="I136" s="103">
        <v>2640.8</v>
      </c>
      <c r="J136" s="103">
        <v>921.6</v>
      </c>
      <c r="K136" s="103">
        <v>940.40000000000009</v>
      </c>
      <c r="L136" s="103">
        <v>1983.9</v>
      </c>
      <c r="M136" s="103">
        <v>1513.1</v>
      </c>
      <c r="N136" s="103">
        <v>2479.5</v>
      </c>
      <c r="O136" s="103">
        <v>4280.268</v>
      </c>
      <c r="P136" s="103">
        <v>2560.16</v>
      </c>
      <c r="Q136" s="103">
        <v>3016.9300000000003</v>
      </c>
      <c r="R136" s="103">
        <v>2555.3573800000004</v>
      </c>
      <c r="S136" s="103">
        <v>2861.6390000000001</v>
      </c>
      <c r="T136" s="103">
        <v>2692.031426</v>
      </c>
      <c r="U136" s="103">
        <v>3260.0259999999998</v>
      </c>
      <c r="V136" s="103">
        <v>2554.0366599999998</v>
      </c>
      <c r="W136" s="103">
        <v>2278.7790600000003</v>
      </c>
      <c r="X136" s="103">
        <v>2661.5389405800006</v>
      </c>
      <c r="Y136" s="103">
        <v>1881.4981884299998</v>
      </c>
      <c r="Z136" s="103">
        <v>1554.3140000000001</v>
      </c>
      <c r="AA136" s="103">
        <v>1794.222</v>
      </c>
      <c r="AB136" s="103">
        <v>1708.03</v>
      </c>
      <c r="AC136" s="103">
        <v>1620.9403354555961</v>
      </c>
      <c r="AD136" s="103">
        <v>1655.8483865904227</v>
      </c>
      <c r="AE136" s="103">
        <v>1678.3583514742286</v>
      </c>
      <c r="AF136" s="103">
        <v>1742.795836706488</v>
      </c>
      <c r="AG136" s="103">
        <v>1859.2033553256356</v>
      </c>
    </row>
    <row r="137" spans="1:33" s="58" customFormat="1" ht="12.5" x14ac:dyDescent="0.25">
      <c r="A137" s="90" t="s">
        <v>185</v>
      </c>
      <c r="B137" s="90" t="s">
        <v>196</v>
      </c>
      <c r="C137" s="90" t="s">
        <v>203</v>
      </c>
      <c r="D137" s="102">
        <v>0</v>
      </c>
      <c r="E137" s="102">
        <v>0</v>
      </c>
      <c r="F137" s="103">
        <v>0</v>
      </c>
      <c r="G137" s="103">
        <v>0</v>
      </c>
      <c r="H137" s="103">
        <v>0</v>
      </c>
      <c r="I137" s="103">
        <v>0</v>
      </c>
      <c r="J137" s="103">
        <v>0</v>
      </c>
      <c r="K137" s="103">
        <v>0</v>
      </c>
      <c r="L137" s="103">
        <v>0</v>
      </c>
      <c r="M137" s="103">
        <v>0</v>
      </c>
      <c r="N137" s="103">
        <v>0</v>
      </c>
      <c r="O137" s="103">
        <v>0</v>
      </c>
      <c r="P137" s="103">
        <v>0</v>
      </c>
      <c r="Q137" s="103">
        <v>0</v>
      </c>
      <c r="R137" s="103">
        <v>0.26729000000000003</v>
      </c>
      <c r="S137" s="103">
        <v>0.1</v>
      </c>
      <c r="T137" s="103">
        <v>0.2</v>
      </c>
      <c r="U137" s="103">
        <v>0</v>
      </c>
      <c r="V137" s="103">
        <v>0</v>
      </c>
      <c r="W137" s="103">
        <v>0</v>
      </c>
      <c r="X137" s="103">
        <v>0.19081999999999999</v>
      </c>
      <c r="Y137" s="103">
        <v>2.37215E-2</v>
      </c>
      <c r="Z137" s="103">
        <v>0</v>
      </c>
      <c r="AA137" s="103">
        <v>0</v>
      </c>
      <c r="AB137" s="103">
        <v>0</v>
      </c>
      <c r="AC137" s="103">
        <v>2.3751841980452909E-3</v>
      </c>
      <c r="AD137" s="103">
        <v>2.9939362599975539E-3</v>
      </c>
      <c r="AE137" s="103">
        <v>3.6189166805904727E-3</v>
      </c>
      <c r="AF137" s="103">
        <v>4.2501881544859954E-3</v>
      </c>
      <c r="AG137" s="103">
        <v>0.12543861721700816</v>
      </c>
    </row>
    <row r="138" spans="1:33" s="58" customFormat="1" ht="12.5" x14ac:dyDescent="0.25">
      <c r="A138" s="90" t="s">
        <v>185</v>
      </c>
      <c r="B138" s="90" t="s">
        <v>196</v>
      </c>
      <c r="C138" s="90" t="s">
        <v>204</v>
      </c>
      <c r="D138" s="102">
        <v>0</v>
      </c>
      <c r="E138" s="102">
        <v>0</v>
      </c>
      <c r="F138" s="103">
        <v>0</v>
      </c>
      <c r="G138" s="103">
        <v>0</v>
      </c>
      <c r="H138" s="103">
        <v>0</v>
      </c>
      <c r="I138" s="103">
        <v>0</v>
      </c>
      <c r="J138" s="103">
        <v>0</v>
      </c>
      <c r="K138" s="103">
        <v>0</v>
      </c>
      <c r="L138" s="103">
        <v>0</v>
      </c>
      <c r="M138" s="103">
        <v>0</v>
      </c>
      <c r="N138" s="103">
        <v>0</v>
      </c>
      <c r="O138" s="103">
        <v>0</v>
      </c>
      <c r="P138" s="103">
        <v>0</v>
      </c>
      <c r="Q138" s="103">
        <v>0</v>
      </c>
      <c r="R138" s="103">
        <v>0</v>
      </c>
      <c r="S138" s="103">
        <v>0</v>
      </c>
      <c r="T138" s="103">
        <v>0</v>
      </c>
      <c r="U138" s="103">
        <v>0</v>
      </c>
      <c r="V138" s="103">
        <v>0</v>
      </c>
      <c r="W138" s="103">
        <v>0.20430999999999999</v>
      </c>
      <c r="X138" s="103">
        <v>0.12859000000000001</v>
      </c>
      <c r="Y138" s="103">
        <v>0.38077499999999997</v>
      </c>
      <c r="Z138" s="103">
        <v>0.03</v>
      </c>
      <c r="AA138" s="103">
        <v>0.03</v>
      </c>
      <c r="AB138" s="103">
        <v>0</v>
      </c>
      <c r="AC138" s="103">
        <v>0</v>
      </c>
      <c r="AD138" s="103">
        <v>0</v>
      </c>
      <c r="AE138" s="103">
        <v>0</v>
      </c>
      <c r="AF138" s="103">
        <v>0</v>
      </c>
      <c r="AG138" s="103">
        <v>0</v>
      </c>
    </row>
    <row r="139" spans="1:33" s="93" customFormat="1" ht="13" x14ac:dyDescent="0.3">
      <c r="A139" s="95" t="s">
        <v>205</v>
      </c>
      <c r="B139" s="95" t="s">
        <v>205</v>
      </c>
      <c r="C139" s="95" t="s">
        <v>205</v>
      </c>
      <c r="D139" s="104">
        <v>6436.924</v>
      </c>
      <c r="E139" s="104">
        <v>6445.4770000000008</v>
      </c>
      <c r="F139" s="105">
        <v>6848.8739999999989</v>
      </c>
      <c r="G139" s="105">
        <v>7091.933</v>
      </c>
      <c r="H139" s="105">
        <v>7981.165</v>
      </c>
      <c r="I139" s="105">
        <v>7494.0630000000001</v>
      </c>
      <c r="J139" s="105">
        <v>8112.7359999999999</v>
      </c>
      <c r="K139" s="105">
        <v>9147.9730000000018</v>
      </c>
      <c r="L139" s="105">
        <v>8513.1859999999997</v>
      </c>
      <c r="M139" s="105">
        <v>7730.2920000000004</v>
      </c>
      <c r="N139" s="105">
        <v>8127.7280000000001</v>
      </c>
      <c r="O139" s="105">
        <v>8300.3083650793633</v>
      </c>
      <c r="P139" s="105">
        <v>8613.6864339445274</v>
      </c>
      <c r="Q139" s="105">
        <v>8122.1614226303582</v>
      </c>
      <c r="R139" s="105">
        <v>8196.0683725888302</v>
      </c>
      <c r="S139" s="105">
        <v>8427.7197785714288</v>
      </c>
      <c r="T139" s="105">
        <v>7668.7016855134061</v>
      </c>
      <c r="U139" s="105">
        <v>8315.5180503144657</v>
      </c>
      <c r="V139" s="105">
        <v>7956.8623746178127</v>
      </c>
      <c r="W139" s="105">
        <v>6288.3648699999985</v>
      </c>
      <c r="X139" s="105">
        <v>7175.7059501499998</v>
      </c>
      <c r="Y139" s="105">
        <v>8082.7982185700002</v>
      </c>
      <c r="Z139" s="105">
        <v>7803.3384033613447</v>
      </c>
      <c r="AA139" s="105">
        <v>7542.4107500000009</v>
      </c>
      <c r="AB139" s="105">
        <v>7110.7407500000008</v>
      </c>
      <c r="AC139" s="105">
        <v>7444.1922945885781</v>
      </c>
      <c r="AD139" s="105">
        <v>7635.2215143903122</v>
      </c>
      <c r="AE139" s="105">
        <v>7688.8599491384184</v>
      </c>
      <c r="AF139" s="105">
        <v>7827.5812332915975</v>
      </c>
      <c r="AG139" s="105">
        <v>7979.5994275346484</v>
      </c>
    </row>
    <row r="140" spans="1:33" s="58" customFormat="1" ht="12.5" x14ac:dyDescent="0.25">
      <c r="A140" s="90" t="s">
        <v>185</v>
      </c>
      <c r="B140" s="90" t="s">
        <v>206</v>
      </c>
      <c r="C140" s="90" t="s">
        <v>207</v>
      </c>
      <c r="D140" s="102">
        <v>0</v>
      </c>
      <c r="E140" s="102">
        <v>0</v>
      </c>
      <c r="F140" s="103">
        <v>0</v>
      </c>
      <c r="G140" s="103">
        <v>0.1</v>
      </c>
      <c r="H140" s="103">
        <v>0</v>
      </c>
      <c r="I140" s="103">
        <v>1.3</v>
      </c>
      <c r="J140" s="103">
        <v>57.1</v>
      </c>
      <c r="K140" s="103">
        <v>202.9</v>
      </c>
      <c r="L140" s="103">
        <v>139</v>
      </c>
      <c r="M140" s="103">
        <v>90.9</v>
      </c>
      <c r="N140" s="103">
        <v>273.7</v>
      </c>
      <c r="O140" s="103">
        <v>214.9</v>
      </c>
      <c r="P140" s="103">
        <v>278.60000000000002</v>
      </c>
      <c r="Q140" s="103">
        <v>154</v>
      </c>
      <c r="R140" s="103">
        <v>222.78118999999998</v>
      </c>
      <c r="S140" s="103">
        <v>222.1</v>
      </c>
      <c r="T140" s="103">
        <v>308.62727000000001</v>
      </c>
      <c r="U140" s="103">
        <v>292.58000000000004</v>
      </c>
      <c r="V140" s="103">
        <v>276.67957000000001</v>
      </c>
      <c r="W140" s="103">
        <v>318.95846</v>
      </c>
      <c r="X140" s="103">
        <v>294.67475000000002</v>
      </c>
      <c r="Y140" s="103">
        <v>363.678067</v>
      </c>
      <c r="Z140" s="103">
        <v>366.16000000000008</v>
      </c>
      <c r="AA140" s="103">
        <v>377.21</v>
      </c>
      <c r="AB140" s="103">
        <v>302.33999999999997</v>
      </c>
      <c r="AC140" s="103">
        <v>324.64938606247961</v>
      </c>
      <c r="AD140" s="103">
        <v>327.26711928642476</v>
      </c>
      <c r="AE140" s="103">
        <v>329.9089260814622</v>
      </c>
      <c r="AF140" s="103">
        <v>332.57502783639495</v>
      </c>
      <c r="AG140" s="103">
        <v>336.26564797599332</v>
      </c>
    </row>
    <row r="141" spans="1:33" s="58" customFormat="1" ht="12.5" x14ac:dyDescent="0.25">
      <c r="A141" s="90" t="s">
        <v>185</v>
      </c>
      <c r="B141" s="90" t="s">
        <v>206</v>
      </c>
      <c r="C141" s="90" t="s">
        <v>208</v>
      </c>
      <c r="D141" s="102">
        <v>0</v>
      </c>
      <c r="E141" s="102">
        <v>0</v>
      </c>
      <c r="F141" s="103">
        <v>0</v>
      </c>
      <c r="G141" s="103">
        <v>0</v>
      </c>
      <c r="H141" s="103">
        <v>0</v>
      </c>
      <c r="I141" s="103">
        <v>0</v>
      </c>
      <c r="J141" s="103">
        <v>0</v>
      </c>
      <c r="K141" s="103">
        <v>0</v>
      </c>
      <c r="L141" s="103">
        <v>0</v>
      </c>
      <c r="M141" s="103">
        <v>0</v>
      </c>
      <c r="N141" s="103">
        <v>0</v>
      </c>
      <c r="O141" s="103">
        <v>0</v>
      </c>
      <c r="P141" s="103">
        <v>0</v>
      </c>
      <c r="Q141" s="103">
        <v>0</v>
      </c>
      <c r="R141" s="103">
        <v>2.7E-2</v>
      </c>
      <c r="S141" s="103">
        <v>0</v>
      </c>
      <c r="T141" s="103">
        <v>0</v>
      </c>
      <c r="U141" s="103">
        <v>0</v>
      </c>
      <c r="V141" s="103">
        <v>0</v>
      </c>
      <c r="W141" s="103">
        <v>0</v>
      </c>
      <c r="X141" s="103">
        <v>0</v>
      </c>
      <c r="Y141" s="103">
        <v>0</v>
      </c>
      <c r="Z141" s="103">
        <v>0</v>
      </c>
      <c r="AA141" s="103">
        <v>0</v>
      </c>
      <c r="AB141" s="103">
        <v>0</v>
      </c>
      <c r="AC141" s="103">
        <v>2.6998616265981535E-2</v>
      </c>
      <c r="AD141" s="103">
        <v>2.6998616265981535E-2</v>
      </c>
      <c r="AE141" s="103">
        <v>2.6998616265981535E-2</v>
      </c>
      <c r="AF141" s="103">
        <v>2.6998616265981535E-2</v>
      </c>
      <c r="AG141" s="103">
        <v>1.1738899503282783E-3</v>
      </c>
    </row>
    <row r="142" spans="1:33" s="58" customFormat="1" ht="12.5" x14ac:dyDescent="0.25">
      <c r="A142" s="90" t="s">
        <v>185</v>
      </c>
      <c r="B142" s="90" t="s">
        <v>206</v>
      </c>
      <c r="C142" s="90" t="s">
        <v>209</v>
      </c>
      <c r="D142" s="102">
        <v>5666.2000000000007</v>
      </c>
      <c r="E142" s="102">
        <v>5741.4000000000005</v>
      </c>
      <c r="F142" s="103">
        <v>5997.4999999999991</v>
      </c>
      <c r="G142" s="103">
        <v>6474.8</v>
      </c>
      <c r="H142" s="103">
        <v>7320.9</v>
      </c>
      <c r="I142" s="103">
        <v>6739.4</v>
      </c>
      <c r="J142" s="103">
        <v>7152.5</v>
      </c>
      <c r="K142" s="103">
        <v>8091.3</v>
      </c>
      <c r="L142" s="103">
        <v>7631.5</v>
      </c>
      <c r="M142" s="103">
        <v>6885.3</v>
      </c>
      <c r="N142" s="103">
        <v>7109.3</v>
      </c>
      <c r="O142" s="103">
        <v>7553.8793650793641</v>
      </c>
      <c r="P142" s="103">
        <v>7541.5854339445286</v>
      </c>
      <c r="Q142" s="103">
        <v>7547.731422630357</v>
      </c>
      <c r="R142" s="103">
        <v>7481.5768635888307</v>
      </c>
      <c r="S142" s="103">
        <v>7260.8714285714286</v>
      </c>
      <c r="T142" s="103">
        <v>6791.3851785134066</v>
      </c>
      <c r="U142" s="103">
        <v>7256.7490503144654</v>
      </c>
      <c r="V142" s="103">
        <v>7218.9527199999993</v>
      </c>
      <c r="W142" s="103">
        <v>5479.0419999999995</v>
      </c>
      <c r="X142" s="103">
        <v>6417.180042</v>
      </c>
      <c r="Y142" s="103">
        <v>6896.3748491900005</v>
      </c>
      <c r="Z142" s="103">
        <v>6972.5599999999995</v>
      </c>
      <c r="AA142" s="103">
        <v>6732.41</v>
      </c>
      <c r="AB142" s="103">
        <v>6251.24</v>
      </c>
      <c r="AC142" s="103">
        <v>6585.2952526708596</v>
      </c>
      <c r="AD142" s="103">
        <v>6753.2281062976417</v>
      </c>
      <c r="AE142" s="103">
        <v>6791.3664419167299</v>
      </c>
      <c r="AF142" s="103">
        <v>6914.1761029878671</v>
      </c>
      <c r="AG142" s="103">
        <v>7044.4185457512212</v>
      </c>
    </row>
    <row r="143" spans="1:33" s="58" customFormat="1" ht="12.5" x14ac:dyDescent="0.25">
      <c r="A143" s="90" t="s">
        <v>185</v>
      </c>
      <c r="B143" s="90" t="s">
        <v>206</v>
      </c>
      <c r="C143" s="90" t="s">
        <v>210</v>
      </c>
      <c r="D143" s="102">
        <v>22.524000000000001</v>
      </c>
      <c r="E143" s="102">
        <v>23.977</v>
      </c>
      <c r="F143" s="103">
        <v>22.741</v>
      </c>
      <c r="G143" s="103">
        <v>24.299999999999997</v>
      </c>
      <c r="H143" s="103">
        <v>21.465</v>
      </c>
      <c r="I143" s="103">
        <v>20.363</v>
      </c>
      <c r="J143" s="103">
        <v>13.836</v>
      </c>
      <c r="K143" s="103">
        <v>25.073</v>
      </c>
      <c r="L143" s="103">
        <v>41.186</v>
      </c>
      <c r="M143" s="103">
        <v>13.292</v>
      </c>
      <c r="N143" s="103">
        <v>60.028000000000006</v>
      </c>
      <c r="O143" s="103">
        <v>37.929000000000002</v>
      </c>
      <c r="P143" s="103">
        <v>21.100999999999999</v>
      </c>
      <c r="Q143" s="103">
        <v>27.055999999999997</v>
      </c>
      <c r="R143" s="103">
        <v>28.87368</v>
      </c>
      <c r="S143" s="103">
        <v>24.55</v>
      </c>
      <c r="T143" s="103">
        <v>26</v>
      </c>
      <c r="U143" s="103">
        <v>26</v>
      </c>
      <c r="V143" s="103">
        <v>26.213000000000001</v>
      </c>
      <c r="W143" s="103">
        <v>20.006</v>
      </c>
      <c r="X143" s="103">
        <v>66.691910000000007</v>
      </c>
      <c r="Y143" s="103">
        <v>85.000140999999999</v>
      </c>
      <c r="Z143" s="103">
        <v>67.72</v>
      </c>
      <c r="AA143" s="103">
        <v>87.55</v>
      </c>
      <c r="AB143" s="103">
        <v>89.45</v>
      </c>
      <c r="AC143" s="103">
        <v>65</v>
      </c>
      <c r="AD143" s="103">
        <v>65</v>
      </c>
      <c r="AE143" s="103">
        <v>65</v>
      </c>
      <c r="AF143" s="103">
        <v>65</v>
      </c>
      <c r="AG143" s="103">
        <v>66</v>
      </c>
    </row>
    <row r="144" spans="1:33" s="58" customFormat="1" ht="12.5" x14ac:dyDescent="0.25">
      <c r="A144" s="90" t="s">
        <v>185</v>
      </c>
      <c r="B144" s="90" t="s">
        <v>206</v>
      </c>
      <c r="C144" s="90" t="s">
        <v>211</v>
      </c>
      <c r="D144" s="102">
        <v>103.4</v>
      </c>
      <c r="E144" s="102">
        <v>89.5</v>
      </c>
      <c r="F144" s="103">
        <v>151.69999999999999</v>
      </c>
      <c r="G144" s="103">
        <v>108.9</v>
      </c>
      <c r="H144" s="103">
        <v>115.4</v>
      </c>
      <c r="I144" s="103">
        <v>107</v>
      </c>
      <c r="J144" s="103">
        <v>109.9</v>
      </c>
      <c r="K144" s="103">
        <v>114.1</v>
      </c>
      <c r="L144" s="103">
        <v>111.3</v>
      </c>
      <c r="M144" s="103">
        <v>106.1</v>
      </c>
      <c r="N144" s="103">
        <v>147.4</v>
      </c>
      <c r="O144" s="103">
        <v>144.30000000000001</v>
      </c>
      <c r="P144" s="103">
        <v>129</v>
      </c>
      <c r="Q144" s="103">
        <v>133.90199999999999</v>
      </c>
      <c r="R144" s="103">
        <v>111.95996</v>
      </c>
      <c r="S144" s="103">
        <v>202.2</v>
      </c>
      <c r="T144" s="103">
        <v>171.77181200000001</v>
      </c>
      <c r="U144" s="103">
        <v>146.10599999999999</v>
      </c>
      <c r="V144" s="103">
        <v>100.66355999999999</v>
      </c>
      <c r="W144" s="103">
        <v>125.12507000000002</v>
      </c>
      <c r="X144" s="103">
        <v>114.47349800000001</v>
      </c>
      <c r="Y144" s="103">
        <v>123.8731238</v>
      </c>
      <c r="Z144" s="103">
        <v>58</v>
      </c>
      <c r="AA144" s="103">
        <v>88.08</v>
      </c>
      <c r="AB144" s="103">
        <v>101.6</v>
      </c>
      <c r="AC144" s="103">
        <v>150.66321822230231</v>
      </c>
      <c r="AD144" s="103">
        <v>168.43973823726606</v>
      </c>
      <c r="AE144" s="103">
        <v>178.4880886702191</v>
      </c>
      <c r="AF144" s="103">
        <v>188.8158810652879</v>
      </c>
      <c r="AG144" s="103">
        <v>200.43094065721698</v>
      </c>
    </row>
    <row r="145" spans="1:33" s="58" customFormat="1" ht="12.5" x14ac:dyDescent="0.25">
      <c r="A145" s="90" t="s">
        <v>185</v>
      </c>
      <c r="B145" s="90" t="s">
        <v>206</v>
      </c>
      <c r="C145" s="90" t="s">
        <v>212</v>
      </c>
      <c r="D145" s="102">
        <v>0</v>
      </c>
      <c r="E145" s="102">
        <v>1</v>
      </c>
      <c r="F145" s="103">
        <v>0</v>
      </c>
      <c r="G145" s="103">
        <v>0</v>
      </c>
      <c r="H145" s="103">
        <v>1.5</v>
      </c>
      <c r="I145" s="103">
        <v>0</v>
      </c>
      <c r="J145" s="103">
        <v>0</v>
      </c>
      <c r="K145" s="103">
        <v>0</v>
      </c>
      <c r="L145" s="103">
        <v>0</v>
      </c>
      <c r="M145" s="103">
        <v>0</v>
      </c>
      <c r="N145" s="103">
        <v>2.4</v>
      </c>
      <c r="O145" s="103">
        <v>3.4</v>
      </c>
      <c r="P145" s="103">
        <v>16.3</v>
      </c>
      <c r="Q145" s="103">
        <v>1.595</v>
      </c>
      <c r="R145" s="103">
        <v>1.5749779999999998</v>
      </c>
      <c r="S145" s="103">
        <v>1.6</v>
      </c>
      <c r="T145" s="103">
        <v>0.48</v>
      </c>
      <c r="U145" s="103">
        <v>0.60000000000000009</v>
      </c>
      <c r="V145" s="103">
        <v>0.124</v>
      </c>
      <c r="W145" s="103">
        <v>0.23499999999999999</v>
      </c>
      <c r="X145" s="103">
        <v>0.38</v>
      </c>
      <c r="Y145" s="103">
        <v>0.66199999999999992</v>
      </c>
      <c r="Z145" s="103">
        <v>0.9700000000000002</v>
      </c>
      <c r="AA145" s="103">
        <v>0.78000000000000014</v>
      </c>
      <c r="AB145" s="103">
        <v>0</v>
      </c>
      <c r="AC145" s="103">
        <v>-3.3763560482238386E-3</v>
      </c>
      <c r="AD145" s="103">
        <v>-3.3763560482238386E-3</v>
      </c>
      <c r="AE145" s="103">
        <v>-3.3763560482238386E-3</v>
      </c>
      <c r="AF145" s="103">
        <v>-3.3763560482238386E-3</v>
      </c>
      <c r="AG145" s="103">
        <v>0.13905015557017472</v>
      </c>
    </row>
    <row r="146" spans="1:33" s="58" customFormat="1" ht="12.5" x14ac:dyDescent="0.25">
      <c r="A146" s="90" t="s">
        <v>185</v>
      </c>
      <c r="B146" s="90" t="s">
        <v>206</v>
      </c>
      <c r="C146" s="90" t="s">
        <v>213</v>
      </c>
      <c r="D146" s="102">
        <v>0</v>
      </c>
      <c r="E146" s="102">
        <v>0</v>
      </c>
      <c r="F146" s="103">
        <v>0</v>
      </c>
      <c r="G146" s="103">
        <v>0</v>
      </c>
      <c r="H146" s="103">
        <v>0</v>
      </c>
      <c r="I146" s="103">
        <v>0</v>
      </c>
      <c r="J146" s="103">
        <v>0</v>
      </c>
      <c r="K146" s="103">
        <v>0</v>
      </c>
      <c r="L146" s="103">
        <v>0</v>
      </c>
      <c r="M146" s="103">
        <v>0</v>
      </c>
      <c r="N146" s="103">
        <v>0</v>
      </c>
      <c r="O146" s="103">
        <v>0</v>
      </c>
      <c r="P146" s="103">
        <v>0</v>
      </c>
      <c r="Q146" s="103">
        <v>0</v>
      </c>
      <c r="R146" s="103">
        <v>0</v>
      </c>
      <c r="S146" s="103">
        <v>0</v>
      </c>
      <c r="T146" s="103">
        <v>0</v>
      </c>
      <c r="U146" s="103">
        <v>0</v>
      </c>
      <c r="V146" s="103">
        <v>0</v>
      </c>
      <c r="W146" s="103">
        <v>0</v>
      </c>
      <c r="X146" s="103">
        <v>0</v>
      </c>
      <c r="Y146" s="103">
        <v>0</v>
      </c>
      <c r="Z146" s="103">
        <v>0</v>
      </c>
      <c r="AA146" s="103">
        <v>0</v>
      </c>
      <c r="AB146" s="103">
        <v>0</v>
      </c>
      <c r="AC146" s="103">
        <v>0</v>
      </c>
      <c r="AD146" s="103">
        <v>0</v>
      </c>
      <c r="AE146" s="103">
        <v>0</v>
      </c>
      <c r="AF146" s="103">
        <v>0</v>
      </c>
      <c r="AG146" s="103">
        <v>0</v>
      </c>
    </row>
    <row r="147" spans="1:33" s="58" customFormat="1" ht="12.5" x14ac:dyDescent="0.25">
      <c r="A147" s="90" t="s">
        <v>185</v>
      </c>
      <c r="B147" s="90" t="s">
        <v>206</v>
      </c>
      <c r="C147" s="90" t="s">
        <v>214</v>
      </c>
      <c r="D147" s="102">
        <v>0</v>
      </c>
      <c r="E147" s="102">
        <v>0</v>
      </c>
      <c r="F147" s="103">
        <v>0</v>
      </c>
      <c r="G147" s="103">
        <v>0</v>
      </c>
      <c r="H147" s="103">
        <v>0</v>
      </c>
      <c r="I147" s="103">
        <v>0</v>
      </c>
      <c r="J147" s="103">
        <v>0</v>
      </c>
      <c r="K147" s="103">
        <v>0</v>
      </c>
      <c r="L147" s="103">
        <v>0</v>
      </c>
      <c r="M147" s="103">
        <v>0</v>
      </c>
      <c r="N147" s="103">
        <v>0</v>
      </c>
      <c r="O147" s="103">
        <v>0</v>
      </c>
      <c r="P147" s="103">
        <v>0</v>
      </c>
      <c r="Q147" s="103">
        <v>0</v>
      </c>
      <c r="R147" s="103">
        <v>0</v>
      </c>
      <c r="S147" s="103">
        <v>0</v>
      </c>
      <c r="T147" s="103">
        <v>0</v>
      </c>
      <c r="U147" s="103">
        <v>0</v>
      </c>
      <c r="V147" s="103">
        <v>0</v>
      </c>
      <c r="W147" s="103">
        <v>0</v>
      </c>
      <c r="X147" s="103">
        <v>0</v>
      </c>
      <c r="Y147" s="103">
        <v>0</v>
      </c>
      <c r="Z147" s="103">
        <v>0</v>
      </c>
      <c r="AA147" s="103">
        <v>0</v>
      </c>
      <c r="AB147" s="103">
        <v>0</v>
      </c>
      <c r="AC147" s="103">
        <v>-1.1611286427507667E-2</v>
      </c>
      <c r="AD147" s="103">
        <v>-1.1611286427507667E-2</v>
      </c>
      <c r="AE147" s="103">
        <v>-1.1611286427507667E-2</v>
      </c>
      <c r="AF147" s="103">
        <v>-1.1611286427507667E-2</v>
      </c>
      <c r="AG147" s="103">
        <v>0.23768463353278915</v>
      </c>
    </row>
    <row r="148" spans="1:33" s="58" customFormat="1" ht="12.5" x14ac:dyDescent="0.25">
      <c r="A148" s="90" t="s">
        <v>185</v>
      </c>
      <c r="B148" s="90" t="s">
        <v>206</v>
      </c>
      <c r="C148" s="90" t="s">
        <v>215</v>
      </c>
      <c r="D148" s="102">
        <v>0</v>
      </c>
      <c r="E148" s="102">
        <v>0</v>
      </c>
      <c r="F148" s="103">
        <v>0</v>
      </c>
      <c r="G148" s="103">
        <v>4.0999999999999996</v>
      </c>
      <c r="H148" s="103">
        <v>0</v>
      </c>
      <c r="I148" s="103">
        <v>0</v>
      </c>
      <c r="J148" s="103">
        <v>0</v>
      </c>
      <c r="K148" s="103">
        <v>0</v>
      </c>
      <c r="L148" s="103">
        <v>0</v>
      </c>
      <c r="M148" s="103">
        <v>0</v>
      </c>
      <c r="N148" s="103">
        <v>0</v>
      </c>
      <c r="O148" s="103">
        <v>0</v>
      </c>
      <c r="P148" s="103">
        <v>0</v>
      </c>
      <c r="Q148" s="103">
        <v>0</v>
      </c>
      <c r="R148" s="103">
        <v>0</v>
      </c>
      <c r="S148" s="103">
        <v>0</v>
      </c>
      <c r="T148" s="103">
        <v>0</v>
      </c>
      <c r="U148" s="103">
        <v>1.2</v>
      </c>
      <c r="V148" s="103">
        <v>0</v>
      </c>
      <c r="W148" s="103">
        <v>0</v>
      </c>
      <c r="X148" s="103">
        <v>0.50449999999999995</v>
      </c>
      <c r="Y148" s="103">
        <v>1</v>
      </c>
      <c r="Z148" s="103">
        <v>5.1100000000000003</v>
      </c>
      <c r="AA148" s="103">
        <v>0</v>
      </c>
      <c r="AB148" s="103">
        <v>0</v>
      </c>
      <c r="AC148" s="103">
        <v>0</v>
      </c>
      <c r="AD148" s="103">
        <v>0</v>
      </c>
      <c r="AE148" s="103">
        <v>0</v>
      </c>
      <c r="AF148" s="103">
        <v>0</v>
      </c>
      <c r="AG148" s="103">
        <v>0</v>
      </c>
    </row>
    <row r="149" spans="1:33" s="58" customFormat="1" ht="12.5" x14ac:dyDescent="0.25">
      <c r="A149" s="90" t="s">
        <v>185</v>
      </c>
      <c r="B149" s="90" t="s">
        <v>206</v>
      </c>
      <c r="C149" s="90" t="s">
        <v>38</v>
      </c>
      <c r="D149" s="102">
        <v>90.4</v>
      </c>
      <c r="E149" s="102">
        <v>65.599999999999994</v>
      </c>
      <c r="F149" s="103">
        <v>116.39999999999999</v>
      </c>
      <c r="G149" s="103">
        <v>70.900000000000006</v>
      </c>
      <c r="H149" s="103">
        <v>36.099999999999994</v>
      </c>
      <c r="I149" s="103">
        <v>108.5</v>
      </c>
      <c r="J149" s="103">
        <v>133.69999999999999</v>
      </c>
      <c r="K149" s="103">
        <v>118.2</v>
      </c>
      <c r="L149" s="103">
        <v>147.5</v>
      </c>
      <c r="M149" s="103">
        <v>110.7</v>
      </c>
      <c r="N149" s="103">
        <v>325.29999999999995</v>
      </c>
      <c r="O149" s="103">
        <v>70.800000000000182</v>
      </c>
      <c r="P149" s="103">
        <v>214.5</v>
      </c>
      <c r="Q149" s="103">
        <v>-32.414999999999509</v>
      </c>
      <c r="R149" s="103">
        <v>115.574701</v>
      </c>
      <c r="S149" s="103">
        <v>503.39834999999948</v>
      </c>
      <c r="T149" s="103">
        <v>136.11632000000009</v>
      </c>
      <c r="U149" s="103">
        <v>349.84299999999985</v>
      </c>
      <c r="V149" s="103">
        <v>171.91825461781309</v>
      </c>
      <c r="W149" s="103">
        <v>209.83533999999918</v>
      </c>
      <c r="X149" s="103">
        <v>163.5750701500001</v>
      </c>
      <c r="Y149" s="103">
        <v>451.49919757999942</v>
      </c>
      <c r="Z149" s="103">
        <v>181.63000000000011</v>
      </c>
      <c r="AA149" s="103">
        <v>164.49000000000069</v>
      </c>
      <c r="AB149" s="103">
        <v>257.26000000000022</v>
      </c>
      <c r="AC149" s="103">
        <v>185.19199030201014</v>
      </c>
      <c r="AD149" s="103">
        <v>187.33817758622621</v>
      </c>
      <c r="AE149" s="103">
        <v>189.50928618786034</v>
      </c>
      <c r="AF149" s="103">
        <v>191.70560549081969</v>
      </c>
      <c r="AG149" s="103">
        <v>193.92742823930917</v>
      </c>
    </row>
    <row r="150" spans="1:33" s="58" customFormat="1" ht="12.5" x14ac:dyDescent="0.25">
      <c r="A150" s="90" t="s">
        <v>185</v>
      </c>
      <c r="B150" s="90" t="s">
        <v>206</v>
      </c>
      <c r="C150" s="90" t="s">
        <v>216</v>
      </c>
      <c r="D150" s="102">
        <v>0</v>
      </c>
      <c r="E150" s="102">
        <v>0</v>
      </c>
      <c r="F150" s="103">
        <v>0</v>
      </c>
      <c r="G150" s="103">
        <v>0</v>
      </c>
      <c r="H150" s="103">
        <v>0</v>
      </c>
      <c r="I150" s="103">
        <v>0</v>
      </c>
      <c r="J150" s="103">
        <v>0</v>
      </c>
      <c r="K150" s="103">
        <v>0</v>
      </c>
      <c r="L150" s="103">
        <v>0</v>
      </c>
      <c r="M150" s="103">
        <v>0</v>
      </c>
      <c r="N150" s="103">
        <v>0</v>
      </c>
      <c r="O150" s="103">
        <v>0</v>
      </c>
      <c r="P150" s="103">
        <v>0</v>
      </c>
      <c r="Q150" s="103">
        <v>0</v>
      </c>
      <c r="R150" s="103">
        <v>0</v>
      </c>
      <c r="S150" s="103">
        <v>0</v>
      </c>
      <c r="T150" s="103">
        <v>0</v>
      </c>
      <c r="U150" s="103">
        <v>0</v>
      </c>
      <c r="V150" s="103">
        <v>0</v>
      </c>
      <c r="W150" s="103">
        <v>0</v>
      </c>
      <c r="X150" s="103">
        <v>0</v>
      </c>
      <c r="Y150" s="103">
        <v>0</v>
      </c>
      <c r="Z150" s="103">
        <v>0</v>
      </c>
      <c r="AA150" s="103">
        <v>0.3</v>
      </c>
      <c r="AB150" s="103">
        <v>0</v>
      </c>
      <c r="AC150" s="103">
        <v>1.4613946858491045E-5</v>
      </c>
      <c r="AD150" s="103">
        <v>1.4613946858491045E-5</v>
      </c>
      <c r="AE150" s="103">
        <v>1.4613946858491045E-5</v>
      </c>
      <c r="AF150" s="103">
        <v>1.4613946858491045E-5</v>
      </c>
      <c r="AG150" s="103">
        <v>7.8643326546589454E-2</v>
      </c>
    </row>
    <row r="151" spans="1:33" s="58" customFormat="1" ht="12.5" x14ac:dyDescent="0.25">
      <c r="A151" s="90" t="s">
        <v>185</v>
      </c>
      <c r="B151" s="90" t="s">
        <v>206</v>
      </c>
      <c r="C151" s="90" t="s">
        <v>217</v>
      </c>
      <c r="D151" s="102">
        <v>55.7</v>
      </c>
      <c r="E151" s="102">
        <v>55.3</v>
      </c>
      <c r="F151" s="103">
        <v>53.433</v>
      </c>
      <c r="G151" s="103">
        <v>80.132999999999996</v>
      </c>
      <c r="H151" s="103">
        <v>80.3</v>
      </c>
      <c r="I151" s="103">
        <v>83.5</v>
      </c>
      <c r="J151" s="103">
        <v>95.3</v>
      </c>
      <c r="K151" s="103">
        <v>102.8</v>
      </c>
      <c r="L151" s="103">
        <v>81.3</v>
      </c>
      <c r="M151" s="103">
        <v>53.6</v>
      </c>
      <c r="N151" s="103">
        <v>40.5</v>
      </c>
      <c r="O151" s="103">
        <v>99.3</v>
      </c>
      <c r="P151" s="103">
        <v>142.30000000000001</v>
      </c>
      <c r="Q151" s="103">
        <v>110.292</v>
      </c>
      <c r="R151" s="103">
        <v>68.5</v>
      </c>
      <c r="S151" s="103">
        <v>79</v>
      </c>
      <c r="T151" s="103">
        <v>96.2</v>
      </c>
      <c r="U151" s="103">
        <v>95.3</v>
      </c>
      <c r="V151" s="103">
        <v>92.311270000000007</v>
      </c>
      <c r="W151" s="103">
        <v>110.163</v>
      </c>
      <c r="X151" s="103">
        <v>93.11618</v>
      </c>
      <c r="Y151" s="103">
        <v>135.60084000000001</v>
      </c>
      <c r="Z151" s="103">
        <v>126.17999999999998</v>
      </c>
      <c r="AA151" s="103">
        <v>82.910000000000011</v>
      </c>
      <c r="AB151" s="103">
        <v>99.17</v>
      </c>
      <c r="AC151" s="103">
        <v>115.35271332072524</v>
      </c>
      <c r="AD151" s="103">
        <v>117.36157468186215</v>
      </c>
      <c r="AE151" s="103">
        <v>119.41510015788782</v>
      </c>
      <c r="AF151" s="103">
        <v>121.51428279053097</v>
      </c>
      <c r="AG151" s="103">
        <v>124.66013770036093</v>
      </c>
    </row>
    <row r="152" spans="1:33" s="58" customFormat="1" ht="12.5" x14ac:dyDescent="0.25">
      <c r="A152" s="90" t="s">
        <v>185</v>
      </c>
      <c r="B152" s="90" t="s">
        <v>206</v>
      </c>
      <c r="C152" s="90" t="s">
        <v>218</v>
      </c>
      <c r="D152" s="102">
        <v>498.7</v>
      </c>
      <c r="E152" s="102">
        <v>468.7</v>
      </c>
      <c r="F152" s="103">
        <v>507.1</v>
      </c>
      <c r="G152" s="103">
        <v>328.7</v>
      </c>
      <c r="H152" s="103">
        <v>405.5</v>
      </c>
      <c r="I152" s="103">
        <v>434</v>
      </c>
      <c r="J152" s="103">
        <v>550.4</v>
      </c>
      <c r="K152" s="103">
        <v>493.6</v>
      </c>
      <c r="L152" s="103">
        <v>361.40000000000003</v>
      </c>
      <c r="M152" s="103">
        <v>470.4</v>
      </c>
      <c r="N152" s="103">
        <v>169.1</v>
      </c>
      <c r="O152" s="103">
        <v>175.8</v>
      </c>
      <c r="P152" s="103">
        <v>270.3</v>
      </c>
      <c r="Q152" s="103">
        <v>180</v>
      </c>
      <c r="R152" s="103">
        <v>165.2</v>
      </c>
      <c r="S152" s="103">
        <v>134</v>
      </c>
      <c r="T152" s="103">
        <v>138.121105</v>
      </c>
      <c r="U152" s="103">
        <v>147.13999999999999</v>
      </c>
      <c r="V152" s="103">
        <v>70</v>
      </c>
      <c r="W152" s="103">
        <v>25</v>
      </c>
      <c r="X152" s="103">
        <v>25.11</v>
      </c>
      <c r="Y152" s="103">
        <v>25.11</v>
      </c>
      <c r="Z152" s="103">
        <v>25.008403361344541</v>
      </c>
      <c r="AA152" s="103">
        <v>8.6807499999999997</v>
      </c>
      <c r="AB152" s="103">
        <v>9.6807499999999997</v>
      </c>
      <c r="AC152" s="103">
        <v>18.027708422465459</v>
      </c>
      <c r="AD152" s="103">
        <v>16.574772713153706</v>
      </c>
      <c r="AE152" s="103">
        <v>15.160080536522738</v>
      </c>
      <c r="AF152" s="103">
        <v>13.782307532960665</v>
      </c>
      <c r="AG152" s="103">
        <v>13.440175204946708</v>
      </c>
    </row>
    <row r="153" spans="1:33" s="93" customFormat="1" ht="13" x14ac:dyDescent="0.3">
      <c r="A153" s="94" t="s">
        <v>219</v>
      </c>
      <c r="B153" s="94" t="s">
        <v>219</v>
      </c>
      <c r="C153" s="94" t="s">
        <v>219</v>
      </c>
      <c r="D153" s="100">
        <v>36397.148138059994</v>
      </c>
      <c r="E153" s="100">
        <v>37091.184138060002</v>
      </c>
      <c r="F153" s="101">
        <v>41476.473138060013</v>
      </c>
      <c r="G153" s="101">
        <v>42794.453138059995</v>
      </c>
      <c r="H153" s="101">
        <v>44639.964138060008</v>
      </c>
      <c r="I153" s="101">
        <v>51694.368830846666</v>
      </c>
      <c r="J153" s="101">
        <v>59380.762735608565</v>
      </c>
      <c r="K153" s="101">
        <v>63367.425021322866</v>
      </c>
      <c r="L153" s="101">
        <v>66063.635449894282</v>
      </c>
      <c r="M153" s="101">
        <v>70622.165878465719</v>
      </c>
      <c r="N153" s="101">
        <v>85320.533217412594</v>
      </c>
      <c r="O153" s="101">
        <v>97184.846850969523</v>
      </c>
      <c r="P153" s="101">
        <v>102754.10895894811</v>
      </c>
      <c r="Q153" s="101">
        <v>104979.92549896418</v>
      </c>
      <c r="R153" s="101">
        <v>113955.0477308812</v>
      </c>
      <c r="S153" s="101">
        <v>121086.24268846307</v>
      </c>
      <c r="T153" s="101">
        <v>116696.36073864484</v>
      </c>
      <c r="U153" s="101">
        <v>114671.41947741227</v>
      </c>
      <c r="V153" s="101">
        <v>113185.91641433333</v>
      </c>
      <c r="W153" s="101">
        <v>112611.6588169772</v>
      </c>
      <c r="X153" s="101">
        <v>111638.16910155628</v>
      </c>
      <c r="Y153" s="101">
        <v>116658.70014943642</v>
      </c>
      <c r="Z153" s="101">
        <v>111011.2611677169</v>
      </c>
      <c r="AA153" s="101">
        <v>118452.83880445395</v>
      </c>
      <c r="AB153" s="101">
        <v>127258.01000000001</v>
      </c>
      <c r="AC153" s="101">
        <v>124067.30470671621</v>
      </c>
      <c r="AD153" s="101">
        <v>122701.33038199022</v>
      </c>
      <c r="AE153" s="101">
        <v>121880.08411194557</v>
      </c>
      <c r="AF153" s="101">
        <v>123339.12627636407</v>
      </c>
      <c r="AG153" s="101">
        <v>124587.68275206682</v>
      </c>
    </row>
    <row r="154" spans="1:33" s="93" customFormat="1" ht="13" x14ac:dyDescent="0.3">
      <c r="A154" s="95" t="s">
        <v>220</v>
      </c>
      <c r="B154" s="95" t="s">
        <v>220</v>
      </c>
      <c r="C154" s="95" t="s">
        <v>220</v>
      </c>
      <c r="D154" s="104">
        <v>7964.0999999999995</v>
      </c>
      <c r="E154" s="104">
        <v>7195.4000000000005</v>
      </c>
      <c r="F154" s="105">
        <v>8372.6999999999989</v>
      </c>
      <c r="G154" s="105">
        <v>7928.5</v>
      </c>
      <c r="H154" s="105">
        <v>6040.7999999999993</v>
      </c>
      <c r="I154" s="105">
        <v>8343.7666666666664</v>
      </c>
      <c r="J154" s="105">
        <v>7436.0999999999995</v>
      </c>
      <c r="K154" s="105">
        <v>6868.9</v>
      </c>
      <c r="L154" s="105">
        <v>6644.3789999999999</v>
      </c>
      <c r="M154" s="105">
        <v>5425.4</v>
      </c>
      <c r="N154" s="105">
        <v>7120.8000000000011</v>
      </c>
      <c r="O154" s="105">
        <v>8279.8364471397526</v>
      </c>
      <c r="P154" s="105">
        <v>9304.8952071732401</v>
      </c>
      <c r="Q154" s="105">
        <v>9327.7635265889639</v>
      </c>
      <c r="R154" s="105">
        <v>10324.501966951269</v>
      </c>
      <c r="S154" s="105">
        <v>11895.580487026191</v>
      </c>
      <c r="T154" s="105">
        <v>11925.01341029387</v>
      </c>
      <c r="U154" s="105">
        <v>12723.300682282637</v>
      </c>
      <c r="V154" s="105">
        <v>17198.494551</v>
      </c>
      <c r="W154" s="105">
        <v>19547.120061999998</v>
      </c>
      <c r="X154" s="105">
        <v>18836.277845249999</v>
      </c>
      <c r="Y154" s="105">
        <v>19473.56215523</v>
      </c>
      <c r="Z154" s="105">
        <v>20112.295453431183</v>
      </c>
      <c r="AA154" s="105">
        <v>20894.907610014838</v>
      </c>
      <c r="AB154" s="105">
        <v>20943.939999999999</v>
      </c>
      <c r="AC154" s="105">
        <v>20485.410406733543</v>
      </c>
      <c r="AD154" s="105">
        <v>20702.1678256954</v>
      </c>
      <c r="AE154" s="105">
        <v>20780.986459171101</v>
      </c>
      <c r="AF154" s="105">
        <v>21987.653561026142</v>
      </c>
      <c r="AG154" s="105">
        <v>22975.255298161515</v>
      </c>
    </row>
    <row r="155" spans="1:33" s="58" customFormat="1" ht="12.5" x14ac:dyDescent="0.25">
      <c r="A155" s="90" t="s">
        <v>221</v>
      </c>
      <c r="B155" s="90" t="s">
        <v>222</v>
      </c>
      <c r="C155" s="90" t="s">
        <v>223</v>
      </c>
      <c r="D155" s="102">
        <v>0</v>
      </c>
      <c r="E155" s="102">
        <v>0</v>
      </c>
      <c r="F155" s="103">
        <v>0</v>
      </c>
      <c r="G155" s="103">
        <v>0</v>
      </c>
      <c r="H155" s="103">
        <v>0</v>
      </c>
      <c r="I155" s="103">
        <v>0</v>
      </c>
      <c r="J155" s="103">
        <v>0</v>
      </c>
      <c r="K155" s="103">
        <v>0</v>
      </c>
      <c r="L155" s="103">
        <v>0</v>
      </c>
      <c r="M155" s="103">
        <v>0</v>
      </c>
      <c r="N155" s="103">
        <v>0</v>
      </c>
      <c r="O155" s="103">
        <v>0</v>
      </c>
      <c r="P155" s="103">
        <v>0</v>
      </c>
      <c r="Q155" s="103">
        <v>0</v>
      </c>
      <c r="R155" s="103">
        <v>0</v>
      </c>
      <c r="S155" s="103">
        <v>0</v>
      </c>
      <c r="T155" s="103">
        <v>0</v>
      </c>
      <c r="U155" s="103">
        <v>0</v>
      </c>
      <c r="V155" s="103">
        <v>0</v>
      </c>
      <c r="W155" s="103">
        <v>0</v>
      </c>
      <c r="X155" s="103">
        <v>0</v>
      </c>
      <c r="Y155" s="103">
        <v>0</v>
      </c>
      <c r="Z155" s="103">
        <v>0</v>
      </c>
      <c r="AA155" s="103">
        <v>0</v>
      </c>
      <c r="AB155" s="103">
        <v>0</v>
      </c>
      <c r="AC155" s="103">
        <v>0</v>
      </c>
      <c r="AD155" s="103">
        <v>0</v>
      </c>
      <c r="AE155" s="103">
        <v>0</v>
      </c>
      <c r="AF155" s="103">
        <v>0</v>
      </c>
      <c r="AG155" s="103">
        <v>0</v>
      </c>
    </row>
    <row r="156" spans="1:33" s="58" customFormat="1" ht="12.5" x14ac:dyDescent="0.25">
      <c r="A156" s="90" t="s">
        <v>221</v>
      </c>
      <c r="B156" s="90" t="s">
        <v>222</v>
      </c>
      <c r="C156" s="90" t="s">
        <v>224</v>
      </c>
      <c r="D156" s="102">
        <v>424.6</v>
      </c>
      <c r="E156" s="102">
        <v>331</v>
      </c>
      <c r="F156" s="103">
        <v>252.8</v>
      </c>
      <c r="G156" s="103">
        <v>357.4</v>
      </c>
      <c r="H156" s="103">
        <v>285.2</v>
      </c>
      <c r="I156" s="103">
        <v>362.8</v>
      </c>
      <c r="J156" s="103">
        <v>275.8</v>
      </c>
      <c r="K156" s="103">
        <v>169.6</v>
      </c>
      <c r="L156" s="103">
        <v>0</v>
      </c>
      <c r="M156" s="103">
        <v>17</v>
      </c>
      <c r="N156" s="103">
        <v>111.8</v>
      </c>
      <c r="O156" s="103">
        <v>202.9</v>
      </c>
      <c r="P156" s="103">
        <v>199</v>
      </c>
      <c r="Q156" s="103">
        <v>219.4</v>
      </c>
      <c r="R156" s="103">
        <v>107.57</v>
      </c>
      <c r="S156" s="103">
        <v>310.23899999999998</v>
      </c>
      <c r="T156" s="103">
        <v>212.41873052463774</v>
      </c>
      <c r="U156" s="103">
        <v>128</v>
      </c>
      <c r="V156" s="103">
        <v>207.6</v>
      </c>
      <c r="W156" s="103">
        <v>180.6</v>
      </c>
      <c r="X156" s="103">
        <v>126</v>
      </c>
      <c r="Y156" s="103">
        <v>324.19200000000001</v>
      </c>
      <c r="Z156" s="103">
        <v>283.28545343118122</v>
      </c>
      <c r="AA156" s="103">
        <v>271.97473883516159</v>
      </c>
      <c r="AB156" s="103">
        <v>399.71000000000009</v>
      </c>
      <c r="AC156" s="103">
        <v>315.26507267498448</v>
      </c>
      <c r="AD156" s="103">
        <v>317.37777700331594</v>
      </c>
      <c r="AE156" s="103">
        <v>319.53069625772946</v>
      </c>
      <c r="AF156" s="103">
        <v>321.72334094159697</v>
      </c>
      <c r="AG156" s="103">
        <v>324.95527182753585</v>
      </c>
    </row>
    <row r="157" spans="1:33" s="58" customFormat="1" ht="12.5" x14ac:dyDescent="0.25">
      <c r="A157" s="90" t="s">
        <v>221</v>
      </c>
      <c r="B157" s="90" t="s">
        <v>222</v>
      </c>
      <c r="C157" s="90" t="s">
        <v>225</v>
      </c>
      <c r="D157" s="102">
        <v>300</v>
      </c>
      <c r="E157" s="102">
        <v>300</v>
      </c>
      <c r="F157" s="103">
        <v>300</v>
      </c>
      <c r="G157" s="103">
        <v>0</v>
      </c>
      <c r="H157" s="103">
        <v>0</v>
      </c>
      <c r="I157" s="103">
        <v>185</v>
      </c>
      <c r="J157" s="103">
        <v>0</v>
      </c>
      <c r="K157" s="103">
        <v>0</v>
      </c>
      <c r="L157" s="103">
        <v>0</v>
      </c>
      <c r="M157" s="103">
        <v>70</v>
      </c>
      <c r="N157" s="103">
        <v>150</v>
      </c>
      <c r="O157" s="103">
        <v>185</v>
      </c>
      <c r="P157" s="103">
        <v>358.00000000000006</v>
      </c>
      <c r="Q157" s="103">
        <v>250</v>
      </c>
      <c r="R157" s="103">
        <v>250</v>
      </c>
      <c r="S157" s="103">
        <v>0</v>
      </c>
      <c r="T157" s="103">
        <v>0</v>
      </c>
      <c r="U157" s="103">
        <v>0.1</v>
      </c>
      <c r="V157" s="103">
        <v>0</v>
      </c>
      <c r="W157" s="103">
        <v>0</v>
      </c>
      <c r="X157" s="103">
        <v>0</v>
      </c>
      <c r="Y157" s="103">
        <v>0</v>
      </c>
      <c r="Z157" s="103">
        <v>4</v>
      </c>
      <c r="AA157" s="103">
        <v>0</v>
      </c>
      <c r="AB157" s="103">
        <v>0</v>
      </c>
      <c r="AC157" s="103">
        <v>0.108</v>
      </c>
      <c r="AD157" s="103">
        <v>0.108</v>
      </c>
      <c r="AE157" s="103">
        <v>0.108</v>
      </c>
      <c r="AF157" s="103">
        <v>0.108</v>
      </c>
      <c r="AG157" s="103">
        <v>0</v>
      </c>
    </row>
    <row r="158" spans="1:33" s="58" customFormat="1" ht="12.5" x14ac:dyDescent="0.25">
      <c r="A158" s="90" t="s">
        <v>221</v>
      </c>
      <c r="B158" s="90" t="s">
        <v>222</v>
      </c>
      <c r="C158" s="90" t="s">
        <v>226</v>
      </c>
      <c r="D158" s="102">
        <v>3036.7</v>
      </c>
      <c r="E158" s="102">
        <v>2598.1999999999998</v>
      </c>
      <c r="F158" s="103">
        <v>2513.5</v>
      </c>
      <c r="G158" s="103">
        <v>2426.6999999999998</v>
      </c>
      <c r="H158" s="103">
        <v>2282.4</v>
      </c>
      <c r="I158" s="103">
        <v>2529.2999999999997</v>
      </c>
      <c r="J158" s="103">
        <v>2417.3000000000002</v>
      </c>
      <c r="K158" s="103">
        <v>2662.9</v>
      </c>
      <c r="L158" s="103">
        <v>2411.6</v>
      </c>
      <c r="M158" s="103">
        <v>1865.8999999999999</v>
      </c>
      <c r="N158" s="103">
        <v>2221.4000000000005</v>
      </c>
      <c r="O158" s="103">
        <v>2223.6173508483853</v>
      </c>
      <c r="P158" s="103">
        <v>1985.8112466950913</v>
      </c>
      <c r="Q158" s="103">
        <v>2490.7193524904214</v>
      </c>
      <c r="R158" s="103">
        <v>2187.1735014465366</v>
      </c>
      <c r="S158" s="103">
        <v>2587.2193458928145</v>
      </c>
      <c r="T158" s="103">
        <v>2900.2054980000003</v>
      </c>
      <c r="U158" s="103">
        <v>2612.1320000000001</v>
      </c>
      <c r="V158" s="103">
        <v>2994.239</v>
      </c>
      <c r="W158" s="103">
        <v>2137.62995</v>
      </c>
      <c r="X158" s="103">
        <v>2496.6311299999998</v>
      </c>
      <c r="Y158" s="103">
        <v>2124.3822439999999</v>
      </c>
      <c r="Z158" s="103">
        <v>2136.5099999999998</v>
      </c>
      <c r="AA158" s="103">
        <v>2252.2600000000002</v>
      </c>
      <c r="AB158" s="103">
        <v>2172.98</v>
      </c>
      <c r="AC158" s="103">
        <v>2199.2899978293062</v>
      </c>
      <c r="AD158" s="103">
        <v>2158.5432256181989</v>
      </c>
      <c r="AE158" s="103">
        <v>2171.2929897696781</v>
      </c>
      <c r="AF158" s="103">
        <v>2146.336061168477</v>
      </c>
      <c r="AG158" s="103">
        <v>2153.8891728329031</v>
      </c>
    </row>
    <row r="159" spans="1:33" s="58" customFormat="1" ht="12.5" x14ac:dyDescent="0.25">
      <c r="A159" s="90" t="s">
        <v>221</v>
      </c>
      <c r="B159" s="90" t="s">
        <v>222</v>
      </c>
      <c r="C159" s="90" t="s">
        <v>35</v>
      </c>
      <c r="D159" s="102">
        <v>2400.5</v>
      </c>
      <c r="E159" s="102">
        <v>2236.6000000000004</v>
      </c>
      <c r="F159" s="103">
        <v>3173.1</v>
      </c>
      <c r="G159" s="103">
        <v>3075.9</v>
      </c>
      <c r="H159" s="103">
        <v>1556.6999999999998</v>
      </c>
      <c r="I159" s="103">
        <v>2374.5</v>
      </c>
      <c r="J159" s="103">
        <v>2626.7</v>
      </c>
      <c r="K159" s="103">
        <v>1941.5999999999995</v>
      </c>
      <c r="L159" s="103">
        <v>2172.5</v>
      </c>
      <c r="M159" s="103">
        <v>2022.4</v>
      </c>
      <c r="N159" s="103">
        <v>2231.8999999999996</v>
      </c>
      <c r="O159" s="103">
        <v>2187.00219408673</v>
      </c>
      <c r="P159" s="103">
        <v>2045.7322943165536</v>
      </c>
      <c r="Q159" s="103">
        <v>2157.4081516533097</v>
      </c>
      <c r="R159" s="103">
        <v>2508.7426530367211</v>
      </c>
      <c r="S159" s="103">
        <v>3496.9999999999982</v>
      </c>
      <c r="T159" s="103">
        <v>3253.3191500000003</v>
      </c>
      <c r="U159" s="103">
        <v>3493.3159999999998</v>
      </c>
      <c r="V159" s="103">
        <v>3745.5073009999996</v>
      </c>
      <c r="W159" s="103">
        <v>4403.9138700000003</v>
      </c>
      <c r="X159" s="103">
        <v>4311.7959900000005</v>
      </c>
      <c r="Y159" s="103">
        <v>4722.9219999999996</v>
      </c>
      <c r="Z159" s="103">
        <v>4473.6499999999996</v>
      </c>
      <c r="AA159" s="103">
        <v>4610.097999999999</v>
      </c>
      <c r="AB159" s="103">
        <v>4640.3999999999996</v>
      </c>
      <c r="AC159" s="103">
        <v>4526.6456602034377</v>
      </c>
      <c r="AD159" s="103">
        <v>4535.9131484226527</v>
      </c>
      <c r="AE159" s="103">
        <v>4425.6580554137436</v>
      </c>
      <c r="AF159" s="103">
        <v>4506.1615138289399</v>
      </c>
      <c r="AG159" s="103">
        <v>4607.4265875611818</v>
      </c>
    </row>
    <row r="160" spans="1:33" s="58" customFormat="1" ht="12.5" x14ac:dyDescent="0.25">
      <c r="A160" s="90" t="s">
        <v>221</v>
      </c>
      <c r="B160" s="90" t="s">
        <v>222</v>
      </c>
      <c r="C160" s="90" t="s">
        <v>227</v>
      </c>
      <c r="D160" s="102">
        <v>0</v>
      </c>
      <c r="E160" s="102">
        <v>0</v>
      </c>
      <c r="F160" s="103">
        <v>0</v>
      </c>
      <c r="G160" s="103">
        <v>0</v>
      </c>
      <c r="H160" s="103">
        <v>0</v>
      </c>
      <c r="I160" s="103">
        <v>0</v>
      </c>
      <c r="J160" s="103">
        <v>0</v>
      </c>
      <c r="K160" s="103">
        <v>0</v>
      </c>
      <c r="L160" s="103">
        <v>0</v>
      </c>
      <c r="M160" s="103">
        <v>0</v>
      </c>
      <c r="N160" s="103">
        <v>0</v>
      </c>
      <c r="O160" s="103">
        <v>0</v>
      </c>
      <c r="P160" s="103">
        <v>0</v>
      </c>
      <c r="Q160" s="103">
        <v>0</v>
      </c>
      <c r="R160" s="103">
        <v>0</v>
      </c>
      <c r="S160" s="103">
        <v>0</v>
      </c>
      <c r="T160" s="103">
        <v>0</v>
      </c>
      <c r="U160" s="103">
        <v>0</v>
      </c>
      <c r="V160" s="103">
        <v>3.1899999999999998E-2</v>
      </c>
      <c r="W160" s="103">
        <v>0</v>
      </c>
      <c r="X160" s="103">
        <v>0</v>
      </c>
      <c r="Y160" s="103">
        <v>0</v>
      </c>
      <c r="Z160" s="103">
        <v>0</v>
      </c>
      <c r="AA160" s="103">
        <v>0</v>
      </c>
      <c r="AB160" s="103">
        <v>0</v>
      </c>
      <c r="AC160" s="103">
        <v>-9.3745494583487819E-4</v>
      </c>
      <c r="AD160" s="103">
        <v>-9.3745494583487819E-4</v>
      </c>
      <c r="AE160" s="103">
        <v>-9.3745494583487819E-4</v>
      </c>
      <c r="AF160" s="103">
        <v>-9.3745494583487819E-4</v>
      </c>
      <c r="AG160" s="103">
        <v>6.0178208895102095E-3</v>
      </c>
    </row>
    <row r="161" spans="1:33" s="58" customFormat="1" ht="12.5" x14ac:dyDescent="0.25">
      <c r="A161" s="90" t="s">
        <v>221</v>
      </c>
      <c r="B161" s="90" t="s">
        <v>222</v>
      </c>
      <c r="C161" s="90" t="s">
        <v>228</v>
      </c>
      <c r="D161" s="102">
        <v>540</v>
      </c>
      <c r="E161" s="102">
        <v>615</v>
      </c>
      <c r="F161" s="103">
        <v>657</v>
      </c>
      <c r="G161" s="103">
        <v>790</v>
      </c>
      <c r="H161" s="103">
        <v>880</v>
      </c>
      <c r="I161" s="103">
        <v>799</v>
      </c>
      <c r="J161" s="103">
        <v>754.9</v>
      </c>
      <c r="K161" s="103">
        <v>762.3</v>
      </c>
      <c r="L161" s="103">
        <v>630.4</v>
      </c>
      <c r="M161" s="103">
        <v>659.5</v>
      </c>
      <c r="N161" s="103">
        <v>878.1</v>
      </c>
      <c r="O161" s="103">
        <v>781.2</v>
      </c>
      <c r="P161" s="103">
        <v>447.3</v>
      </c>
      <c r="Q161" s="103">
        <v>410.09999999999997</v>
      </c>
      <c r="R161" s="103">
        <v>551.4</v>
      </c>
      <c r="S161" s="103">
        <v>601.9</v>
      </c>
      <c r="T161" s="103">
        <v>293.65229399999998</v>
      </c>
      <c r="U161" s="103">
        <v>436.42500000000001</v>
      </c>
      <c r="V161" s="103">
        <v>520.26132000000007</v>
      </c>
      <c r="W161" s="103">
        <v>513.39709200000004</v>
      </c>
      <c r="X161" s="103">
        <v>432.37758000000002</v>
      </c>
      <c r="Y161" s="103">
        <v>411.52984024</v>
      </c>
      <c r="Z161" s="103">
        <v>233.29000000000002</v>
      </c>
      <c r="AA161" s="103">
        <v>195.1</v>
      </c>
      <c r="AB161" s="103">
        <v>219.73999999999998</v>
      </c>
      <c r="AC161" s="103">
        <v>332.47955129109835</v>
      </c>
      <c r="AD161" s="103">
        <v>329.62205989122674</v>
      </c>
      <c r="AE161" s="103">
        <v>333.73255555608523</v>
      </c>
      <c r="AF161" s="103">
        <v>354.17898072987538</v>
      </c>
      <c r="AG161" s="103">
        <v>366.77479656940187</v>
      </c>
    </row>
    <row r="162" spans="1:33" s="58" customFormat="1" ht="12.5" x14ac:dyDescent="0.25">
      <c r="A162" s="90" t="s">
        <v>221</v>
      </c>
      <c r="B162" s="90" t="s">
        <v>222</v>
      </c>
      <c r="C162" s="90" t="s">
        <v>229</v>
      </c>
      <c r="D162" s="102">
        <v>0</v>
      </c>
      <c r="E162" s="102">
        <v>0</v>
      </c>
      <c r="F162" s="103">
        <v>0</v>
      </c>
      <c r="G162" s="103">
        <v>0</v>
      </c>
      <c r="H162" s="103">
        <v>0</v>
      </c>
      <c r="I162" s="103">
        <v>0</v>
      </c>
      <c r="J162" s="103">
        <v>0</v>
      </c>
      <c r="K162" s="103">
        <v>0</v>
      </c>
      <c r="L162" s="103">
        <v>0</v>
      </c>
      <c r="M162" s="103">
        <v>0</v>
      </c>
      <c r="N162" s="103">
        <v>0</v>
      </c>
      <c r="O162" s="103">
        <v>0</v>
      </c>
      <c r="P162" s="103">
        <v>0</v>
      </c>
      <c r="Q162" s="103">
        <v>0</v>
      </c>
      <c r="R162" s="103">
        <v>0</v>
      </c>
      <c r="S162" s="103">
        <v>0</v>
      </c>
      <c r="T162" s="103">
        <v>0</v>
      </c>
      <c r="U162" s="103">
        <v>0</v>
      </c>
      <c r="V162" s="103">
        <v>0</v>
      </c>
      <c r="W162" s="103">
        <v>0</v>
      </c>
      <c r="X162" s="103">
        <v>0</v>
      </c>
      <c r="Y162" s="103">
        <v>0</v>
      </c>
      <c r="Z162" s="103">
        <v>0</v>
      </c>
      <c r="AA162" s="103">
        <v>0</v>
      </c>
      <c r="AB162" s="103">
        <v>0</v>
      </c>
      <c r="AC162" s="103">
        <v>0</v>
      </c>
      <c r="AD162" s="103">
        <v>0</v>
      </c>
      <c r="AE162" s="103">
        <v>0</v>
      </c>
      <c r="AF162" s="103">
        <v>0</v>
      </c>
      <c r="AG162" s="103">
        <v>0</v>
      </c>
    </row>
    <row r="163" spans="1:33" s="58" customFormat="1" ht="12.5" x14ac:dyDescent="0.25">
      <c r="A163" s="90" t="s">
        <v>221</v>
      </c>
      <c r="B163" s="90" t="s">
        <v>222</v>
      </c>
      <c r="C163" s="90" t="s">
        <v>230</v>
      </c>
      <c r="D163" s="102">
        <v>0</v>
      </c>
      <c r="E163" s="102">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1.9850000000000003E-2</v>
      </c>
      <c r="X163" s="103">
        <v>0</v>
      </c>
      <c r="Y163" s="103">
        <v>0</v>
      </c>
      <c r="Z163" s="103">
        <v>0</v>
      </c>
      <c r="AA163" s="103">
        <v>0</v>
      </c>
      <c r="AB163" s="103">
        <v>0</v>
      </c>
      <c r="AC163" s="103">
        <v>0</v>
      </c>
      <c r="AD163" s="103">
        <v>0</v>
      </c>
      <c r="AE163" s="103">
        <v>0</v>
      </c>
      <c r="AF163" s="103">
        <v>0</v>
      </c>
      <c r="AG163" s="103">
        <v>0</v>
      </c>
    </row>
    <row r="164" spans="1:33" s="58" customFormat="1" ht="12.5" x14ac:dyDescent="0.25">
      <c r="A164" s="90" t="s">
        <v>221</v>
      </c>
      <c r="B164" s="90" t="s">
        <v>222</v>
      </c>
      <c r="C164" s="90" t="s">
        <v>231</v>
      </c>
      <c r="D164" s="102">
        <v>0</v>
      </c>
      <c r="E164" s="102">
        <v>0</v>
      </c>
      <c r="F164" s="103">
        <v>0</v>
      </c>
      <c r="G164" s="103">
        <v>0</v>
      </c>
      <c r="H164" s="103">
        <v>0</v>
      </c>
      <c r="I164" s="103">
        <v>642.66666666666674</v>
      </c>
      <c r="J164" s="103">
        <v>0</v>
      </c>
      <c r="K164" s="103">
        <v>0</v>
      </c>
      <c r="L164" s="103">
        <v>0</v>
      </c>
      <c r="M164" s="103">
        <v>0</v>
      </c>
      <c r="N164" s="103">
        <v>121</v>
      </c>
      <c r="O164" s="103">
        <v>1068</v>
      </c>
      <c r="P164" s="103">
        <v>3096.9965588437713</v>
      </c>
      <c r="Q164" s="103">
        <v>3054.9846153846156</v>
      </c>
      <c r="R164" s="103">
        <v>3586.2846153846153</v>
      </c>
      <c r="S164" s="103">
        <v>4159.5692307692316</v>
      </c>
      <c r="T164" s="103">
        <v>4268.369910769231</v>
      </c>
      <c r="U164" s="103">
        <v>4982.8492307692313</v>
      </c>
      <c r="V164" s="103">
        <v>8712.2778500000004</v>
      </c>
      <c r="W164" s="103">
        <v>10932.682999999999</v>
      </c>
      <c r="X164" s="103">
        <v>9708.1</v>
      </c>
      <c r="Y164" s="103">
        <v>10011.116</v>
      </c>
      <c r="Z164" s="103">
        <v>10852.61</v>
      </c>
      <c r="AA164" s="103">
        <v>11926.1</v>
      </c>
      <c r="AB164" s="103">
        <v>11801</v>
      </c>
      <c r="AC164" s="103">
        <v>11679.414632187496</v>
      </c>
      <c r="AD164" s="103">
        <v>11755.155938271304</v>
      </c>
      <c r="AE164" s="103">
        <v>11840.696087420758</v>
      </c>
      <c r="AF164" s="103">
        <v>12882.596441037473</v>
      </c>
      <c r="AG164" s="103">
        <v>13549.554549112774</v>
      </c>
    </row>
    <row r="165" spans="1:33" s="58" customFormat="1" ht="12.5" x14ac:dyDescent="0.25">
      <c r="A165" s="90" t="s">
        <v>221</v>
      </c>
      <c r="B165" s="90" t="s">
        <v>222</v>
      </c>
      <c r="C165" s="90" t="s">
        <v>41</v>
      </c>
      <c r="D165" s="102">
        <v>571</v>
      </c>
      <c r="E165" s="102">
        <v>522</v>
      </c>
      <c r="F165" s="103">
        <v>745.19999999999982</v>
      </c>
      <c r="G165" s="103">
        <v>614</v>
      </c>
      <c r="H165" s="103">
        <v>737</v>
      </c>
      <c r="I165" s="103">
        <v>910</v>
      </c>
      <c r="J165" s="103">
        <v>702.59999999999991</v>
      </c>
      <c r="K165" s="103">
        <v>685.69999999999982</v>
      </c>
      <c r="L165" s="103">
        <v>748.37899999999991</v>
      </c>
      <c r="M165" s="103">
        <v>79.099999999999909</v>
      </c>
      <c r="N165" s="103">
        <v>625.5</v>
      </c>
      <c r="O165" s="103">
        <v>799.41690220463579</v>
      </c>
      <c r="P165" s="103">
        <v>535.05510731782238</v>
      </c>
      <c r="Q165" s="103">
        <v>132.61440706061694</v>
      </c>
      <c r="R165" s="103">
        <v>204.75419708339723</v>
      </c>
      <c r="S165" s="103">
        <v>-86.024089635854352</v>
      </c>
      <c r="T165" s="103">
        <v>8</v>
      </c>
      <c r="U165" s="103">
        <v>11.790069513406163</v>
      </c>
      <c r="V165" s="103">
        <v>41.697180000000003</v>
      </c>
      <c r="W165" s="103">
        <v>93.422770000000014</v>
      </c>
      <c r="X165" s="103">
        <v>113.94668300000001</v>
      </c>
      <c r="Y165" s="103">
        <v>79.460540000000037</v>
      </c>
      <c r="Z165" s="103">
        <v>326.81999999999994</v>
      </c>
      <c r="AA165" s="103">
        <v>21.510000000000218</v>
      </c>
      <c r="AB165" s="103">
        <v>34.420000000000073</v>
      </c>
      <c r="AC165" s="103">
        <v>97.027670499454572</v>
      </c>
      <c r="AD165" s="103">
        <v>96.13984227815142</v>
      </c>
      <c r="AE165" s="103">
        <v>95.251908293767798</v>
      </c>
      <c r="AF165" s="103">
        <v>94.363886380024738</v>
      </c>
      <c r="AG165" s="103">
        <v>263.47579136352959</v>
      </c>
    </row>
    <row r="166" spans="1:33" s="58" customFormat="1" ht="12.5" x14ac:dyDescent="0.25">
      <c r="A166" s="90" t="s">
        <v>221</v>
      </c>
      <c r="B166" s="90" t="s">
        <v>222</v>
      </c>
      <c r="C166" s="90" t="s">
        <v>232</v>
      </c>
      <c r="D166" s="102">
        <v>691.3</v>
      </c>
      <c r="E166" s="102">
        <v>592.6</v>
      </c>
      <c r="F166" s="103">
        <v>731.1</v>
      </c>
      <c r="G166" s="103">
        <v>664.5</v>
      </c>
      <c r="H166" s="103">
        <v>299.5</v>
      </c>
      <c r="I166" s="103">
        <v>540.5</v>
      </c>
      <c r="J166" s="103">
        <v>658.8</v>
      </c>
      <c r="K166" s="103">
        <v>646.79999999999995</v>
      </c>
      <c r="L166" s="103">
        <v>681.5</v>
      </c>
      <c r="M166" s="103">
        <v>711.5</v>
      </c>
      <c r="N166" s="103">
        <v>781.1</v>
      </c>
      <c r="O166" s="103">
        <v>832.7</v>
      </c>
      <c r="P166" s="103">
        <v>636.70000000000005</v>
      </c>
      <c r="Q166" s="103">
        <v>612.53699999999992</v>
      </c>
      <c r="R166" s="103">
        <v>892.67700000000002</v>
      </c>
      <c r="S166" s="103">
        <v>825.67699999999991</v>
      </c>
      <c r="T166" s="103">
        <v>989.04782199999988</v>
      </c>
      <c r="U166" s="103">
        <v>1057.1883819999998</v>
      </c>
      <c r="V166" s="103">
        <v>976.38</v>
      </c>
      <c r="W166" s="103">
        <v>1284.9535299999995</v>
      </c>
      <c r="X166" s="103">
        <v>1647.42646225</v>
      </c>
      <c r="Y166" s="103">
        <v>1799.9595309899998</v>
      </c>
      <c r="Z166" s="103">
        <v>1802.1299999999999</v>
      </c>
      <c r="AA166" s="103">
        <v>1617.8648711796795</v>
      </c>
      <c r="AB166" s="103">
        <v>1675.69</v>
      </c>
      <c r="AC166" s="103">
        <v>1335.1807595027117</v>
      </c>
      <c r="AD166" s="103">
        <v>1509.3087716654929</v>
      </c>
      <c r="AE166" s="103">
        <v>1594.7171039142818</v>
      </c>
      <c r="AF166" s="103">
        <v>1682.1862743946983</v>
      </c>
      <c r="AG166" s="103">
        <v>1709.1731110732962</v>
      </c>
    </row>
    <row r="167" spans="1:33" s="58" customFormat="1" ht="12.5" x14ac:dyDescent="0.25">
      <c r="A167" s="90" t="s">
        <v>221</v>
      </c>
      <c r="B167" s="90" t="s">
        <v>222</v>
      </c>
      <c r="C167" s="90" t="s">
        <v>233</v>
      </c>
      <c r="D167" s="102">
        <v>0</v>
      </c>
      <c r="E167" s="102">
        <v>0</v>
      </c>
      <c r="F167" s="103">
        <v>0</v>
      </c>
      <c r="G167" s="103">
        <v>0</v>
      </c>
      <c r="H167" s="103">
        <v>0</v>
      </c>
      <c r="I167" s="103">
        <v>0</v>
      </c>
      <c r="J167" s="103">
        <v>0</v>
      </c>
      <c r="K167" s="103">
        <v>0</v>
      </c>
      <c r="L167" s="103">
        <v>0</v>
      </c>
      <c r="M167" s="103">
        <v>0</v>
      </c>
      <c r="N167" s="103">
        <v>0</v>
      </c>
      <c r="O167" s="103">
        <v>0</v>
      </c>
      <c r="P167" s="103">
        <v>0.3</v>
      </c>
      <c r="Q167" s="103">
        <v>0</v>
      </c>
      <c r="R167" s="103">
        <v>35.9</v>
      </c>
      <c r="S167" s="103">
        <v>0</v>
      </c>
      <c r="T167" s="103">
        <v>5.0000000000000004E-6</v>
      </c>
      <c r="U167" s="103">
        <v>1.5</v>
      </c>
      <c r="V167" s="103">
        <v>0.5</v>
      </c>
      <c r="W167" s="103">
        <v>0.5</v>
      </c>
      <c r="X167" s="103">
        <v>0</v>
      </c>
      <c r="Y167" s="103">
        <v>0</v>
      </c>
      <c r="Z167" s="103">
        <v>0</v>
      </c>
      <c r="AA167" s="103">
        <v>0</v>
      </c>
      <c r="AB167" s="103">
        <v>0</v>
      </c>
      <c r="AC167" s="103">
        <v>0</v>
      </c>
      <c r="AD167" s="103">
        <v>0</v>
      </c>
      <c r="AE167" s="103">
        <v>0</v>
      </c>
      <c r="AF167" s="103">
        <v>0</v>
      </c>
      <c r="AG167" s="103">
        <v>0</v>
      </c>
    </row>
    <row r="168" spans="1:33" s="58" customFormat="1" ht="12.5" x14ac:dyDescent="0.25">
      <c r="A168" s="90" t="s">
        <v>221</v>
      </c>
      <c r="B168" s="90" t="s">
        <v>222</v>
      </c>
      <c r="C168" s="90" t="s">
        <v>234</v>
      </c>
      <c r="D168" s="102">
        <v>0</v>
      </c>
      <c r="E168" s="102">
        <v>0</v>
      </c>
      <c r="F168" s="103">
        <v>0</v>
      </c>
      <c r="G168" s="103">
        <v>0</v>
      </c>
      <c r="H168" s="103">
        <v>0</v>
      </c>
      <c r="I168" s="103">
        <v>0</v>
      </c>
      <c r="J168" s="103">
        <v>0</v>
      </c>
      <c r="K168" s="103">
        <v>0</v>
      </c>
      <c r="L168" s="103">
        <v>0</v>
      </c>
      <c r="M168" s="103">
        <v>0</v>
      </c>
      <c r="N168" s="103">
        <v>0</v>
      </c>
      <c r="O168" s="103">
        <v>0</v>
      </c>
      <c r="P168" s="103">
        <v>0</v>
      </c>
      <c r="Q168" s="103">
        <v>0</v>
      </c>
      <c r="R168" s="103">
        <v>0</v>
      </c>
      <c r="S168" s="103">
        <v>0</v>
      </c>
      <c r="T168" s="103">
        <v>0</v>
      </c>
      <c r="U168" s="103">
        <v>0</v>
      </c>
      <c r="V168" s="103">
        <v>0</v>
      </c>
      <c r="W168" s="103">
        <v>0</v>
      </c>
      <c r="X168" s="103">
        <v>0</v>
      </c>
      <c r="Y168" s="103">
        <v>0</v>
      </c>
      <c r="Z168" s="103">
        <v>0</v>
      </c>
      <c r="AA168" s="103">
        <v>0</v>
      </c>
      <c r="AB168" s="103">
        <v>0</v>
      </c>
      <c r="AC168" s="103">
        <v>0</v>
      </c>
      <c r="AD168" s="103">
        <v>0</v>
      </c>
      <c r="AE168" s="103">
        <v>0</v>
      </c>
      <c r="AF168" s="103">
        <v>0</v>
      </c>
      <c r="AG168" s="103">
        <v>0</v>
      </c>
    </row>
    <row r="169" spans="1:33" s="93" customFormat="1" ht="13" x14ac:dyDescent="0.3">
      <c r="A169" s="95" t="s">
        <v>235</v>
      </c>
      <c r="B169" s="95" t="s">
        <v>235</v>
      </c>
      <c r="C169" s="95" t="s">
        <v>235</v>
      </c>
      <c r="D169" s="104">
        <v>6003.3</v>
      </c>
      <c r="E169" s="104">
        <v>6780.4</v>
      </c>
      <c r="F169" s="105">
        <v>6657.1</v>
      </c>
      <c r="G169" s="105">
        <v>5332.4000000000005</v>
      </c>
      <c r="H169" s="105">
        <v>6700.5</v>
      </c>
      <c r="I169" s="105">
        <v>6964.5000000000009</v>
      </c>
      <c r="J169" s="105">
        <v>7418.2</v>
      </c>
      <c r="K169" s="105">
        <v>7357.3000000000011</v>
      </c>
      <c r="L169" s="105">
        <v>7316.5</v>
      </c>
      <c r="M169" s="105">
        <v>7353.3</v>
      </c>
      <c r="N169" s="105">
        <v>8925.6</v>
      </c>
      <c r="O169" s="105">
        <v>10004.345808966862</v>
      </c>
      <c r="P169" s="105">
        <v>9044.1653021442507</v>
      </c>
      <c r="Q169" s="105">
        <v>8442.636959064328</v>
      </c>
      <c r="R169" s="105">
        <v>10371.896838000001</v>
      </c>
      <c r="S169" s="105">
        <v>10013.200999999999</v>
      </c>
      <c r="T169" s="105">
        <v>8939.2891637037064</v>
      </c>
      <c r="U169" s="105">
        <v>9740.5756296296295</v>
      </c>
      <c r="V169" s="105">
        <v>8782.3532133333338</v>
      </c>
      <c r="W169" s="105">
        <v>8734.6132840740756</v>
      </c>
      <c r="X169" s="105">
        <v>9471.6183429062967</v>
      </c>
      <c r="Y169" s="105">
        <v>11232.934806970001</v>
      </c>
      <c r="Z169" s="105">
        <v>10852.435714285713</v>
      </c>
      <c r="AA169" s="105">
        <v>12190.078</v>
      </c>
      <c r="AB169" s="105">
        <v>12438.82</v>
      </c>
      <c r="AC169" s="105">
        <v>12411.516559022841</v>
      </c>
      <c r="AD169" s="105">
        <v>12159.908189837723</v>
      </c>
      <c r="AE169" s="105">
        <v>11892.161518731837</v>
      </c>
      <c r="AF169" s="105">
        <v>11839.643682332664</v>
      </c>
      <c r="AG169" s="105">
        <v>11785.981052308423</v>
      </c>
    </row>
    <row r="170" spans="1:33" s="58" customFormat="1" ht="12.5" x14ac:dyDescent="0.25">
      <c r="A170" s="90" t="s">
        <v>221</v>
      </c>
      <c r="B170" s="90" t="s">
        <v>236</v>
      </c>
      <c r="C170" s="90" t="s">
        <v>237</v>
      </c>
      <c r="D170" s="102">
        <v>0</v>
      </c>
      <c r="E170" s="102">
        <v>0</v>
      </c>
      <c r="F170" s="103">
        <v>0</v>
      </c>
      <c r="G170" s="103">
        <v>0</v>
      </c>
      <c r="H170" s="103">
        <v>0</v>
      </c>
      <c r="I170" s="103">
        <v>0</v>
      </c>
      <c r="J170" s="103">
        <v>0</v>
      </c>
      <c r="K170" s="103">
        <v>0</v>
      </c>
      <c r="L170" s="103">
        <v>0</v>
      </c>
      <c r="M170" s="103">
        <v>0</v>
      </c>
      <c r="N170" s="103">
        <v>0</v>
      </c>
      <c r="O170" s="103">
        <v>0</v>
      </c>
      <c r="P170" s="103">
        <v>0</v>
      </c>
      <c r="Q170" s="103">
        <v>0</v>
      </c>
      <c r="R170" s="103">
        <v>0</v>
      </c>
      <c r="S170" s="103">
        <v>0</v>
      </c>
      <c r="T170" s="103">
        <v>0</v>
      </c>
      <c r="U170" s="103">
        <v>0</v>
      </c>
      <c r="V170" s="103">
        <v>0</v>
      </c>
      <c r="W170" s="103">
        <v>0</v>
      </c>
      <c r="X170" s="103">
        <v>0</v>
      </c>
      <c r="Y170" s="103">
        <v>0</v>
      </c>
      <c r="Z170" s="103">
        <v>0</v>
      </c>
      <c r="AA170" s="103">
        <v>0</v>
      </c>
      <c r="AB170" s="103">
        <v>0</v>
      </c>
      <c r="AC170" s="103">
        <v>0</v>
      </c>
      <c r="AD170" s="103">
        <v>0</v>
      </c>
      <c r="AE170" s="103">
        <v>0</v>
      </c>
      <c r="AF170" s="103">
        <v>0</v>
      </c>
      <c r="AG170" s="103">
        <v>0</v>
      </c>
    </row>
    <row r="171" spans="1:33" s="58" customFormat="1" ht="12.5" x14ac:dyDescent="0.25">
      <c r="A171" s="90" t="s">
        <v>221</v>
      </c>
      <c r="B171" s="90" t="s">
        <v>236</v>
      </c>
      <c r="C171" s="90" t="s">
        <v>238</v>
      </c>
      <c r="D171" s="102">
        <v>185.8</v>
      </c>
      <c r="E171" s="102">
        <v>216</v>
      </c>
      <c r="F171" s="103">
        <v>124</v>
      </c>
      <c r="G171" s="103">
        <v>169.6</v>
      </c>
      <c r="H171" s="103">
        <v>146.5</v>
      </c>
      <c r="I171" s="103">
        <v>232.1</v>
      </c>
      <c r="J171" s="103">
        <v>158.6</v>
      </c>
      <c r="K171" s="103">
        <v>62</v>
      </c>
      <c r="L171" s="103">
        <v>115.3</v>
      </c>
      <c r="M171" s="103">
        <v>31.4</v>
      </c>
      <c r="N171" s="103">
        <v>74.099999999999994</v>
      </c>
      <c r="O171" s="103">
        <v>128</v>
      </c>
      <c r="P171" s="103">
        <v>53.3</v>
      </c>
      <c r="Q171" s="103">
        <v>114.7</v>
      </c>
      <c r="R171" s="103">
        <v>110.7</v>
      </c>
      <c r="S171" s="103">
        <v>126.5</v>
      </c>
      <c r="T171" s="103">
        <v>64.126210999999998</v>
      </c>
      <c r="U171" s="103">
        <v>114.631</v>
      </c>
      <c r="V171" s="103">
        <v>127.02213</v>
      </c>
      <c r="W171" s="103">
        <v>56.463920000000002</v>
      </c>
      <c r="X171" s="103">
        <v>80.896688000000012</v>
      </c>
      <c r="Y171" s="103">
        <v>54.838749309999997</v>
      </c>
      <c r="Z171" s="103">
        <v>136.5</v>
      </c>
      <c r="AA171" s="103">
        <v>82.25</v>
      </c>
      <c r="AB171" s="103">
        <v>54.7</v>
      </c>
      <c r="AC171" s="103">
        <v>57.552850370172962</v>
      </c>
      <c r="AD171" s="103">
        <v>58.494220422159287</v>
      </c>
      <c r="AE171" s="103">
        <v>60.805582868167249</v>
      </c>
      <c r="AF171" s="103">
        <v>73.143835873684736</v>
      </c>
      <c r="AG171" s="103">
        <v>64.713228559484037</v>
      </c>
    </row>
    <row r="172" spans="1:33" s="58" customFormat="1" ht="12.5" x14ac:dyDescent="0.25">
      <c r="A172" s="90" t="s">
        <v>221</v>
      </c>
      <c r="B172" s="90" t="s">
        <v>236</v>
      </c>
      <c r="C172" s="90" t="s">
        <v>239</v>
      </c>
      <c r="D172" s="102">
        <v>0</v>
      </c>
      <c r="E172" s="102">
        <v>0</v>
      </c>
      <c r="F172" s="103">
        <v>0</v>
      </c>
      <c r="G172" s="103">
        <v>0</v>
      </c>
      <c r="H172" s="103">
        <v>0</v>
      </c>
      <c r="I172" s="103">
        <v>0</v>
      </c>
      <c r="J172" s="103">
        <v>0</v>
      </c>
      <c r="K172" s="103">
        <v>0</v>
      </c>
      <c r="L172" s="103">
        <v>0</v>
      </c>
      <c r="M172" s="103">
        <v>0</v>
      </c>
      <c r="N172" s="103">
        <v>0</v>
      </c>
      <c r="O172" s="103">
        <v>0</v>
      </c>
      <c r="P172" s="103">
        <v>0</v>
      </c>
      <c r="Q172" s="103">
        <v>0</v>
      </c>
      <c r="R172" s="103">
        <v>0</v>
      </c>
      <c r="S172" s="103">
        <v>0</v>
      </c>
      <c r="T172" s="103">
        <v>0</v>
      </c>
      <c r="U172" s="103">
        <v>0</v>
      </c>
      <c r="V172" s="103">
        <v>0</v>
      </c>
      <c r="W172" s="103">
        <v>0</v>
      </c>
      <c r="X172" s="103">
        <v>0</v>
      </c>
      <c r="Y172" s="103">
        <v>0</v>
      </c>
      <c r="Z172" s="103">
        <v>0</v>
      </c>
      <c r="AA172" s="103">
        <v>0</v>
      </c>
      <c r="AB172" s="103">
        <v>0</v>
      </c>
      <c r="AC172" s="103">
        <v>0</v>
      </c>
      <c r="AD172" s="103">
        <v>0</v>
      </c>
      <c r="AE172" s="103">
        <v>0</v>
      </c>
      <c r="AF172" s="103">
        <v>0</v>
      </c>
      <c r="AG172" s="103">
        <v>0</v>
      </c>
    </row>
    <row r="173" spans="1:33" s="58" customFormat="1" ht="12.5" x14ac:dyDescent="0.25">
      <c r="A173" s="90" t="s">
        <v>221</v>
      </c>
      <c r="B173" s="90" t="s">
        <v>236</v>
      </c>
      <c r="C173" s="90" t="s">
        <v>33</v>
      </c>
      <c r="D173" s="102">
        <v>5506.3</v>
      </c>
      <c r="E173" s="102">
        <v>6186.7999999999993</v>
      </c>
      <c r="F173" s="103">
        <v>6183.3</v>
      </c>
      <c r="G173" s="103">
        <v>4828</v>
      </c>
      <c r="H173" s="103">
        <v>6204.4</v>
      </c>
      <c r="I173" s="103">
        <v>6216.1</v>
      </c>
      <c r="J173" s="103">
        <v>6854.2999999999993</v>
      </c>
      <c r="K173" s="103">
        <v>6751.1</v>
      </c>
      <c r="L173" s="103">
        <v>6745.2999999999993</v>
      </c>
      <c r="M173" s="103">
        <v>6914.7000000000007</v>
      </c>
      <c r="N173" s="103">
        <v>8387.4</v>
      </c>
      <c r="O173" s="103">
        <v>9432.6</v>
      </c>
      <c r="P173" s="103">
        <v>8471.1</v>
      </c>
      <c r="Q173" s="103">
        <v>7891.1149999999998</v>
      </c>
      <c r="R173" s="103">
        <v>9849.5968379999995</v>
      </c>
      <c r="S173" s="103">
        <v>9199.7009999999991</v>
      </c>
      <c r="T173" s="103">
        <v>8377.0456070000018</v>
      </c>
      <c r="U173" s="103">
        <v>9111.6270000000004</v>
      </c>
      <c r="V173" s="103">
        <v>8179.9961000000003</v>
      </c>
      <c r="W173" s="103">
        <v>8249.69139</v>
      </c>
      <c r="X173" s="103">
        <v>8720.275357999999</v>
      </c>
      <c r="Y173" s="103">
        <v>10315.47603684</v>
      </c>
      <c r="Z173" s="103">
        <v>10243.269999999999</v>
      </c>
      <c r="AA173" s="103">
        <v>11370.237999999999</v>
      </c>
      <c r="AB173" s="103">
        <v>11751.89</v>
      </c>
      <c r="AC173" s="103">
        <v>11716.188772512298</v>
      </c>
      <c r="AD173" s="103">
        <v>11496.966895067419</v>
      </c>
      <c r="AE173" s="103">
        <v>11259.069520546334</v>
      </c>
      <c r="AF173" s="103">
        <v>11245.212158179211</v>
      </c>
      <c r="AG173" s="103">
        <v>11178.819048122823</v>
      </c>
    </row>
    <row r="174" spans="1:33" s="58" customFormat="1" ht="12.5" x14ac:dyDescent="0.25">
      <c r="A174" s="90" t="s">
        <v>221</v>
      </c>
      <c r="B174" s="90" t="s">
        <v>236</v>
      </c>
      <c r="C174" s="90" t="s">
        <v>240</v>
      </c>
      <c r="D174" s="102">
        <v>0</v>
      </c>
      <c r="E174" s="102">
        <v>0</v>
      </c>
      <c r="F174" s="103">
        <v>0</v>
      </c>
      <c r="G174" s="103">
        <v>0</v>
      </c>
      <c r="H174" s="103">
        <v>0</v>
      </c>
      <c r="I174" s="103">
        <v>0</v>
      </c>
      <c r="J174" s="103">
        <v>0</v>
      </c>
      <c r="K174" s="103">
        <v>0</v>
      </c>
      <c r="L174" s="103">
        <v>0</v>
      </c>
      <c r="M174" s="103">
        <v>0</v>
      </c>
      <c r="N174" s="103">
        <v>0</v>
      </c>
      <c r="O174" s="103">
        <v>0</v>
      </c>
      <c r="P174" s="103">
        <v>0</v>
      </c>
      <c r="Q174" s="103">
        <v>0</v>
      </c>
      <c r="R174" s="103">
        <v>0</v>
      </c>
      <c r="S174" s="103">
        <v>0</v>
      </c>
      <c r="T174" s="103">
        <v>0</v>
      </c>
      <c r="U174" s="103">
        <v>0</v>
      </c>
      <c r="V174" s="103">
        <v>0</v>
      </c>
      <c r="W174" s="103">
        <v>0</v>
      </c>
      <c r="X174" s="103">
        <v>0</v>
      </c>
      <c r="Y174" s="103">
        <v>0</v>
      </c>
      <c r="Z174" s="103">
        <v>0</v>
      </c>
      <c r="AA174" s="103">
        <v>0</v>
      </c>
      <c r="AB174" s="103">
        <v>0</v>
      </c>
      <c r="AC174" s="103">
        <v>2.0000000000000001E-4</v>
      </c>
      <c r="AD174" s="103">
        <v>2.0000000000000001E-4</v>
      </c>
      <c r="AE174" s="103">
        <v>2.0000000000000001E-4</v>
      </c>
      <c r="AF174" s="103">
        <v>2.0000000000000001E-4</v>
      </c>
      <c r="AG174" s="103">
        <v>0</v>
      </c>
    </row>
    <row r="175" spans="1:33" s="58" customFormat="1" ht="12.5" x14ac:dyDescent="0.25">
      <c r="A175" s="90" t="s">
        <v>221</v>
      </c>
      <c r="B175" s="90" t="s">
        <v>236</v>
      </c>
      <c r="C175" s="90" t="s">
        <v>241</v>
      </c>
      <c r="D175" s="102">
        <v>0</v>
      </c>
      <c r="E175" s="102">
        <v>0</v>
      </c>
      <c r="F175" s="103">
        <v>0</v>
      </c>
      <c r="G175" s="103">
        <v>0</v>
      </c>
      <c r="H175" s="103">
        <v>0</v>
      </c>
      <c r="I175" s="103">
        <v>0</v>
      </c>
      <c r="J175" s="103">
        <v>0</v>
      </c>
      <c r="K175" s="103">
        <v>0</v>
      </c>
      <c r="L175" s="103">
        <v>0</v>
      </c>
      <c r="M175" s="103">
        <v>0</v>
      </c>
      <c r="N175" s="103">
        <v>0</v>
      </c>
      <c r="O175" s="103">
        <v>0</v>
      </c>
      <c r="P175" s="103">
        <v>0</v>
      </c>
      <c r="Q175" s="103">
        <v>0</v>
      </c>
      <c r="R175" s="103">
        <v>0</v>
      </c>
      <c r="S175" s="103">
        <v>0</v>
      </c>
      <c r="T175" s="103">
        <v>0</v>
      </c>
      <c r="U175" s="103">
        <v>0</v>
      </c>
      <c r="V175" s="103">
        <v>0</v>
      </c>
      <c r="W175" s="103">
        <v>0</v>
      </c>
      <c r="X175" s="103">
        <v>0</v>
      </c>
      <c r="Y175" s="103">
        <v>0</v>
      </c>
      <c r="Z175" s="103">
        <v>0</v>
      </c>
      <c r="AA175" s="103">
        <v>0</v>
      </c>
      <c r="AB175" s="103">
        <v>0</v>
      </c>
      <c r="AC175" s="103">
        <v>0</v>
      </c>
      <c r="AD175" s="103">
        <v>0</v>
      </c>
      <c r="AE175" s="103">
        <v>0</v>
      </c>
      <c r="AF175" s="103">
        <v>0</v>
      </c>
      <c r="AG175" s="103">
        <v>0</v>
      </c>
    </row>
    <row r="176" spans="1:33" s="58" customFormat="1" ht="12.5" x14ac:dyDescent="0.25">
      <c r="A176" s="90" t="s">
        <v>221</v>
      </c>
      <c r="B176" s="90" t="s">
        <v>236</v>
      </c>
      <c r="C176" s="90" t="s">
        <v>242</v>
      </c>
      <c r="D176" s="102">
        <v>274.2</v>
      </c>
      <c r="E176" s="102">
        <v>329.3</v>
      </c>
      <c r="F176" s="103">
        <v>298.8</v>
      </c>
      <c r="G176" s="103">
        <v>292.10000000000002</v>
      </c>
      <c r="H176" s="103">
        <v>303.10000000000002</v>
      </c>
      <c r="I176" s="103">
        <v>469.8</v>
      </c>
      <c r="J176" s="103">
        <v>360.1</v>
      </c>
      <c r="K176" s="103">
        <v>504.1</v>
      </c>
      <c r="L176" s="103">
        <v>423.1</v>
      </c>
      <c r="M176" s="103">
        <v>370.7</v>
      </c>
      <c r="N176" s="103">
        <v>418.6</v>
      </c>
      <c r="O176" s="103">
        <v>385.92222222222222</v>
      </c>
      <c r="P176" s="103">
        <v>472.2</v>
      </c>
      <c r="Q176" s="103">
        <v>387.70499999999998</v>
      </c>
      <c r="R176" s="103">
        <v>361.6</v>
      </c>
      <c r="S176" s="103">
        <v>637</v>
      </c>
      <c r="T176" s="103">
        <v>460.41364200000004</v>
      </c>
      <c r="U176" s="103">
        <v>469.68799999999999</v>
      </c>
      <c r="V176" s="103">
        <v>428.00165000000004</v>
      </c>
      <c r="W176" s="103">
        <v>380.38389999999998</v>
      </c>
      <c r="X176" s="103">
        <v>620.44629690629631</v>
      </c>
      <c r="Y176" s="103">
        <v>812.61989582000001</v>
      </c>
      <c r="Z176" s="103">
        <v>412.66571428571427</v>
      </c>
      <c r="AA176" s="103">
        <v>677.58999999999992</v>
      </c>
      <c r="AB176" s="103">
        <v>572.23</v>
      </c>
      <c r="AC176" s="103">
        <v>582.33532751026223</v>
      </c>
      <c r="AD176" s="103">
        <v>548.45374451939244</v>
      </c>
      <c r="AE176" s="103">
        <v>515.73379053200483</v>
      </c>
      <c r="AF176" s="103">
        <v>464.17013867448304</v>
      </c>
      <c r="AG176" s="103">
        <v>484.76081466728499</v>
      </c>
    </row>
    <row r="177" spans="1:33" s="58" customFormat="1" ht="12.5" x14ac:dyDescent="0.25">
      <c r="A177" s="90" t="s">
        <v>221</v>
      </c>
      <c r="B177" s="90" t="s">
        <v>236</v>
      </c>
      <c r="C177" s="90" t="s">
        <v>243</v>
      </c>
      <c r="D177" s="102">
        <v>37</v>
      </c>
      <c r="E177" s="102">
        <v>48.3</v>
      </c>
      <c r="F177" s="103">
        <v>51</v>
      </c>
      <c r="G177" s="103">
        <v>42.7</v>
      </c>
      <c r="H177" s="103">
        <v>46.5</v>
      </c>
      <c r="I177" s="103">
        <v>46.5</v>
      </c>
      <c r="J177" s="103">
        <v>45.2</v>
      </c>
      <c r="K177" s="103">
        <v>40.1</v>
      </c>
      <c r="L177" s="103">
        <v>32.799999999999997</v>
      </c>
      <c r="M177" s="103">
        <v>36.5</v>
      </c>
      <c r="N177" s="103">
        <v>45.5</v>
      </c>
      <c r="O177" s="103">
        <v>57.823586744639371</v>
      </c>
      <c r="P177" s="103">
        <v>47.565302144249507</v>
      </c>
      <c r="Q177" s="103">
        <v>49.116959064327474</v>
      </c>
      <c r="R177" s="103">
        <v>50</v>
      </c>
      <c r="S177" s="103">
        <v>50</v>
      </c>
      <c r="T177" s="103">
        <v>37.703703703703702</v>
      </c>
      <c r="U177" s="103">
        <v>44.629629629629626</v>
      </c>
      <c r="V177" s="103">
        <v>47.333333333333329</v>
      </c>
      <c r="W177" s="103">
        <v>48.074074074074069</v>
      </c>
      <c r="X177" s="103">
        <v>50</v>
      </c>
      <c r="Y177" s="103">
        <v>50.000124999999997</v>
      </c>
      <c r="Z177" s="103">
        <v>60</v>
      </c>
      <c r="AA177" s="103">
        <v>60</v>
      </c>
      <c r="AB177" s="103">
        <v>60</v>
      </c>
      <c r="AC177" s="103">
        <v>55.439408630106591</v>
      </c>
      <c r="AD177" s="103">
        <v>55.993129828752544</v>
      </c>
      <c r="AE177" s="103">
        <v>56.552424785328647</v>
      </c>
      <c r="AF177" s="103">
        <v>57.117349605285682</v>
      </c>
      <c r="AG177" s="103">
        <v>57.687960958831951</v>
      </c>
    </row>
    <row r="178" spans="1:33" s="93" customFormat="1" ht="13" x14ac:dyDescent="0.3">
      <c r="A178" s="95" t="s">
        <v>244</v>
      </c>
      <c r="B178" s="95" t="s">
        <v>244</v>
      </c>
      <c r="C178" s="95" t="s">
        <v>244</v>
      </c>
      <c r="D178" s="104">
        <v>3179.1640000000002</v>
      </c>
      <c r="E178" s="104">
        <v>3399.8</v>
      </c>
      <c r="F178" s="105">
        <v>3302.1889999999999</v>
      </c>
      <c r="G178" s="105">
        <v>4027.1689999999999</v>
      </c>
      <c r="H178" s="105">
        <v>3886.3799999999992</v>
      </c>
      <c r="I178" s="105">
        <v>4005.4310000000005</v>
      </c>
      <c r="J178" s="105">
        <v>3945.3629999999994</v>
      </c>
      <c r="K178" s="105">
        <v>3825.9610000000002</v>
      </c>
      <c r="L178" s="105">
        <v>4377.8709999999992</v>
      </c>
      <c r="M178" s="105">
        <v>3856.8589999999995</v>
      </c>
      <c r="N178" s="105">
        <v>4592.9079999999994</v>
      </c>
      <c r="O178" s="105">
        <v>4950.6779999999999</v>
      </c>
      <c r="P178" s="105">
        <v>5335.2520000000004</v>
      </c>
      <c r="Q178" s="105">
        <v>5006.9399999999996</v>
      </c>
      <c r="R178" s="105">
        <v>4885.2448650000006</v>
      </c>
      <c r="S178" s="105">
        <v>5551.5793450000001</v>
      </c>
      <c r="T178" s="105">
        <v>6406.9742779999997</v>
      </c>
      <c r="U178" s="105">
        <v>7202.4674395000002</v>
      </c>
      <c r="V178" s="105">
        <v>6977.9368300000006</v>
      </c>
      <c r="W178" s="105">
        <v>5886.1712699999998</v>
      </c>
      <c r="X178" s="105">
        <v>5001.4542723999994</v>
      </c>
      <c r="Y178" s="105">
        <v>4808.407948009999</v>
      </c>
      <c r="Z178" s="105">
        <v>4548.32</v>
      </c>
      <c r="AA178" s="105">
        <v>6040.0631944391325</v>
      </c>
      <c r="AB178" s="105">
        <v>5423.6</v>
      </c>
      <c r="AC178" s="105">
        <v>5278.8618148573523</v>
      </c>
      <c r="AD178" s="105">
        <v>5442.949705513046</v>
      </c>
      <c r="AE178" s="105">
        <v>5661.5173203798113</v>
      </c>
      <c r="AF178" s="105">
        <v>5778.5711023963486</v>
      </c>
      <c r="AG178" s="105">
        <v>6031.4751889746067</v>
      </c>
    </row>
    <row r="179" spans="1:33" s="58" customFormat="1" ht="12.5" x14ac:dyDescent="0.25">
      <c r="A179" s="90" t="s">
        <v>221</v>
      </c>
      <c r="B179" s="90" t="s">
        <v>245</v>
      </c>
      <c r="C179" s="90" t="s">
        <v>246</v>
      </c>
      <c r="D179" s="102">
        <v>0</v>
      </c>
      <c r="E179" s="102">
        <v>0</v>
      </c>
      <c r="F179" s="103">
        <v>0</v>
      </c>
      <c r="G179" s="103">
        <v>0</v>
      </c>
      <c r="H179" s="103">
        <v>0</v>
      </c>
      <c r="I179" s="103">
        <v>0</v>
      </c>
      <c r="J179" s="103">
        <v>0</v>
      </c>
      <c r="K179" s="103">
        <v>0</v>
      </c>
      <c r="L179" s="103">
        <v>0</v>
      </c>
      <c r="M179" s="103">
        <v>0</v>
      </c>
      <c r="N179" s="103">
        <v>0</v>
      </c>
      <c r="O179" s="103">
        <v>0</v>
      </c>
      <c r="P179" s="103">
        <v>0</v>
      </c>
      <c r="Q179" s="103">
        <v>0</v>
      </c>
      <c r="R179" s="103">
        <v>0</v>
      </c>
      <c r="S179" s="103">
        <v>1.9938199999999999</v>
      </c>
      <c r="T179" s="103">
        <v>0</v>
      </c>
      <c r="U179" s="103">
        <v>0</v>
      </c>
      <c r="V179" s="103">
        <v>0</v>
      </c>
      <c r="W179" s="103">
        <v>0</v>
      </c>
      <c r="X179" s="103">
        <v>0</v>
      </c>
      <c r="Y179" s="103">
        <v>0</v>
      </c>
      <c r="Z179" s="103">
        <v>0</v>
      </c>
      <c r="AA179" s="103">
        <v>0</v>
      </c>
      <c r="AB179" s="103">
        <v>0</v>
      </c>
      <c r="AC179" s="103">
        <v>8.4299276603790024E-2</v>
      </c>
      <c r="AD179" s="103">
        <v>8.5648015010313605E-2</v>
      </c>
      <c r="AE179" s="103">
        <v>8.7010329818476562E-2</v>
      </c>
      <c r="AF179" s="103">
        <v>8.838635768834624E-2</v>
      </c>
      <c r="AG179" s="103">
        <v>0.1394664616556103</v>
      </c>
    </row>
    <row r="180" spans="1:33" s="58" customFormat="1" ht="12.5" x14ac:dyDescent="0.25">
      <c r="A180" s="90" t="s">
        <v>221</v>
      </c>
      <c r="B180" s="90" t="s">
        <v>245</v>
      </c>
      <c r="C180" s="90" t="s">
        <v>247</v>
      </c>
      <c r="D180" s="102">
        <v>0</v>
      </c>
      <c r="E180" s="102">
        <v>0</v>
      </c>
      <c r="F180" s="103">
        <v>0</v>
      </c>
      <c r="G180" s="103">
        <v>0</v>
      </c>
      <c r="H180" s="103">
        <v>0</v>
      </c>
      <c r="I180" s="103">
        <v>15</v>
      </c>
      <c r="J180" s="103">
        <v>15</v>
      </c>
      <c r="K180" s="103">
        <v>15</v>
      </c>
      <c r="L180" s="103">
        <v>15</v>
      </c>
      <c r="M180" s="103">
        <v>15</v>
      </c>
      <c r="N180" s="103">
        <v>15</v>
      </c>
      <c r="O180" s="103">
        <v>15</v>
      </c>
      <c r="P180" s="103">
        <v>15</v>
      </c>
      <c r="Q180" s="103">
        <v>15</v>
      </c>
      <c r="R180" s="103">
        <v>15</v>
      </c>
      <c r="S180" s="103">
        <v>10</v>
      </c>
      <c r="T180" s="103">
        <v>10</v>
      </c>
      <c r="U180" s="103">
        <v>10</v>
      </c>
      <c r="V180" s="103">
        <v>10</v>
      </c>
      <c r="W180" s="103">
        <v>10</v>
      </c>
      <c r="X180" s="103">
        <v>10</v>
      </c>
      <c r="Y180" s="103">
        <v>10</v>
      </c>
      <c r="Z180" s="103">
        <v>10</v>
      </c>
      <c r="AA180" s="103">
        <v>10.28</v>
      </c>
      <c r="AB180" s="103">
        <v>11</v>
      </c>
      <c r="AC180" s="103">
        <v>10</v>
      </c>
      <c r="AD180" s="103">
        <v>10</v>
      </c>
      <c r="AE180" s="103">
        <v>10</v>
      </c>
      <c r="AF180" s="103">
        <v>10</v>
      </c>
      <c r="AG180" s="103">
        <v>11</v>
      </c>
    </row>
    <row r="181" spans="1:33" s="58" customFormat="1" ht="12.5" x14ac:dyDescent="0.25">
      <c r="A181" s="90" t="s">
        <v>221</v>
      </c>
      <c r="B181" s="90" t="s">
        <v>245</v>
      </c>
      <c r="C181" s="90" t="s">
        <v>248</v>
      </c>
      <c r="D181" s="102">
        <v>0</v>
      </c>
      <c r="E181" s="102">
        <v>0</v>
      </c>
      <c r="F181" s="103">
        <v>0</v>
      </c>
      <c r="G181" s="103">
        <v>0</v>
      </c>
      <c r="H181" s="103">
        <v>0</v>
      </c>
      <c r="I181" s="103">
        <v>0</v>
      </c>
      <c r="J181" s="103">
        <v>0</v>
      </c>
      <c r="K181" s="103">
        <v>0</v>
      </c>
      <c r="L181" s="103">
        <v>0</v>
      </c>
      <c r="M181" s="103">
        <v>0</v>
      </c>
      <c r="N181" s="103">
        <v>0</v>
      </c>
      <c r="O181" s="103">
        <v>0</v>
      </c>
      <c r="P181" s="103">
        <v>0</v>
      </c>
      <c r="Q181" s="103">
        <v>0</v>
      </c>
      <c r="R181" s="103">
        <v>0</v>
      </c>
      <c r="S181" s="103">
        <v>0</v>
      </c>
      <c r="T181" s="103">
        <v>0</v>
      </c>
      <c r="U181" s="103">
        <v>0</v>
      </c>
      <c r="V181" s="103">
        <v>0</v>
      </c>
      <c r="W181" s="103">
        <v>0</v>
      </c>
      <c r="X181" s="103">
        <v>0</v>
      </c>
      <c r="Y181" s="103">
        <v>0</v>
      </c>
      <c r="Z181" s="103">
        <v>0</v>
      </c>
      <c r="AA181" s="103">
        <v>0</v>
      </c>
      <c r="AB181" s="103">
        <v>0</v>
      </c>
      <c r="AC181" s="103">
        <v>1.3500000000000001E-3</v>
      </c>
      <c r="AD181" s="103">
        <v>1.3500000000000001E-3</v>
      </c>
      <c r="AE181" s="103">
        <v>1.3500000000000001E-3</v>
      </c>
      <c r="AF181" s="103">
        <v>1.3500000000000001E-3</v>
      </c>
      <c r="AG181" s="103">
        <v>0</v>
      </c>
    </row>
    <row r="182" spans="1:33" s="58" customFormat="1" ht="12.5" x14ac:dyDescent="0.25">
      <c r="A182" s="90" t="s">
        <v>221</v>
      </c>
      <c r="B182" s="90" t="s">
        <v>245</v>
      </c>
      <c r="C182" s="90" t="s">
        <v>249</v>
      </c>
      <c r="D182" s="102">
        <v>967.83</v>
      </c>
      <c r="E182" s="102">
        <v>1095.3999999999999</v>
      </c>
      <c r="F182" s="103">
        <v>1098.3</v>
      </c>
      <c r="G182" s="103">
        <v>1514.5</v>
      </c>
      <c r="H182" s="103">
        <v>1428.6</v>
      </c>
      <c r="I182" s="103">
        <v>1559.5</v>
      </c>
      <c r="J182" s="103">
        <v>1486.8999999999999</v>
      </c>
      <c r="K182" s="103">
        <v>1402.8</v>
      </c>
      <c r="L182" s="103">
        <v>1559.6</v>
      </c>
      <c r="M182" s="103">
        <v>1352.8999999999999</v>
      </c>
      <c r="N182" s="103">
        <v>1636.1999999999998</v>
      </c>
      <c r="O182" s="103">
        <v>1621</v>
      </c>
      <c r="P182" s="103">
        <v>1766.8</v>
      </c>
      <c r="Q182" s="103">
        <v>1480.0179999999998</v>
      </c>
      <c r="R182" s="103">
        <v>1845.066738</v>
      </c>
      <c r="S182" s="103">
        <v>2145.3016500000003</v>
      </c>
      <c r="T182" s="103">
        <v>2315.7577550000001</v>
      </c>
      <c r="U182" s="103">
        <v>2719.8285115000003</v>
      </c>
      <c r="V182" s="103">
        <v>2903.5036500000001</v>
      </c>
      <c r="W182" s="103">
        <v>2344.0301199999999</v>
      </c>
      <c r="X182" s="103">
        <v>2607.5053799999996</v>
      </c>
      <c r="Y182" s="103">
        <v>2369.5742979099996</v>
      </c>
      <c r="Z182" s="103">
        <v>1884.9300000000003</v>
      </c>
      <c r="AA182" s="103">
        <v>2388.8100000000004</v>
      </c>
      <c r="AB182" s="103">
        <v>1876.38</v>
      </c>
      <c r="AC182" s="103">
        <v>1930.3855920703011</v>
      </c>
      <c r="AD182" s="103">
        <v>1996.3329804375016</v>
      </c>
      <c r="AE182" s="103">
        <v>2129.2224771478109</v>
      </c>
      <c r="AF182" s="103">
        <v>2139.5635721385679</v>
      </c>
      <c r="AG182" s="103">
        <v>2259.1723984446016</v>
      </c>
    </row>
    <row r="183" spans="1:33" s="58" customFormat="1" ht="12.5" x14ac:dyDescent="0.25">
      <c r="A183" s="90" t="s">
        <v>221</v>
      </c>
      <c r="B183" s="90" t="s">
        <v>245</v>
      </c>
      <c r="C183" s="90" t="s">
        <v>250</v>
      </c>
      <c r="D183" s="102">
        <v>0</v>
      </c>
      <c r="E183" s="102">
        <v>0</v>
      </c>
      <c r="F183" s="103">
        <v>0</v>
      </c>
      <c r="G183" s="103">
        <v>0</v>
      </c>
      <c r="H183" s="103">
        <v>0</v>
      </c>
      <c r="I183" s="103">
        <v>0</v>
      </c>
      <c r="J183" s="103">
        <v>0</v>
      </c>
      <c r="K183" s="103">
        <v>0</v>
      </c>
      <c r="L183" s="103">
        <v>0</v>
      </c>
      <c r="M183" s="103">
        <v>0</v>
      </c>
      <c r="N183" s="103">
        <v>0</v>
      </c>
      <c r="O183" s="103">
        <v>0</v>
      </c>
      <c r="P183" s="103">
        <v>0</v>
      </c>
      <c r="Q183" s="103">
        <v>0</v>
      </c>
      <c r="R183" s="103">
        <v>0</v>
      </c>
      <c r="S183" s="103">
        <v>0</v>
      </c>
      <c r="T183" s="103">
        <v>0</v>
      </c>
      <c r="U183" s="103">
        <v>0</v>
      </c>
      <c r="V183" s="103">
        <v>0</v>
      </c>
      <c r="W183" s="103">
        <v>0</v>
      </c>
      <c r="X183" s="103">
        <v>0</v>
      </c>
      <c r="Y183" s="103">
        <v>0</v>
      </c>
      <c r="Z183" s="103">
        <v>0</v>
      </c>
      <c r="AA183" s="103">
        <v>0</v>
      </c>
      <c r="AB183" s="103">
        <v>0</v>
      </c>
      <c r="AC183" s="103">
        <v>0</v>
      </c>
      <c r="AD183" s="103">
        <v>0</v>
      </c>
      <c r="AE183" s="103">
        <v>0</v>
      </c>
      <c r="AF183" s="103">
        <v>0</v>
      </c>
      <c r="AG183" s="103">
        <v>0</v>
      </c>
    </row>
    <row r="184" spans="1:33" s="58" customFormat="1" ht="12.5" x14ac:dyDescent="0.25">
      <c r="A184" s="90" t="s">
        <v>221</v>
      </c>
      <c r="B184" s="90" t="s">
        <v>245</v>
      </c>
      <c r="C184" s="90" t="s">
        <v>251</v>
      </c>
      <c r="D184" s="102">
        <v>635.9</v>
      </c>
      <c r="E184" s="102">
        <v>552.1</v>
      </c>
      <c r="F184" s="103">
        <v>665.9</v>
      </c>
      <c r="G184" s="103">
        <v>779.5</v>
      </c>
      <c r="H184" s="103">
        <v>865.3</v>
      </c>
      <c r="I184" s="103">
        <v>661.8</v>
      </c>
      <c r="J184" s="103">
        <v>674.2</v>
      </c>
      <c r="K184" s="103">
        <v>794.2</v>
      </c>
      <c r="L184" s="103">
        <v>768.3</v>
      </c>
      <c r="M184" s="103">
        <v>376.4</v>
      </c>
      <c r="N184" s="103">
        <v>723.2</v>
      </c>
      <c r="O184" s="103">
        <v>984.8</v>
      </c>
      <c r="P184" s="103">
        <v>837.3</v>
      </c>
      <c r="Q184" s="103">
        <v>575.90699999999993</v>
      </c>
      <c r="R184" s="103">
        <v>677.46756700000026</v>
      </c>
      <c r="S184" s="103">
        <v>623.74639999999999</v>
      </c>
      <c r="T184" s="103">
        <v>756.3183140000001</v>
      </c>
      <c r="U184" s="103">
        <v>749.35699999999997</v>
      </c>
      <c r="V184" s="103">
        <v>767.81657999999993</v>
      </c>
      <c r="W184" s="103">
        <v>578.12200000000007</v>
      </c>
      <c r="X184" s="103">
        <v>568.31219499999997</v>
      </c>
      <c r="Y184" s="103">
        <v>416.63099999999997</v>
      </c>
      <c r="Z184" s="103">
        <v>388.34999999999991</v>
      </c>
      <c r="AA184" s="103">
        <v>701.46</v>
      </c>
      <c r="AB184" s="103">
        <v>619.56999999999994</v>
      </c>
      <c r="AC184" s="103">
        <v>616.44240241234888</v>
      </c>
      <c r="AD184" s="103">
        <v>655.80488048765346</v>
      </c>
      <c r="AE184" s="103">
        <v>693.49009264352003</v>
      </c>
      <c r="AF184" s="103">
        <v>720.18953395433437</v>
      </c>
      <c r="AG184" s="103">
        <v>837.3047323651549</v>
      </c>
    </row>
    <row r="185" spans="1:33" s="58" customFormat="1" ht="12.5" x14ac:dyDescent="0.25">
      <c r="A185" s="90" t="s">
        <v>221</v>
      </c>
      <c r="B185" s="90" t="s">
        <v>245</v>
      </c>
      <c r="C185" s="90" t="s">
        <v>252</v>
      </c>
      <c r="D185" s="102">
        <v>0</v>
      </c>
      <c r="E185" s="102">
        <v>1</v>
      </c>
      <c r="F185" s="103">
        <v>0</v>
      </c>
      <c r="G185" s="103">
        <v>0</v>
      </c>
      <c r="H185" s="103">
        <v>0</v>
      </c>
      <c r="I185" s="103">
        <v>0</v>
      </c>
      <c r="J185" s="103">
        <v>0</v>
      </c>
      <c r="K185" s="103">
        <v>0</v>
      </c>
      <c r="L185" s="103">
        <v>0</v>
      </c>
      <c r="M185" s="103">
        <v>0</v>
      </c>
      <c r="N185" s="103">
        <v>0</v>
      </c>
      <c r="O185" s="103">
        <v>0</v>
      </c>
      <c r="P185" s="103">
        <v>0</v>
      </c>
      <c r="Q185" s="103">
        <v>0</v>
      </c>
      <c r="R185" s="103">
        <v>0</v>
      </c>
      <c r="S185" s="103">
        <v>0</v>
      </c>
      <c r="T185" s="103">
        <v>0</v>
      </c>
      <c r="U185" s="103">
        <v>0</v>
      </c>
      <c r="V185" s="103">
        <v>0</v>
      </c>
      <c r="W185" s="103">
        <v>0</v>
      </c>
      <c r="X185" s="103">
        <v>0</v>
      </c>
      <c r="Y185" s="103">
        <v>0</v>
      </c>
      <c r="Z185" s="103">
        <v>0</v>
      </c>
      <c r="AA185" s="103">
        <v>0</v>
      </c>
      <c r="AB185" s="103">
        <v>0</v>
      </c>
      <c r="AC185" s="103">
        <v>1.0607029115927702E-3</v>
      </c>
      <c r="AD185" s="103">
        <v>1.0607029115927702E-3</v>
      </c>
      <c r="AE185" s="103">
        <v>1.0607029115927702E-3</v>
      </c>
      <c r="AF185" s="103">
        <v>1.0607029115927702E-3</v>
      </c>
      <c r="AG185" s="103">
        <v>-0.40395591735103764</v>
      </c>
    </row>
    <row r="186" spans="1:33" s="58" customFormat="1" ht="12.5" x14ac:dyDescent="0.25">
      <c r="A186" s="90" t="s">
        <v>221</v>
      </c>
      <c r="B186" s="90" t="s">
        <v>245</v>
      </c>
      <c r="C186" s="90" t="s">
        <v>253</v>
      </c>
      <c r="D186" s="102">
        <v>482.63400000000001</v>
      </c>
      <c r="E186" s="102">
        <v>763.6</v>
      </c>
      <c r="F186" s="103">
        <v>447.48900000000003</v>
      </c>
      <c r="G186" s="103">
        <v>648.96899999999994</v>
      </c>
      <c r="H186" s="103">
        <v>469.78</v>
      </c>
      <c r="I186" s="103">
        <v>449.53099999999995</v>
      </c>
      <c r="J186" s="103">
        <v>561.76299999999992</v>
      </c>
      <c r="K186" s="103">
        <v>212.161</v>
      </c>
      <c r="L186" s="103">
        <v>344.971</v>
      </c>
      <c r="M186" s="103">
        <v>287.459</v>
      </c>
      <c r="N186" s="103">
        <v>443.108</v>
      </c>
      <c r="O186" s="103">
        <v>484.178</v>
      </c>
      <c r="P186" s="103">
        <v>467.05200000000002</v>
      </c>
      <c r="Q186" s="103">
        <v>390.41700000000003</v>
      </c>
      <c r="R186" s="103">
        <v>4.9969999999999999</v>
      </c>
      <c r="S186" s="103">
        <v>7.9989999999999997</v>
      </c>
      <c r="T186" s="103">
        <v>5.1000399999999999</v>
      </c>
      <c r="U186" s="103">
        <v>7.3950500000000003</v>
      </c>
      <c r="V186" s="103">
        <v>5.9689300000000003</v>
      </c>
      <c r="W186" s="103">
        <v>100.56</v>
      </c>
      <c r="X186" s="103">
        <v>285.52876040000001</v>
      </c>
      <c r="Y186" s="103">
        <v>132.22680438</v>
      </c>
      <c r="Z186" s="103">
        <v>178.61</v>
      </c>
      <c r="AA186" s="103">
        <v>336.97</v>
      </c>
      <c r="AB186" s="103">
        <v>269.34999999999997</v>
      </c>
      <c r="AC186" s="103">
        <v>353.96981943448174</v>
      </c>
      <c r="AD186" s="103">
        <v>356.29838152370831</v>
      </c>
      <c r="AE186" s="103">
        <v>358.45759293832128</v>
      </c>
      <c r="AF186" s="103">
        <v>375.80023941270639</v>
      </c>
      <c r="AG186" s="103">
        <v>376.70947634143045</v>
      </c>
    </row>
    <row r="187" spans="1:33" s="58" customFormat="1" ht="12.5" x14ac:dyDescent="0.25">
      <c r="A187" s="90" t="s">
        <v>221</v>
      </c>
      <c r="B187" s="90" t="s">
        <v>245</v>
      </c>
      <c r="C187" s="90" t="s">
        <v>254</v>
      </c>
      <c r="D187" s="102">
        <v>0</v>
      </c>
      <c r="E187" s="102">
        <v>0</v>
      </c>
      <c r="F187" s="103">
        <v>0</v>
      </c>
      <c r="G187" s="103">
        <v>0</v>
      </c>
      <c r="H187" s="103">
        <v>0.5</v>
      </c>
      <c r="I187" s="103">
        <v>0</v>
      </c>
      <c r="J187" s="103">
        <v>0</v>
      </c>
      <c r="K187" s="103">
        <v>0</v>
      </c>
      <c r="L187" s="103">
        <v>40.6</v>
      </c>
      <c r="M187" s="103">
        <v>73.099999999999994</v>
      </c>
      <c r="N187" s="103">
        <v>0</v>
      </c>
      <c r="O187" s="103">
        <v>0</v>
      </c>
      <c r="P187" s="103">
        <v>0</v>
      </c>
      <c r="Q187" s="103">
        <v>0</v>
      </c>
      <c r="R187" s="103">
        <v>0</v>
      </c>
      <c r="S187" s="103">
        <v>1.0156350000000001</v>
      </c>
      <c r="T187" s="103">
        <v>3.5212300000000001</v>
      </c>
      <c r="U187" s="103">
        <v>0</v>
      </c>
      <c r="V187" s="103">
        <v>5.8130300000000004</v>
      </c>
      <c r="W187" s="103">
        <v>9.92</v>
      </c>
      <c r="X187" s="103">
        <v>0</v>
      </c>
      <c r="Y187" s="103">
        <v>0</v>
      </c>
      <c r="Z187" s="103">
        <v>0</v>
      </c>
      <c r="AA187" s="103">
        <v>0</v>
      </c>
      <c r="AB187" s="103">
        <v>0</v>
      </c>
      <c r="AC187" s="103">
        <v>0</v>
      </c>
      <c r="AD187" s="103">
        <v>0</v>
      </c>
      <c r="AE187" s="103">
        <v>0</v>
      </c>
      <c r="AF187" s="103">
        <v>0</v>
      </c>
      <c r="AG187" s="103">
        <v>0</v>
      </c>
    </row>
    <row r="188" spans="1:33" s="58" customFormat="1" ht="12.5" x14ac:dyDescent="0.25">
      <c r="A188" s="90" t="s">
        <v>221</v>
      </c>
      <c r="B188" s="90" t="s">
        <v>245</v>
      </c>
      <c r="C188" s="90" t="s">
        <v>255</v>
      </c>
      <c r="D188" s="102">
        <v>283.8</v>
      </c>
      <c r="E188" s="102">
        <v>286.89999999999998</v>
      </c>
      <c r="F188" s="103">
        <v>281</v>
      </c>
      <c r="G188" s="103">
        <v>237</v>
      </c>
      <c r="H188" s="103">
        <v>179.7</v>
      </c>
      <c r="I188" s="103">
        <v>233.9</v>
      </c>
      <c r="J188" s="103">
        <v>20.7</v>
      </c>
      <c r="K188" s="103">
        <v>12.7</v>
      </c>
      <c r="L188" s="103">
        <v>10.4</v>
      </c>
      <c r="M188" s="103">
        <v>22.7</v>
      </c>
      <c r="N188" s="103">
        <v>11</v>
      </c>
      <c r="O188" s="103">
        <v>0</v>
      </c>
      <c r="P188" s="103">
        <v>20</v>
      </c>
      <c r="Q188" s="103">
        <v>0</v>
      </c>
      <c r="R188" s="103">
        <v>0</v>
      </c>
      <c r="S188" s="103">
        <v>0.1</v>
      </c>
      <c r="T188" s="103">
        <v>2.4246150000000002</v>
      </c>
      <c r="U188" s="103">
        <v>2.20058</v>
      </c>
      <c r="V188" s="103">
        <v>2.9929999999999999</v>
      </c>
      <c r="W188" s="103">
        <v>4.3899999999999997</v>
      </c>
      <c r="X188" s="103">
        <v>3.5352730000000001</v>
      </c>
      <c r="Y188" s="103">
        <v>3.3117570000000001</v>
      </c>
      <c r="Z188" s="103">
        <v>4.04</v>
      </c>
      <c r="AA188" s="103">
        <v>5.6</v>
      </c>
      <c r="AB188" s="103">
        <v>5.0099999999999989</v>
      </c>
      <c r="AC188" s="103">
        <v>0</v>
      </c>
      <c r="AD188" s="103">
        <v>0</v>
      </c>
      <c r="AE188" s="103">
        <v>0</v>
      </c>
      <c r="AF188" s="103">
        <v>0</v>
      </c>
      <c r="AG188" s="103">
        <v>0</v>
      </c>
    </row>
    <row r="189" spans="1:33" s="58" customFormat="1" ht="12.5" x14ac:dyDescent="0.25">
      <c r="A189" s="90" t="s">
        <v>221</v>
      </c>
      <c r="B189" s="90" t="s">
        <v>245</v>
      </c>
      <c r="C189" s="90" t="s">
        <v>256</v>
      </c>
      <c r="D189" s="102">
        <v>809</v>
      </c>
      <c r="E189" s="102">
        <v>700.8</v>
      </c>
      <c r="F189" s="103">
        <v>809.5</v>
      </c>
      <c r="G189" s="103">
        <v>847.19999999999993</v>
      </c>
      <c r="H189" s="103">
        <v>942.5</v>
      </c>
      <c r="I189" s="103">
        <v>1085.7</v>
      </c>
      <c r="J189" s="103">
        <v>1186.8</v>
      </c>
      <c r="K189" s="103">
        <v>1389.1000000000001</v>
      </c>
      <c r="L189" s="103">
        <v>1639</v>
      </c>
      <c r="M189" s="103">
        <v>1729.3</v>
      </c>
      <c r="N189" s="103">
        <v>1764.4</v>
      </c>
      <c r="O189" s="103">
        <v>1845.7</v>
      </c>
      <c r="P189" s="103">
        <v>2229.1</v>
      </c>
      <c r="Q189" s="103">
        <v>2545.598</v>
      </c>
      <c r="R189" s="103">
        <v>2342.7135600000001</v>
      </c>
      <c r="S189" s="103">
        <v>2761.4228400000002</v>
      </c>
      <c r="T189" s="103">
        <v>3313.852324</v>
      </c>
      <c r="U189" s="103">
        <v>3713.6862980000001</v>
      </c>
      <c r="V189" s="103">
        <v>3281.8416400000001</v>
      </c>
      <c r="W189" s="103">
        <v>2839.1491500000002</v>
      </c>
      <c r="X189" s="103">
        <v>1526.572664</v>
      </c>
      <c r="Y189" s="103">
        <v>1876.6640887199999</v>
      </c>
      <c r="Z189" s="103">
        <v>2082.39</v>
      </c>
      <c r="AA189" s="103">
        <v>2596.9431944391322</v>
      </c>
      <c r="AB189" s="103">
        <v>2642.29</v>
      </c>
      <c r="AC189" s="103">
        <v>2367.977290960705</v>
      </c>
      <c r="AD189" s="103">
        <v>2424.4254043462606</v>
      </c>
      <c r="AE189" s="103">
        <v>2470.2577366174291</v>
      </c>
      <c r="AF189" s="103">
        <v>2532.9269598301398</v>
      </c>
      <c r="AG189" s="103">
        <v>2547.5530712791151</v>
      </c>
    </row>
    <row r="190" spans="1:33" s="93" customFormat="1" ht="13" x14ac:dyDescent="0.3">
      <c r="A190" s="95" t="s">
        <v>257</v>
      </c>
      <c r="B190" s="95" t="s">
        <v>257</v>
      </c>
      <c r="C190" s="95" t="s">
        <v>257</v>
      </c>
      <c r="D190" s="104">
        <v>19250.58413806</v>
      </c>
      <c r="E190" s="104">
        <v>19715.58413806</v>
      </c>
      <c r="F190" s="105">
        <v>23144.484138060008</v>
      </c>
      <c r="G190" s="105">
        <v>25506.384138060006</v>
      </c>
      <c r="H190" s="105">
        <v>28012.284138060004</v>
      </c>
      <c r="I190" s="105">
        <v>32380.671164180003</v>
      </c>
      <c r="J190" s="105">
        <v>40581.099735608565</v>
      </c>
      <c r="K190" s="105">
        <v>45315.264021322866</v>
      </c>
      <c r="L190" s="105">
        <v>47724.885449894289</v>
      </c>
      <c r="M190" s="105">
        <v>53986.606878465718</v>
      </c>
      <c r="N190" s="105">
        <v>64681.225217412597</v>
      </c>
      <c r="O190" s="105">
        <v>73949.986594862901</v>
      </c>
      <c r="P190" s="105">
        <v>79069.796449630623</v>
      </c>
      <c r="Q190" s="105">
        <v>82202.585013310891</v>
      </c>
      <c r="R190" s="105">
        <v>88373.404060929926</v>
      </c>
      <c r="S190" s="105">
        <v>93625.881856436885</v>
      </c>
      <c r="T190" s="105">
        <v>89425.083886647277</v>
      </c>
      <c r="U190" s="105">
        <v>85005.07572600001</v>
      </c>
      <c r="V190" s="105">
        <v>80227.131819999995</v>
      </c>
      <c r="W190" s="105">
        <v>78443.754200903131</v>
      </c>
      <c r="X190" s="105">
        <v>78328.818640999991</v>
      </c>
      <c r="Y190" s="105">
        <v>81143.795239226412</v>
      </c>
      <c r="Z190" s="105">
        <v>75498.210000000006</v>
      </c>
      <c r="AA190" s="105">
        <v>79327.789999999994</v>
      </c>
      <c r="AB190" s="105">
        <v>88451.650000000009</v>
      </c>
      <c r="AC190" s="105">
        <v>85891.515926102482</v>
      </c>
      <c r="AD190" s="105">
        <v>84396.30466094405</v>
      </c>
      <c r="AE190" s="105">
        <v>83545.418813662822</v>
      </c>
      <c r="AF190" s="105">
        <v>83733.257930608917</v>
      </c>
      <c r="AG190" s="105">
        <v>83794.971212622288</v>
      </c>
    </row>
    <row r="191" spans="1:33" s="58" customFormat="1" ht="12.5" x14ac:dyDescent="0.25">
      <c r="A191" s="90" t="s">
        <v>221</v>
      </c>
      <c r="B191" s="90" t="s">
        <v>258</v>
      </c>
      <c r="C191" s="90" t="s">
        <v>39</v>
      </c>
      <c r="D191" s="102">
        <v>16799.984138060001</v>
      </c>
      <c r="E191" s="102">
        <v>17336.384138059999</v>
      </c>
      <c r="F191" s="103">
        <v>20753.484138060008</v>
      </c>
      <c r="G191" s="103">
        <v>23023.484138060005</v>
      </c>
      <c r="H191" s="103">
        <v>25681.284138060004</v>
      </c>
      <c r="I191" s="103">
        <v>29918.971164180002</v>
      </c>
      <c r="J191" s="103">
        <v>38383.299735608569</v>
      </c>
      <c r="K191" s="103">
        <v>43181.164021322867</v>
      </c>
      <c r="L191" s="103">
        <v>45187.885449894282</v>
      </c>
      <c r="M191" s="103">
        <v>52913.206878465709</v>
      </c>
      <c r="N191" s="103">
        <v>63201.125217412598</v>
      </c>
      <c r="O191" s="103">
        <v>72521.186594862898</v>
      </c>
      <c r="P191" s="103">
        <v>77999.596449630626</v>
      </c>
      <c r="Q191" s="103">
        <v>81271.933013310889</v>
      </c>
      <c r="R191" s="103">
        <v>87335.897060929929</v>
      </c>
      <c r="S191" s="103">
        <v>92680.256854436899</v>
      </c>
      <c r="T191" s="103">
        <v>88580.981194647291</v>
      </c>
      <c r="U191" s="103">
        <v>83989.108550000004</v>
      </c>
      <c r="V191" s="103">
        <v>79350.825419999994</v>
      </c>
      <c r="W191" s="103">
        <v>77514.996520903122</v>
      </c>
      <c r="X191" s="103">
        <v>77427.011669999993</v>
      </c>
      <c r="Y191" s="103">
        <v>80316.525736186406</v>
      </c>
      <c r="Z191" s="103">
        <v>74871.539999999994</v>
      </c>
      <c r="AA191" s="103">
        <v>78599.12</v>
      </c>
      <c r="AB191" s="103">
        <v>87660.97</v>
      </c>
      <c r="AC191" s="103">
        <v>84950.329228155286</v>
      </c>
      <c r="AD191" s="103">
        <v>83436.838558482617</v>
      </c>
      <c r="AE191" s="103">
        <v>82548.812874443101</v>
      </c>
      <c r="AF191" s="103">
        <v>82732.449390854454</v>
      </c>
      <c r="AG191" s="103">
        <v>82786.845308617965</v>
      </c>
    </row>
    <row r="192" spans="1:33" s="58" customFormat="1" ht="12.5" x14ac:dyDescent="0.25">
      <c r="A192" s="90" t="s">
        <v>221</v>
      </c>
      <c r="B192" s="90" t="s">
        <v>258</v>
      </c>
      <c r="C192" s="90" t="s">
        <v>259</v>
      </c>
      <c r="D192" s="102">
        <v>814</v>
      </c>
      <c r="E192" s="102">
        <v>884.4</v>
      </c>
      <c r="F192" s="103">
        <v>734.6</v>
      </c>
      <c r="G192" s="103">
        <v>762.7</v>
      </c>
      <c r="H192" s="103">
        <v>777.5</v>
      </c>
      <c r="I192" s="103">
        <v>776.6</v>
      </c>
      <c r="J192" s="103">
        <v>746.2</v>
      </c>
      <c r="K192" s="103">
        <v>670.6</v>
      </c>
      <c r="L192" s="103">
        <v>822.8</v>
      </c>
      <c r="M192" s="103">
        <v>389.8</v>
      </c>
      <c r="N192" s="103">
        <v>326.7</v>
      </c>
      <c r="O192" s="103">
        <v>548.29999999999995</v>
      </c>
      <c r="P192" s="103">
        <v>308.39999999999998</v>
      </c>
      <c r="Q192" s="103">
        <v>375.46300000000002</v>
      </c>
      <c r="R192" s="103">
        <v>325.70699999999999</v>
      </c>
      <c r="S192" s="103">
        <v>323.99681199999998</v>
      </c>
      <c r="T192" s="103">
        <v>231.18979999999999</v>
      </c>
      <c r="U192" s="103">
        <v>247.47115000000002</v>
      </c>
      <c r="V192" s="103">
        <v>234.04229999999998</v>
      </c>
      <c r="W192" s="103">
        <v>252.13668000000001</v>
      </c>
      <c r="X192" s="103">
        <v>149.68551299999999</v>
      </c>
      <c r="Y192" s="103">
        <v>163.41218667999999</v>
      </c>
      <c r="Z192" s="103">
        <v>148.47</v>
      </c>
      <c r="AA192" s="103">
        <v>124.28999999999999</v>
      </c>
      <c r="AB192" s="103">
        <v>65.53</v>
      </c>
      <c r="AC192" s="103">
        <v>155.25114819039609</v>
      </c>
      <c r="AD192" s="103">
        <v>166.86093344589673</v>
      </c>
      <c r="AE192" s="103">
        <v>198.67367394096681</v>
      </c>
      <c r="AF192" s="103">
        <v>195.67986561547283</v>
      </c>
      <c r="AG192" s="103">
        <v>193.86913585045494</v>
      </c>
    </row>
    <row r="193" spans="1:33" s="58" customFormat="1" ht="12.5" x14ac:dyDescent="0.25">
      <c r="A193" s="90" t="s">
        <v>221</v>
      </c>
      <c r="B193" s="90" t="s">
        <v>258</v>
      </c>
      <c r="C193" s="90" t="s">
        <v>260</v>
      </c>
      <c r="D193" s="102">
        <v>0</v>
      </c>
      <c r="E193" s="102">
        <v>0</v>
      </c>
      <c r="F193" s="103">
        <v>0</v>
      </c>
      <c r="G193" s="103">
        <v>0</v>
      </c>
      <c r="H193" s="103">
        <v>0</v>
      </c>
      <c r="I193" s="103">
        <v>0</v>
      </c>
      <c r="J193" s="103">
        <v>0</v>
      </c>
      <c r="K193" s="103">
        <v>0</v>
      </c>
      <c r="L193" s="103">
        <v>0</v>
      </c>
      <c r="M193" s="103">
        <v>0</v>
      </c>
      <c r="N193" s="103">
        <v>0</v>
      </c>
      <c r="O193" s="103">
        <v>0</v>
      </c>
      <c r="P193" s="103">
        <v>0</v>
      </c>
      <c r="Q193" s="103">
        <v>0</v>
      </c>
      <c r="R193" s="103">
        <v>0</v>
      </c>
      <c r="S193" s="103">
        <v>0</v>
      </c>
      <c r="T193" s="103">
        <v>0</v>
      </c>
      <c r="U193" s="103">
        <v>0</v>
      </c>
      <c r="V193" s="103">
        <v>0</v>
      </c>
      <c r="W193" s="103">
        <v>0</v>
      </c>
      <c r="X193" s="103">
        <v>0</v>
      </c>
      <c r="Y193" s="103">
        <v>0</v>
      </c>
      <c r="Z193" s="103">
        <v>0</v>
      </c>
      <c r="AA193" s="103">
        <v>0</v>
      </c>
      <c r="AB193" s="103">
        <v>0</v>
      </c>
      <c r="AC193" s="103">
        <v>0</v>
      </c>
      <c r="AD193" s="103">
        <v>0</v>
      </c>
      <c r="AE193" s="103">
        <v>0</v>
      </c>
      <c r="AF193" s="103">
        <v>0</v>
      </c>
      <c r="AG193" s="103">
        <v>0</v>
      </c>
    </row>
    <row r="194" spans="1:33" s="58" customFormat="1" ht="12.5" x14ac:dyDescent="0.25">
      <c r="A194" s="90" t="s">
        <v>221</v>
      </c>
      <c r="B194" s="90" t="s">
        <v>258</v>
      </c>
      <c r="C194" s="90" t="s">
        <v>261</v>
      </c>
      <c r="D194" s="102">
        <v>100</v>
      </c>
      <c r="E194" s="102">
        <v>100</v>
      </c>
      <c r="F194" s="103">
        <v>145.9</v>
      </c>
      <c r="G194" s="103">
        <v>100</v>
      </c>
      <c r="H194" s="103">
        <v>100</v>
      </c>
      <c r="I194" s="103">
        <v>100</v>
      </c>
      <c r="J194" s="103">
        <v>100</v>
      </c>
      <c r="K194" s="103">
        <v>100</v>
      </c>
      <c r="L194" s="103">
        <v>100</v>
      </c>
      <c r="M194" s="103">
        <v>100</v>
      </c>
      <c r="N194" s="103">
        <v>100</v>
      </c>
      <c r="O194" s="103">
        <v>0</v>
      </c>
      <c r="P194" s="103">
        <v>0</v>
      </c>
      <c r="Q194" s="103">
        <v>0</v>
      </c>
      <c r="R194" s="103">
        <v>0</v>
      </c>
      <c r="S194" s="103">
        <v>0</v>
      </c>
      <c r="T194" s="103">
        <v>0</v>
      </c>
      <c r="U194" s="103">
        <v>0</v>
      </c>
      <c r="V194" s="103">
        <v>0</v>
      </c>
      <c r="W194" s="103">
        <v>0</v>
      </c>
      <c r="X194" s="103">
        <v>0</v>
      </c>
      <c r="Y194" s="103">
        <v>0</v>
      </c>
      <c r="Z194" s="103">
        <v>0</v>
      </c>
      <c r="AA194" s="103">
        <v>0</v>
      </c>
      <c r="AB194" s="103">
        <v>0</v>
      </c>
      <c r="AC194" s="103">
        <v>7.0546476927227708E-2</v>
      </c>
      <c r="AD194" s="103">
        <v>1.6655390467894549E-3</v>
      </c>
      <c r="AE194" s="103">
        <v>3.8243357466792194E-2</v>
      </c>
      <c r="AF194" s="103">
        <v>0.23007978554138653</v>
      </c>
      <c r="AG194" s="103">
        <v>1.0969820150508487</v>
      </c>
    </row>
    <row r="195" spans="1:33" s="58" customFormat="1" ht="12.5" x14ac:dyDescent="0.25">
      <c r="A195" s="90" t="s">
        <v>221</v>
      </c>
      <c r="B195" s="90" t="s">
        <v>258</v>
      </c>
      <c r="C195" s="90" t="s">
        <v>262</v>
      </c>
      <c r="D195" s="102">
        <v>1359.6</v>
      </c>
      <c r="E195" s="102">
        <v>1229</v>
      </c>
      <c r="F195" s="103">
        <v>1323.6</v>
      </c>
      <c r="G195" s="103">
        <v>1479.2</v>
      </c>
      <c r="H195" s="103">
        <v>1316.1</v>
      </c>
      <c r="I195" s="103">
        <v>1428.4</v>
      </c>
      <c r="J195" s="103">
        <v>1221.0999999999999</v>
      </c>
      <c r="K195" s="103">
        <v>1237.9000000000001</v>
      </c>
      <c r="L195" s="103">
        <v>1446.8</v>
      </c>
      <c r="M195" s="103">
        <v>412.8</v>
      </c>
      <c r="N195" s="103">
        <v>909.5</v>
      </c>
      <c r="O195" s="103">
        <v>749</v>
      </c>
      <c r="P195" s="103">
        <v>567.29999999999995</v>
      </c>
      <c r="Q195" s="103">
        <v>430.16399999999999</v>
      </c>
      <c r="R195" s="103">
        <v>556.6</v>
      </c>
      <c r="S195" s="103">
        <v>537.72818999999993</v>
      </c>
      <c r="T195" s="103">
        <v>507.95255499999996</v>
      </c>
      <c r="U195" s="103">
        <v>621.026026</v>
      </c>
      <c r="V195" s="103">
        <v>535.51921000000004</v>
      </c>
      <c r="W195" s="103">
        <v>565.26700000000005</v>
      </c>
      <c r="X195" s="103">
        <v>635.20859999999993</v>
      </c>
      <c r="Y195" s="103">
        <v>549.8623049900001</v>
      </c>
      <c r="Z195" s="103">
        <v>420.09999999999997</v>
      </c>
      <c r="AA195" s="103">
        <v>473.05999999999995</v>
      </c>
      <c r="AB195" s="103">
        <v>588.35</v>
      </c>
      <c r="AC195" s="103">
        <v>653.7104784850427</v>
      </c>
      <c r="AD195" s="103">
        <v>660.94434879296</v>
      </c>
      <c r="AE195" s="103">
        <v>668.60249172988313</v>
      </c>
      <c r="AF195" s="103">
        <v>676.85035716714719</v>
      </c>
      <c r="AG195" s="103">
        <v>686.74234706218112</v>
      </c>
    </row>
    <row r="196" spans="1:33" s="58" customFormat="1" ht="12.5" x14ac:dyDescent="0.25">
      <c r="A196" s="90" t="s">
        <v>221</v>
      </c>
      <c r="B196" s="90" t="s">
        <v>258</v>
      </c>
      <c r="C196" s="90" t="s">
        <v>263</v>
      </c>
      <c r="D196" s="102">
        <v>177</v>
      </c>
      <c r="E196" s="102">
        <v>165.8</v>
      </c>
      <c r="F196" s="103">
        <v>186.9</v>
      </c>
      <c r="G196" s="103">
        <v>141</v>
      </c>
      <c r="H196" s="103">
        <v>137.4</v>
      </c>
      <c r="I196" s="103">
        <v>156.69999999999999</v>
      </c>
      <c r="J196" s="103">
        <v>130.5</v>
      </c>
      <c r="K196" s="103">
        <v>125.6</v>
      </c>
      <c r="L196" s="103">
        <v>167.4</v>
      </c>
      <c r="M196" s="103">
        <v>170.8</v>
      </c>
      <c r="N196" s="103">
        <v>143.9</v>
      </c>
      <c r="O196" s="103">
        <v>131.5</v>
      </c>
      <c r="P196" s="103">
        <v>194.5</v>
      </c>
      <c r="Q196" s="103">
        <v>125.02499999999999</v>
      </c>
      <c r="R196" s="103">
        <v>155.19999999999999</v>
      </c>
      <c r="S196" s="103">
        <v>83.9</v>
      </c>
      <c r="T196" s="103">
        <v>104.96033700000001</v>
      </c>
      <c r="U196" s="103">
        <v>147.47</v>
      </c>
      <c r="V196" s="103">
        <v>106.74489</v>
      </c>
      <c r="W196" s="103">
        <v>111.35400000000001</v>
      </c>
      <c r="X196" s="103">
        <v>116.912858</v>
      </c>
      <c r="Y196" s="103">
        <v>113.99501137</v>
      </c>
      <c r="Z196" s="103">
        <v>58.1</v>
      </c>
      <c r="AA196" s="103">
        <v>131.32</v>
      </c>
      <c r="AB196" s="103">
        <v>136.80000000000001</v>
      </c>
      <c r="AC196" s="103">
        <v>132.15452479483298</v>
      </c>
      <c r="AD196" s="103">
        <v>131.6591546835273</v>
      </c>
      <c r="AE196" s="103">
        <v>129.29153019140148</v>
      </c>
      <c r="AF196" s="103">
        <v>128.04823718630888</v>
      </c>
      <c r="AG196" s="103">
        <v>126.41743907663326</v>
      </c>
    </row>
    <row r="197" spans="1:33" s="93" customFormat="1" ht="13" x14ac:dyDescent="0.3">
      <c r="A197" s="94" t="s">
        <v>264</v>
      </c>
      <c r="B197" s="94" t="s">
        <v>264</v>
      </c>
      <c r="C197" s="94" t="s">
        <v>264</v>
      </c>
      <c r="D197" s="100">
        <v>2717.7</v>
      </c>
      <c r="E197" s="100">
        <v>4147.9000000000005</v>
      </c>
      <c r="F197" s="101">
        <v>4064.4</v>
      </c>
      <c r="G197" s="101">
        <v>3913.8</v>
      </c>
      <c r="H197" s="101">
        <v>3992.9</v>
      </c>
      <c r="I197" s="101">
        <v>3875.2</v>
      </c>
      <c r="J197" s="101">
        <v>3127.6000000000004</v>
      </c>
      <c r="K197" s="101">
        <v>3676.5</v>
      </c>
      <c r="L197" s="101">
        <v>4200.2</v>
      </c>
      <c r="M197" s="101">
        <v>2575</v>
      </c>
      <c r="N197" s="101">
        <v>3357.0999999999995</v>
      </c>
      <c r="O197" s="101">
        <v>3128.0842105263155</v>
      </c>
      <c r="P197" s="101">
        <v>3533.5789473684213</v>
      </c>
      <c r="Q197" s="101">
        <v>3057.6415056082833</v>
      </c>
      <c r="R197" s="101">
        <v>3151.3266614969803</v>
      </c>
      <c r="S197" s="101">
        <v>3371.6239795725578</v>
      </c>
      <c r="T197" s="101">
        <v>3469.1267619516821</v>
      </c>
      <c r="U197" s="101">
        <v>3416.4037269426231</v>
      </c>
      <c r="V197" s="101">
        <v>3485.3874987044537</v>
      </c>
      <c r="W197" s="101">
        <v>2982.7691400000003</v>
      </c>
      <c r="X197" s="101">
        <v>2781.0384616022411</v>
      </c>
      <c r="Y197" s="101">
        <v>3363.2088810936593</v>
      </c>
      <c r="Z197" s="101">
        <v>3823.7669999999998</v>
      </c>
      <c r="AA197" s="101">
        <v>2937.705589945163</v>
      </c>
      <c r="AB197" s="101">
        <v>2928.8255899451633</v>
      </c>
      <c r="AC197" s="101">
        <v>2617.3880213823568</v>
      </c>
      <c r="AD197" s="101">
        <v>2825.9090690525063</v>
      </c>
      <c r="AE197" s="101">
        <v>2829.8634605993475</v>
      </c>
      <c r="AF197" s="101">
        <v>2839.6258809657957</v>
      </c>
      <c r="AG197" s="101">
        <v>2855.7693225576995</v>
      </c>
    </row>
    <row r="198" spans="1:33" s="93" customFormat="1" ht="13" x14ac:dyDescent="0.3">
      <c r="A198" s="95" t="s">
        <v>264</v>
      </c>
      <c r="B198" s="95" t="s">
        <v>264</v>
      </c>
      <c r="C198" s="95" t="s">
        <v>264</v>
      </c>
      <c r="D198" s="104">
        <v>2717.7</v>
      </c>
      <c r="E198" s="104">
        <v>4147.9000000000005</v>
      </c>
      <c r="F198" s="105">
        <v>4064.4</v>
      </c>
      <c r="G198" s="105">
        <v>3913.8</v>
      </c>
      <c r="H198" s="105">
        <v>3992.9</v>
      </c>
      <c r="I198" s="105">
        <v>3875.2</v>
      </c>
      <c r="J198" s="105">
        <v>3127.6000000000004</v>
      </c>
      <c r="K198" s="105">
        <v>3676.5</v>
      </c>
      <c r="L198" s="105">
        <v>4200.2</v>
      </c>
      <c r="M198" s="105">
        <v>2575</v>
      </c>
      <c r="N198" s="105">
        <v>3357.0999999999995</v>
      </c>
      <c r="O198" s="105">
        <v>3128.0842105263155</v>
      </c>
      <c r="P198" s="105">
        <v>3533.5789473684213</v>
      </c>
      <c r="Q198" s="105">
        <v>3057.6415056082833</v>
      </c>
      <c r="R198" s="105">
        <v>3151.3266614969803</v>
      </c>
      <c r="S198" s="105">
        <v>3371.6239795725578</v>
      </c>
      <c r="T198" s="105">
        <v>3469.1267619516821</v>
      </c>
      <c r="U198" s="105">
        <v>3416.4037269426231</v>
      </c>
      <c r="V198" s="105">
        <v>3485.3874987044537</v>
      </c>
      <c r="W198" s="105">
        <v>2982.7691400000003</v>
      </c>
      <c r="X198" s="105">
        <v>2781.0384616022411</v>
      </c>
      <c r="Y198" s="105">
        <v>3363.2088810936593</v>
      </c>
      <c r="Z198" s="105">
        <v>3823.7669999999998</v>
      </c>
      <c r="AA198" s="105">
        <v>2937.705589945163</v>
      </c>
      <c r="AB198" s="105">
        <v>2928.8255899451633</v>
      </c>
      <c r="AC198" s="105">
        <v>2617.3880213823568</v>
      </c>
      <c r="AD198" s="105">
        <v>2825.9090690525063</v>
      </c>
      <c r="AE198" s="105">
        <v>2829.8634605993475</v>
      </c>
      <c r="AF198" s="105">
        <v>2839.6258809657957</v>
      </c>
      <c r="AG198" s="105">
        <v>2855.7693225576995</v>
      </c>
    </row>
    <row r="199" spans="1:33" s="58" customFormat="1" ht="12.5" x14ac:dyDescent="0.25">
      <c r="A199" s="90" t="s">
        <v>265</v>
      </c>
      <c r="B199" s="90" t="s">
        <v>265</v>
      </c>
      <c r="C199" s="90" t="s">
        <v>266</v>
      </c>
      <c r="D199" s="102">
        <v>1781.2</v>
      </c>
      <c r="E199" s="102">
        <v>2940.6000000000004</v>
      </c>
      <c r="F199" s="103">
        <v>3050.4</v>
      </c>
      <c r="G199" s="103">
        <v>2876.4</v>
      </c>
      <c r="H199" s="103">
        <v>2821.4</v>
      </c>
      <c r="I199" s="103">
        <v>3013</v>
      </c>
      <c r="J199" s="103">
        <v>2329.8000000000002</v>
      </c>
      <c r="K199" s="103">
        <v>2754.9</v>
      </c>
      <c r="L199" s="103">
        <v>3309.3999999999996</v>
      </c>
      <c r="M199" s="103">
        <v>2232.5</v>
      </c>
      <c r="N199" s="103">
        <v>2599.8999999999996</v>
      </c>
      <c r="O199" s="103">
        <v>2441.6999999999998</v>
      </c>
      <c r="P199" s="103">
        <v>2908.2000000000003</v>
      </c>
      <c r="Q199" s="103">
        <v>2443.7980000000002</v>
      </c>
      <c r="R199" s="103">
        <v>2337.3000000000002</v>
      </c>
      <c r="S199" s="103">
        <v>2554.902</v>
      </c>
      <c r="T199" s="103">
        <v>2990.0234349999996</v>
      </c>
      <c r="U199" s="103">
        <v>2870.201</v>
      </c>
      <c r="V199" s="103">
        <v>2772.29961</v>
      </c>
      <c r="W199" s="103">
        <v>2418.2235600000004</v>
      </c>
      <c r="X199" s="103">
        <v>2245.579487</v>
      </c>
      <c r="Y199" s="103">
        <v>2485.2554069999996</v>
      </c>
      <c r="Z199" s="103">
        <v>2411.087</v>
      </c>
      <c r="AA199" s="103">
        <v>2315.65</v>
      </c>
      <c r="AB199" s="103">
        <v>2233.56</v>
      </c>
      <c r="AC199" s="103">
        <v>2036.4830938659397</v>
      </c>
      <c r="AD199" s="103">
        <v>2239.484431433506</v>
      </c>
      <c r="AE199" s="103">
        <v>2237.8785388462534</v>
      </c>
      <c r="AF199" s="103">
        <v>2242.0398027973697</v>
      </c>
      <c r="AG199" s="103">
        <v>2251.538310596251</v>
      </c>
    </row>
    <row r="200" spans="1:33" s="58" customFormat="1" ht="12.5" x14ac:dyDescent="0.25">
      <c r="A200" s="90" t="s">
        <v>265</v>
      </c>
      <c r="B200" s="90" t="s">
        <v>265</v>
      </c>
      <c r="C200" s="90" t="s">
        <v>267</v>
      </c>
      <c r="D200" s="102">
        <v>0</v>
      </c>
      <c r="E200" s="102">
        <v>0</v>
      </c>
      <c r="F200" s="103">
        <v>30</v>
      </c>
      <c r="G200" s="103">
        <v>20.700000000000045</v>
      </c>
      <c r="H200" s="103">
        <v>97</v>
      </c>
      <c r="I200" s="103">
        <v>10</v>
      </c>
      <c r="J200" s="103">
        <v>30</v>
      </c>
      <c r="K200" s="103">
        <v>26.399999999999977</v>
      </c>
      <c r="L200" s="103">
        <v>20</v>
      </c>
      <c r="M200" s="103">
        <v>21.600000000000023</v>
      </c>
      <c r="N200" s="103">
        <v>10.200000000000045</v>
      </c>
      <c r="O200" s="103">
        <v>15.100000000000023</v>
      </c>
      <c r="P200" s="103">
        <v>6.2999999999999545</v>
      </c>
      <c r="Q200" s="103">
        <v>5.7622950819672951</v>
      </c>
      <c r="R200" s="103">
        <v>18.143024918032665</v>
      </c>
      <c r="S200" s="103">
        <v>87.850819672131024</v>
      </c>
      <c r="T200" s="103">
        <v>-116.91068131147529</v>
      </c>
      <c r="U200" s="103">
        <v>-0.40992305737688639</v>
      </c>
      <c r="V200" s="103">
        <v>67.467430000000036</v>
      </c>
      <c r="W200" s="103">
        <v>71.72338000000002</v>
      </c>
      <c r="X200" s="103">
        <v>1</v>
      </c>
      <c r="Y200" s="103">
        <v>165.71300000000002</v>
      </c>
      <c r="Z200" s="103">
        <v>494.46</v>
      </c>
      <c r="AA200" s="103">
        <v>174.5</v>
      </c>
      <c r="AB200" s="103">
        <v>260.5</v>
      </c>
      <c r="AC200" s="103">
        <v>1.00000000009004E-3</v>
      </c>
      <c r="AD200" s="103">
        <v>1.00000000009004E-3</v>
      </c>
      <c r="AE200" s="103">
        <v>1.00000000009004E-3</v>
      </c>
      <c r="AF200" s="103">
        <v>1.00000000009004E-3</v>
      </c>
      <c r="AG200" s="103">
        <v>0</v>
      </c>
    </row>
    <row r="201" spans="1:33" s="58" customFormat="1" ht="12.5" x14ac:dyDescent="0.25">
      <c r="A201" s="90" t="s">
        <v>265</v>
      </c>
      <c r="B201" s="90" t="s">
        <v>265</v>
      </c>
      <c r="C201" s="90" t="s">
        <v>268</v>
      </c>
      <c r="D201" s="102">
        <v>0</v>
      </c>
      <c r="E201" s="102">
        <v>0</v>
      </c>
      <c r="F201" s="103">
        <v>0</v>
      </c>
      <c r="G201" s="103">
        <v>0</v>
      </c>
      <c r="H201" s="103">
        <v>0</v>
      </c>
      <c r="I201" s="103">
        <v>0</v>
      </c>
      <c r="J201" s="103">
        <v>0</v>
      </c>
      <c r="K201" s="103">
        <v>0</v>
      </c>
      <c r="L201" s="103">
        <v>0</v>
      </c>
      <c r="M201" s="103">
        <v>0</v>
      </c>
      <c r="N201" s="103">
        <v>0</v>
      </c>
      <c r="O201" s="103">
        <v>0</v>
      </c>
      <c r="P201" s="103">
        <v>0</v>
      </c>
      <c r="Q201" s="103">
        <v>0</v>
      </c>
      <c r="R201" s="103">
        <v>0</v>
      </c>
      <c r="S201" s="103">
        <v>0</v>
      </c>
      <c r="T201" s="103">
        <v>0</v>
      </c>
      <c r="U201" s="103">
        <v>0</v>
      </c>
      <c r="V201" s="103">
        <v>0</v>
      </c>
      <c r="W201" s="103">
        <v>0</v>
      </c>
      <c r="X201" s="103">
        <v>0</v>
      </c>
      <c r="Y201" s="103">
        <v>0</v>
      </c>
      <c r="Z201" s="103">
        <v>0</v>
      </c>
      <c r="AA201" s="103">
        <v>0</v>
      </c>
      <c r="AB201" s="103">
        <v>0</v>
      </c>
      <c r="AC201" s="103">
        <v>0</v>
      </c>
      <c r="AD201" s="103">
        <v>0</v>
      </c>
      <c r="AE201" s="103">
        <v>0</v>
      </c>
      <c r="AF201" s="103">
        <v>0</v>
      </c>
      <c r="AG201" s="103">
        <v>3.6046543651686155E-3</v>
      </c>
    </row>
    <row r="202" spans="1:33" s="58" customFormat="1" ht="12.5" x14ac:dyDescent="0.25">
      <c r="A202" s="90" t="s">
        <v>265</v>
      </c>
      <c r="B202" s="90" t="s">
        <v>265</v>
      </c>
      <c r="C202" s="90" t="s">
        <v>269</v>
      </c>
      <c r="D202" s="102">
        <v>0</v>
      </c>
      <c r="E202" s="102">
        <v>0</v>
      </c>
      <c r="F202" s="103">
        <v>0</v>
      </c>
      <c r="G202" s="103">
        <v>0</v>
      </c>
      <c r="H202" s="103">
        <v>0</v>
      </c>
      <c r="I202" s="103">
        <v>0</v>
      </c>
      <c r="J202" s="103">
        <v>0</v>
      </c>
      <c r="K202" s="103">
        <v>0</v>
      </c>
      <c r="L202" s="103">
        <v>0</v>
      </c>
      <c r="M202" s="103">
        <v>0</v>
      </c>
      <c r="N202" s="103">
        <v>0</v>
      </c>
      <c r="O202" s="103">
        <v>-1.5789473684151289E-2</v>
      </c>
      <c r="P202" s="103">
        <v>-2.1052631578868386E-2</v>
      </c>
      <c r="Q202" s="103">
        <v>-1.5789473684264976E-2</v>
      </c>
      <c r="R202" s="103">
        <v>60.952631578947376</v>
      </c>
      <c r="S202" s="103">
        <v>95.005689900426717</v>
      </c>
      <c r="T202" s="103">
        <v>43.805105263157884</v>
      </c>
      <c r="U202" s="103">
        <v>10</v>
      </c>
      <c r="V202" s="103">
        <v>20.649808704453449</v>
      </c>
      <c r="W202" s="103">
        <v>9.5</v>
      </c>
      <c r="X202" s="103">
        <v>65.921225602240895</v>
      </c>
      <c r="Y202" s="103">
        <v>95.232440373659387</v>
      </c>
      <c r="Z202" s="103">
        <v>297</v>
      </c>
      <c r="AA202" s="103">
        <v>5.6755899451628693</v>
      </c>
      <c r="AB202" s="103">
        <v>39.675589945163011</v>
      </c>
      <c r="AC202" s="103">
        <v>0</v>
      </c>
      <c r="AD202" s="103">
        <v>0</v>
      </c>
      <c r="AE202" s="103">
        <v>0</v>
      </c>
      <c r="AF202" s="103">
        <v>0</v>
      </c>
      <c r="AG202" s="103">
        <v>0</v>
      </c>
    </row>
    <row r="203" spans="1:33" s="58" customFormat="1" ht="12.5" x14ac:dyDescent="0.25">
      <c r="A203" s="90" t="s">
        <v>265</v>
      </c>
      <c r="B203" s="90" t="s">
        <v>265</v>
      </c>
      <c r="C203" s="90" t="s">
        <v>270</v>
      </c>
      <c r="D203" s="102">
        <v>0</v>
      </c>
      <c r="E203" s="102">
        <v>0</v>
      </c>
      <c r="F203" s="103">
        <v>0</v>
      </c>
      <c r="G203" s="103">
        <v>0</v>
      </c>
      <c r="H203" s="103">
        <v>0</v>
      </c>
      <c r="I203" s="103">
        <v>0</v>
      </c>
      <c r="J203" s="103">
        <v>0</v>
      </c>
      <c r="K203" s="103">
        <v>0</v>
      </c>
      <c r="L203" s="103">
        <v>0</v>
      </c>
      <c r="M203" s="103">
        <v>0</v>
      </c>
      <c r="N203" s="103">
        <v>0</v>
      </c>
      <c r="O203" s="103">
        <v>0</v>
      </c>
      <c r="P203" s="103">
        <v>0</v>
      </c>
      <c r="Q203" s="103">
        <v>0</v>
      </c>
      <c r="R203" s="103">
        <v>0</v>
      </c>
      <c r="S203" s="103">
        <v>0</v>
      </c>
      <c r="T203" s="103">
        <v>0</v>
      </c>
      <c r="U203" s="103">
        <v>0</v>
      </c>
      <c r="V203" s="103">
        <v>0</v>
      </c>
      <c r="W203" s="103">
        <v>0</v>
      </c>
      <c r="X203" s="103">
        <v>0</v>
      </c>
      <c r="Y203" s="103">
        <v>0</v>
      </c>
      <c r="Z203" s="103">
        <v>0</v>
      </c>
      <c r="AA203" s="103">
        <v>0</v>
      </c>
      <c r="AB203" s="103">
        <v>0</v>
      </c>
      <c r="AC203" s="103">
        <v>0</v>
      </c>
      <c r="AD203" s="103">
        <v>0</v>
      </c>
      <c r="AE203" s="103">
        <v>0</v>
      </c>
      <c r="AF203" s="103">
        <v>0</v>
      </c>
      <c r="AG203" s="103">
        <v>0</v>
      </c>
    </row>
    <row r="204" spans="1:33" s="58" customFormat="1" ht="12.5" x14ac:dyDescent="0.25">
      <c r="A204" s="90" t="s">
        <v>265</v>
      </c>
      <c r="B204" s="90" t="s">
        <v>265</v>
      </c>
      <c r="C204" s="90" t="s">
        <v>271</v>
      </c>
      <c r="D204" s="102">
        <v>936.5</v>
      </c>
      <c r="E204" s="102">
        <v>1207.3</v>
      </c>
      <c r="F204" s="103">
        <v>984</v>
      </c>
      <c r="G204" s="103">
        <v>1016.7</v>
      </c>
      <c r="H204" s="103">
        <v>1074.5</v>
      </c>
      <c r="I204" s="103">
        <v>852.2</v>
      </c>
      <c r="J204" s="103">
        <v>767.8</v>
      </c>
      <c r="K204" s="103">
        <v>895.2</v>
      </c>
      <c r="L204" s="103">
        <v>870.8</v>
      </c>
      <c r="M204" s="103">
        <v>320.89999999999998</v>
      </c>
      <c r="N204" s="103">
        <v>747</v>
      </c>
      <c r="O204" s="103">
        <v>671.3</v>
      </c>
      <c r="P204" s="103">
        <v>619.1</v>
      </c>
      <c r="Q204" s="103">
        <v>608.09700000000009</v>
      </c>
      <c r="R204" s="103">
        <v>734.93100500000003</v>
      </c>
      <c r="S204" s="103">
        <v>633.86546999999996</v>
      </c>
      <c r="T204" s="103">
        <v>552.20890299999996</v>
      </c>
      <c r="U204" s="103">
        <v>536.61265000000003</v>
      </c>
      <c r="V204" s="103">
        <v>624.97064999999998</v>
      </c>
      <c r="W204" s="103">
        <v>483.32220000000001</v>
      </c>
      <c r="X204" s="103">
        <v>468.53774899999996</v>
      </c>
      <c r="Y204" s="103">
        <v>617.00803372000018</v>
      </c>
      <c r="Z204" s="103">
        <v>621.21999999999991</v>
      </c>
      <c r="AA204" s="103">
        <v>441.88</v>
      </c>
      <c r="AB204" s="103">
        <v>395.09000000000003</v>
      </c>
      <c r="AC204" s="103">
        <v>580.90392751641707</v>
      </c>
      <c r="AD204" s="103">
        <v>586.42363761900015</v>
      </c>
      <c r="AE204" s="103">
        <v>591.98392175309391</v>
      </c>
      <c r="AF204" s="103">
        <v>597.58507816842575</v>
      </c>
      <c r="AG204" s="103">
        <v>604.22740730708335</v>
      </c>
    </row>
    <row r="205" spans="1:33" s="58" customFormat="1" ht="12.5" x14ac:dyDescent="0.25">
      <c r="A205" s="90" t="s">
        <v>265</v>
      </c>
      <c r="B205" s="90" t="s">
        <v>265</v>
      </c>
      <c r="C205" s="90" t="s">
        <v>272</v>
      </c>
      <c r="D205" s="102">
        <v>0</v>
      </c>
      <c r="E205" s="102">
        <v>0</v>
      </c>
      <c r="F205" s="103">
        <v>0</v>
      </c>
      <c r="G205" s="103">
        <v>0</v>
      </c>
      <c r="H205" s="103">
        <v>0</v>
      </c>
      <c r="I205" s="103">
        <v>0</v>
      </c>
      <c r="J205" s="103">
        <v>0</v>
      </c>
      <c r="K205" s="103">
        <v>0</v>
      </c>
      <c r="L205" s="103">
        <v>0</v>
      </c>
      <c r="M205" s="103">
        <v>0</v>
      </c>
      <c r="N205" s="103">
        <v>0</v>
      </c>
      <c r="O205" s="103">
        <v>0</v>
      </c>
      <c r="P205" s="103">
        <v>0</v>
      </c>
      <c r="Q205" s="103">
        <v>0</v>
      </c>
      <c r="R205" s="103">
        <v>0</v>
      </c>
      <c r="S205" s="103">
        <v>0</v>
      </c>
      <c r="T205" s="103">
        <v>0</v>
      </c>
      <c r="U205" s="103">
        <v>0</v>
      </c>
      <c r="V205" s="103">
        <v>0</v>
      </c>
      <c r="W205" s="103">
        <v>0</v>
      </c>
      <c r="X205" s="103">
        <v>0</v>
      </c>
      <c r="Y205" s="103">
        <v>0</v>
      </c>
      <c r="Z205" s="103">
        <v>0</v>
      </c>
      <c r="AA205" s="103">
        <v>0</v>
      </c>
      <c r="AB205" s="103">
        <v>0</v>
      </c>
      <c r="AC205" s="103">
        <v>0</v>
      </c>
      <c r="AD205" s="103">
        <v>0</v>
      </c>
      <c r="AE205" s="103">
        <v>0</v>
      </c>
      <c r="AF205" s="103">
        <v>0</v>
      </c>
      <c r="AG205" s="103">
        <v>0</v>
      </c>
    </row>
    <row r="206" spans="1:33" s="58" customFormat="1" ht="12.5" x14ac:dyDescent="0.25">
      <c r="A206" s="90" t="s">
        <v>265</v>
      </c>
      <c r="B206" s="90" t="s">
        <v>265</v>
      </c>
      <c r="C206" s="90" t="s">
        <v>273</v>
      </c>
      <c r="D206" s="102">
        <v>0</v>
      </c>
      <c r="E206" s="102">
        <v>0</v>
      </c>
      <c r="F206" s="103">
        <v>0</v>
      </c>
      <c r="G206" s="103">
        <v>0</v>
      </c>
      <c r="H206" s="103">
        <v>0</v>
      </c>
      <c r="I206" s="103">
        <v>0</v>
      </c>
      <c r="J206" s="103">
        <v>0</v>
      </c>
      <c r="K206" s="103">
        <v>0</v>
      </c>
      <c r="L206" s="103">
        <v>0</v>
      </c>
      <c r="M206" s="103">
        <v>0</v>
      </c>
      <c r="N206" s="103">
        <v>0</v>
      </c>
      <c r="O206" s="103">
        <v>0</v>
      </c>
      <c r="P206" s="103">
        <v>0</v>
      </c>
      <c r="Q206" s="103">
        <v>0</v>
      </c>
      <c r="R206" s="103">
        <v>0</v>
      </c>
      <c r="S206" s="103">
        <v>0</v>
      </c>
      <c r="T206" s="103">
        <v>0</v>
      </c>
      <c r="U206" s="103">
        <v>0</v>
      </c>
      <c r="V206" s="103">
        <v>0</v>
      </c>
      <c r="W206" s="103">
        <v>0</v>
      </c>
      <c r="X206" s="103">
        <v>0</v>
      </c>
      <c r="Y206" s="103">
        <v>0</v>
      </c>
      <c r="Z206" s="103">
        <v>0</v>
      </c>
      <c r="AA206" s="103">
        <v>0</v>
      </c>
      <c r="AB206" s="103">
        <v>0</v>
      </c>
      <c r="AC206" s="103">
        <v>0</v>
      </c>
      <c r="AD206" s="103">
        <v>0</v>
      </c>
      <c r="AE206" s="103">
        <v>0</v>
      </c>
      <c r="AF206" s="103">
        <v>0</v>
      </c>
      <c r="AG206" s="103">
        <v>0</v>
      </c>
    </row>
    <row r="207" spans="1:33" s="58" customFormat="1" ht="12.5" x14ac:dyDescent="0.25">
      <c r="A207" s="90" t="s">
        <v>265</v>
      </c>
      <c r="B207" s="90" t="s">
        <v>265</v>
      </c>
      <c r="C207" s="90" t="s">
        <v>274</v>
      </c>
      <c r="D207" s="102">
        <v>0</v>
      </c>
      <c r="E207" s="102">
        <v>0</v>
      </c>
      <c r="F207" s="103">
        <v>0</v>
      </c>
      <c r="G207" s="103">
        <v>0</v>
      </c>
      <c r="H207" s="103">
        <v>0</v>
      </c>
      <c r="I207" s="103">
        <v>0</v>
      </c>
      <c r="J207" s="103">
        <v>0</v>
      </c>
      <c r="K207" s="103">
        <v>0</v>
      </c>
      <c r="L207" s="103">
        <v>0</v>
      </c>
      <c r="M207" s="103">
        <v>0</v>
      </c>
      <c r="N207" s="103">
        <v>0</v>
      </c>
      <c r="O207" s="103">
        <v>0</v>
      </c>
      <c r="P207" s="103">
        <v>0</v>
      </c>
      <c r="Q207" s="103">
        <v>0</v>
      </c>
      <c r="R207" s="103">
        <v>0</v>
      </c>
      <c r="S207" s="103">
        <v>0</v>
      </c>
      <c r="T207" s="103">
        <v>0</v>
      </c>
      <c r="U207" s="103">
        <v>0</v>
      </c>
      <c r="V207" s="103">
        <v>0</v>
      </c>
      <c r="W207" s="103">
        <v>0</v>
      </c>
      <c r="X207" s="103">
        <v>0</v>
      </c>
      <c r="Y207" s="103">
        <v>0</v>
      </c>
      <c r="Z207" s="103">
        <v>0</v>
      </c>
      <c r="AA207" s="103">
        <v>0</v>
      </c>
      <c r="AB207" s="103">
        <v>0</v>
      </c>
      <c r="AC207" s="103">
        <v>0</v>
      </c>
      <c r="AD207" s="103">
        <v>0</v>
      </c>
      <c r="AE207" s="103">
        <v>0</v>
      </c>
      <c r="AF207" s="103">
        <v>0</v>
      </c>
      <c r="AG207" s="103">
        <v>0</v>
      </c>
    </row>
    <row r="208" spans="1:33" s="58" customFormat="1" ht="12.5" x14ac:dyDescent="0.25">
      <c r="A208" s="90" t="s">
        <v>265</v>
      </c>
      <c r="B208" s="90" t="s">
        <v>265</v>
      </c>
      <c r="C208" s="90" t="s">
        <v>275</v>
      </c>
      <c r="D208" s="102">
        <v>0</v>
      </c>
      <c r="E208" s="102">
        <v>0</v>
      </c>
      <c r="F208" s="103">
        <v>0</v>
      </c>
      <c r="G208" s="103">
        <v>0</v>
      </c>
      <c r="H208" s="103">
        <v>0</v>
      </c>
      <c r="I208" s="103">
        <v>0</v>
      </c>
      <c r="J208" s="103">
        <v>0</v>
      </c>
      <c r="K208" s="103">
        <v>0</v>
      </c>
      <c r="L208" s="103">
        <v>0</v>
      </c>
      <c r="M208" s="103">
        <v>0</v>
      </c>
      <c r="N208" s="103">
        <v>0</v>
      </c>
      <c r="O208" s="103">
        <v>0</v>
      </c>
      <c r="P208" s="103">
        <v>0</v>
      </c>
      <c r="Q208" s="103">
        <v>0</v>
      </c>
      <c r="R208" s="103">
        <v>0</v>
      </c>
      <c r="S208" s="103">
        <v>0</v>
      </c>
      <c r="T208" s="103">
        <v>0</v>
      </c>
      <c r="U208" s="103">
        <v>0</v>
      </c>
      <c r="V208" s="103">
        <v>0</v>
      </c>
      <c r="W208" s="103">
        <v>0</v>
      </c>
      <c r="X208" s="103">
        <v>0</v>
      </c>
      <c r="Y208" s="103">
        <v>0</v>
      </c>
      <c r="Z208" s="103">
        <v>0</v>
      </c>
      <c r="AA208" s="103">
        <v>0</v>
      </c>
      <c r="AB208" s="103">
        <v>0</v>
      </c>
      <c r="AC208" s="103">
        <v>0</v>
      </c>
      <c r="AD208" s="103">
        <v>0</v>
      </c>
      <c r="AE208" s="103">
        <v>0</v>
      </c>
      <c r="AF208" s="103">
        <v>0</v>
      </c>
      <c r="AG208" s="103">
        <v>0</v>
      </c>
    </row>
    <row r="209" spans="1:33" s="93" customFormat="1" ht="13" x14ac:dyDescent="0.3">
      <c r="A209" s="94" t="s">
        <v>276</v>
      </c>
      <c r="B209" s="94" t="s">
        <v>276</v>
      </c>
      <c r="C209" s="94" t="s">
        <v>276</v>
      </c>
      <c r="D209" s="100">
        <v>61.5</v>
      </c>
      <c r="E209" s="100">
        <v>62.863</v>
      </c>
      <c r="F209" s="101">
        <v>39.799999999999997</v>
      </c>
      <c r="G209" s="101">
        <v>24</v>
      </c>
      <c r="H209" s="101">
        <v>23.9</v>
      </c>
      <c r="I209" s="101">
        <v>71.400000000000006</v>
      </c>
      <c r="J209" s="101">
        <v>42.2</v>
      </c>
      <c r="K209" s="101">
        <v>0</v>
      </c>
      <c r="L209" s="101">
        <v>0</v>
      </c>
      <c r="M209" s="101">
        <v>0</v>
      </c>
      <c r="N209" s="101">
        <v>204</v>
      </c>
      <c r="O209" s="101">
        <v>424</v>
      </c>
      <c r="P209" s="101">
        <v>914.5</v>
      </c>
      <c r="Q209" s="101">
        <v>0</v>
      </c>
      <c r="R209" s="101">
        <v>616.40000000000009</v>
      </c>
      <c r="S209" s="101">
        <v>200.3</v>
      </c>
      <c r="T209" s="101">
        <v>125.49</v>
      </c>
      <c r="U209" s="101">
        <v>0</v>
      </c>
      <c r="V209" s="101">
        <v>0</v>
      </c>
      <c r="W209" s="101">
        <v>0</v>
      </c>
      <c r="X209" s="101">
        <v>0</v>
      </c>
      <c r="Y209" s="101">
        <v>0</v>
      </c>
      <c r="Z209" s="101">
        <v>0</v>
      </c>
      <c r="AA209" s="101">
        <v>0</v>
      </c>
      <c r="AB209" s="101">
        <v>0</v>
      </c>
      <c r="AC209" s="101">
        <v>0</v>
      </c>
      <c r="AD209" s="101">
        <v>0</v>
      </c>
      <c r="AE209" s="101">
        <v>0</v>
      </c>
      <c r="AF209" s="101">
        <v>0</v>
      </c>
      <c r="AG209" s="101">
        <v>0</v>
      </c>
    </row>
    <row r="210" spans="1:33" s="93" customFormat="1" ht="13" x14ac:dyDescent="0.3">
      <c r="A210" s="95" t="s">
        <v>276</v>
      </c>
      <c r="B210" s="95" t="s">
        <v>276</v>
      </c>
      <c r="C210" s="95" t="s">
        <v>276</v>
      </c>
      <c r="D210" s="104">
        <v>61.5</v>
      </c>
      <c r="E210" s="104">
        <v>62.863</v>
      </c>
      <c r="F210" s="105">
        <v>39.799999999999997</v>
      </c>
      <c r="G210" s="105">
        <v>24</v>
      </c>
      <c r="H210" s="105">
        <v>23.9</v>
      </c>
      <c r="I210" s="105">
        <v>71.400000000000006</v>
      </c>
      <c r="J210" s="105">
        <v>42.2</v>
      </c>
      <c r="K210" s="105">
        <v>0</v>
      </c>
      <c r="L210" s="105">
        <v>0</v>
      </c>
      <c r="M210" s="105">
        <v>0</v>
      </c>
      <c r="N210" s="105">
        <v>204</v>
      </c>
      <c r="O210" s="105">
        <v>424</v>
      </c>
      <c r="P210" s="105">
        <v>914.5</v>
      </c>
      <c r="Q210" s="105">
        <v>0</v>
      </c>
      <c r="R210" s="105">
        <v>616.40000000000009</v>
      </c>
      <c r="S210" s="105">
        <v>200.3</v>
      </c>
      <c r="T210" s="105">
        <v>125.49</v>
      </c>
      <c r="U210" s="105">
        <v>0</v>
      </c>
      <c r="V210" s="105">
        <v>0</v>
      </c>
      <c r="W210" s="105">
        <v>0</v>
      </c>
      <c r="X210" s="105">
        <v>0</v>
      </c>
      <c r="Y210" s="105">
        <v>0</v>
      </c>
      <c r="Z210" s="105">
        <v>0</v>
      </c>
      <c r="AA210" s="105">
        <v>0</v>
      </c>
      <c r="AB210" s="105">
        <v>0</v>
      </c>
      <c r="AC210" s="105">
        <v>0</v>
      </c>
      <c r="AD210" s="105">
        <v>0</v>
      </c>
      <c r="AE210" s="105">
        <v>0</v>
      </c>
      <c r="AF210" s="105">
        <v>0</v>
      </c>
      <c r="AG210" s="105">
        <v>0</v>
      </c>
    </row>
    <row r="211" spans="1:33" s="58" customFormat="1" ht="12.5" x14ac:dyDescent="0.25">
      <c r="A211" s="90" t="s">
        <v>277</v>
      </c>
      <c r="B211" s="90" t="s">
        <v>277</v>
      </c>
      <c r="C211" s="90" t="s">
        <v>277</v>
      </c>
      <c r="D211" s="102">
        <v>61.5</v>
      </c>
      <c r="E211" s="102">
        <v>62.863</v>
      </c>
      <c r="F211" s="103">
        <v>39.799999999999997</v>
      </c>
      <c r="G211" s="103">
        <v>24</v>
      </c>
      <c r="H211" s="103">
        <v>23.9</v>
      </c>
      <c r="I211" s="103">
        <v>71.400000000000006</v>
      </c>
      <c r="J211" s="103">
        <v>42.2</v>
      </c>
      <c r="K211" s="103">
        <v>0</v>
      </c>
      <c r="L211" s="103">
        <v>0</v>
      </c>
      <c r="M211" s="103">
        <v>0</v>
      </c>
      <c r="N211" s="103">
        <v>204</v>
      </c>
      <c r="O211" s="103">
        <v>424</v>
      </c>
      <c r="P211" s="103">
        <v>914.5</v>
      </c>
      <c r="Q211" s="103">
        <v>0</v>
      </c>
      <c r="R211" s="103">
        <v>616.40000000000009</v>
      </c>
      <c r="S211" s="103">
        <v>200.3</v>
      </c>
      <c r="T211" s="103">
        <v>125.49</v>
      </c>
      <c r="U211" s="103">
        <v>0</v>
      </c>
      <c r="V211" s="103">
        <v>0</v>
      </c>
      <c r="W211" s="103">
        <v>0</v>
      </c>
      <c r="X211" s="103">
        <v>0</v>
      </c>
      <c r="Y211" s="103">
        <v>0</v>
      </c>
      <c r="Z211" s="103">
        <v>0</v>
      </c>
      <c r="AA211" s="103">
        <v>0</v>
      </c>
      <c r="AB211" s="103">
        <v>0</v>
      </c>
      <c r="AC211" s="103">
        <v>0</v>
      </c>
      <c r="AD211" s="103">
        <v>0</v>
      </c>
      <c r="AE211" s="103">
        <v>0</v>
      </c>
      <c r="AF211" s="103">
        <v>0</v>
      </c>
      <c r="AG211" s="103">
        <v>0</v>
      </c>
    </row>
  </sheetData>
  <mergeCells count="2">
    <mergeCell ref="C1:K1"/>
    <mergeCell ref="AH1:AN1"/>
  </mergeCells>
  <conditionalFormatting sqref="A4:B45">
    <cfRule type="cellIs" dxfId="21" priority="1" stopIfTrue="1" operator="lessThan">
      <formula>0</formula>
    </cfRule>
  </conditionalFormatting>
  <conditionalFormatting sqref="A47:D55 A58:D63 A65:D82 A84:D99 A101:D109 A111:D115 A118:D119 A122:D129 A131:D138 A140:D152 A155:D168 A170:D177 A179:D189 A191:D196 A199:D200 B201:B205">
    <cfRule type="cellIs" dxfId="20" priority="2" stopIfTrue="1" operator="lessThan">
      <formula>0</formula>
    </cfRule>
  </conditionalFormatting>
  <conditionalFormatting sqref="C7:D25 C26:E26 C27:D45 D201:D205">
    <cfRule type="cellIs" dxfId="19" priority="7" stopIfTrue="1" operator="lessThan">
      <formula>0</formula>
    </cfRule>
  </conditionalFormatting>
  <conditionalFormatting sqref="C4:E6">
    <cfRule type="cellIs" dxfId="18" priority="8" stopIfTrue="1" operator="lessThan">
      <formula>0</formula>
    </cfRule>
  </conditionalFormatting>
  <conditionalFormatting sqref="F7:AG25 F27:AG45 F47:AG55 F58:AG63 F65:AG82 F84:AG99 F101:AG109 F111:AG115 F118:AG119 F122:AG129 F131:AG138 F140:AG152 F155:AG168 F170:AG177 F179:AG189 F191:AG196 F199:AG208 F211:AG211">
    <cfRule type="cellIs" dxfId="17" priority="3" operator="lessThan">
      <formula>#REF!</formula>
    </cfRule>
    <cfRule type="cellIs" dxfId="16" priority="4" operator="greaterThan">
      <formula>#REF!</formula>
    </cfRule>
    <cfRule type="cellIs" dxfId="15" priority="9" operator="greaterThan">
      <formula>#REF!</formula>
    </cfRule>
  </conditionalFormatting>
  <conditionalFormatting sqref="H7:H25 H27:H45 H47:H55 H58:H63 H65:H82 H84:H99 H101:H109 H111:H115 H118:H119 H122:H129 H131:H138 H140:H152 H155:H168 H170:H177 H179:H189 H191:H196 H199:H208 H211">
    <cfRule type="cellIs" dxfId="14" priority="10" operator="lessThan">
      <formula>#REF!</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O211"/>
  <sheetViews>
    <sheetView showGridLines="0" zoomScaleNormal="100" workbookViewId="0">
      <pane xSplit="3" ySplit="6" topLeftCell="R7" activePane="bottomRight" state="frozen"/>
      <selection pane="topRight" activeCell="A218" sqref="A218"/>
      <selection pane="bottomLeft" activeCell="A218" sqref="A218"/>
      <selection pane="bottomRight" activeCell="B1" sqref="B1"/>
    </sheetView>
  </sheetViews>
  <sheetFormatPr defaultColWidth="9.5" defaultRowHeight="11" x14ac:dyDescent="0.25"/>
  <cols>
    <col min="1" max="3" width="28.796875" style="26" customWidth="1"/>
    <col min="4" max="33" width="12.69921875" style="26" bestFit="1" customWidth="1"/>
    <col min="34" max="16384" width="9.5" style="26"/>
  </cols>
  <sheetData>
    <row r="1" spans="1:41" s="59" customFormat="1" ht="18.75" customHeight="1" x14ac:dyDescent="0.4">
      <c r="A1" s="96" t="s">
        <v>283</v>
      </c>
      <c r="C1" s="128"/>
      <c r="D1" s="128"/>
      <c r="E1" s="128"/>
      <c r="F1" s="128"/>
      <c r="G1" s="128"/>
      <c r="H1" s="128"/>
      <c r="I1" s="128"/>
      <c r="J1" s="128"/>
      <c r="K1" s="128"/>
      <c r="L1" s="86"/>
      <c r="M1" s="87"/>
      <c r="N1" s="87"/>
      <c r="O1" s="87"/>
      <c r="P1" s="87"/>
      <c r="Q1" s="87"/>
      <c r="R1" s="87"/>
      <c r="S1" s="87"/>
      <c r="T1" s="87"/>
      <c r="U1" s="87"/>
      <c r="V1" s="87"/>
      <c r="W1" s="87"/>
      <c r="X1" s="87"/>
      <c r="Y1" s="87"/>
      <c r="Z1" s="87"/>
      <c r="AA1" s="87"/>
      <c r="AB1" s="87"/>
      <c r="AC1" s="87"/>
      <c r="AD1" s="87"/>
      <c r="AE1" s="87"/>
      <c r="AF1" s="87"/>
      <c r="AG1" s="87"/>
      <c r="AH1" s="127"/>
      <c r="AI1" s="127"/>
      <c r="AJ1" s="127"/>
      <c r="AK1" s="127"/>
      <c r="AL1" s="127"/>
      <c r="AM1" s="127"/>
      <c r="AN1" s="127"/>
      <c r="AO1" s="58"/>
    </row>
    <row r="2" spans="1:41" s="59" customFormat="1" ht="20" x14ac:dyDescent="0.4">
      <c r="A2" s="59" t="s">
        <v>61</v>
      </c>
      <c r="C2" s="88"/>
      <c r="D2" s="85"/>
      <c r="E2" s="85"/>
      <c r="F2" s="85"/>
      <c r="G2" s="85"/>
      <c r="H2" s="85"/>
      <c r="I2" s="85"/>
      <c r="J2" s="85"/>
      <c r="K2" s="85"/>
      <c r="L2" s="89"/>
      <c r="M2" s="87"/>
      <c r="N2" s="87"/>
      <c r="O2" s="87"/>
      <c r="P2" s="87"/>
      <c r="Q2" s="87"/>
      <c r="R2" s="87"/>
      <c r="S2" s="87"/>
      <c r="T2" s="87"/>
      <c r="U2" s="87"/>
      <c r="V2" s="87"/>
      <c r="W2" s="87"/>
      <c r="X2" s="87"/>
      <c r="Y2" s="87"/>
      <c r="Z2" s="87"/>
      <c r="AA2" s="87"/>
      <c r="AB2" s="87"/>
      <c r="AC2" s="87"/>
      <c r="AD2" s="87"/>
      <c r="AE2" s="87"/>
      <c r="AF2" s="87"/>
      <c r="AG2" s="87"/>
      <c r="AH2" s="58"/>
      <c r="AI2" s="58"/>
      <c r="AJ2" s="58"/>
      <c r="AK2" s="58"/>
      <c r="AL2" s="58"/>
      <c r="AM2" s="58"/>
      <c r="AN2" s="58"/>
      <c r="AO2" s="58"/>
    </row>
    <row r="3" spans="1:41" ht="18.75" customHeight="1" x14ac:dyDescent="0.25">
      <c r="D3" s="26" cm="1">
        <f t="array" ref="D3:AG3">_xlfn.SEQUENCE(1,CTRL!$B$3-CTRL!$B$2+1,CTRL!$B$2)</f>
        <v>2000</v>
      </c>
      <c r="E3" s="26">
        <v>2001</v>
      </c>
      <c r="F3" s="26">
        <v>2002</v>
      </c>
      <c r="G3" s="26">
        <v>2003</v>
      </c>
      <c r="H3" s="26">
        <v>2004</v>
      </c>
      <c r="I3" s="26">
        <v>2005</v>
      </c>
      <c r="J3" s="26">
        <v>2006</v>
      </c>
      <c r="K3" s="26">
        <v>2007</v>
      </c>
      <c r="L3" s="26">
        <v>2008</v>
      </c>
      <c r="M3" s="26">
        <v>2009</v>
      </c>
      <c r="N3" s="26">
        <v>2010</v>
      </c>
      <c r="O3" s="26">
        <v>2011</v>
      </c>
      <c r="P3" s="26">
        <v>2012</v>
      </c>
      <c r="Q3" s="26">
        <v>2013</v>
      </c>
      <c r="R3" s="26">
        <v>2014</v>
      </c>
      <c r="S3" s="26">
        <v>2015</v>
      </c>
      <c r="T3" s="26">
        <v>2016</v>
      </c>
      <c r="U3" s="26">
        <v>2017</v>
      </c>
      <c r="V3" s="26">
        <v>2018</v>
      </c>
      <c r="W3" s="26">
        <v>2019</v>
      </c>
      <c r="X3" s="26">
        <v>2020</v>
      </c>
      <c r="Y3" s="26">
        <v>2021</v>
      </c>
      <c r="Z3" s="26">
        <v>2022</v>
      </c>
      <c r="AA3" s="26">
        <v>2023</v>
      </c>
      <c r="AB3" s="26">
        <v>2024</v>
      </c>
      <c r="AC3" s="26">
        <v>2025</v>
      </c>
      <c r="AD3" s="26">
        <v>2026</v>
      </c>
      <c r="AE3" s="26">
        <v>2027</v>
      </c>
      <c r="AF3" s="26">
        <v>2028</v>
      </c>
      <c r="AG3" s="26">
        <v>2029</v>
      </c>
    </row>
    <row r="4" spans="1:41" s="67" customFormat="1" ht="13" x14ac:dyDescent="0.3">
      <c r="A4" s="91" t="s">
        <v>28</v>
      </c>
      <c r="B4" s="91" t="s">
        <v>28</v>
      </c>
      <c r="C4" s="91" t="s">
        <v>28</v>
      </c>
      <c r="D4" s="97">
        <v>30220.900000000005</v>
      </c>
      <c r="E4" s="97">
        <v>30868.662999999997</v>
      </c>
      <c r="F4" s="98">
        <v>30206.799999999999</v>
      </c>
      <c r="G4" s="98">
        <v>29216.100000000002</v>
      </c>
      <c r="H4" s="98">
        <v>30924.699999999997</v>
      </c>
      <c r="I4" s="98">
        <v>30939.600000000002</v>
      </c>
      <c r="J4" s="98">
        <v>29677.600000000006</v>
      </c>
      <c r="K4" s="98">
        <v>31135.200000000004</v>
      </c>
      <c r="L4" s="98">
        <v>30484.7</v>
      </c>
      <c r="M4" s="98">
        <v>19466.199999999997</v>
      </c>
      <c r="N4" s="98">
        <v>29833.840999999997</v>
      </c>
      <c r="O4" s="98">
        <v>31113</v>
      </c>
      <c r="P4" s="98">
        <v>30180.800000000003</v>
      </c>
      <c r="Q4" s="98">
        <v>25898.220999999998</v>
      </c>
      <c r="R4" s="98">
        <v>29092.465691000001</v>
      </c>
      <c r="S4" s="98">
        <v>29700.423494411854</v>
      </c>
      <c r="T4" s="98">
        <v>27811.723206000006</v>
      </c>
      <c r="U4" s="98">
        <v>31492.528837499998</v>
      </c>
      <c r="V4" s="98">
        <v>31232.332809000003</v>
      </c>
      <c r="W4" s="98">
        <v>29698.179676999993</v>
      </c>
      <c r="X4" s="98">
        <v>31031.527494900001</v>
      </c>
      <c r="Y4" s="98">
        <v>32172.325338530001</v>
      </c>
      <c r="Z4" s="98">
        <v>27149.519999999997</v>
      </c>
      <c r="AA4" s="98">
        <v>30856.030000000002</v>
      </c>
      <c r="AB4" s="98">
        <v>32473.45</v>
      </c>
      <c r="AC4" s="98">
        <v>32816.827116137531</v>
      </c>
      <c r="AD4" s="98">
        <v>32834.189183171628</v>
      </c>
      <c r="AE4" s="98">
        <v>32928.050818453106</v>
      </c>
      <c r="AF4" s="98">
        <v>32740.40081463107</v>
      </c>
      <c r="AG4" s="98">
        <v>33051.237784320416</v>
      </c>
      <c r="AH4" s="92"/>
      <c r="AI4" s="92"/>
      <c r="AJ4" s="92"/>
      <c r="AK4" s="92"/>
      <c r="AL4" s="92"/>
      <c r="AM4" s="92"/>
      <c r="AN4" s="92"/>
      <c r="AO4" s="92"/>
    </row>
    <row r="5" spans="1:41" s="93" customFormat="1" ht="13" x14ac:dyDescent="0.3">
      <c r="A5" s="91" t="s">
        <v>62</v>
      </c>
      <c r="B5" s="91" t="s">
        <v>62</v>
      </c>
      <c r="C5" s="91" t="s">
        <v>62</v>
      </c>
      <c r="D5" s="97">
        <v>11967.900000000003</v>
      </c>
      <c r="E5" s="97">
        <v>11185.4</v>
      </c>
      <c r="F5" s="99">
        <v>10968.699999999999</v>
      </c>
      <c r="G5" s="99">
        <v>10888.200000000003</v>
      </c>
      <c r="H5" s="99">
        <v>11478.299999999997</v>
      </c>
      <c r="I5" s="99">
        <v>11346.399999999998</v>
      </c>
      <c r="J5" s="99">
        <v>10549.400000000001</v>
      </c>
      <c r="K5" s="99">
        <v>11295.200000000003</v>
      </c>
      <c r="L5" s="99">
        <v>10708.000000000004</v>
      </c>
      <c r="M5" s="99">
        <v>5265.8999999999987</v>
      </c>
      <c r="N5" s="99">
        <v>9523.9409999999971</v>
      </c>
      <c r="O5" s="99">
        <v>9145.4</v>
      </c>
      <c r="P5" s="99">
        <v>8619.9000000000015</v>
      </c>
      <c r="Q5" s="99">
        <v>6921.2069999999994</v>
      </c>
      <c r="R5" s="99">
        <v>7561.0778359999986</v>
      </c>
      <c r="S5" s="99">
        <v>7981.4172964118579</v>
      </c>
      <c r="T5" s="99">
        <v>7360.9795079999994</v>
      </c>
      <c r="U5" s="99">
        <v>8347.1107179999981</v>
      </c>
      <c r="V5" s="99">
        <v>8201.0244789999997</v>
      </c>
      <c r="W5" s="99">
        <v>8188.6390849999998</v>
      </c>
      <c r="X5" s="99">
        <v>8590.37212258</v>
      </c>
      <c r="Y5" s="99">
        <v>8928.7701816300014</v>
      </c>
      <c r="Z5" s="99">
        <v>5987.1</v>
      </c>
      <c r="AA5" s="99">
        <v>5450.41</v>
      </c>
      <c r="AB5" s="99">
        <v>7076.07</v>
      </c>
      <c r="AC5" s="99">
        <v>7482.9873127314422</v>
      </c>
      <c r="AD5" s="99">
        <v>7734.161264185941</v>
      </c>
      <c r="AE5" s="99">
        <v>8002.4576581587162</v>
      </c>
      <c r="AF5" s="99">
        <v>8130.4583057975942</v>
      </c>
      <c r="AG5" s="99">
        <v>8349.0709030743838</v>
      </c>
    </row>
    <row r="6" spans="1:41" s="93" customFormat="1" ht="13" x14ac:dyDescent="0.3">
      <c r="A6" s="94" t="s">
        <v>63</v>
      </c>
      <c r="B6" s="94" t="s">
        <v>63</v>
      </c>
      <c r="C6" s="94" t="s">
        <v>63</v>
      </c>
      <c r="D6" s="100">
        <v>7627.5000000000009</v>
      </c>
      <c r="E6" s="100">
        <v>7427.8000000000011</v>
      </c>
      <c r="F6" s="101">
        <v>6997.2</v>
      </c>
      <c r="G6" s="101">
        <v>6630.1</v>
      </c>
      <c r="H6" s="101">
        <v>6580.0999999999995</v>
      </c>
      <c r="I6" s="101">
        <v>6244.9</v>
      </c>
      <c r="J6" s="101">
        <v>5574.1</v>
      </c>
      <c r="K6" s="101">
        <v>5981.2</v>
      </c>
      <c r="L6" s="101">
        <v>5373.8</v>
      </c>
      <c r="M6" s="101">
        <v>2356.1999999999998</v>
      </c>
      <c r="N6" s="101">
        <v>4860.4999999999991</v>
      </c>
      <c r="O6" s="101">
        <v>4142.3</v>
      </c>
      <c r="P6" s="101">
        <v>3763.7000000000003</v>
      </c>
      <c r="Q6" s="101">
        <v>2894.8780000000002</v>
      </c>
      <c r="R6" s="101">
        <v>3178.7006529999999</v>
      </c>
      <c r="S6" s="101">
        <v>3169.7572964118563</v>
      </c>
      <c r="T6" s="101">
        <v>2775.8890160000001</v>
      </c>
      <c r="U6" s="101">
        <v>3155.623184</v>
      </c>
      <c r="V6" s="101">
        <v>2942.0762099999997</v>
      </c>
      <c r="W6" s="101">
        <v>3051.9355929999997</v>
      </c>
      <c r="X6" s="101">
        <v>3133.1306291400001</v>
      </c>
      <c r="Y6" s="101">
        <v>3352.1534585700001</v>
      </c>
      <c r="Z6" s="101">
        <v>2802.4000000000005</v>
      </c>
      <c r="AA6" s="101">
        <v>2876.5600000000004</v>
      </c>
      <c r="AB6" s="101">
        <v>3472.6200000000003</v>
      </c>
      <c r="AC6" s="101">
        <v>3225.1121261329172</v>
      </c>
      <c r="AD6" s="101">
        <v>3264.7202115268315</v>
      </c>
      <c r="AE6" s="101">
        <v>3332.6886028682575</v>
      </c>
      <c r="AF6" s="101">
        <v>3389.7108568525509</v>
      </c>
      <c r="AG6" s="101">
        <v>3470.9152969161955</v>
      </c>
    </row>
    <row r="7" spans="1:41" s="58" customFormat="1" ht="12.5" x14ac:dyDescent="0.25">
      <c r="A7" s="90" t="s">
        <v>64</v>
      </c>
      <c r="B7" s="90" t="s">
        <v>65</v>
      </c>
      <c r="C7" s="90" t="s">
        <v>66</v>
      </c>
      <c r="D7" s="102">
        <v>199.3</v>
      </c>
      <c r="E7" s="102">
        <v>169.5</v>
      </c>
      <c r="F7" s="103">
        <v>192.4</v>
      </c>
      <c r="G7" s="103">
        <v>178.3</v>
      </c>
      <c r="H7" s="103">
        <v>202.7</v>
      </c>
      <c r="I7" s="103">
        <v>181.7</v>
      </c>
      <c r="J7" s="103">
        <v>184.5</v>
      </c>
      <c r="K7" s="103">
        <v>97.3</v>
      </c>
      <c r="L7" s="103">
        <v>158.9</v>
      </c>
      <c r="M7" s="103">
        <v>144.5</v>
      </c>
      <c r="N7" s="103">
        <v>274.89999999999998</v>
      </c>
      <c r="O7" s="103">
        <v>303.10000000000002</v>
      </c>
      <c r="P7" s="103">
        <v>225.2</v>
      </c>
      <c r="Q7" s="103">
        <v>129.30000000000001</v>
      </c>
      <c r="R7" s="103">
        <v>219.49999999999997</v>
      </c>
      <c r="S7" s="103">
        <v>193.39999999999998</v>
      </c>
      <c r="T7" s="103">
        <v>134.92270299999998</v>
      </c>
      <c r="U7" s="103">
        <v>194.315</v>
      </c>
      <c r="V7" s="103">
        <v>102.53</v>
      </c>
      <c r="W7" s="103">
        <v>166.27554000000001</v>
      </c>
      <c r="X7" s="103">
        <v>208.50377499999996</v>
      </c>
      <c r="Y7" s="103">
        <v>210.60339011000002</v>
      </c>
      <c r="Z7" s="103">
        <v>185.8</v>
      </c>
      <c r="AA7" s="103">
        <v>148.66</v>
      </c>
      <c r="AB7" s="103">
        <v>149.9</v>
      </c>
      <c r="AC7" s="103">
        <v>199.62663129184145</v>
      </c>
      <c r="AD7" s="103">
        <v>199.13537691148835</v>
      </c>
      <c r="AE7" s="103">
        <v>204.64929660789591</v>
      </c>
      <c r="AF7" s="103">
        <v>215.16838333564135</v>
      </c>
      <c r="AG7" s="103">
        <v>215.6926302894401</v>
      </c>
    </row>
    <row r="8" spans="1:41" s="58" customFormat="1" ht="12.5" x14ac:dyDescent="0.25">
      <c r="A8" s="90" t="s">
        <v>64</v>
      </c>
      <c r="B8" s="90" t="s">
        <v>65</v>
      </c>
      <c r="C8" s="90" t="s">
        <v>67</v>
      </c>
      <c r="D8" s="102">
        <v>1569.8</v>
      </c>
      <c r="E8" s="102">
        <v>1189.5999999999999</v>
      </c>
      <c r="F8" s="103">
        <v>1494.7</v>
      </c>
      <c r="G8" s="103">
        <v>1469</v>
      </c>
      <c r="H8" s="103">
        <v>1514</v>
      </c>
      <c r="I8" s="103">
        <v>1585.9</v>
      </c>
      <c r="J8" s="103">
        <v>1328.4</v>
      </c>
      <c r="K8" s="103">
        <v>1392.4</v>
      </c>
      <c r="L8" s="103">
        <v>1325.7</v>
      </c>
      <c r="M8" s="103">
        <v>597.20000000000005</v>
      </c>
      <c r="N8" s="103">
        <v>1338.8</v>
      </c>
      <c r="O8" s="103">
        <v>1540.2</v>
      </c>
      <c r="P8" s="103">
        <v>1254</v>
      </c>
      <c r="Q8" s="103">
        <v>974.01800000000003</v>
      </c>
      <c r="R8" s="103">
        <v>844.00250000000005</v>
      </c>
      <c r="S8" s="103">
        <v>855.71029641185646</v>
      </c>
      <c r="T8" s="103">
        <v>705.82566799999995</v>
      </c>
      <c r="U8" s="103">
        <v>823.82799999999997</v>
      </c>
      <c r="V8" s="103">
        <v>796.17974000000004</v>
      </c>
      <c r="W8" s="103">
        <v>797.11428999999998</v>
      </c>
      <c r="X8" s="103">
        <v>772.07072800000003</v>
      </c>
      <c r="Y8" s="103">
        <v>842.79396413999996</v>
      </c>
      <c r="Z8" s="103">
        <v>677.9</v>
      </c>
      <c r="AA8" s="103">
        <v>798.54000000000008</v>
      </c>
      <c r="AB8" s="103">
        <v>878.03</v>
      </c>
      <c r="AC8" s="103">
        <v>858.73947570768905</v>
      </c>
      <c r="AD8" s="103">
        <v>837.46555697739041</v>
      </c>
      <c r="AE8" s="103">
        <v>865.98039037588001</v>
      </c>
      <c r="AF8" s="103">
        <v>846.47738254660658</v>
      </c>
      <c r="AG8" s="103">
        <v>859.90820665551701</v>
      </c>
    </row>
    <row r="9" spans="1:41" s="58" customFormat="1" ht="12.5" x14ac:dyDescent="0.25">
      <c r="A9" s="90" t="s">
        <v>64</v>
      </c>
      <c r="B9" s="90" t="s">
        <v>65</v>
      </c>
      <c r="C9" s="90" t="s">
        <v>68</v>
      </c>
      <c r="D9" s="102">
        <v>0</v>
      </c>
      <c r="E9" s="102">
        <v>0</v>
      </c>
      <c r="F9" s="103">
        <v>0</v>
      </c>
      <c r="G9" s="103">
        <v>0</v>
      </c>
      <c r="H9" s="103">
        <v>0</v>
      </c>
      <c r="I9" s="103">
        <v>0</v>
      </c>
      <c r="J9" s="103">
        <v>0</v>
      </c>
      <c r="K9" s="103">
        <v>0</v>
      </c>
      <c r="L9" s="103">
        <v>0</v>
      </c>
      <c r="M9" s="103">
        <v>0</v>
      </c>
      <c r="N9" s="103">
        <v>0</v>
      </c>
      <c r="O9" s="103">
        <v>0</v>
      </c>
      <c r="P9" s="103">
        <v>0</v>
      </c>
      <c r="Q9" s="103">
        <v>0</v>
      </c>
      <c r="R9" s="103">
        <v>0</v>
      </c>
      <c r="S9" s="103">
        <v>0</v>
      </c>
      <c r="T9" s="103">
        <v>0</v>
      </c>
      <c r="U9" s="103">
        <v>0</v>
      </c>
      <c r="V9" s="103">
        <v>6.3570000000000002E-2</v>
      </c>
      <c r="W9" s="103">
        <v>0</v>
      </c>
      <c r="X9" s="103">
        <v>0</v>
      </c>
      <c r="Y9" s="103">
        <v>0</v>
      </c>
      <c r="Z9" s="103">
        <v>0</v>
      </c>
      <c r="AA9" s="103">
        <v>103.03</v>
      </c>
      <c r="AB9" s="103">
        <v>0</v>
      </c>
      <c r="AC9" s="103">
        <v>0</v>
      </c>
      <c r="AD9" s="103">
        <v>0</v>
      </c>
      <c r="AE9" s="103">
        <v>0</v>
      </c>
      <c r="AF9" s="103">
        <v>0</v>
      </c>
      <c r="AG9" s="103">
        <v>0</v>
      </c>
    </row>
    <row r="10" spans="1:41" s="58" customFormat="1" ht="12.5" x14ac:dyDescent="0.25">
      <c r="A10" s="90" t="s">
        <v>64</v>
      </c>
      <c r="B10" s="90" t="s">
        <v>65</v>
      </c>
      <c r="C10" s="90" t="s">
        <v>69</v>
      </c>
      <c r="D10" s="102">
        <v>73.900000000000006</v>
      </c>
      <c r="E10" s="102">
        <v>57</v>
      </c>
      <c r="F10" s="103">
        <v>42.1</v>
      </c>
      <c r="G10" s="103">
        <v>65.900000000000006</v>
      </c>
      <c r="H10" s="103">
        <v>32.5</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c r="Y10" s="103">
        <v>7.4999999999999993E-5</v>
      </c>
      <c r="Z10" s="103">
        <v>0</v>
      </c>
      <c r="AA10" s="103">
        <v>0</v>
      </c>
      <c r="AB10" s="103">
        <v>0</v>
      </c>
      <c r="AC10" s="103">
        <v>-5.3839440778768422E-5</v>
      </c>
      <c r="AD10" s="103">
        <v>-5.3839440778768422E-5</v>
      </c>
      <c r="AE10" s="103">
        <v>-5.3839440778768422E-5</v>
      </c>
      <c r="AF10" s="103">
        <v>-5.3839440778768422E-5</v>
      </c>
      <c r="AG10" s="103">
        <v>-5.3839440778768422E-5</v>
      </c>
    </row>
    <row r="11" spans="1:41" s="58" customFormat="1" ht="12.5" x14ac:dyDescent="0.25">
      <c r="A11" s="90" t="s">
        <v>64</v>
      </c>
      <c r="B11" s="90" t="s">
        <v>65</v>
      </c>
      <c r="C11" s="90" t="s">
        <v>70</v>
      </c>
      <c r="D11" s="102">
        <v>103.8</v>
      </c>
      <c r="E11" s="102">
        <v>65</v>
      </c>
      <c r="F11" s="103">
        <v>37.6</v>
      </c>
      <c r="G11" s="103">
        <v>55.6</v>
      </c>
      <c r="H11" s="103">
        <v>76</v>
      </c>
      <c r="I11" s="103">
        <v>54.4</v>
      </c>
      <c r="J11" s="103">
        <v>54.1</v>
      </c>
      <c r="K11" s="103">
        <v>49.5</v>
      </c>
      <c r="L11" s="103">
        <v>23.3</v>
      </c>
      <c r="M11" s="103">
        <v>0</v>
      </c>
      <c r="N11" s="103">
        <v>6.3</v>
      </c>
      <c r="O11" s="103">
        <v>0</v>
      </c>
      <c r="P11" s="103">
        <v>0</v>
      </c>
      <c r="Q11" s="103">
        <v>28.1</v>
      </c>
      <c r="R11" s="103">
        <v>1E-3</v>
      </c>
      <c r="S11" s="103">
        <v>0</v>
      </c>
      <c r="T11" s="103">
        <v>0</v>
      </c>
      <c r="U11" s="103">
        <v>0</v>
      </c>
      <c r="V11" s="103">
        <v>0</v>
      </c>
      <c r="W11" s="103">
        <v>0</v>
      </c>
      <c r="X11" s="103">
        <v>0</v>
      </c>
      <c r="Y11" s="103">
        <v>15.166129999999999</v>
      </c>
      <c r="Z11" s="103">
        <v>41.5</v>
      </c>
      <c r="AA11" s="103">
        <v>43</v>
      </c>
      <c r="AB11" s="103">
        <v>43</v>
      </c>
      <c r="AC11" s="103">
        <v>43.542174044348727</v>
      </c>
      <c r="AD11" s="103">
        <v>43.614320337767481</v>
      </c>
      <c r="AE11" s="103">
        <v>43.794602121607447</v>
      </c>
      <c r="AF11" s="103">
        <v>44.020595571403973</v>
      </c>
      <c r="AG11" s="103">
        <v>44.020595571403973</v>
      </c>
    </row>
    <row r="12" spans="1:41" s="58" customFormat="1" ht="12.5" x14ac:dyDescent="0.25">
      <c r="A12" s="90" t="s">
        <v>64</v>
      </c>
      <c r="B12" s="90" t="s">
        <v>65</v>
      </c>
      <c r="C12" s="90" t="s">
        <v>71</v>
      </c>
      <c r="D12" s="102">
        <v>1218.7</v>
      </c>
      <c r="E12" s="102">
        <v>1079.7</v>
      </c>
      <c r="F12" s="103">
        <v>1060.4000000000001</v>
      </c>
      <c r="G12" s="103">
        <v>784.3</v>
      </c>
      <c r="H12" s="103">
        <v>587.20000000000005</v>
      </c>
      <c r="I12" s="103">
        <v>398.5</v>
      </c>
      <c r="J12" s="103">
        <v>357.1</v>
      </c>
      <c r="K12" s="103">
        <v>415.9</v>
      </c>
      <c r="L12" s="103">
        <v>289</v>
      </c>
      <c r="M12" s="103">
        <v>142.19999999999999</v>
      </c>
      <c r="N12" s="103">
        <v>346.8</v>
      </c>
      <c r="O12" s="103">
        <v>216.4</v>
      </c>
      <c r="P12" s="103">
        <v>291.3</v>
      </c>
      <c r="Q12" s="103">
        <v>215.80200000000002</v>
      </c>
      <c r="R12" s="103">
        <v>241</v>
      </c>
      <c r="S12" s="103">
        <v>199.39999999999998</v>
      </c>
      <c r="T12" s="103">
        <v>172.68841500000002</v>
      </c>
      <c r="U12" s="103">
        <v>214.58499999999998</v>
      </c>
      <c r="V12" s="103">
        <v>174.72116</v>
      </c>
      <c r="W12" s="103">
        <v>169.61824999999999</v>
      </c>
      <c r="X12" s="103">
        <v>139.905024</v>
      </c>
      <c r="Y12" s="103">
        <v>122.82837894000001</v>
      </c>
      <c r="Z12" s="103">
        <v>132.30000000000001</v>
      </c>
      <c r="AA12" s="103">
        <v>126.64999999999999</v>
      </c>
      <c r="AB12" s="103">
        <v>154.48000000000002</v>
      </c>
      <c r="AC12" s="103">
        <v>162.22789115662499</v>
      </c>
      <c r="AD12" s="103">
        <v>163.83323377079216</v>
      </c>
      <c r="AE12" s="103">
        <v>171.67565814671337</v>
      </c>
      <c r="AF12" s="103">
        <v>170.90127330414657</v>
      </c>
      <c r="AG12" s="103">
        <v>182.80073741304579</v>
      </c>
    </row>
    <row r="13" spans="1:41" s="58" customFormat="1" ht="12.5" x14ac:dyDescent="0.25">
      <c r="A13" s="90" t="s">
        <v>64</v>
      </c>
      <c r="B13" s="90" t="s">
        <v>65</v>
      </c>
      <c r="C13" s="90" t="s">
        <v>72</v>
      </c>
      <c r="D13" s="102">
        <v>79.7</v>
      </c>
      <c r="E13" s="102">
        <v>291.3</v>
      </c>
      <c r="F13" s="103">
        <v>109.5</v>
      </c>
      <c r="G13" s="103">
        <v>75.5</v>
      </c>
      <c r="H13" s="103">
        <v>165.5</v>
      </c>
      <c r="I13" s="103">
        <v>153.6</v>
      </c>
      <c r="J13" s="103">
        <v>95.1</v>
      </c>
      <c r="K13" s="103">
        <v>137</v>
      </c>
      <c r="L13" s="103">
        <v>100.1</v>
      </c>
      <c r="M13" s="103">
        <v>0</v>
      </c>
      <c r="N13" s="103">
        <v>16.100000000000001</v>
      </c>
      <c r="O13" s="103">
        <v>24.2</v>
      </c>
      <c r="P13" s="103">
        <v>0</v>
      </c>
      <c r="Q13" s="103">
        <v>18.303000000000001</v>
      </c>
      <c r="R13" s="103">
        <v>106.20033600000001</v>
      </c>
      <c r="S13" s="103">
        <v>97.900999999999996</v>
      </c>
      <c r="T13" s="103">
        <v>85.60799999999999</v>
      </c>
      <c r="U13" s="103">
        <v>87.119</v>
      </c>
      <c r="V13" s="103">
        <v>61.704099999999997</v>
      </c>
      <c r="W13" s="103">
        <v>67.455180000000013</v>
      </c>
      <c r="X13" s="103">
        <v>49.872999999999998</v>
      </c>
      <c r="Y13" s="103">
        <v>19.04562</v>
      </c>
      <c r="Z13" s="103">
        <v>35</v>
      </c>
      <c r="AA13" s="103">
        <v>71.47999999999999</v>
      </c>
      <c r="AB13" s="103">
        <v>50</v>
      </c>
      <c r="AC13" s="103">
        <v>62.122620000139847</v>
      </c>
      <c r="AD13" s="103">
        <v>65.903556721461158</v>
      </c>
      <c r="AE13" s="103">
        <v>67.131301254485777</v>
      </c>
      <c r="AF13" s="103">
        <v>70.019867134281625</v>
      </c>
      <c r="AG13" s="103">
        <v>67.814925032975054</v>
      </c>
    </row>
    <row r="14" spans="1:41" s="58" customFormat="1" ht="12.5" x14ac:dyDescent="0.25">
      <c r="A14" s="90" t="s">
        <v>64</v>
      </c>
      <c r="B14" s="90" t="s">
        <v>65</v>
      </c>
      <c r="C14" s="90" t="s">
        <v>73</v>
      </c>
      <c r="D14" s="102">
        <v>394.8</v>
      </c>
      <c r="E14" s="102">
        <v>367.4</v>
      </c>
      <c r="F14" s="103">
        <v>375.8</v>
      </c>
      <c r="G14" s="103">
        <v>352.6</v>
      </c>
      <c r="H14" s="103">
        <v>355.5</v>
      </c>
      <c r="I14" s="103">
        <v>375.1</v>
      </c>
      <c r="J14" s="103">
        <v>225.3</v>
      </c>
      <c r="K14" s="103">
        <v>226.7</v>
      </c>
      <c r="L14" s="103">
        <v>217.4</v>
      </c>
      <c r="M14" s="103">
        <v>206.3</v>
      </c>
      <c r="N14" s="103">
        <v>253.3</v>
      </c>
      <c r="O14" s="103">
        <v>199</v>
      </c>
      <c r="P14" s="103">
        <v>128.9</v>
      </c>
      <c r="Q14" s="103">
        <v>105.4</v>
      </c>
      <c r="R14" s="103">
        <v>198.5</v>
      </c>
      <c r="S14" s="103">
        <v>178.29999999999998</v>
      </c>
      <c r="T14" s="103">
        <v>161.10188600000001</v>
      </c>
      <c r="U14" s="103">
        <v>225.917</v>
      </c>
      <c r="V14" s="103">
        <v>327.68912000000006</v>
      </c>
      <c r="W14" s="103">
        <v>267.89993000000004</v>
      </c>
      <c r="X14" s="103">
        <v>296.02300000000002</v>
      </c>
      <c r="Y14" s="103">
        <v>247.92700000000002</v>
      </c>
      <c r="Z14" s="103">
        <v>343.4</v>
      </c>
      <c r="AA14" s="103">
        <v>277.17</v>
      </c>
      <c r="AB14" s="103">
        <v>347.64</v>
      </c>
      <c r="AC14" s="103">
        <v>364.80993436781682</v>
      </c>
      <c r="AD14" s="103">
        <v>353.13450821549105</v>
      </c>
      <c r="AE14" s="103">
        <v>342.12521510955173</v>
      </c>
      <c r="AF14" s="103">
        <v>331.7440493078787</v>
      </c>
      <c r="AG14" s="103">
        <v>321.95517345864857</v>
      </c>
    </row>
    <row r="15" spans="1:41" s="58" customFormat="1" ht="12.5" x14ac:dyDescent="0.25">
      <c r="A15" s="90" t="s">
        <v>64</v>
      </c>
      <c r="B15" s="90" t="s">
        <v>65</v>
      </c>
      <c r="C15" s="90" t="s">
        <v>74</v>
      </c>
      <c r="D15" s="102">
        <v>0</v>
      </c>
      <c r="E15" s="102">
        <v>0</v>
      </c>
      <c r="F15" s="103">
        <v>0</v>
      </c>
      <c r="G15" s="103">
        <v>0</v>
      </c>
      <c r="H15" s="103">
        <v>0</v>
      </c>
      <c r="I15" s="103">
        <v>0</v>
      </c>
      <c r="J15" s="103">
        <v>0</v>
      </c>
      <c r="K15" s="103">
        <v>0</v>
      </c>
      <c r="L15" s="103">
        <v>0</v>
      </c>
      <c r="M15" s="103">
        <v>0</v>
      </c>
      <c r="N15" s="103">
        <v>0</v>
      </c>
      <c r="O15" s="103">
        <v>0</v>
      </c>
      <c r="P15" s="103">
        <v>0</v>
      </c>
      <c r="Q15" s="103">
        <v>0</v>
      </c>
      <c r="R15" s="103">
        <v>0</v>
      </c>
      <c r="S15" s="103">
        <v>0</v>
      </c>
      <c r="T15" s="103">
        <v>0</v>
      </c>
      <c r="U15" s="103">
        <v>0</v>
      </c>
      <c r="V15" s="103">
        <v>0</v>
      </c>
      <c r="W15" s="103">
        <v>0</v>
      </c>
      <c r="X15" s="103">
        <v>0</v>
      </c>
      <c r="Y15" s="103">
        <v>0</v>
      </c>
      <c r="Z15" s="103">
        <v>0</v>
      </c>
      <c r="AA15" s="103">
        <v>0</v>
      </c>
      <c r="AB15" s="103">
        <v>0</v>
      </c>
      <c r="AC15" s="103">
        <v>1.6973205406386986E-4</v>
      </c>
      <c r="AD15" s="103">
        <v>1.6973205406386986E-4</v>
      </c>
      <c r="AE15" s="103">
        <v>1.6973205406386986E-4</v>
      </c>
      <c r="AF15" s="103">
        <v>1.6973205406386986E-4</v>
      </c>
      <c r="AG15" s="103">
        <v>1.6973205406386986E-4</v>
      </c>
    </row>
    <row r="16" spans="1:41" s="58" customFormat="1" ht="12.5" x14ac:dyDescent="0.25">
      <c r="A16" s="90" t="s">
        <v>64</v>
      </c>
      <c r="B16" s="90" t="s">
        <v>65</v>
      </c>
      <c r="C16" s="90" t="s">
        <v>75</v>
      </c>
      <c r="D16" s="102">
        <v>3.3</v>
      </c>
      <c r="E16" s="102">
        <v>0</v>
      </c>
      <c r="F16" s="103">
        <v>0</v>
      </c>
      <c r="G16" s="103">
        <v>0</v>
      </c>
      <c r="H16" s="103">
        <v>2</v>
      </c>
      <c r="I16" s="103">
        <v>0</v>
      </c>
      <c r="J16" s="103">
        <v>1.2</v>
      </c>
      <c r="K16" s="103">
        <v>1.5</v>
      </c>
      <c r="L16" s="103">
        <v>0</v>
      </c>
      <c r="M16" s="103">
        <v>0</v>
      </c>
      <c r="N16" s="103">
        <v>1.2</v>
      </c>
      <c r="O16" s="103">
        <v>0</v>
      </c>
      <c r="P16" s="103">
        <v>2</v>
      </c>
      <c r="Q16" s="103">
        <v>0</v>
      </c>
      <c r="R16" s="103">
        <v>2.1</v>
      </c>
      <c r="S16" s="103">
        <v>0</v>
      </c>
      <c r="T16" s="103">
        <v>0</v>
      </c>
      <c r="U16" s="103">
        <v>0</v>
      </c>
      <c r="V16" s="103">
        <v>0.75</v>
      </c>
      <c r="W16" s="103">
        <v>0</v>
      </c>
      <c r="X16" s="103">
        <v>3.0480399999999999</v>
      </c>
      <c r="Y16" s="103">
        <v>31.86</v>
      </c>
      <c r="Z16" s="103">
        <v>0</v>
      </c>
      <c r="AA16" s="103">
        <v>0</v>
      </c>
      <c r="AB16" s="103">
        <v>0</v>
      </c>
      <c r="AC16" s="103">
        <v>0</v>
      </c>
      <c r="AD16" s="103">
        <v>0</v>
      </c>
      <c r="AE16" s="103">
        <v>0</v>
      </c>
      <c r="AF16" s="103">
        <v>0</v>
      </c>
      <c r="AG16" s="103">
        <v>0</v>
      </c>
    </row>
    <row r="17" spans="1:33" s="58" customFormat="1" ht="12.5" x14ac:dyDescent="0.25">
      <c r="A17" s="90" t="s">
        <v>64</v>
      </c>
      <c r="B17" s="90" t="s">
        <v>65</v>
      </c>
      <c r="C17" s="90" t="s">
        <v>76</v>
      </c>
      <c r="D17" s="102">
        <v>207.7</v>
      </c>
      <c r="E17" s="102">
        <v>222.8</v>
      </c>
      <c r="F17" s="103">
        <v>220</v>
      </c>
      <c r="G17" s="103">
        <v>239.9</v>
      </c>
      <c r="H17" s="103">
        <v>260.2</v>
      </c>
      <c r="I17" s="103">
        <v>195.7</v>
      </c>
      <c r="J17" s="103">
        <v>213.5</v>
      </c>
      <c r="K17" s="103">
        <v>241.7</v>
      </c>
      <c r="L17" s="103">
        <v>188.4</v>
      </c>
      <c r="M17" s="103">
        <v>66.900000000000006</v>
      </c>
      <c r="N17" s="103">
        <v>183.3</v>
      </c>
      <c r="O17" s="103">
        <v>184.8</v>
      </c>
      <c r="P17" s="103">
        <v>213.6</v>
      </c>
      <c r="Q17" s="103">
        <v>183.56700000000001</v>
      </c>
      <c r="R17" s="103">
        <v>205.36827599999998</v>
      </c>
      <c r="S17" s="103">
        <v>169.99999999999994</v>
      </c>
      <c r="T17" s="103">
        <v>181.97003599999999</v>
      </c>
      <c r="U17" s="103">
        <v>157.02199999999999</v>
      </c>
      <c r="V17" s="103">
        <v>134.45734000000002</v>
      </c>
      <c r="W17" s="103">
        <v>147.87574000000001</v>
      </c>
      <c r="X17" s="103">
        <v>125.27268126999999</v>
      </c>
      <c r="Y17" s="103">
        <v>184.65791131999998</v>
      </c>
      <c r="Z17" s="103">
        <v>175.20000000000002</v>
      </c>
      <c r="AA17" s="103">
        <v>171.55</v>
      </c>
      <c r="AB17" s="103">
        <v>174.85999999999999</v>
      </c>
      <c r="AC17" s="103">
        <v>139.53260539437133</v>
      </c>
      <c r="AD17" s="103">
        <v>149.25482892415323</v>
      </c>
      <c r="AE17" s="103">
        <v>159.63492831030925</v>
      </c>
      <c r="AF17" s="103">
        <v>170.7277418291722</v>
      </c>
      <c r="AG17" s="103">
        <v>173.59693369476832</v>
      </c>
    </row>
    <row r="18" spans="1:33" s="58" customFormat="1" ht="12.5" x14ac:dyDescent="0.25">
      <c r="A18" s="90" t="s">
        <v>64</v>
      </c>
      <c r="B18" s="90" t="s">
        <v>65</v>
      </c>
      <c r="C18" s="90" t="s">
        <v>77</v>
      </c>
      <c r="D18" s="102">
        <v>0</v>
      </c>
      <c r="E18" s="102">
        <v>0</v>
      </c>
      <c r="F18" s="103">
        <v>0</v>
      </c>
      <c r="G18" s="103">
        <v>0</v>
      </c>
      <c r="H18" s="103">
        <v>0</v>
      </c>
      <c r="I18" s="103">
        <v>0</v>
      </c>
      <c r="J18" s="103">
        <v>0</v>
      </c>
      <c r="K18" s="103">
        <v>0</v>
      </c>
      <c r="L18" s="103">
        <v>0</v>
      </c>
      <c r="M18" s="103">
        <v>0</v>
      </c>
      <c r="N18" s="103">
        <v>0</v>
      </c>
      <c r="O18" s="103">
        <v>0</v>
      </c>
      <c r="P18" s="103">
        <v>0</v>
      </c>
      <c r="Q18" s="103">
        <v>0</v>
      </c>
      <c r="R18" s="103">
        <v>0</v>
      </c>
      <c r="S18" s="103">
        <v>0</v>
      </c>
      <c r="T18" s="103">
        <v>0</v>
      </c>
      <c r="U18" s="103">
        <v>0</v>
      </c>
      <c r="V18" s="103">
        <v>0</v>
      </c>
      <c r="W18" s="103">
        <v>0</v>
      </c>
      <c r="X18" s="103">
        <v>0</v>
      </c>
      <c r="Y18" s="103">
        <v>0</v>
      </c>
      <c r="Z18" s="103">
        <v>0</v>
      </c>
      <c r="AA18" s="103">
        <v>0</v>
      </c>
      <c r="AB18" s="103">
        <v>0</v>
      </c>
      <c r="AC18" s="103">
        <v>0</v>
      </c>
      <c r="AD18" s="103">
        <v>0</v>
      </c>
      <c r="AE18" s="103">
        <v>0</v>
      </c>
      <c r="AF18" s="103">
        <v>0</v>
      </c>
      <c r="AG18" s="103">
        <v>0</v>
      </c>
    </row>
    <row r="19" spans="1:33" s="58" customFormat="1" ht="12.5" x14ac:dyDescent="0.25">
      <c r="A19" s="90" t="s">
        <v>64</v>
      </c>
      <c r="B19" s="90" t="s">
        <v>65</v>
      </c>
      <c r="C19" s="90" t="s">
        <v>78</v>
      </c>
      <c r="D19" s="102">
        <v>1118.5999999999999</v>
      </c>
      <c r="E19" s="102">
        <v>1022.6</v>
      </c>
      <c r="F19" s="103">
        <v>908.1</v>
      </c>
      <c r="G19" s="103">
        <v>851</v>
      </c>
      <c r="H19" s="103">
        <v>790</v>
      </c>
      <c r="I19" s="103">
        <v>708.8</v>
      </c>
      <c r="J19" s="103">
        <v>823.8</v>
      </c>
      <c r="K19" s="103">
        <v>788.7</v>
      </c>
      <c r="L19" s="103">
        <v>916</v>
      </c>
      <c r="M19" s="103">
        <v>306.89999999999998</v>
      </c>
      <c r="N19" s="103">
        <v>648.70000000000005</v>
      </c>
      <c r="O19" s="103">
        <v>680.4</v>
      </c>
      <c r="P19" s="103">
        <v>571.6</v>
      </c>
      <c r="Q19" s="103">
        <v>228.5</v>
      </c>
      <c r="R19" s="103">
        <v>180.4</v>
      </c>
      <c r="S19" s="103">
        <v>218.1</v>
      </c>
      <c r="T19" s="103">
        <v>174.55599999999998</v>
      </c>
      <c r="U19" s="103">
        <v>237.80100000000002</v>
      </c>
      <c r="V19" s="103">
        <v>249.51526999999999</v>
      </c>
      <c r="W19" s="103">
        <v>287.625</v>
      </c>
      <c r="X19" s="103">
        <v>297.96126699999996</v>
      </c>
      <c r="Y19" s="103">
        <v>387.35551917999993</v>
      </c>
      <c r="Z19" s="103">
        <v>297.2</v>
      </c>
      <c r="AA19" s="103">
        <v>386.43</v>
      </c>
      <c r="AB19" s="103">
        <v>641.38000000000011</v>
      </c>
      <c r="AC19" s="103">
        <v>296.03049470643987</v>
      </c>
      <c r="AD19" s="103">
        <v>310.58205014269339</v>
      </c>
      <c r="AE19" s="103">
        <v>295.98190247116247</v>
      </c>
      <c r="AF19" s="103">
        <v>295.35264298134632</v>
      </c>
      <c r="AG19" s="103">
        <v>302.51890392477225</v>
      </c>
    </row>
    <row r="20" spans="1:33" s="58" customFormat="1" ht="12.5" x14ac:dyDescent="0.25">
      <c r="A20" s="90" t="s">
        <v>64</v>
      </c>
      <c r="B20" s="90" t="s">
        <v>65</v>
      </c>
      <c r="C20" s="90" t="s">
        <v>79</v>
      </c>
      <c r="D20" s="102">
        <v>627</v>
      </c>
      <c r="E20" s="102">
        <v>644.1</v>
      </c>
      <c r="F20" s="103">
        <v>644.20000000000005</v>
      </c>
      <c r="G20" s="103">
        <v>643.9</v>
      </c>
      <c r="H20" s="103">
        <v>661.3</v>
      </c>
      <c r="I20" s="103">
        <v>708.5</v>
      </c>
      <c r="J20" s="103">
        <v>653.1</v>
      </c>
      <c r="K20" s="103">
        <v>654.1</v>
      </c>
      <c r="L20" s="103">
        <v>661</v>
      </c>
      <c r="M20" s="103">
        <v>418.3</v>
      </c>
      <c r="N20" s="103">
        <v>674.1</v>
      </c>
      <c r="O20" s="103">
        <v>632.20000000000005</v>
      </c>
      <c r="P20" s="103">
        <v>675.2</v>
      </c>
      <c r="Q20" s="103">
        <v>679.62</v>
      </c>
      <c r="R20" s="103">
        <v>704.39699999999993</v>
      </c>
      <c r="S20" s="103">
        <v>760.12300000000005</v>
      </c>
      <c r="T20" s="103">
        <v>728.5138760000001</v>
      </c>
      <c r="U20" s="103">
        <v>763.36300000000006</v>
      </c>
      <c r="V20" s="103">
        <v>726.19115999999997</v>
      </c>
      <c r="W20" s="103">
        <v>712.43803000000003</v>
      </c>
      <c r="X20" s="103">
        <v>749.60049800000002</v>
      </c>
      <c r="Y20" s="103">
        <v>690.73082320999993</v>
      </c>
      <c r="Z20" s="103">
        <v>390.80000000000007</v>
      </c>
      <c r="AA20" s="103">
        <v>308.94</v>
      </c>
      <c r="AB20" s="103">
        <v>522.54999999999995</v>
      </c>
      <c r="AC20" s="103">
        <v>556.5695157516941</v>
      </c>
      <c r="AD20" s="103">
        <v>591.45487996598365</v>
      </c>
      <c r="AE20" s="103">
        <v>607.84908867152353</v>
      </c>
      <c r="AF20" s="103">
        <v>665.8174016627878</v>
      </c>
      <c r="AG20" s="103">
        <v>705.42790131855236</v>
      </c>
    </row>
    <row r="21" spans="1:33" s="58" customFormat="1" ht="12.5" x14ac:dyDescent="0.25">
      <c r="A21" s="90" t="s">
        <v>64</v>
      </c>
      <c r="B21" s="90" t="s">
        <v>65</v>
      </c>
      <c r="C21" s="90" t="s">
        <v>80</v>
      </c>
      <c r="D21" s="102">
        <v>130.80000000000001</v>
      </c>
      <c r="E21" s="102">
        <v>171.8</v>
      </c>
      <c r="F21" s="103">
        <v>132.19999999999999</v>
      </c>
      <c r="G21" s="103">
        <v>139.19999999999999</v>
      </c>
      <c r="H21" s="103">
        <v>157.4</v>
      </c>
      <c r="I21" s="103">
        <v>134.19999999999999</v>
      </c>
      <c r="J21" s="103">
        <v>89.1</v>
      </c>
      <c r="K21" s="103">
        <v>108.6</v>
      </c>
      <c r="L21" s="103">
        <v>83.7</v>
      </c>
      <c r="M21" s="103">
        <v>44.1</v>
      </c>
      <c r="N21" s="103">
        <v>88.4</v>
      </c>
      <c r="O21" s="103">
        <v>69.900000000000006</v>
      </c>
      <c r="P21" s="103">
        <v>105</v>
      </c>
      <c r="Q21" s="103">
        <v>73.075999999999993</v>
      </c>
      <c r="R21" s="103">
        <v>107.83054299999999</v>
      </c>
      <c r="S21" s="103">
        <v>73.2</v>
      </c>
      <c r="T21" s="103">
        <v>60.292151000000004</v>
      </c>
      <c r="U21" s="103">
        <v>73.951999999999998</v>
      </c>
      <c r="V21" s="103">
        <v>72.488910000000004</v>
      </c>
      <c r="W21" s="103">
        <v>68.961393000000015</v>
      </c>
      <c r="X21" s="103">
        <v>72.617581999999999</v>
      </c>
      <c r="Y21" s="103">
        <v>96.764085649999998</v>
      </c>
      <c r="Z21" s="103">
        <v>37.299999999999997</v>
      </c>
      <c r="AA21" s="103">
        <v>66.5</v>
      </c>
      <c r="AB21" s="103">
        <v>50.17</v>
      </c>
      <c r="AC21" s="103">
        <v>68.807912951677423</v>
      </c>
      <c r="AD21" s="103">
        <v>66.862565341784801</v>
      </c>
      <c r="AE21" s="103">
        <v>64.981569230412859</v>
      </c>
      <c r="AF21" s="103">
        <v>63.162795889852084</v>
      </c>
      <c r="AG21" s="103">
        <v>62.404187010048545</v>
      </c>
    </row>
    <row r="22" spans="1:33" s="58" customFormat="1" ht="12.5" x14ac:dyDescent="0.25">
      <c r="A22" s="90" t="s">
        <v>64</v>
      </c>
      <c r="B22" s="90" t="s">
        <v>65</v>
      </c>
      <c r="C22" s="90" t="s">
        <v>81</v>
      </c>
      <c r="D22" s="102">
        <v>1811.9</v>
      </c>
      <c r="E22" s="102">
        <v>2062</v>
      </c>
      <c r="F22" s="103">
        <v>1708.1</v>
      </c>
      <c r="G22" s="103">
        <v>1740.4</v>
      </c>
      <c r="H22" s="103">
        <v>1761.5</v>
      </c>
      <c r="I22" s="103">
        <v>1736.9</v>
      </c>
      <c r="J22" s="103">
        <v>1538.8</v>
      </c>
      <c r="K22" s="103">
        <v>1846.1</v>
      </c>
      <c r="L22" s="103">
        <v>1390.1</v>
      </c>
      <c r="M22" s="103">
        <v>427.6</v>
      </c>
      <c r="N22" s="103">
        <v>1009.4</v>
      </c>
      <c r="O22" s="103">
        <v>288.39999999999998</v>
      </c>
      <c r="P22" s="103">
        <v>279.8</v>
      </c>
      <c r="Q22" s="103">
        <v>252.79199999999997</v>
      </c>
      <c r="R22" s="103">
        <v>365.90099800000002</v>
      </c>
      <c r="S22" s="103">
        <v>416.40000000000003</v>
      </c>
      <c r="T22" s="103">
        <v>370.41026499999998</v>
      </c>
      <c r="U22" s="103">
        <v>377.721</v>
      </c>
      <c r="V22" s="103">
        <v>295.78575000000001</v>
      </c>
      <c r="W22" s="103">
        <v>366.67223999999999</v>
      </c>
      <c r="X22" s="103">
        <v>394.67184286999998</v>
      </c>
      <c r="Y22" s="103">
        <v>502.40590388999999</v>
      </c>
      <c r="Z22" s="103">
        <v>485.8</v>
      </c>
      <c r="AA22" s="103">
        <v>359.57000000000005</v>
      </c>
      <c r="AB22" s="103">
        <v>452.19</v>
      </c>
      <c r="AC22" s="103">
        <v>473.08667828884859</v>
      </c>
      <c r="AD22" s="103">
        <v>483.46314174640162</v>
      </c>
      <c r="AE22" s="103">
        <v>508.8684580972905</v>
      </c>
      <c r="AF22" s="103">
        <v>516.30253081800947</v>
      </c>
      <c r="AG22" s="103">
        <v>534.7652696276748</v>
      </c>
    </row>
    <row r="23" spans="1:33" s="58" customFormat="1" ht="12.5" x14ac:dyDescent="0.25">
      <c r="A23" s="90" t="s">
        <v>64</v>
      </c>
      <c r="B23" s="90" t="s">
        <v>65</v>
      </c>
      <c r="C23" s="90" t="s">
        <v>82</v>
      </c>
      <c r="D23" s="102">
        <v>60.5</v>
      </c>
      <c r="E23" s="102">
        <v>71.099999999999994</v>
      </c>
      <c r="F23" s="103">
        <v>56.7</v>
      </c>
      <c r="G23" s="103">
        <v>18.3</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-1.1491936444475922E-4</v>
      </c>
      <c r="AD23" s="103">
        <v>-1.1491936444475922E-4</v>
      </c>
      <c r="AE23" s="103">
        <v>-1.1491936444475922E-4</v>
      </c>
      <c r="AF23" s="103">
        <v>-1.1491936444475922E-4</v>
      </c>
      <c r="AG23" s="103">
        <v>-1.1491936444475922E-4</v>
      </c>
    </row>
    <row r="24" spans="1:33" s="58" customFormat="1" ht="12.5" x14ac:dyDescent="0.25">
      <c r="A24" s="90" t="s">
        <v>64</v>
      </c>
      <c r="B24" s="90" t="s">
        <v>65</v>
      </c>
      <c r="C24" s="90" t="s">
        <v>83</v>
      </c>
      <c r="D24" s="102">
        <v>0</v>
      </c>
      <c r="E24" s="102">
        <v>0</v>
      </c>
      <c r="F24" s="103">
        <v>0</v>
      </c>
      <c r="G24" s="103">
        <v>0</v>
      </c>
      <c r="H24" s="103">
        <v>0</v>
      </c>
      <c r="I24" s="103">
        <v>0</v>
      </c>
      <c r="J24" s="103">
        <v>0</v>
      </c>
      <c r="K24" s="103">
        <v>0</v>
      </c>
      <c r="L24" s="103">
        <v>0</v>
      </c>
      <c r="M24" s="103">
        <v>0</v>
      </c>
      <c r="N24" s="103">
        <v>8.4</v>
      </c>
      <c r="O24" s="103">
        <v>0</v>
      </c>
      <c r="P24" s="103">
        <v>0</v>
      </c>
      <c r="Q24" s="103">
        <v>0</v>
      </c>
      <c r="R24" s="103">
        <v>0</v>
      </c>
      <c r="S24" s="103">
        <v>2.3E-2</v>
      </c>
      <c r="T24" s="103">
        <v>1.6000000000000003E-5</v>
      </c>
      <c r="U24" s="103">
        <v>1.8399999999999997E-4</v>
      </c>
      <c r="V24" s="103">
        <v>8.9999999999999992E-5</v>
      </c>
      <c r="W24" s="103">
        <v>0</v>
      </c>
      <c r="X24" s="103">
        <v>23.583191000000003</v>
      </c>
      <c r="Y24" s="103">
        <v>1.4647130000000001E-2</v>
      </c>
      <c r="Z24" s="103">
        <v>0</v>
      </c>
      <c r="AA24" s="103">
        <v>12.04</v>
      </c>
      <c r="AB24" s="103">
        <v>6.6</v>
      </c>
      <c r="AC24" s="103">
        <v>6.1967253072469615E-3</v>
      </c>
      <c r="AD24" s="103">
        <v>6.1967253072469615E-3</v>
      </c>
      <c r="AE24" s="103">
        <v>6.1967253072469615E-3</v>
      </c>
      <c r="AF24" s="103">
        <v>6.1967253072469615E-3</v>
      </c>
      <c r="AG24" s="103">
        <v>-1.6282676824844701E-4</v>
      </c>
    </row>
    <row r="25" spans="1:33" s="58" customFormat="1" ht="12.5" x14ac:dyDescent="0.25">
      <c r="A25" s="90" t="s">
        <v>64</v>
      </c>
      <c r="B25" s="90" t="s">
        <v>65</v>
      </c>
      <c r="C25" s="90" t="s">
        <v>84</v>
      </c>
      <c r="D25" s="102">
        <v>27.7</v>
      </c>
      <c r="E25" s="102">
        <v>13.9</v>
      </c>
      <c r="F25" s="103">
        <v>15.4</v>
      </c>
      <c r="G25" s="103">
        <v>16.2</v>
      </c>
      <c r="H25" s="103">
        <v>14.3</v>
      </c>
      <c r="I25" s="103">
        <v>11.6</v>
      </c>
      <c r="J25" s="103">
        <v>10.1</v>
      </c>
      <c r="K25" s="103">
        <v>21.7</v>
      </c>
      <c r="L25" s="103">
        <v>20.2</v>
      </c>
      <c r="M25" s="103">
        <v>2.2000000000000002</v>
      </c>
      <c r="N25" s="103">
        <v>10.8</v>
      </c>
      <c r="O25" s="103">
        <v>3.7</v>
      </c>
      <c r="P25" s="103">
        <v>17.100000000000001</v>
      </c>
      <c r="Q25" s="103">
        <v>6.4</v>
      </c>
      <c r="R25" s="103">
        <v>3.5</v>
      </c>
      <c r="S25" s="103">
        <v>7.1999999999999993</v>
      </c>
      <c r="T25" s="103">
        <v>0</v>
      </c>
      <c r="U25" s="103">
        <v>0</v>
      </c>
      <c r="V25" s="103">
        <v>0</v>
      </c>
      <c r="W25" s="103">
        <v>0</v>
      </c>
      <c r="X25" s="103">
        <v>0</v>
      </c>
      <c r="Y25" s="103">
        <v>1.0000000000000001E-5</v>
      </c>
      <c r="Z25" s="103">
        <v>0.2</v>
      </c>
      <c r="AA25" s="103">
        <v>3</v>
      </c>
      <c r="AB25" s="103">
        <v>1.8199999999999998</v>
      </c>
      <c r="AC25" s="103">
        <v>9.9947728684721248E-3</v>
      </c>
      <c r="AD25" s="103">
        <v>9.9947728684721248E-3</v>
      </c>
      <c r="AE25" s="103">
        <v>9.9947728684721248E-3</v>
      </c>
      <c r="AF25" s="103">
        <v>9.9947728684721248E-3</v>
      </c>
      <c r="AG25" s="103">
        <v>9.9947728684721248E-3</v>
      </c>
    </row>
    <row r="26" spans="1:33" s="93" customFormat="1" ht="13" x14ac:dyDescent="0.3">
      <c r="A26" s="95" t="s">
        <v>85</v>
      </c>
      <c r="B26" s="95" t="s">
        <v>85</v>
      </c>
      <c r="C26" s="95" t="s">
        <v>85</v>
      </c>
      <c r="D26" s="104">
        <v>3684.2999999999997</v>
      </c>
      <c r="E26" s="104">
        <v>3149.4000000000005</v>
      </c>
      <c r="F26" s="105">
        <v>3565.5</v>
      </c>
      <c r="G26" s="105">
        <v>3959.7</v>
      </c>
      <c r="H26" s="105">
        <v>4345.7999999999993</v>
      </c>
      <c r="I26" s="105">
        <v>4518</v>
      </c>
      <c r="J26" s="105">
        <v>4518.8999999999996</v>
      </c>
      <c r="K26" s="105">
        <v>4843.7</v>
      </c>
      <c r="L26" s="105">
        <v>4526.3</v>
      </c>
      <c r="M26" s="105">
        <v>2448.5</v>
      </c>
      <c r="N26" s="105">
        <v>3843.4</v>
      </c>
      <c r="O26" s="105">
        <v>4065.4</v>
      </c>
      <c r="P26" s="105">
        <v>3749.1000000000004</v>
      </c>
      <c r="Q26" s="105">
        <v>3311.3209999999999</v>
      </c>
      <c r="R26" s="105">
        <v>3828.3031830000004</v>
      </c>
      <c r="S26" s="105">
        <v>4091.8999999999996</v>
      </c>
      <c r="T26" s="105">
        <v>3762.721771</v>
      </c>
      <c r="U26" s="105">
        <v>4053.4970339999995</v>
      </c>
      <c r="V26" s="105">
        <v>4103.1323489999995</v>
      </c>
      <c r="W26" s="105">
        <v>3864.1843920000001</v>
      </c>
      <c r="X26" s="105">
        <v>4178.6397887399999</v>
      </c>
      <c r="Y26" s="105">
        <v>4191.7855812900007</v>
      </c>
      <c r="Z26" s="105">
        <v>2227.6</v>
      </c>
      <c r="AA26" s="105">
        <v>1707.5800000000002</v>
      </c>
      <c r="AB26" s="105">
        <v>2630.1599999999994</v>
      </c>
      <c r="AC26" s="105">
        <v>3174.720832052265</v>
      </c>
      <c r="AD26" s="105">
        <v>3286.0484614704983</v>
      </c>
      <c r="AE26" s="105">
        <v>3462.3342093581923</v>
      </c>
      <c r="AF26" s="105">
        <v>3509.5378269502598</v>
      </c>
      <c r="AG26" s="105">
        <v>3650.8756599043195</v>
      </c>
    </row>
    <row r="27" spans="1:33" s="58" customFormat="1" ht="12.5" x14ac:dyDescent="0.25">
      <c r="A27" s="90" t="s">
        <v>64</v>
      </c>
      <c r="B27" s="90" t="s">
        <v>86</v>
      </c>
      <c r="C27" s="90" t="s">
        <v>87</v>
      </c>
      <c r="D27" s="102">
        <v>0</v>
      </c>
      <c r="E27" s="102">
        <v>0</v>
      </c>
      <c r="F27" s="103">
        <v>0</v>
      </c>
      <c r="G27" s="103">
        <v>0</v>
      </c>
      <c r="H27" s="103">
        <v>0</v>
      </c>
      <c r="I27" s="103">
        <v>0</v>
      </c>
      <c r="J27" s="103">
        <v>0</v>
      </c>
      <c r="K27" s="103">
        <v>0</v>
      </c>
      <c r="L27" s="103">
        <v>0</v>
      </c>
      <c r="M27" s="103">
        <v>0</v>
      </c>
      <c r="N27" s="103">
        <v>0</v>
      </c>
      <c r="O27" s="103">
        <v>0</v>
      </c>
      <c r="P27" s="103">
        <v>0</v>
      </c>
      <c r="Q27" s="103">
        <v>0</v>
      </c>
      <c r="R27" s="103">
        <v>0</v>
      </c>
      <c r="S27" s="103">
        <v>0</v>
      </c>
      <c r="T27" s="103">
        <v>2.2999999999999998</v>
      </c>
      <c r="U27" s="103">
        <v>8.4000000000000009E-5</v>
      </c>
      <c r="V27" s="103">
        <v>0</v>
      </c>
      <c r="W27" s="103">
        <v>0</v>
      </c>
      <c r="X27" s="103">
        <v>0</v>
      </c>
      <c r="Y27" s="103">
        <v>0</v>
      </c>
      <c r="Z27" s="103">
        <v>0</v>
      </c>
      <c r="AA27" s="103">
        <v>0</v>
      </c>
      <c r="AB27" s="103">
        <v>0</v>
      </c>
      <c r="AC27" s="103">
        <v>0.36336158112271777</v>
      </c>
      <c r="AD27" s="103">
        <v>0.36336158112271777</v>
      </c>
      <c r="AE27" s="103">
        <v>0.36336158112271777</v>
      </c>
      <c r="AF27" s="103">
        <v>0.36336158112271777</v>
      </c>
      <c r="AG27" s="103">
        <v>0.36336158112271777</v>
      </c>
    </row>
    <row r="28" spans="1:33" s="58" customFormat="1" ht="12.5" x14ac:dyDescent="0.25">
      <c r="A28" s="90" t="s">
        <v>64</v>
      </c>
      <c r="B28" s="90" t="s">
        <v>86</v>
      </c>
      <c r="C28" s="90" t="s">
        <v>88</v>
      </c>
      <c r="D28" s="102">
        <v>0</v>
      </c>
      <c r="E28" s="102">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3.9999999999999998E-6</v>
      </c>
      <c r="Y28" s="103">
        <v>0</v>
      </c>
      <c r="Z28" s="103">
        <v>0</v>
      </c>
      <c r="AA28" s="103">
        <v>0</v>
      </c>
      <c r="AB28" s="103">
        <v>0</v>
      </c>
      <c r="AC28" s="103">
        <v>8.0680277048011506E-2</v>
      </c>
      <c r="AD28" s="103">
        <v>8.0680277048011506E-2</v>
      </c>
      <c r="AE28" s="103">
        <v>8.0680277048011506E-2</v>
      </c>
      <c r="AF28" s="103">
        <v>8.0680277048011506E-2</v>
      </c>
      <c r="AG28" s="103">
        <v>8.0680277048011506E-2</v>
      </c>
    </row>
    <row r="29" spans="1:33" s="58" customFormat="1" ht="12.5" x14ac:dyDescent="0.25">
      <c r="A29" s="90" t="s">
        <v>64</v>
      </c>
      <c r="B29" s="90" t="s">
        <v>86</v>
      </c>
      <c r="C29" s="90" t="s">
        <v>89</v>
      </c>
      <c r="D29" s="102">
        <v>341.8</v>
      </c>
      <c r="E29" s="102">
        <v>417.7</v>
      </c>
      <c r="F29" s="103">
        <v>468.2</v>
      </c>
      <c r="G29" s="103">
        <v>538.1</v>
      </c>
      <c r="H29" s="103">
        <v>506.5</v>
      </c>
      <c r="I29" s="103">
        <v>560.20000000000005</v>
      </c>
      <c r="J29" s="103">
        <v>576.70000000000005</v>
      </c>
      <c r="K29" s="103">
        <v>510.4</v>
      </c>
      <c r="L29" s="103">
        <v>336.3</v>
      </c>
      <c r="M29" s="103">
        <v>319</v>
      </c>
      <c r="N29" s="103">
        <v>378.9</v>
      </c>
      <c r="O29" s="103">
        <v>573.20000000000005</v>
      </c>
      <c r="P29" s="103">
        <v>482.7</v>
      </c>
      <c r="Q29" s="103">
        <v>367.8</v>
      </c>
      <c r="R29" s="103">
        <v>578.20000000000005</v>
      </c>
      <c r="S29" s="103">
        <v>495.99999999999994</v>
      </c>
      <c r="T29" s="103">
        <v>488.14218100000005</v>
      </c>
      <c r="U29" s="103">
        <v>563.31500000000005</v>
      </c>
      <c r="V29" s="103">
        <v>477.05025999999992</v>
      </c>
      <c r="W29" s="103">
        <v>344.40093000000002</v>
      </c>
      <c r="X29" s="103">
        <v>408.25987488999999</v>
      </c>
      <c r="Y29" s="103">
        <v>483.68693352999998</v>
      </c>
      <c r="Z29" s="103">
        <v>440.7</v>
      </c>
      <c r="AA29" s="103">
        <v>367.23</v>
      </c>
      <c r="AB29" s="103">
        <v>424.73999999999995</v>
      </c>
      <c r="AC29" s="103">
        <v>430.06616851291909</v>
      </c>
      <c r="AD29" s="103">
        <v>412.96950373324074</v>
      </c>
      <c r="AE29" s="103">
        <v>423.262525530809</v>
      </c>
      <c r="AF29" s="103">
        <v>437.32509442207049</v>
      </c>
      <c r="AG29" s="103">
        <v>450.77088453070735</v>
      </c>
    </row>
    <row r="30" spans="1:33" s="58" customFormat="1" ht="12.5" x14ac:dyDescent="0.25">
      <c r="A30" s="90" t="s">
        <v>64</v>
      </c>
      <c r="B30" s="90" t="s">
        <v>86</v>
      </c>
      <c r="C30" s="90" t="s">
        <v>90</v>
      </c>
      <c r="D30" s="102">
        <v>237.9</v>
      </c>
      <c r="E30" s="102">
        <v>184</v>
      </c>
      <c r="F30" s="103">
        <v>181.9</v>
      </c>
      <c r="G30" s="103">
        <v>188.7</v>
      </c>
      <c r="H30" s="103">
        <v>243.7</v>
      </c>
      <c r="I30" s="103">
        <v>276</v>
      </c>
      <c r="J30" s="103">
        <v>332.4</v>
      </c>
      <c r="K30" s="103">
        <v>319.3</v>
      </c>
      <c r="L30" s="103">
        <v>320.60000000000002</v>
      </c>
      <c r="M30" s="103">
        <v>118.7</v>
      </c>
      <c r="N30" s="103">
        <v>51.1</v>
      </c>
      <c r="O30" s="103">
        <v>62.4</v>
      </c>
      <c r="P30" s="103">
        <v>46</v>
      </c>
      <c r="Q30" s="103">
        <v>40.5</v>
      </c>
      <c r="R30" s="103">
        <v>24.4</v>
      </c>
      <c r="S30" s="103">
        <v>42.300000000000004</v>
      </c>
      <c r="T30" s="103">
        <v>37.6</v>
      </c>
      <c r="U30" s="103">
        <v>53.911999999999999</v>
      </c>
      <c r="V30" s="103">
        <v>40.099999999999994</v>
      </c>
      <c r="W30" s="103">
        <v>31.09</v>
      </c>
      <c r="X30" s="103">
        <v>60.297669999999997</v>
      </c>
      <c r="Y30" s="103">
        <v>24.545720000000003</v>
      </c>
      <c r="Z30" s="103">
        <v>24.5</v>
      </c>
      <c r="AA30" s="103">
        <v>15</v>
      </c>
      <c r="AB30" s="103">
        <v>19.2</v>
      </c>
      <c r="AC30" s="103">
        <v>26.684120702712832</v>
      </c>
      <c r="AD30" s="103">
        <v>22.941689479615661</v>
      </c>
      <c r="AE30" s="103">
        <v>19.381768468591432</v>
      </c>
      <c r="AF30" s="103">
        <v>26.995457044478258</v>
      </c>
      <c r="AG30" s="103">
        <v>24.774288646199608</v>
      </c>
    </row>
    <row r="31" spans="1:33" s="58" customFormat="1" ht="12.5" x14ac:dyDescent="0.25">
      <c r="A31" s="90" t="s">
        <v>64</v>
      </c>
      <c r="B31" s="90" t="s">
        <v>86</v>
      </c>
      <c r="C31" s="90" t="s">
        <v>91</v>
      </c>
      <c r="D31" s="102">
        <v>34.5</v>
      </c>
      <c r="E31" s="102">
        <v>34.700000000000003</v>
      </c>
      <c r="F31" s="103">
        <v>36.4</v>
      </c>
      <c r="G31" s="103">
        <v>24</v>
      </c>
      <c r="H31" s="103">
        <v>23.9</v>
      </c>
      <c r="I31" s="103">
        <v>22.5</v>
      </c>
      <c r="J31" s="103">
        <v>21</v>
      </c>
      <c r="K31" s="103">
        <v>27</v>
      </c>
      <c r="L31" s="103">
        <v>25.5</v>
      </c>
      <c r="M31" s="103">
        <v>0</v>
      </c>
      <c r="N31" s="103">
        <v>14.2</v>
      </c>
      <c r="O31" s="103">
        <v>0</v>
      </c>
      <c r="P31" s="103">
        <v>0</v>
      </c>
      <c r="Q31" s="103">
        <v>0</v>
      </c>
      <c r="R31" s="103">
        <v>0</v>
      </c>
      <c r="S31" s="103">
        <v>0</v>
      </c>
      <c r="T31" s="103">
        <v>0</v>
      </c>
      <c r="U31" s="103">
        <v>0</v>
      </c>
      <c r="V31" s="103">
        <v>0</v>
      </c>
      <c r="W31" s="103">
        <v>0</v>
      </c>
      <c r="X31" s="103">
        <v>0</v>
      </c>
      <c r="Y31" s="103">
        <v>1.0000000000000001E-5</v>
      </c>
      <c r="Z31" s="103">
        <v>0</v>
      </c>
      <c r="AA31" s="103">
        <v>0</v>
      </c>
      <c r="AB31" s="103">
        <v>0</v>
      </c>
      <c r="AC31" s="103">
        <v>0</v>
      </c>
      <c r="AD31" s="103">
        <v>0</v>
      </c>
      <c r="AE31" s="103">
        <v>0</v>
      </c>
      <c r="AF31" s="103">
        <v>0</v>
      </c>
      <c r="AG31" s="103">
        <v>0</v>
      </c>
    </row>
    <row r="32" spans="1:33" s="58" customFormat="1" ht="12.5" x14ac:dyDescent="0.25">
      <c r="A32" s="90" t="s">
        <v>64</v>
      </c>
      <c r="B32" s="90" t="s">
        <v>86</v>
      </c>
      <c r="C32" s="90" t="s">
        <v>92</v>
      </c>
      <c r="D32" s="102">
        <v>0</v>
      </c>
      <c r="E32" s="102">
        <v>0</v>
      </c>
      <c r="F32" s="103">
        <v>0</v>
      </c>
      <c r="G32" s="103">
        <v>0</v>
      </c>
      <c r="H32" s="103">
        <v>0</v>
      </c>
      <c r="I32" s="103">
        <v>0</v>
      </c>
      <c r="J32" s="103">
        <v>0</v>
      </c>
      <c r="K32" s="103">
        <v>0</v>
      </c>
      <c r="L32" s="103">
        <v>0</v>
      </c>
      <c r="M32" s="103">
        <v>11.6</v>
      </c>
      <c r="N32" s="103">
        <v>0</v>
      </c>
      <c r="O32" s="103">
        <v>0</v>
      </c>
      <c r="P32" s="103">
        <v>0</v>
      </c>
      <c r="Q32" s="103">
        <v>0</v>
      </c>
      <c r="R32" s="103">
        <v>0</v>
      </c>
      <c r="S32" s="103">
        <v>0</v>
      </c>
      <c r="T32" s="103">
        <v>0</v>
      </c>
      <c r="U32" s="103">
        <v>0</v>
      </c>
      <c r="V32" s="103">
        <v>1.857E-2</v>
      </c>
      <c r="W32" s="103">
        <v>0</v>
      </c>
      <c r="X32" s="103">
        <v>0.57699999999999996</v>
      </c>
      <c r="Y32" s="103">
        <v>0</v>
      </c>
      <c r="Z32" s="103">
        <v>0</v>
      </c>
      <c r="AA32" s="103">
        <v>0</v>
      </c>
      <c r="AB32" s="103">
        <v>0</v>
      </c>
      <c r="AC32" s="103">
        <v>4.507281308923341E-3</v>
      </c>
      <c r="AD32" s="103">
        <v>4.507281308923341E-3</v>
      </c>
      <c r="AE32" s="103">
        <v>4.507281308923341E-3</v>
      </c>
      <c r="AF32" s="103">
        <v>4.507281308923341E-3</v>
      </c>
      <c r="AG32" s="103">
        <v>4.507281308923341E-3</v>
      </c>
    </row>
    <row r="33" spans="1:33" s="58" customFormat="1" ht="12.5" x14ac:dyDescent="0.25">
      <c r="A33" s="90" t="s">
        <v>64</v>
      </c>
      <c r="B33" s="90" t="s">
        <v>86</v>
      </c>
      <c r="C33" s="90" t="s">
        <v>93</v>
      </c>
      <c r="D33" s="102">
        <v>0</v>
      </c>
      <c r="E33" s="102">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1.2649999999999998E-3</v>
      </c>
      <c r="Y33" s="103">
        <v>5.416E-2</v>
      </c>
      <c r="Z33" s="103">
        <v>0</v>
      </c>
      <c r="AA33" s="103">
        <v>0.04</v>
      </c>
      <c r="AB33" s="103">
        <v>0</v>
      </c>
      <c r="AC33" s="103">
        <v>1.44E-4</v>
      </c>
      <c r="AD33" s="103">
        <v>1.44E-4</v>
      </c>
      <c r="AE33" s="103">
        <v>1.44E-4</v>
      </c>
      <c r="AF33" s="103">
        <v>1.44E-4</v>
      </c>
      <c r="AG33" s="103">
        <v>0</v>
      </c>
    </row>
    <row r="34" spans="1:33" s="58" customFormat="1" ht="12.5" x14ac:dyDescent="0.25">
      <c r="A34" s="90" t="s">
        <v>64</v>
      </c>
      <c r="B34" s="90" t="s">
        <v>86</v>
      </c>
      <c r="C34" s="90" t="s">
        <v>94</v>
      </c>
      <c r="D34" s="102">
        <v>26.5</v>
      </c>
      <c r="E34" s="102">
        <v>23.8</v>
      </c>
      <c r="F34" s="103">
        <v>7.4</v>
      </c>
      <c r="G34" s="103">
        <v>7.5</v>
      </c>
      <c r="H34" s="103">
        <v>0</v>
      </c>
      <c r="I34" s="103">
        <v>0</v>
      </c>
      <c r="J34" s="103">
        <v>0</v>
      </c>
      <c r="K34" s="103">
        <v>0</v>
      </c>
      <c r="L34" s="103">
        <v>0</v>
      </c>
      <c r="M34" s="103">
        <v>0</v>
      </c>
      <c r="N34" s="103">
        <v>0</v>
      </c>
      <c r="O34" s="103">
        <v>0</v>
      </c>
      <c r="P34" s="103">
        <v>0</v>
      </c>
      <c r="Q34" s="103">
        <v>0.1</v>
      </c>
      <c r="R34" s="103">
        <v>0</v>
      </c>
      <c r="S34" s="103">
        <v>4.5</v>
      </c>
      <c r="T34" s="103">
        <v>0</v>
      </c>
      <c r="U34" s="103">
        <v>0</v>
      </c>
      <c r="V34" s="103">
        <v>0</v>
      </c>
      <c r="W34" s="103">
        <v>0</v>
      </c>
      <c r="X34" s="103">
        <v>1.5248599999999999</v>
      </c>
      <c r="Y34" s="103">
        <v>0</v>
      </c>
      <c r="Z34" s="103">
        <v>1</v>
      </c>
      <c r="AA34" s="103">
        <v>0</v>
      </c>
      <c r="AB34" s="103">
        <v>0</v>
      </c>
      <c r="AC34" s="103">
        <v>0.57424679471832007</v>
      </c>
      <c r="AD34" s="103">
        <v>0.39497125200249489</v>
      </c>
      <c r="AE34" s="103">
        <v>0.39497125200249489</v>
      </c>
      <c r="AF34" s="103">
        <v>0.39497125200249489</v>
      </c>
      <c r="AG34" s="103">
        <v>0.39497125200249489</v>
      </c>
    </row>
    <row r="35" spans="1:33" s="58" customFormat="1" ht="12.5" x14ac:dyDescent="0.25">
      <c r="A35" s="90" t="s">
        <v>64</v>
      </c>
      <c r="B35" s="90" t="s">
        <v>86</v>
      </c>
      <c r="C35" s="90" t="s">
        <v>95</v>
      </c>
      <c r="D35" s="102">
        <v>0</v>
      </c>
      <c r="E35" s="102">
        <v>0</v>
      </c>
      <c r="F35" s="103">
        <v>0</v>
      </c>
      <c r="G35" s="103">
        <v>0</v>
      </c>
      <c r="H35" s="103">
        <v>0</v>
      </c>
      <c r="I35" s="103">
        <v>0</v>
      </c>
      <c r="J35" s="103">
        <v>0</v>
      </c>
      <c r="K35" s="103">
        <v>0</v>
      </c>
      <c r="L35" s="103">
        <v>0</v>
      </c>
      <c r="M35" s="103">
        <v>0</v>
      </c>
      <c r="N35" s="103">
        <v>19</v>
      </c>
      <c r="O35" s="103">
        <v>0</v>
      </c>
      <c r="P35" s="103">
        <v>0</v>
      </c>
      <c r="Q35" s="103">
        <v>0</v>
      </c>
      <c r="R35" s="103">
        <v>0.63800000000000001</v>
      </c>
      <c r="S35" s="103">
        <v>0</v>
      </c>
      <c r="T35" s="103">
        <v>0</v>
      </c>
      <c r="U35" s="103">
        <v>0</v>
      </c>
      <c r="V35" s="103">
        <v>0</v>
      </c>
      <c r="W35" s="103">
        <v>0</v>
      </c>
      <c r="X35" s="103">
        <v>0</v>
      </c>
      <c r="Y35" s="103">
        <v>0</v>
      </c>
      <c r="Z35" s="103">
        <v>0</v>
      </c>
      <c r="AA35" s="103">
        <v>0</v>
      </c>
      <c r="AB35" s="103">
        <v>0</v>
      </c>
      <c r="AC35" s="103">
        <v>3.8200989820751253E-3</v>
      </c>
      <c r="AD35" s="103">
        <v>3.8200989820751253E-3</v>
      </c>
      <c r="AE35" s="103">
        <v>3.8200989820751253E-3</v>
      </c>
      <c r="AF35" s="103">
        <v>3.8200989820751253E-3</v>
      </c>
      <c r="AG35" s="103">
        <v>3.8200989820751253E-3</v>
      </c>
    </row>
    <row r="36" spans="1:33" s="58" customFormat="1" ht="12.5" x14ac:dyDescent="0.25">
      <c r="A36" s="90" t="s">
        <v>64</v>
      </c>
      <c r="B36" s="90" t="s">
        <v>86</v>
      </c>
      <c r="C36" s="90" t="s">
        <v>96</v>
      </c>
      <c r="D36" s="102">
        <v>820</v>
      </c>
      <c r="E36" s="102">
        <v>517.1</v>
      </c>
      <c r="F36" s="103">
        <v>869.2</v>
      </c>
      <c r="G36" s="103">
        <v>1117.7</v>
      </c>
      <c r="H36" s="103">
        <v>1048</v>
      </c>
      <c r="I36" s="103">
        <v>1185.5999999999999</v>
      </c>
      <c r="J36" s="103">
        <v>1161.4000000000001</v>
      </c>
      <c r="K36" s="103">
        <v>1218.0999999999999</v>
      </c>
      <c r="L36" s="103">
        <v>1246.3</v>
      </c>
      <c r="M36" s="103">
        <v>1168.5999999999999</v>
      </c>
      <c r="N36" s="103">
        <v>1364</v>
      </c>
      <c r="O36" s="103">
        <v>1287.4000000000001</v>
      </c>
      <c r="P36" s="103">
        <v>1012.6</v>
      </c>
      <c r="Q36" s="103">
        <v>1341.7</v>
      </c>
      <c r="R36" s="103">
        <v>1241.4000000000001</v>
      </c>
      <c r="S36" s="103">
        <v>1544.3</v>
      </c>
      <c r="T36" s="103">
        <v>1330.312645</v>
      </c>
      <c r="U36" s="103">
        <v>1406.635</v>
      </c>
      <c r="V36" s="103">
        <v>1385.5809400000001</v>
      </c>
      <c r="W36" s="103">
        <v>1298.3614999999998</v>
      </c>
      <c r="X36" s="103">
        <v>1449.0387095599999</v>
      </c>
      <c r="Y36" s="103">
        <v>1474.8581893999999</v>
      </c>
      <c r="Z36" s="103">
        <v>417.7</v>
      </c>
      <c r="AA36" s="103">
        <v>132.65</v>
      </c>
      <c r="AB36" s="103">
        <v>870.47</v>
      </c>
      <c r="AC36" s="103">
        <v>1228.6024418681468</v>
      </c>
      <c r="AD36" s="103">
        <v>1318.0752626526948</v>
      </c>
      <c r="AE36" s="103">
        <v>1376.1043167343216</v>
      </c>
      <c r="AF36" s="103">
        <v>1313.3745641559942</v>
      </c>
      <c r="AG36" s="103">
        <v>1354.9176199295775</v>
      </c>
    </row>
    <row r="37" spans="1:33" s="58" customFormat="1" ht="12.5" x14ac:dyDescent="0.25">
      <c r="A37" s="90" t="s">
        <v>64</v>
      </c>
      <c r="B37" s="90" t="s">
        <v>86</v>
      </c>
      <c r="C37" s="90" t="s">
        <v>97</v>
      </c>
      <c r="D37" s="102">
        <v>8.1</v>
      </c>
      <c r="E37" s="102">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3.1799420858467431E-2</v>
      </c>
      <c r="AD37" s="103">
        <v>3.1799420858467431E-2</v>
      </c>
      <c r="AE37" s="103">
        <v>3.1799420858467431E-2</v>
      </c>
      <c r="AF37" s="103">
        <v>3.1799420858467431E-2</v>
      </c>
      <c r="AG37" s="103">
        <v>4.3771909016061539E-3</v>
      </c>
    </row>
    <row r="38" spans="1:33" s="58" customFormat="1" ht="12.5" x14ac:dyDescent="0.25">
      <c r="A38" s="90" t="s">
        <v>64</v>
      </c>
      <c r="B38" s="90" t="s">
        <v>86</v>
      </c>
      <c r="C38" s="90" t="s">
        <v>98</v>
      </c>
      <c r="D38" s="102">
        <v>0</v>
      </c>
      <c r="E38" s="102">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2.0920000000000001E-3</v>
      </c>
      <c r="AD38" s="103">
        <v>2.0920000000000001E-3</v>
      </c>
      <c r="AE38" s="103">
        <v>2.0920000000000001E-3</v>
      </c>
      <c r="AF38" s="103">
        <v>2.0920000000000001E-3</v>
      </c>
      <c r="AG38" s="103">
        <v>0</v>
      </c>
    </row>
    <row r="39" spans="1:33" s="58" customFormat="1" ht="12.5" x14ac:dyDescent="0.25">
      <c r="A39" s="90" t="s">
        <v>64</v>
      </c>
      <c r="B39" s="90" t="s">
        <v>86</v>
      </c>
      <c r="C39" s="90" t="s">
        <v>99</v>
      </c>
      <c r="D39" s="102">
        <v>0</v>
      </c>
      <c r="E39" s="102">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row>
    <row r="40" spans="1:33" s="58" customFormat="1" ht="12.5" x14ac:dyDescent="0.25">
      <c r="A40" s="90" t="s">
        <v>64</v>
      </c>
      <c r="B40" s="90" t="s">
        <v>86</v>
      </c>
      <c r="C40" s="90" t="s">
        <v>100</v>
      </c>
      <c r="D40" s="102">
        <v>1506.7</v>
      </c>
      <c r="E40" s="102">
        <v>1325.3</v>
      </c>
      <c r="F40" s="103">
        <v>1439.9</v>
      </c>
      <c r="G40" s="103">
        <v>1463.4</v>
      </c>
      <c r="H40" s="103">
        <v>1650.8</v>
      </c>
      <c r="I40" s="103">
        <v>1608</v>
      </c>
      <c r="J40" s="103">
        <v>1644</v>
      </c>
      <c r="K40" s="103">
        <v>1692.7</v>
      </c>
      <c r="L40" s="103">
        <v>1346.8</v>
      </c>
      <c r="M40" s="103">
        <v>558.1</v>
      </c>
      <c r="N40" s="103">
        <v>1323.5</v>
      </c>
      <c r="O40" s="103">
        <v>1384.5</v>
      </c>
      <c r="P40" s="103">
        <v>1271.4000000000001</v>
      </c>
      <c r="Q40" s="103">
        <v>922.84599999999989</v>
      </c>
      <c r="R40" s="103">
        <v>1278.465183</v>
      </c>
      <c r="S40" s="103">
        <v>1185.2999999999997</v>
      </c>
      <c r="T40" s="103">
        <v>1244.5772810000001</v>
      </c>
      <c r="U40" s="103">
        <v>1244.377</v>
      </c>
      <c r="V40" s="103">
        <v>1141.0493899999999</v>
      </c>
      <c r="W40" s="103">
        <v>1186.692</v>
      </c>
      <c r="X40" s="103">
        <v>1129.6588925599999</v>
      </c>
      <c r="Y40" s="103">
        <v>917.72400800000014</v>
      </c>
      <c r="Z40" s="103">
        <v>629.79999999999995</v>
      </c>
      <c r="AA40" s="103">
        <v>529.67000000000007</v>
      </c>
      <c r="AB40" s="103">
        <v>448.64</v>
      </c>
      <c r="AC40" s="103">
        <v>576.65899994201482</v>
      </c>
      <c r="AD40" s="103">
        <v>655.79338328493873</v>
      </c>
      <c r="AE40" s="103">
        <v>712.80357322444729</v>
      </c>
      <c r="AF40" s="103">
        <v>772.15600341975028</v>
      </c>
      <c r="AG40" s="103">
        <v>791.35390123419415</v>
      </c>
    </row>
    <row r="41" spans="1:33" s="58" customFormat="1" ht="12.5" x14ac:dyDescent="0.25">
      <c r="A41" s="90" t="s">
        <v>64</v>
      </c>
      <c r="B41" s="90" t="s">
        <v>86</v>
      </c>
      <c r="C41" s="90" t="s">
        <v>101</v>
      </c>
      <c r="D41" s="102">
        <v>469.6</v>
      </c>
      <c r="E41" s="102">
        <v>439.3</v>
      </c>
      <c r="F41" s="103">
        <v>450.6</v>
      </c>
      <c r="G41" s="103">
        <v>442.6</v>
      </c>
      <c r="H41" s="103">
        <v>447.5</v>
      </c>
      <c r="I41" s="103">
        <v>414.3</v>
      </c>
      <c r="J41" s="103">
        <v>297.60000000000002</v>
      </c>
      <c r="K41" s="103">
        <v>395.5</v>
      </c>
      <c r="L41" s="103">
        <v>421.2</v>
      </c>
      <c r="M41" s="103">
        <v>102.4</v>
      </c>
      <c r="N41" s="103">
        <v>232.4</v>
      </c>
      <c r="O41" s="103">
        <v>264.8</v>
      </c>
      <c r="P41" s="103">
        <v>358.9</v>
      </c>
      <c r="Q41" s="103">
        <v>317.60000000000002</v>
      </c>
      <c r="R41" s="103">
        <v>355.4</v>
      </c>
      <c r="S41" s="103">
        <v>345.7</v>
      </c>
      <c r="T41" s="103">
        <v>289.00645099999997</v>
      </c>
      <c r="U41" s="103">
        <v>225.6</v>
      </c>
      <c r="V41" s="103">
        <v>276.37844000000001</v>
      </c>
      <c r="W41" s="103">
        <v>229.821292</v>
      </c>
      <c r="X41" s="103">
        <v>268.98231872999997</v>
      </c>
      <c r="Y41" s="103">
        <v>196.47863335999998</v>
      </c>
      <c r="Z41" s="103">
        <v>35.9</v>
      </c>
      <c r="AA41" s="103">
        <v>143.06</v>
      </c>
      <c r="AB41" s="103">
        <v>206.4</v>
      </c>
      <c r="AC41" s="103">
        <v>239.65414836417403</v>
      </c>
      <c r="AD41" s="103">
        <v>243.3361219237089</v>
      </c>
      <c r="AE41" s="103">
        <v>257.65520171032324</v>
      </c>
      <c r="AF41" s="103">
        <v>267.65816203743452</v>
      </c>
      <c r="AG41" s="103">
        <v>264.41095287668389</v>
      </c>
    </row>
    <row r="42" spans="1:33" s="58" customFormat="1" ht="12.5" x14ac:dyDescent="0.25">
      <c r="A42" s="90" t="s">
        <v>64</v>
      </c>
      <c r="B42" s="90" t="s">
        <v>86</v>
      </c>
      <c r="C42" s="90" t="s">
        <v>102</v>
      </c>
      <c r="D42" s="102">
        <v>0</v>
      </c>
      <c r="E42" s="102">
        <v>0</v>
      </c>
      <c r="F42" s="103">
        <v>0</v>
      </c>
      <c r="G42" s="103">
        <v>0</v>
      </c>
      <c r="H42" s="103">
        <v>0</v>
      </c>
      <c r="I42" s="103">
        <v>0</v>
      </c>
      <c r="J42" s="103">
        <v>0</v>
      </c>
      <c r="K42" s="103">
        <v>0</v>
      </c>
      <c r="L42" s="103">
        <v>0</v>
      </c>
      <c r="M42" s="103">
        <v>0</v>
      </c>
      <c r="N42" s="103">
        <v>32.4</v>
      </c>
      <c r="O42" s="103">
        <v>0</v>
      </c>
      <c r="P42" s="103">
        <v>0</v>
      </c>
      <c r="Q42" s="103">
        <v>32.774999999999999</v>
      </c>
      <c r="R42" s="103">
        <v>72.900000000000006</v>
      </c>
      <c r="S42" s="103">
        <v>252.3</v>
      </c>
      <c r="T42" s="103">
        <v>283.38214900000003</v>
      </c>
      <c r="U42" s="103">
        <v>489.60320000000002</v>
      </c>
      <c r="V42" s="103">
        <v>556.18197899999996</v>
      </c>
      <c r="W42" s="103">
        <v>599.98822999999993</v>
      </c>
      <c r="X42" s="103">
        <v>586.15026499999999</v>
      </c>
      <c r="Y42" s="103">
        <v>714.22014999999999</v>
      </c>
      <c r="Z42" s="103">
        <v>573.4</v>
      </c>
      <c r="AA42" s="103">
        <v>486.95999999999992</v>
      </c>
      <c r="AB42" s="103">
        <v>620.86999999999989</v>
      </c>
      <c r="AC42" s="103">
        <v>627.76125030669482</v>
      </c>
      <c r="AD42" s="103">
        <v>588.86970447704334</v>
      </c>
      <c r="AE42" s="103">
        <v>608.01588318388644</v>
      </c>
      <c r="AF42" s="103">
        <v>636.89180713866699</v>
      </c>
      <c r="AG42" s="103">
        <v>677.56244914073886</v>
      </c>
    </row>
    <row r="43" spans="1:33" s="58" customFormat="1" ht="12.5" x14ac:dyDescent="0.25">
      <c r="A43" s="90" t="s">
        <v>64</v>
      </c>
      <c r="B43" s="90" t="s">
        <v>86</v>
      </c>
      <c r="C43" s="90" t="s">
        <v>103</v>
      </c>
      <c r="D43" s="102">
        <v>0</v>
      </c>
      <c r="E43" s="102">
        <v>0</v>
      </c>
      <c r="F43" s="103">
        <v>0</v>
      </c>
      <c r="G43" s="103">
        <v>0</v>
      </c>
      <c r="H43" s="103">
        <v>0</v>
      </c>
      <c r="I43" s="103">
        <v>0</v>
      </c>
      <c r="J43" s="103">
        <v>0</v>
      </c>
      <c r="K43" s="103">
        <v>0</v>
      </c>
      <c r="L43" s="103">
        <v>0.9</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row>
    <row r="44" spans="1:33" s="58" customFormat="1" ht="12.5" x14ac:dyDescent="0.25">
      <c r="A44" s="90" t="s">
        <v>64</v>
      </c>
      <c r="B44" s="90" t="s">
        <v>86</v>
      </c>
      <c r="C44" s="90" t="s">
        <v>104</v>
      </c>
      <c r="D44" s="102">
        <v>0</v>
      </c>
      <c r="E44" s="102">
        <v>0</v>
      </c>
      <c r="F44" s="103">
        <v>0</v>
      </c>
      <c r="G44" s="103">
        <v>0</v>
      </c>
      <c r="H44" s="103">
        <v>0</v>
      </c>
      <c r="I44" s="103">
        <v>0</v>
      </c>
      <c r="J44" s="103">
        <v>0</v>
      </c>
      <c r="K44" s="103">
        <v>0</v>
      </c>
      <c r="L44" s="103">
        <v>6</v>
      </c>
      <c r="M44" s="103">
        <v>2.2000000000000002</v>
      </c>
      <c r="N44" s="103">
        <v>0</v>
      </c>
      <c r="O44" s="103">
        <v>2</v>
      </c>
      <c r="P44" s="103">
        <v>0</v>
      </c>
      <c r="Q44" s="103">
        <v>0</v>
      </c>
      <c r="R44" s="103">
        <v>0</v>
      </c>
      <c r="S44" s="103">
        <v>0</v>
      </c>
      <c r="T44" s="103">
        <v>0</v>
      </c>
      <c r="U44" s="103">
        <v>4.5960000000000001</v>
      </c>
      <c r="V44" s="103">
        <v>10.55344</v>
      </c>
      <c r="W44" s="103">
        <v>0</v>
      </c>
      <c r="X44" s="103">
        <v>29.578099999999999</v>
      </c>
      <c r="Y44" s="103">
        <v>27.936919999999997</v>
      </c>
      <c r="Z44" s="103">
        <v>5.5</v>
      </c>
      <c r="AA44" s="103">
        <v>9.94</v>
      </c>
      <c r="AB44" s="103">
        <v>11.64</v>
      </c>
      <c r="AC44" s="103">
        <v>9.9957848359323211</v>
      </c>
      <c r="AD44" s="103">
        <v>8.9957848359323211</v>
      </c>
      <c r="AE44" s="103">
        <v>29.995784835932319</v>
      </c>
      <c r="AF44" s="103">
        <v>19.995784835932319</v>
      </c>
      <c r="AG44" s="103">
        <v>20.995784835932319</v>
      </c>
    </row>
    <row r="45" spans="1:33" s="58" customFormat="1" ht="12.5" x14ac:dyDescent="0.25">
      <c r="A45" s="90" t="s">
        <v>64</v>
      </c>
      <c r="B45" s="90" t="s">
        <v>86</v>
      </c>
      <c r="C45" s="90" t="s">
        <v>105</v>
      </c>
      <c r="D45" s="102">
        <v>239.2</v>
      </c>
      <c r="E45" s="102">
        <v>207.5</v>
      </c>
      <c r="F45" s="103">
        <v>111.9</v>
      </c>
      <c r="G45" s="103">
        <v>177.7</v>
      </c>
      <c r="H45" s="103">
        <v>425.4</v>
      </c>
      <c r="I45" s="103">
        <v>451.4</v>
      </c>
      <c r="J45" s="103">
        <v>485.8</v>
      </c>
      <c r="K45" s="103">
        <v>680.7</v>
      </c>
      <c r="L45" s="103">
        <v>822.7</v>
      </c>
      <c r="M45" s="103">
        <v>167.9</v>
      </c>
      <c r="N45" s="103">
        <v>427.9</v>
      </c>
      <c r="O45" s="103">
        <v>491.1</v>
      </c>
      <c r="P45" s="103">
        <v>577.5</v>
      </c>
      <c r="Q45" s="103">
        <v>288</v>
      </c>
      <c r="R45" s="103">
        <v>276.89999999999998</v>
      </c>
      <c r="S45" s="103">
        <v>221.5</v>
      </c>
      <c r="T45" s="103">
        <v>87.401064000000005</v>
      </c>
      <c r="U45" s="103">
        <v>65.458749999999995</v>
      </c>
      <c r="V45" s="103">
        <v>216.21932999999999</v>
      </c>
      <c r="W45" s="103">
        <v>173.83044000000004</v>
      </c>
      <c r="X45" s="103">
        <v>244.570829</v>
      </c>
      <c r="Y45" s="103">
        <v>352.28085700000003</v>
      </c>
      <c r="Z45" s="103">
        <v>99.1</v>
      </c>
      <c r="AA45" s="103">
        <v>23.03</v>
      </c>
      <c r="AB45" s="103">
        <v>28.2</v>
      </c>
      <c r="AC45" s="103">
        <v>34.237266065631559</v>
      </c>
      <c r="AD45" s="103">
        <v>34.185635172000602</v>
      </c>
      <c r="AE45" s="103">
        <v>34.233779758558143</v>
      </c>
      <c r="AF45" s="103">
        <v>34.259577984609933</v>
      </c>
      <c r="AG45" s="103">
        <v>65.238061028920242</v>
      </c>
    </row>
    <row r="46" spans="1:33" s="93" customFormat="1" ht="13" x14ac:dyDescent="0.3">
      <c r="A46" s="95" t="s">
        <v>106</v>
      </c>
      <c r="B46" s="95" t="s">
        <v>106</v>
      </c>
      <c r="C46" s="95" t="s">
        <v>106</v>
      </c>
      <c r="D46" s="104">
        <v>656.1</v>
      </c>
      <c r="E46" s="104">
        <v>608.20000000000005</v>
      </c>
      <c r="F46" s="105">
        <v>406</v>
      </c>
      <c r="G46" s="105">
        <v>298.39999999999998</v>
      </c>
      <c r="H46" s="105">
        <v>552.4</v>
      </c>
      <c r="I46" s="105">
        <v>583.5</v>
      </c>
      <c r="J46" s="105">
        <v>456.40000000000003</v>
      </c>
      <c r="K46" s="105">
        <v>470.30000000000007</v>
      </c>
      <c r="L46" s="105">
        <v>807.90000000000009</v>
      </c>
      <c r="M46" s="105">
        <v>461.2</v>
      </c>
      <c r="N46" s="105">
        <v>820.04099999999994</v>
      </c>
      <c r="O46" s="105">
        <v>937.7</v>
      </c>
      <c r="P46" s="105">
        <v>1107.0999999999999</v>
      </c>
      <c r="Q46" s="105">
        <v>715.00799999999992</v>
      </c>
      <c r="R46" s="105">
        <v>554.07399999999996</v>
      </c>
      <c r="S46" s="105">
        <v>719.76</v>
      </c>
      <c r="T46" s="105">
        <v>822.36872099999982</v>
      </c>
      <c r="U46" s="105">
        <v>1137.9904999999999</v>
      </c>
      <c r="V46" s="105">
        <v>1155.81592</v>
      </c>
      <c r="W46" s="105">
        <v>1272.5191</v>
      </c>
      <c r="X46" s="105">
        <v>1278.6017047</v>
      </c>
      <c r="Y46" s="105">
        <v>1384.8311417699999</v>
      </c>
      <c r="Z46" s="105">
        <v>957.1</v>
      </c>
      <c r="AA46" s="105">
        <v>866.27</v>
      </c>
      <c r="AB46" s="105">
        <v>973.29</v>
      </c>
      <c r="AC46" s="105">
        <v>1083.1543545462596</v>
      </c>
      <c r="AD46" s="105">
        <v>1183.3925911886115</v>
      </c>
      <c r="AE46" s="105">
        <v>1207.4348459322678</v>
      </c>
      <c r="AF46" s="105">
        <v>1231.2096219947839</v>
      </c>
      <c r="AG46" s="105">
        <v>1227.2799462538674</v>
      </c>
    </row>
    <row r="47" spans="1:33" s="58" customFormat="1" ht="12.5" x14ac:dyDescent="0.25">
      <c r="A47" s="90" t="s">
        <v>64</v>
      </c>
      <c r="B47" s="90" t="s">
        <v>107</v>
      </c>
      <c r="C47" s="90" t="s">
        <v>108</v>
      </c>
      <c r="D47" s="102">
        <v>0</v>
      </c>
      <c r="E47" s="102">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row>
    <row r="48" spans="1:33" s="58" customFormat="1" ht="12.5" x14ac:dyDescent="0.25">
      <c r="A48" s="90" t="s">
        <v>64</v>
      </c>
      <c r="B48" s="90" t="s">
        <v>107</v>
      </c>
      <c r="C48" s="90" t="s">
        <v>109</v>
      </c>
      <c r="D48" s="102">
        <v>0</v>
      </c>
      <c r="E48" s="102">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row>
    <row r="49" spans="1:33" s="58" customFormat="1" ht="12.5" x14ac:dyDescent="0.25">
      <c r="A49" s="90" t="s">
        <v>64</v>
      </c>
      <c r="B49" s="90" t="s">
        <v>107</v>
      </c>
      <c r="C49" s="90" t="s">
        <v>110</v>
      </c>
      <c r="D49" s="102">
        <v>248.1</v>
      </c>
      <c r="E49" s="102">
        <v>234.6</v>
      </c>
      <c r="F49" s="103">
        <v>209.9</v>
      </c>
      <c r="G49" s="103">
        <v>258.2</v>
      </c>
      <c r="H49" s="103">
        <v>332</v>
      </c>
      <c r="I49" s="103">
        <v>362</v>
      </c>
      <c r="J49" s="103">
        <v>392.1</v>
      </c>
      <c r="K49" s="103">
        <v>355.1</v>
      </c>
      <c r="L49" s="103">
        <v>450.1</v>
      </c>
      <c r="M49" s="103">
        <v>401.2</v>
      </c>
      <c r="N49" s="103">
        <v>552.9</v>
      </c>
      <c r="O49" s="103">
        <v>514.5</v>
      </c>
      <c r="P49" s="103">
        <v>492.9</v>
      </c>
      <c r="Q49" s="103">
        <v>469.30799999999999</v>
      </c>
      <c r="R49" s="103">
        <v>443</v>
      </c>
      <c r="S49" s="103">
        <v>552.6</v>
      </c>
      <c r="T49" s="103">
        <v>442.25154999999995</v>
      </c>
      <c r="U49" s="103">
        <v>552.5</v>
      </c>
      <c r="V49" s="103">
        <v>516.5086</v>
      </c>
      <c r="W49" s="103">
        <v>603.38461000000007</v>
      </c>
      <c r="X49" s="103">
        <v>640.62343570000007</v>
      </c>
      <c r="Y49" s="103">
        <v>721.89983376999999</v>
      </c>
      <c r="Z49" s="103">
        <v>270</v>
      </c>
      <c r="AA49" s="103">
        <v>250</v>
      </c>
      <c r="AB49" s="103">
        <v>250</v>
      </c>
      <c r="AC49" s="103">
        <v>362.2090340440426</v>
      </c>
      <c r="AD49" s="103">
        <v>350.66844416058683</v>
      </c>
      <c r="AE49" s="103">
        <v>371.42693041990452</v>
      </c>
      <c r="AF49" s="103">
        <v>384.02450351671689</v>
      </c>
      <c r="AG49" s="103">
        <v>379.09482777580013</v>
      </c>
    </row>
    <row r="50" spans="1:33" s="58" customFormat="1" ht="12.5" x14ac:dyDescent="0.25">
      <c r="A50" s="90" t="s">
        <v>64</v>
      </c>
      <c r="B50" s="90" t="s">
        <v>107</v>
      </c>
      <c r="C50" s="90" t="s">
        <v>111</v>
      </c>
      <c r="D50" s="102">
        <v>0</v>
      </c>
      <c r="E50" s="102">
        <v>0</v>
      </c>
      <c r="F50" s="103">
        <v>0</v>
      </c>
      <c r="G50" s="103">
        <v>0</v>
      </c>
      <c r="H50" s="103">
        <v>0</v>
      </c>
      <c r="I50" s="103">
        <v>0</v>
      </c>
      <c r="J50" s="103">
        <v>0</v>
      </c>
      <c r="K50" s="103">
        <v>0</v>
      </c>
      <c r="L50" s="103">
        <v>0</v>
      </c>
      <c r="M50" s="103">
        <v>0</v>
      </c>
      <c r="N50" s="103">
        <v>0</v>
      </c>
      <c r="O50" s="103">
        <v>0</v>
      </c>
      <c r="P50" s="103">
        <v>0</v>
      </c>
      <c r="Q50" s="103">
        <v>0</v>
      </c>
      <c r="R50" s="103">
        <v>0</v>
      </c>
      <c r="S50" s="103">
        <v>0</v>
      </c>
      <c r="T50" s="103">
        <v>4.0010000000000002E-3</v>
      </c>
      <c r="U50" s="103">
        <v>0</v>
      </c>
      <c r="V50" s="103">
        <v>2.0600000000000002E-3</v>
      </c>
      <c r="W50" s="103">
        <v>5.1000000000000004E-4</v>
      </c>
      <c r="X50" s="103">
        <v>0</v>
      </c>
      <c r="Y50" s="103">
        <v>9.9999999999999995E-7</v>
      </c>
      <c r="Z50" s="103">
        <v>0</v>
      </c>
      <c r="AA50" s="103">
        <v>0</v>
      </c>
      <c r="AB50" s="103">
        <v>0</v>
      </c>
      <c r="AC50" s="103">
        <v>0</v>
      </c>
      <c r="AD50" s="103">
        <v>0</v>
      </c>
      <c r="AE50" s="103">
        <v>0</v>
      </c>
      <c r="AF50" s="103">
        <v>0</v>
      </c>
      <c r="AG50" s="103">
        <v>0</v>
      </c>
    </row>
    <row r="51" spans="1:33" s="58" customFormat="1" ht="12.5" x14ac:dyDescent="0.25">
      <c r="A51" s="90" t="s">
        <v>64</v>
      </c>
      <c r="B51" s="90" t="s">
        <v>107</v>
      </c>
      <c r="C51" s="90" t="s">
        <v>112</v>
      </c>
      <c r="D51" s="102">
        <v>0</v>
      </c>
      <c r="E51" s="102">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row>
    <row r="52" spans="1:33" s="58" customFormat="1" ht="12.5" x14ac:dyDescent="0.25">
      <c r="A52" s="90" t="s">
        <v>64</v>
      </c>
      <c r="B52" s="90" t="s">
        <v>107</v>
      </c>
      <c r="C52" s="90" t="s">
        <v>40</v>
      </c>
      <c r="D52" s="102">
        <v>60</v>
      </c>
      <c r="E52" s="102">
        <v>0</v>
      </c>
      <c r="F52" s="103">
        <v>0</v>
      </c>
      <c r="G52" s="103">
        <v>0</v>
      </c>
      <c r="H52" s="103">
        <v>19.8</v>
      </c>
      <c r="I52" s="103">
        <v>104.5</v>
      </c>
      <c r="J52" s="103">
        <v>62.1</v>
      </c>
      <c r="K52" s="103">
        <v>35.1</v>
      </c>
      <c r="L52" s="103">
        <v>166</v>
      </c>
      <c r="M52" s="103">
        <v>60</v>
      </c>
      <c r="N52" s="103">
        <v>142.6</v>
      </c>
      <c r="O52" s="103">
        <v>297.7</v>
      </c>
      <c r="P52" s="103">
        <v>499.2</v>
      </c>
      <c r="Q52" s="103">
        <v>192.3</v>
      </c>
      <c r="R52" s="103">
        <v>35.003</v>
      </c>
      <c r="S52" s="103">
        <v>50.6</v>
      </c>
      <c r="T52" s="103">
        <v>316.64916999999997</v>
      </c>
      <c r="U52" s="103">
        <v>551.29149999999993</v>
      </c>
      <c r="V52" s="103">
        <v>502.07438999999999</v>
      </c>
      <c r="W52" s="103">
        <v>533.53397999999993</v>
      </c>
      <c r="X52" s="103">
        <v>637.97826899999995</v>
      </c>
      <c r="Y52" s="103">
        <v>618.7313069999999</v>
      </c>
      <c r="Z52" s="103">
        <v>595</v>
      </c>
      <c r="AA52" s="103">
        <v>600</v>
      </c>
      <c r="AB52" s="103">
        <v>700</v>
      </c>
      <c r="AC52" s="103">
        <v>696.54303858526293</v>
      </c>
      <c r="AD52" s="103">
        <v>808.1687607483052</v>
      </c>
      <c r="AE52" s="103">
        <v>811.28631054608343</v>
      </c>
      <c r="AF52" s="103">
        <v>821.28345820113827</v>
      </c>
      <c r="AG52" s="103">
        <v>821.28345820113827</v>
      </c>
    </row>
    <row r="53" spans="1:33" s="58" customFormat="1" ht="12.5" x14ac:dyDescent="0.25">
      <c r="A53" s="90" t="s">
        <v>64</v>
      </c>
      <c r="B53" s="90" t="s">
        <v>107</v>
      </c>
      <c r="C53" s="90" t="s">
        <v>113</v>
      </c>
      <c r="D53" s="102">
        <v>10</v>
      </c>
      <c r="E53" s="102">
        <v>13.5</v>
      </c>
      <c r="F53" s="103">
        <v>0</v>
      </c>
      <c r="G53" s="103">
        <v>0</v>
      </c>
      <c r="H53" s="103">
        <v>0</v>
      </c>
      <c r="I53" s="103">
        <v>17</v>
      </c>
      <c r="J53" s="103">
        <v>0</v>
      </c>
      <c r="K53" s="103">
        <v>0</v>
      </c>
      <c r="L53" s="103">
        <v>0</v>
      </c>
      <c r="M53" s="103">
        <v>0</v>
      </c>
      <c r="N53" s="103">
        <v>0</v>
      </c>
      <c r="O53" s="103">
        <v>0</v>
      </c>
      <c r="P53" s="103">
        <v>115</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1</v>
      </c>
      <c r="AG53" s="103">
        <v>2</v>
      </c>
    </row>
    <row r="54" spans="1:33" s="58" customFormat="1" ht="12.5" x14ac:dyDescent="0.25">
      <c r="A54" s="90" t="s">
        <v>64</v>
      </c>
      <c r="B54" s="90" t="s">
        <v>107</v>
      </c>
      <c r="C54" s="90" t="s">
        <v>114</v>
      </c>
      <c r="D54" s="102">
        <v>0</v>
      </c>
      <c r="E54" s="102">
        <v>0</v>
      </c>
      <c r="F54" s="103">
        <v>0</v>
      </c>
      <c r="G54" s="103">
        <v>0</v>
      </c>
      <c r="H54" s="103">
        <v>0</v>
      </c>
      <c r="I54" s="103">
        <v>100</v>
      </c>
      <c r="J54" s="103">
        <v>0</v>
      </c>
      <c r="K54" s="103">
        <v>80.099999999999994</v>
      </c>
      <c r="L54" s="103">
        <v>126.7</v>
      </c>
      <c r="M54" s="103">
        <v>0</v>
      </c>
      <c r="N54" s="103">
        <v>84.9</v>
      </c>
      <c r="O54" s="103">
        <v>100</v>
      </c>
      <c r="P54" s="103">
        <v>0</v>
      </c>
      <c r="Q54" s="103">
        <v>53.4</v>
      </c>
      <c r="R54" s="103">
        <v>45.488</v>
      </c>
      <c r="S54" s="103">
        <v>116.55999999999999</v>
      </c>
      <c r="T54" s="103">
        <v>63.463999999999999</v>
      </c>
      <c r="U54" s="103">
        <v>34.198999999999998</v>
      </c>
      <c r="V54" s="103">
        <v>11.4</v>
      </c>
      <c r="W54" s="103">
        <v>0</v>
      </c>
      <c r="X54" s="103">
        <v>0</v>
      </c>
      <c r="Y54" s="103">
        <v>0</v>
      </c>
      <c r="Z54" s="103">
        <v>0</v>
      </c>
      <c r="AA54" s="103">
        <v>0</v>
      </c>
      <c r="AB54" s="103">
        <v>0</v>
      </c>
      <c r="AC54" s="103">
        <v>2.2063638002914153E-4</v>
      </c>
      <c r="AD54" s="103">
        <v>2.2063638002914153E-4</v>
      </c>
      <c r="AE54" s="103">
        <v>2.2063638002914153E-4</v>
      </c>
      <c r="AF54" s="103">
        <v>2.2063638002914153E-4</v>
      </c>
      <c r="AG54" s="103">
        <v>2.2063638002914153E-4</v>
      </c>
    </row>
    <row r="55" spans="1:33" s="58" customFormat="1" ht="12.5" x14ac:dyDescent="0.25">
      <c r="A55" s="90" t="s">
        <v>64</v>
      </c>
      <c r="B55" s="90" t="s">
        <v>107</v>
      </c>
      <c r="C55" s="90" t="s">
        <v>115</v>
      </c>
      <c r="D55" s="102">
        <v>338</v>
      </c>
      <c r="E55" s="102">
        <v>360.1</v>
      </c>
      <c r="F55" s="103">
        <v>196.1</v>
      </c>
      <c r="G55" s="103">
        <v>40.200000000000003</v>
      </c>
      <c r="H55" s="103">
        <v>200.6</v>
      </c>
      <c r="I55" s="103">
        <v>0</v>
      </c>
      <c r="J55" s="103">
        <v>2.2000000000000002</v>
      </c>
      <c r="K55" s="103">
        <v>0</v>
      </c>
      <c r="L55" s="103">
        <v>65.099999999999994</v>
      </c>
      <c r="M55" s="103">
        <v>0</v>
      </c>
      <c r="N55" s="103">
        <v>39.640999999999998</v>
      </c>
      <c r="O55" s="103">
        <v>25.5</v>
      </c>
      <c r="P55" s="103">
        <v>0</v>
      </c>
      <c r="Q55" s="103">
        <v>0</v>
      </c>
      <c r="R55" s="103">
        <v>30.583000000000002</v>
      </c>
      <c r="S55" s="103">
        <v>0</v>
      </c>
      <c r="T55" s="103">
        <v>0</v>
      </c>
      <c r="U55" s="103">
        <v>0</v>
      </c>
      <c r="V55" s="103">
        <v>125.83087</v>
      </c>
      <c r="W55" s="103">
        <v>135.60000000000002</v>
      </c>
      <c r="X55" s="103">
        <v>0</v>
      </c>
      <c r="Y55" s="103">
        <v>44.2</v>
      </c>
      <c r="Z55" s="103">
        <v>92.1</v>
      </c>
      <c r="AA55" s="103">
        <v>16.27</v>
      </c>
      <c r="AB55" s="103">
        <v>23.29</v>
      </c>
      <c r="AC55" s="103">
        <v>24.402061280574191</v>
      </c>
      <c r="AD55" s="103">
        <v>24.555165643339528</v>
      </c>
      <c r="AE55" s="103">
        <v>24.721384329899752</v>
      </c>
      <c r="AF55" s="103">
        <v>24.901439640548805</v>
      </c>
      <c r="AG55" s="103">
        <v>24.901439640548805</v>
      </c>
    </row>
    <row r="56" spans="1:33" s="93" customFormat="1" ht="13" x14ac:dyDescent="0.3">
      <c r="A56" s="94" t="s">
        <v>116</v>
      </c>
      <c r="B56" s="94" t="s">
        <v>116</v>
      </c>
      <c r="C56" s="94" t="s">
        <v>116</v>
      </c>
      <c r="D56" s="100">
        <v>286.60000000000002</v>
      </c>
      <c r="E56" s="100">
        <v>178.3</v>
      </c>
      <c r="F56" s="101">
        <v>238.20000000000002</v>
      </c>
      <c r="G56" s="101">
        <v>148.9</v>
      </c>
      <c r="H56" s="101">
        <v>155</v>
      </c>
      <c r="I56" s="101">
        <v>29.1</v>
      </c>
      <c r="J56" s="101">
        <v>160.5</v>
      </c>
      <c r="K56" s="101">
        <v>130.6</v>
      </c>
      <c r="L56" s="101">
        <v>214.3</v>
      </c>
      <c r="M56" s="101">
        <v>53.5</v>
      </c>
      <c r="N56" s="101">
        <v>133.9</v>
      </c>
      <c r="O56" s="101">
        <v>104.1</v>
      </c>
      <c r="P56" s="101">
        <v>8.4</v>
      </c>
      <c r="Q56" s="101">
        <v>26.766000000000002</v>
      </c>
      <c r="R56" s="101">
        <v>24.185481999999997</v>
      </c>
      <c r="S56" s="101">
        <v>15.701625999999999</v>
      </c>
      <c r="T56" s="101">
        <v>42.261999000000003</v>
      </c>
      <c r="U56" s="101">
        <v>14.200151999999997</v>
      </c>
      <c r="V56" s="101">
        <v>8.01553</v>
      </c>
      <c r="W56" s="101">
        <v>50.810929999999999</v>
      </c>
      <c r="X56" s="101">
        <v>92.918819270000014</v>
      </c>
      <c r="Y56" s="101">
        <v>276.07653320999998</v>
      </c>
      <c r="Z56" s="101">
        <v>6.1999999999999993</v>
      </c>
      <c r="AA56" s="101">
        <v>10.709999999999999</v>
      </c>
      <c r="AB56" s="101">
        <v>45.489999999999995</v>
      </c>
      <c r="AC56" s="101">
        <v>53.601165731813964</v>
      </c>
      <c r="AD56" s="101">
        <v>58.416489442544034</v>
      </c>
      <c r="AE56" s="101">
        <v>61.815760422445422</v>
      </c>
      <c r="AF56" s="101">
        <v>69.3963075792377</v>
      </c>
      <c r="AG56" s="101">
        <v>72.303025203158484</v>
      </c>
    </row>
    <row r="57" spans="1:33" s="93" customFormat="1" ht="13" x14ac:dyDescent="0.3">
      <c r="A57" s="95" t="s">
        <v>117</v>
      </c>
      <c r="B57" s="95" t="s">
        <v>117</v>
      </c>
      <c r="C57" s="95" t="s">
        <v>117</v>
      </c>
      <c r="D57" s="104">
        <v>0</v>
      </c>
      <c r="E57" s="104">
        <v>0</v>
      </c>
      <c r="F57" s="105">
        <v>0</v>
      </c>
      <c r="G57" s="105">
        <v>0</v>
      </c>
      <c r="H57" s="105">
        <v>0</v>
      </c>
      <c r="I57" s="105">
        <v>0</v>
      </c>
      <c r="J57" s="105">
        <v>0</v>
      </c>
      <c r="K57" s="105">
        <v>0</v>
      </c>
      <c r="L57" s="105">
        <v>0</v>
      </c>
      <c r="M57" s="105">
        <v>0</v>
      </c>
      <c r="N57" s="105">
        <v>0</v>
      </c>
      <c r="O57" s="105">
        <v>0</v>
      </c>
      <c r="P57" s="105">
        <v>0</v>
      </c>
      <c r="Q57" s="105">
        <v>0.2</v>
      </c>
      <c r="R57" s="105">
        <v>0</v>
      </c>
      <c r="S57" s="105">
        <v>0</v>
      </c>
      <c r="T57" s="105">
        <v>1.575E-2</v>
      </c>
      <c r="U57" s="105">
        <v>1.4999999999999999E-4</v>
      </c>
      <c r="V57" s="105">
        <v>0.29820999999999998</v>
      </c>
      <c r="W57" s="105">
        <v>23.619</v>
      </c>
      <c r="X57" s="105">
        <v>87</v>
      </c>
      <c r="Y57" s="105">
        <v>259</v>
      </c>
      <c r="Z57" s="105">
        <v>0</v>
      </c>
      <c r="AA57" s="105">
        <v>0</v>
      </c>
      <c r="AB57" s="105">
        <v>0</v>
      </c>
      <c r="AC57" s="105">
        <v>-2.9859936393232315E-2</v>
      </c>
      <c r="AD57" s="105">
        <v>-2.9859936393232315E-2</v>
      </c>
      <c r="AE57" s="105">
        <v>-2.9859936393232315E-2</v>
      </c>
      <c r="AF57" s="105">
        <v>-2.9859936393232315E-2</v>
      </c>
      <c r="AG57" s="105">
        <v>-2.9859936393232315E-2</v>
      </c>
    </row>
    <row r="58" spans="1:33" s="58" customFormat="1" ht="12.5" x14ac:dyDescent="0.25">
      <c r="A58" s="90" t="s">
        <v>118</v>
      </c>
      <c r="B58" s="90" t="s">
        <v>119</v>
      </c>
      <c r="C58" s="90" t="s">
        <v>37</v>
      </c>
      <c r="D58" s="102">
        <v>0</v>
      </c>
      <c r="E58" s="102">
        <v>0</v>
      </c>
      <c r="F58" s="103">
        <v>0</v>
      </c>
      <c r="G58" s="103">
        <v>0</v>
      </c>
      <c r="H58" s="103">
        <v>0</v>
      </c>
      <c r="I58" s="103">
        <v>0</v>
      </c>
      <c r="J58" s="103">
        <v>0</v>
      </c>
      <c r="K58" s="103">
        <v>0</v>
      </c>
      <c r="L58" s="103">
        <v>0</v>
      </c>
      <c r="M58" s="103">
        <v>0</v>
      </c>
      <c r="N58" s="103">
        <v>0</v>
      </c>
      <c r="O58" s="103">
        <v>0</v>
      </c>
      <c r="P58" s="103">
        <v>0</v>
      </c>
      <c r="Q58" s="103">
        <v>0</v>
      </c>
      <c r="R58" s="103">
        <v>0</v>
      </c>
      <c r="S58" s="103">
        <v>0</v>
      </c>
      <c r="T58" s="103">
        <v>0</v>
      </c>
      <c r="U58" s="103">
        <v>1.4999999999999999E-4</v>
      </c>
      <c r="V58" s="103">
        <v>0.13821</v>
      </c>
      <c r="W58" s="103">
        <v>0</v>
      </c>
      <c r="X58" s="103">
        <v>0</v>
      </c>
      <c r="Y58" s="103">
        <v>0</v>
      </c>
      <c r="Z58" s="103">
        <v>0</v>
      </c>
      <c r="AA58" s="103">
        <v>0</v>
      </c>
      <c r="AB58" s="103">
        <v>0</v>
      </c>
      <c r="AC58" s="103">
        <v>0</v>
      </c>
      <c r="AD58" s="103">
        <v>0</v>
      </c>
      <c r="AE58" s="103">
        <v>0</v>
      </c>
      <c r="AF58" s="103">
        <v>0</v>
      </c>
      <c r="AG58" s="103">
        <v>0</v>
      </c>
    </row>
    <row r="59" spans="1:33" s="58" customFormat="1" ht="12.5" x14ac:dyDescent="0.25">
      <c r="A59" s="90" t="s">
        <v>118</v>
      </c>
      <c r="B59" s="90" t="s">
        <v>119</v>
      </c>
      <c r="C59" s="90" t="s">
        <v>36</v>
      </c>
      <c r="D59" s="102">
        <v>0</v>
      </c>
      <c r="E59" s="102">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row>
    <row r="60" spans="1:33" s="58" customFormat="1" ht="12.5" x14ac:dyDescent="0.25">
      <c r="A60" s="90" t="s">
        <v>118</v>
      </c>
      <c r="B60" s="90" t="s">
        <v>119</v>
      </c>
      <c r="C60" s="90" t="s">
        <v>120</v>
      </c>
      <c r="D60" s="102">
        <v>0</v>
      </c>
      <c r="E60" s="102">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0.16</v>
      </c>
      <c r="W60" s="103">
        <v>0</v>
      </c>
      <c r="X60" s="103">
        <v>0</v>
      </c>
      <c r="Y60" s="103">
        <v>0</v>
      </c>
      <c r="Z60" s="103">
        <v>0</v>
      </c>
      <c r="AA60" s="103">
        <v>0</v>
      </c>
      <c r="AB60" s="103">
        <v>0</v>
      </c>
      <c r="AC60" s="103">
        <v>-3.341485996237558E-2</v>
      </c>
      <c r="AD60" s="103">
        <v>-3.341485996237558E-2</v>
      </c>
      <c r="AE60" s="103">
        <v>-3.341485996237558E-2</v>
      </c>
      <c r="AF60" s="103">
        <v>-3.341485996237558E-2</v>
      </c>
      <c r="AG60" s="103">
        <v>-3.341485996237558E-2</v>
      </c>
    </row>
    <row r="61" spans="1:33" s="58" customFormat="1" ht="12.5" x14ac:dyDescent="0.25">
      <c r="A61" s="90" t="s">
        <v>118</v>
      </c>
      <c r="B61" s="90" t="s">
        <v>119</v>
      </c>
      <c r="C61" s="90" t="s">
        <v>34</v>
      </c>
      <c r="D61" s="102">
        <v>0</v>
      </c>
      <c r="E61" s="102">
        <v>0</v>
      </c>
      <c r="F61" s="103">
        <v>0</v>
      </c>
      <c r="G61" s="103">
        <v>0</v>
      </c>
      <c r="H61" s="103">
        <v>0</v>
      </c>
      <c r="I61" s="103">
        <v>0</v>
      </c>
      <c r="J61" s="103">
        <v>0</v>
      </c>
      <c r="K61" s="103">
        <v>0</v>
      </c>
      <c r="L61" s="103">
        <v>0</v>
      </c>
      <c r="M61" s="103">
        <v>0</v>
      </c>
      <c r="N61" s="103">
        <v>0</v>
      </c>
      <c r="O61" s="103">
        <v>0</v>
      </c>
      <c r="P61" s="103">
        <v>0</v>
      </c>
      <c r="Q61" s="103">
        <v>0</v>
      </c>
      <c r="R61" s="103">
        <v>0</v>
      </c>
      <c r="S61" s="103">
        <v>0</v>
      </c>
      <c r="T61" s="103">
        <v>0</v>
      </c>
      <c r="U61" s="103">
        <v>0</v>
      </c>
      <c r="V61" s="103">
        <v>0</v>
      </c>
      <c r="W61" s="103">
        <v>0</v>
      </c>
      <c r="X61" s="103">
        <v>0</v>
      </c>
      <c r="Y61" s="103">
        <v>0</v>
      </c>
      <c r="Z61" s="103">
        <v>0</v>
      </c>
      <c r="AA61" s="103">
        <v>0</v>
      </c>
      <c r="AB61" s="103">
        <v>0</v>
      </c>
      <c r="AC61" s="103">
        <v>0</v>
      </c>
      <c r="AD61" s="103">
        <v>0</v>
      </c>
      <c r="AE61" s="103">
        <v>0</v>
      </c>
      <c r="AF61" s="103">
        <v>0</v>
      </c>
      <c r="AG61" s="103">
        <v>0</v>
      </c>
    </row>
    <row r="62" spans="1:33" s="58" customFormat="1" ht="12.5" x14ac:dyDescent="0.25">
      <c r="A62" s="90" t="s">
        <v>118</v>
      </c>
      <c r="B62" s="90" t="s">
        <v>119</v>
      </c>
      <c r="C62" s="90" t="s">
        <v>121</v>
      </c>
      <c r="D62" s="102">
        <v>0</v>
      </c>
      <c r="E62" s="102">
        <v>0</v>
      </c>
      <c r="F62" s="103">
        <v>0</v>
      </c>
      <c r="G62" s="103">
        <v>0</v>
      </c>
      <c r="H62" s="103">
        <v>0</v>
      </c>
      <c r="I62" s="103">
        <v>0</v>
      </c>
      <c r="J62" s="103">
        <v>0</v>
      </c>
      <c r="K62" s="103">
        <v>0</v>
      </c>
      <c r="L62" s="103">
        <v>0</v>
      </c>
      <c r="M62" s="103">
        <v>0</v>
      </c>
      <c r="N62" s="103">
        <v>0</v>
      </c>
      <c r="O62" s="103">
        <v>0</v>
      </c>
      <c r="P62" s="103">
        <v>0</v>
      </c>
      <c r="Q62" s="103">
        <v>0.2</v>
      </c>
      <c r="R62" s="103">
        <v>0</v>
      </c>
      <c r="S62" s="103">
        <v>0</v>
      </c>
      <c r="T62" s="103">
        <v>1.575E-2</v>
      </c>
      <c r="U62" s="103">
        <v>0</v>
      </c>
      <c r="V62" s="103">
        <v>0</v>
      </c>
      <c r="W62" s="103">
        <v>0</v>
      </c>
      <c r="X62" s="103">
        <v>0</v>
      </c>
      <c r="Y62" s="103">
        <v>0</v>
      </c>
      <c r="Z62" s="103">
        <v>0</v>
      </c>
      <c r="AA62" s="103">
        <v>0</v>
      </c>
      <c r="AB62" s="103">
        <v>0</v>
      </c>
      <c r="AC62" s="103">
        <v>3.554923569143264E-3</v>
      </c>
      <c r="AD62" s="103">
        <v>3.554923569143264E-3</v>
      </c>
      <c r="AE62" s="103">
        <v>3.554923569143264E-3</v>
      </c>
      <c r="AF62" s="103">
        <v>3.554923569143264E-3</v>
      </c>
      <c r="AG62" s="103">
        <v>3.554923569143264E-3</v>
      </c>
    </row>
    <row r="63" spans="1:33" s="58" customFormat="1" ht="12.5" x14ac:dyDescent="0.25">
      <c r="A63" s="90" t="s">
        <v>118</v>
      </c>
      <c r="B63" s="90" t="s">
        <v>119</v>
      </c>
      <c r="C63" s="90" t="s">
        <v>122</v>
      </c>
      <c r="D63" s="102">
        <v>0</v>
      </c>
      <c r="E63" s="102">
        <v>0</v>
      </c>
      <c r="F63" s="103">
        <v>0</v>
      </c>
      <c r="G63" s="103">
        <v>0</v>
      </c>
      <c r="H63" s="103">
        <v>0</v>
      </c>
      <c r="I63" s="103">
        <v>0</v>
      </c>
      <c r="J63" s="103">
        <v>0</v>
      </c>
      <c r="K63" s="103">
        <v>0</v>
      </c>
      <c r="L63" s="103">
        <v>0</v>
      </c>
      <c r="M63" s="103">
        <v>0</v>
      </c>
      <c r="N63" s="103">
        <v>0</v>
      </c>
      <c r="O63" s="103">
        <v>0</v>
      </c>
      <c r="P63" s="103">
        <v>0</v>
      </c>
      <c r="Q63" s="103">
        <v>0</v>
      </c>
      <c r="R63" s="103">
        <v>0</v>
      </c>
      <c r="S63" s="103">
        <v>0</v>
      </c>
      <c r="T63" s="103">
        <v>0</v>
      </c>
      <c r="U63" s="103">
        <v>0</v>
      </c>
      <c r="V63" s="103">
        <v>0</v>
      </c>
      <c r="W63" s="103">
        <v>23.619</v>
      </c>
      <c r="X63" s="103">
        <v>87</v>
      </c>
      <c r="Y63" s="103">
        <v>259</v>
      </c>
      <c r="Z63" s="103">
        <v>0</v>
      </c>
      <c r="AA63" s="103">
        <v>0</v>
      </c>
      <c r="AB63" s="103">
        <v>0</v>
      </c>
      <c r="AC63" s="103">
        <v>0</v>
      </c>
      <c r="AD63" s="103">
        <v>0</v>
      </c>
      <c r="AE63" s="103">
        <v>0</v>
      </c>
      <c r="AF63" s="103">
        <v>0</v>
      </c>
      <c r="AG63" s="103">
        <v>0</v>
      </c>
    </row>
    <row r="64" spans="1:33" s="93" customFormat="1" ht="13" x14ac:dyDescent="0.3">
      <c r="A64" s="95" t="s">
        <v>123</v>
      </c>
      <c r="B64" s="95" t="s">
        <v>123</v>
      </c>
      <c r="C64" s="95" t="s">
        <v>123</v>
      </c>
      <c r="D64" s="104">
        <v>1.8</v>
      </c>
      <c r="E64" s="104">
        <v>0</v>
      </c>
      <c r="F64" s="105">
        <v>0</v>
      </c>
      <c r="G64" s="105">
        <v>0</v>
      </c>
      <c r="H64" s="105">
        <v>0</v>
      </c>
      <c r="I64" s="105">
        <v>3</v>
      </c>
      <c r="J64" s="105">
        <v>0</v>
      </c>
      <c r="K64" s="105">
        <v>0.3</v>
      </c>
      <c r="L64" s="105">
        <v>0.5</v>
      </c>
      <c r="M64" s="105">
        <v>0.5</v>
      </c>
      <c r="N64" s="105">
        <v>3.5999999999999996</v>
      </c>
      <c r="O64" s="105">
        <v>3.4</v>
      </c>
      <c r="P64" s="105">
        <v>0.4</v>
      </c>
      <c r="Q64" s="105">
        <v>0</v>
      </c>
      <c r="R64" s="105">
        <v>0.89999999999999991</v>
      </c>
      <c r="S64" s="105">
        <v>0.40162500000000001</v>
      </c>
      <c r="T64" s="105">
        <v>0.73602000000000012</v>
      </c>
      <c r="U64" s="105">
        <v>0.6</v>
      </c>
      <c r="V64" s="105">
        <v>0.86979000000000017</v>
      </c>
      <c r="W64" s="105">
        <v>1.5E-3</v>
      </c>
      <c r="X64" s="105">
        <v>4.0350000000000004E-3</v>
      </c>
      <c r="Y64" s="105">
        <v>0.30920500000000001</v>
      </c>
      <c r="Z64" s="105">
        <v>0</v>
      </c>
      <c r="AA64" s="105">
        <v>2.96</v>
      </c>
      <c r="AB64" s="105">
        <v>0</v>
      </c>
      <c r="AC64" s="105">
        <v>0.34915378007477887</v>
      </c>
      <c r="AD64" s="105">
        <v>0.57693617387043639</v>
      </c>
      <c r="AE64" s="105">
        <v>0.32588427823996108</v>
      </c>
      <c r="AF64" s="105">
        <v>0.12975620947324459</v>
      </c>
      <c r="AG64" s="105">
        <v>2.0752798461118207</v>
      </c>
    </row>
    <row r="65" spans="1:33" s="58" customFormat="1" ht="12.5" x14ac:dyDescent="0.25">
      <c r="A65" s="90" t="s">
        <v>118</v>
      </c>
      <c r="B65" s="90" t="s">
        <v>124</v>
      </c>
      <c r="C65" s="90" t="s">
        <v>125</v>
      </c>
      <c r="D65" s="102">
        <v>0</v>
      </c>
      <c r="E65" s="102">
        <v>0</v>
      </c>
      <c r="F65" s="103">
        <v>0</v>
      </c>
      <c r="G65" s="103">
        <v>0</v>
      </c>
      <c r="H65" s="103">
        <v>0</v>
      </c>
      <c r="I65" s="103">
        <v>0</v>
      </c>
      <c r="J65" s="103">
        <v>0</v>
      </c>
      <c r="K65" s="103">
        <v>0</v>
      </c>
      <c r="L65" s="103">
        <v>0</v>
      </c>
      <c r="M65" s="103">
        <v>0</v>
      </c>
      <c r="N65" s="103">
        <v>0</v>
      </c>
      <c r="O65" s="103">
        <v>0</v>
      </c>
      <c r="P65" s="103">
        <v>0</v>
      </c>
      <c r="Q65" s="103">
        <v>0</v>
      </c>
      <c r="R65" s="103">
        <v>0</v>
      </c>
      <c r="S65" s="103">
        <v>0</v>
      </c>
      <c r="T65" s="103">
        <v>0</v>
      </c>
      <c r="U65" s="103">
        <v>0</v>
      </c>
      <c r="V65" s="103">
        <v>0</v>
      </c>
      <c r="W65" s="103">
        <v>0</v>
      </c>
      <c r="X65" s="103">
        <v>0</v>
      </c>
      <c r="Y65" s="103">
        <v>0</v>
      </c>
      <c r="Z65" s="103">
        <v>0</v>
      </c>
      <c r="AA65" s="103">
        <v>0</v>
      </c>
      <c r="AB65" s="103">
        <v>0</v>
      </c>
      <c r="AC65" s="103">
        <v>1.3700000000000002E-2</v>
      </c>
      <c r="AD65" s="103">
        <v>1.3700000000000002E-2</v>
      </c>
      <c r="AE65" s="103">
        <v>1.3700000000000002E-2</v>
      </c>
      <c r="AF65" s="103">
        <v>1.3700000000000002E-2</v>
      </c>
      <c r="AG65" s="103">
        <v>0</v>
      </c>
    </row>
    <row r="66" spans="1:33" s="58" customFormat="1" ht="12.5" x14ac:dyDescent="0.25">
      <c r="A66" s="90" t="s">
        <v>118</v>
      </c>
      <c r="B66" s="90" t="s">
        <v>124</v>
      </c>
      <c r="C66" s="90" t="s">
        <v>126</v>
      </c>
      <c r="D66" s="102">
        <v>0</v>
      </c>
      <c r="E66" s="102">
        <v>0</v>
      </c>
      <c r="F66" s="103">
        <v>0</v>
      </c>
      <c r="G66" s="103">
        <v>0</v>
      </c>
      <c r="H66" s="103">
        <v>0</v>
      </c>
      <c r="I66" s="103">
        <v>0</v>
      </c>
      <c r="J66" s="103">
        <v>0</v>
      </c>
      <c r="K66" s="103">
        <v>0</v>
      </c>
      <c r="L66" s="103">
        <v>0</v>
      </c>
      <c r="M66" s="103">
        <v>0</v>
      </c>
      <c r="N66" s="103">
        <v>0</v>
      </c>
      <c r="O66" s="103">
        <v>0</v>
      </c>
      <c r="P66" s="103">
        <v>0</v>
      </c>
      <c r="Q66" s="103">
        <v>0</v>
      </c>
      <c r="R66" s="103">
        <v>0</v>
      </c>
      <c r="S66" s="103">
        <v>0</v>
      </c>
      <c r="T66" s="103">
        <v>0</v>
      </c>
      <c r="U66" s="103">
        <v>0</v>
      </c>
      <c r="V66" s="103">
        <v>0</v>
      </c>
      <c r="W66" s="103">
        <v>0</v>
      </c>
      <c r="X66" s="103">
        <v>0</v>
      </c>
      <c r="Y66" s="103">
        <v>0</v>
      </c>
      <c r="Z66" s="103">
        <v>0</v>
      </c>
      <c r="AA66" s="103">
        <v>0</v>
      </c>
      <c r="AB66" s="103">
        <v>0</v>
      </c>
      <c r="AC66" s="103">
        <v>0</v>
      </c>
      <c r="AD66" s="103">
        <v>0</v>
      </c>
      <c r="AE66" s="103">
        <v>0</v>
      </c>
      <c r="AF66" s="103">
        <v>0</v>
      </c>
      <c r="AG66" s="103">
        <v>0</v>
      </c>
    </row>
    <row r="67" spans="1:33" s="58" customFormat="1" ht="12.5" x14ac:dyDescent="0.25">
      <c r="A67" s="90" t="s">
        <v>118</v>
      </c>
      <c r="B67" s="90" t="s">
        <v>124</v>
      </c>
      <c r="C67" s="90" t="s">
        <v>127</v>
      </c>
      <c r="D67" s="102">
        <v>0</v>
      </c>
      <c r="E67" s="102">
        <v>0</v>
      </c>
      <c r="F67" s="103">
        <v>0</v>
      </c>
      <c r="G67" s="103">
        <v>0</v>
      </c>
      <c r="H67" s="103">
        <v>0</v>
      </c>
      <c r="I67" s="103">
        <v>0</v>
      </c>
      <c r="J67" s="103">
        <v>0</v>
      </c>
      <c r="K67" s="103">
        <v>0</v>
      </c>
      <c r="L67" s="103">
        <v>0</v>
      </c>
      <c r="M67" s="103">
        <v>0</v>
      </c>
      <c r="N67" s="103">
        <v>0</v>
      </c>
      <c r="O67" s="103">
        <v>0</v>
      </c>
      <c r="P67" s="103">
        <v>0</v>
      </c>
      <c r="Q67" s="103">
        <v>0</v>
      </c>
      <c r="R67" s="103">
        <v>0</v>
      </c>
      <c r="S67" s="103">
        <v>0</v>
      </c>
      <c r="T67" s="103">
        <v>0</v>
      </c>
      <c r="U67" s="103">
        <v>0</v>
      </c>
      <c r="V67" s="103">
        <v>0</v>
      </c>
      <c r="W67" s="103">
        <v>0</v>
      </c>
      <c r="X67" s="103">
        <v>0</v>
      </c>
      <c r="Y67" s="103">
        <v>0</v>
      </c>
      <c r="Z67" s="103">
        <v>0</v>
      </c>
      <c r="AA67" s="103">
        <v>0</v>
      </c>
      <c r="AB67" s="103">
        <v>0</v>
      </c>
      <c r="AC67" s="103">
        <v>5.9978194578405933E-5</v>
      </c>
      <c r="AD67" s="103">
        <v>5.9978194578405933E-5</v>
      </c>
      <c r="AE67" s="103">
        <v>5.9978194578405933E-5</v>
      </c>
      <c r="AF67" s="103">
        <v>5.9978194578405933E-5</v>
      </c>
      <c r="AG67" s="103">
        <v>8.9816108838893221E-3</v>
      </c>
    </row>
    <row r="68" spans="1:33" s="58" customFormat="1" ht="12.5" x14ac:dyDescent="0.25">
      <c r="A68" s="90" t="s">
        <v>118</v>
      </c>
      <c r="B68" s="90" t="s">
        <v>124</v>
      </c>
      <c r="C68" s="90" t="s">
        <v>128</v>
      </c>
      <c r="D68" s="102">
        <v>0</v>
      </c>
      <c r="E68" s="102">
        <v>0</v>
      </c>
      <c r="F68" s="103">
        <v>0</v>
      </c>
      <c r="G68" s="103">
        <v>0</v>
      </c>
      <c r="H68" s="103">
        <v>0</v>
      </c>
      <c r="I68" s="103">
        <v>0</v>
      </c>
      <c r="J68" s="103">
        <v>0</v>
      </c>
      <c r="K68" s="103">
        <v>0</v>
      </c>
      <c r="L68" s="103">
        <v>0</v>
      </c>
      <c r="M68" s="103">
        <v>0</v>
      </c>
      <c r="N68" s="103">
        <v>0</v>
      </c>
      <c r="O68" s="103">
        <v>0</v>
      </c>
      <c r="P68" s="103">
        <v>0</v>
      </c>
      <c r="Q68" s="103">
        <v>0</v>
      </c>
      <c r="R68" s="103">
        <v>0</v>
      </c>
      <c r="S68" s="103">
        <v>0</v>
      </c>
      <c r="T68" s="103">
        <v>0</v>
      </c>
      <c r="U68" s="103">
        <v>0</v>
      </c>
      <c r="V68" s="103">
        <v>0</v>
      </c>
      <c r="W68" s="103">
        <v>0</v>
      </c>
      <c r="X68" s="103">
        <v>0</v>
      </c>
      <c r="Y68" s="103">
        <v>0</v>
      </c>
      <c r="Z68" s="103">
        <v>0</v>
      </c>
      <c r="AA68" s="103">
        <v>0</v>
      </c>
      <c r="AB68" s="103">
        <v>0</v>
      </c>
      <c r="AC68" s="103">
        <v>0</v>
      </c>
      <c r="AD68" s="103">
        <v>0</v>
      </c>
      <c r="AE68" s="103">
        <v>0</v>
      </c>
      <c r="AF68" s="103">
        <v>0</v>
      </c>
      <c r="AG68" s="103">
        <v>0</v>
      </c>
    </row>
    <row r="69" spans="1:33" s="58" customFormat="1" ht="12.5" x14ac:dyDescent="0.25">
      <c r="A69" s="90" t="s">
        <v>118</v>
      </c>
      <c r="B69" s="90" t="s">
        <v>124</v>
      </c>
      <c r="C69" s="90" t="s">
        <v>129</v>
      </c>
      <c r="D69" s="102">
        <v>0</v>
      </c>
      <c r="E69" s="102">
        <v>0</v>
      </c>
      <c r="F69" s="103">
        <v>0</v>
      </c>
      <c r="G69" s="103">
        <v>0</v>
      </c>
      <c r="H69" s="103">
        <v>0</v>
      </c>
      <c r="I69" s="103">
        <v>0</v>
      </c>
      <c r="J69" s="103">
        <v>0</v>
      </c>
      <c r="K69" s="103">
        <v>0</v>
      </c>
      <c r="L69" s="103">
        <v>0</v>
      </c>
      <c r="M69" s="103">
        <v>0</v>
      </c>
      <c r="N69" s="103">
        <v>0</v>
      </c>
      <c r="O69" s="103">
        <v>0</v>
      </c>
      <c r="P69" s="103">
        <v>0</v>
      </c>
      <c r="Q69" s="103">
        <v>0</v>
      </c>
      <c r="R69" s="103">
        <v>0</v>
      </c>
      <c r="S69" s="103">
        <v>0</v>
      </c>
      <c r="T69" s="103">
        <v>0.1</v>
      </c>
      <c r="U69" s="103">
        <v>0</v>
      </c>
      <c r="V69" s="103">
        <v>0</v>
      </c>
      <c r="W69" s="103">
        <v>0</v>
      </c>
      <c r="X69" s="103">
        <v>0</v>
      </c>
      <c r="Y69" s="103">
        <v>0</v>
      </c>
      <c r="Z69" s="103">
        <v>0</v>
      </c>
      <c r="AA69" s="103">
        <v>0</v>
      </c>
      <c r="AB69" s="103">
        <v>0</v>
      </c>
      <c r="AC69" s="103">
        <v>3.0380315818508974E-3</v>
      </c>
      <c r="AD69" s="103">
        <v>4.075335960647658E-3</v>
      </c>
      <c r="AE69" s="103">
        <v>5.1230818459668953E-3</v>
      </c>
      <c r="AF69" s="103">
        <v>6.1813743420197492E-3</v>
      </c>
      <c r="AG69" s="103">
        <v>0.10733007661552804</v>
      </c>
    </row>
    <row r="70" spans="1:33" s="58" customFormat="1" ht="12.5" x14ac:dyDescent="0.25">
      <c r="A70" s="90" t="s">
        <v>118</v>
      </c>
      <c r="B70" s="90" t="s">
        <v>124</v>
      </c>
      <c r="C70" s="90" t="s">
        <v>130</v>
      </c>
      <c r="D70" s="102">
        <v>0</v>
      </c>
      <c r="E70" s="102">
        <v>0</v>
      </c>
      <c r="F70" s="103">
        <v>0</v>
      </c>
      <c r="G70" s="103">
        <v>0</v>
      </c>
      <c r="H70" s="103">
        <v>0</v>
      </c>
      <c r="I70" s="103">
        <v>3</v>
      </c>
      <c r="J70" s="103">
        <v>0</v>
      </c>
      <c r="K70" s="103">
        <v>0</v>
      </c>
      <c r="L70" s="103">
        <v>0</v>
      </c>
      <c r="M70" s="103">
        <v>0.5</v>
      </c>
      <c r="N70" s="103">
        <v>2.8</v>
      </c>
      <c r="O70" s="103">
        <v>3</v>
      </c>
      <c r="P70" s="103">
        <v>0.4</v>
      </c>
      <c r="Q70" s="103">
        <v>0</v>
      </c>
      <c r="R70" s="103">
        <v>0.3</v>
      </c>
      <c r="S70" s="103">
        <v>0.2</v>
      </c>
      <c r="T70" s="103">
        <v>0.27216000000000001</v>
      </c>
      <c r="U70" s="103">
        <v>0</v>
      </c>
      <c r="V70" s="103">
        <v>0.86958000000000013</v>
      </c>
      <c r="W70" s="103">
        <v>1.5E-3</v>
      </c>
      <c r="X70" s="103">
        <v>4.0350000000000004E-3</v>
      </c>
      <c r="Y70" s="103">
        <v>0.30920500000000001</v>
      </c>
      <c r="Z70" s="103">
        <v>0</v>
      </c>
      <c r="AA70" s="103">
        <v>1.4200000000000002</v>
      </c>
      <c r="AB70" s="103">
        <v>0</v>
      </c>
      <c r="AC70" s="103">
        <v>-1.6425633148386964E-4</v>
      </c>
      <c r="AD70" s="103">
        <v>0.22658083308537691</v>
      </c>
      <c r="AE70" s="103">
        <v>-2.551880843041765E-2</v>
      </c>
      <c r="AF70" s="103">
        <v>-0.22270516969318699</v>
      </c>
      <c r="AG70" s="103">
        <v>1.6390558565372171</v>
      </c>
    </row>
    <row r="71" spans="1:33" s="58" customFormat="1" ht="12.5" x14ac:dyDescent="0.25">
      <c r="A71" s="90" t="s">
        <v>118</v>
      </c>
      <c r="B71" s="90" t="s">
        <v>124</v>
      </c>
      <c r="C71" s="90" t="s">
        <v>131</v>
      </c>
      <c r="D71" s="102">
        <v>0</v>
      </c>
      <c r="E71" s="102">
        <v>0</v>
      </c>
      <c r="F71" s="103">
        <v>0</v>
      </c>
      <c r="G71" s="103">
        <v>0</v>
      </c>
      <c r="H71" s="103">
        <v>0</v>
      </c>
      <c r="I71" s="103">
        <v>0</v>
      </c>
      <c r="J71" s="103">
        <v>0</v>
      </c>
      <c r="K71" s="103">
        <v>0</v>
      </c>
      <c r="L71" s="103">
        <v>0</v>
      </c>
      <c r="M71" s="103">
        <v>0</v>
      </c>
      <c r="N71" s="103">
        <v>0</v>
      </c>
      <c r="O71" s="103">
        <v>0</v>
      </c>
      <c r="P71" s="103">
        <v>0</v>
      </c>
      <c r="Q71" s="103">
        <v>0</v>
      </c>
      <c r="R71" s="103">
        <v>0</v>
      </c>
      <c r="S71" s="103">
        <v>0</v>
      </c>
      <c r="T71" s="103">
        <v>0</v>
      </c>
      <c r="U71" s="103">
        <v>0</v>
      </c>
      <c r="V71" s="103">
        <v>0</v>
      </c>
      <c r="W71" s="103">
        <v>0</v>
      </c>
      <c r="X71" s="103">
        <v>0</v>
      </c>
      <c r="Y71" s="103">
        <v>0</v>
      </c>
      <c r="Z71" s="103">
        <v>0</v>
      </c>
      <c r="AA71" s="103">
        <v>0</v>
      </c>
      <c r="AB71" s="103">
        <v>0</v>
      </c>
      <c r="AC71" s="103">
        <v>0</v>
      </c>
      <c r="AD71" s="103">
        <v>0</v>
      </c>
      <c r="AE71" s="103">
        <v>0</v>
      </c>
      <c r="AF71" s="103">
        <v>0</v>
      </c>
      <c r="AG71" s="103">
        <v>0</v>
      </c>
    </row>
    <row r="72" spans="1:33" s="58" customFormat="1" ht="12.5" x14ac:dyDescent="0.25">
      <c r="A72" s="90" t="s">
        <v>118</v>
      </c>
      <c r="B72" s="90" t="s">
        <v>124</v>
      </c>
      <c r="C72" s="90" t="s">
        <v>132</v>
      </c>
      <c r="D72" s="102">
        <v>0</v>
      </c>
      <c r="E72" s="102">
        <v>0</v>
      </c>
      <c r="F72" s="103">
        <v>0</v>
      </c>
      <c r="G72" s="103">
        <v>0</v>
      </c>
      <c r="H72" s="103">
        <v>0</v>
      </c>
      <c r="I72" s="103">
        <v>0</v>
      </c>
      <c r="J72" s="103">
        <v>0</v>
      </c>
      <c r="K72" s="103">
        <v>0</v>
      </c>
      <c r="L72" s="103">
        <v>0</v>
      </c>
      <c r="M72" s="103">
        <v>0</v>
      </c>
      <c r="N72" s="103">
        <v>0</v>
      </c>
      <c r="O72" s="103">
        <v>0</v>
      </c>
      <c r="P72" s="103">
        <v>0</v>
      </c>
      <c r="Q72" s="103">
        <v>0</v>
      </c>
      <c r="R72" s="103">
        <v>0</v>
      </c>
      <c r="S72" s="103">
        <v>0</v>
      </c>
      <c r="T72" s="103">
        <v>0</v>
      </c>
      <c r="U72" s="103">
        <v>0</v>
      </c>
      <c r="V72" s="103">
        <v>0</v>
      </c>
      <c r="W72" s="103">
        <v>0</v>
      </c>
      <c r="X72" s="103">
        <v>0</v>
      </c>
      <c r="Y72" s="103">
        <v>0</v>
      </c>
      <c r="Z72" s="103">
        <v>0</v>
      </c>
      <c r="AA72" s="103">
        <v>0</v>
      </c>
      <c r="AB72" s="103">
        <v>0</v>
      </c>
      <c r="AC72" s="103">
        <v>1.1415125619754735E-2</v>
      </c>
      <c r="AD72" s="103">
        <v>1.1415125619754735E-2</v>
      </c>
      <c r="AE72" s="103">
        <v>1.1415125619754735E-2</v>
      </c>
      <c r="AF72" s="103">
        <v>1.1415125619754735E-2</v>
      </c>
      <c r="AG72" s="103">
        <v>8.3590722610976198E-4</v>
      </c>
    </row>
    <row r="73" spans="1:33" s="58" customFormat="1" ht="12.5" x14ac:dyDescent="0.25">
      <c r="A73" s="90" t="s">
        <v>118</v>
      </c>
      <c r="B73" s="90" t="s">
        <v>124</v>
      </c>
      <c r="C73" s="90" t="s">
        <v>133</v>
      </c>
      <c r="D73" s="102">
        <v>1.8</v>
      </c>
      <c r="E73" s="102">
        <v>0</v>
      </c>
      <c r="F73" s="103">
        <v>0</v>
      </c>
      <c r="G73" s="103">
        <v>0</v>
      </c>
      <c r="H73" s="103">
        <v>0</v>
      </c>
      <c r="I73" s="103">
        <v>0</v>
      </c>
      <c r="J73" s="103">
        <v>0</v>
      </c>
      <c r="K73" s="103">
        <v>0.3</v>
      </c>
      <c r="L73" s="103">
        <v>0.5</v>
      </c>
      <c r="M73" s="103">
        <v>0</v>
      </c>
      <c r="N73" s="103">
        <v>0</v>
      </c>
      <c r="O73" s="103">
        <v>0</v>
      </c>
      <c r="P73" s="103">
        <v>0</v>
      </c>
      <c r="Q73" s="103">
        <v>0</v>
      </c>
      <c r="R73" s="103">
        <v>0</v>
      </c>
      <c r="S73" s="103">
        <v>0.2</v>
      </c>
      <c r="T73" s="103">
        <v>0</v>
      </c>
      <c r="U73" s="103">
        <v>0.3</v>
      </c>
      <c r="V73" s="103">
        <v>0</v>
      </c>
      <c r="W73" s="103">
        <v>0</v>
      </c>
      <c r="X73" s="103">
        <v>0</v>
      </c>
      <c r="Y73" s="103">
        <v>0</v>
      </c>
      <c r="Z73" s="103">
        <v>0</v>
      </c>
      <c r="AA73" s="103">
        <v>0</v>
      </c>
      <c r="AB73" s="103">
        <v>0</v>
      </c>
      <c r="AC73" s="103">
        <v>0</v>
      </c>
      <c r="AD73" s="103">
        <v>0</v>
      </c>
      <c r="AE73" s="103">
        <v>0</v>
      </c>
      <c r="AF73" s="103">
        <v>0</v>
      </c>
      <c r="AG73" s="103">
        <v>0</v>
      </c>
    </row>
    <row r="74" spans="1:33" s="58" customFormat="1" ht="12.5" x14ac:dyDescent="0.25">
      <c r="A74" s="90" t="s">
        <v>118</v>
      </c>
      <c r="B74" s="90" t="s">
        <v>124</v>
      </c>
      <c r="C74" s="90" t="s">
        <v>134</v>
      </c>
      <c r="D74" s="102">
        <v>0</v>
      </c>
      <c r="E74" s="102">
        <v>0</v>
      </c>
      <c r="F74" s="103">
        <v>0</v>
      </c>
      <c r="G74" s="103">
        <v>0</v>
      </c>
      <c r="H74" s="103">
        <v>0</v>
      </c>
      <c r="I74" s="103">
        <v>0</v>
      </c>
      <c r="J74" s="103">
        <v>0</v>
      </c>
      <c r="K74" s="103">
        <v>0</v>
      </c>
      <c r="L74" s="103">
        <v>0</v>
      </c>
      <c r="M74" s="103">
        <v>0</v>
      </c>
      <c r="N74" s="103">
        <v>0</v>
      </c>
      <c r="O74" s="103">
        <v>0</v>
      </c>
      <c r="P74" s="103">
        <v>0</v>
      </c>
      <c r="Q74" s="103">
        <v>0</v>
      </c>
      <c r="R74" s="103">
        <v>0.3</v>
      </c>
      <c r="S74" s="103">
        <v>0</v>
      </c>
      <c r="T74" s="103">
        <v>0</v>
      </c>
      <c r="U74" s="103">
        <v>0</v>
      </c>
      <c r="V74" s="103">
        <v>2.1000000000000001E-4</v>
      </c>
      <c r="W74" s="103">
        <v>0</v>
      </c>
      <c r="X74" s="103">
        <v>0</v>
      </c>
      <c r="Y74" s="103">
        <v>0</v>
      </c>
      <c r="Z74" s="103">
        <v>0</v>
      </c>
      <c r="AA74" s="103">
        <v>0</v>
      </c>
      <c r="AB74" s="103">
        <v>0</v>
      </c>
      <c r="AC74" s="103">
        <v>0.3207149262147394</v>
      </c>
      <c r="AD74" s="103">
        <v>0.3207149262147394</v>
      </c>
      <c r="AE74" s="103">
        <v>0.3207149262147394</v>
      </c>
      <c r="AF74" s="103">
        <v>0.3207149262147394</v>
      </c>
      <c r="AG74" s="103">
        <v>0.3207149262147394</v>
      </c>
    </row>
    <row r="75" spans="1:33" s="58" customFormat="1" ht="12.5" x14ac:dyDescent="0.25">
      <c r="A75" s="90" t="s">
        <v>118</v>
      </c>
      <c r="B75" s="90" t="s">
        <v>124</v>
      </c>
      <c r="C75" s="90" t="s">
        <v>135</v>
      </c>
      <c r="D75" s="102">
        <v>0</v>
      </c>
      <c r="E75" s="102">
        <v>0</v>
      </c>
      <c r="F75" s="103">
        <v>0</v>
      </c>
      <c r="G75" s="103">
        <v>0</v>
      </c>
      <c r="H75" s="103">
        <v>0</v>
      </c>
      <c r="I75" s="103">
        <v>0</v>
      </c>
      <c r="J75" s="103">
        <v>0</v>
      </c>
      <c r="K75" s="103">
        <v>0</v>
      </c>
      <c r="L75" s="103">
        <v>0</v>
      </c>
      <c r="M75" s="103">
        <v>0</v>
      </c>
      <c r="N75" s="103">
        <v>0</v>
      </c>
      <c r="O75" s="103">
        <v>0</v>
      </c>
      <c r="P75" s="103">
        <v>0</v>
      </c>
      <c r="Q75" s="103">
        <v>0</v>
      </c>
      <c r="R75" s="103">
        <v>0</v>
      </c>
      <c r="S75" s="103">
        <v>0</v>
      </c>
      <c r="T75" s="103">
        <v>0</v>
      </c>
      <c r="U75" s="103">
        <v>0</v>
      </c>
      <c r="V75" s="103">
        <v>0</v>
      </c>
      <c r="W75" s="103">
        <v>0</v>
      </c>
      <c r="X75" s="103">
        <v>0</v>
      </c>
      <c r="Y75" s="103">
        <v>0</v>
      </c>
      <c r="Z75" s="103">
        <v>0</v>
      </c>
      <c r="AA75" s="103">
        <v>0</v>
      </c>
      <c r="AB75" s="103">
        <v>0</v>
      </c>
      <c r="AC75" s="103">
        <v>0</v>
      </c>
      <c r="AD75" s="103">
        <v>0</v>
      </c>
      <c r="AE75" s="103">
        <v>0</v>
      </c>
      <c r="AF75" s="103">
        <v>0</v>
      </c>
      <c r="AG75" s="103">
        <v>0</v>
      </c>
    </row>
    <row r="76" spans="1:33" s="58" customFormat="1" ht="12.5" x14ac:dyDescent="0.25">
      <c r="A76" s="90" t="s">
        <v>118</v>
      </c>
      <c r="B76" s="90" t="s">
        <v>124</v>
      </c>
      <c r="C76" s="90" t="s">
        <v>136</v>
      </c>
      <c r="D76" s="102">
        <v>0</v>
      </c>
      <c r="E76" s="102">
        <v>0</v>
      </c>
      <c r="F76" s="103">
        <v>0</v>
      </c>
      <c r="G76" s="103">
        <v>0</v>
      </c>
      <c r="H76" s="103">
        <v>0</v>
      </c>
      <c r="I76" s="103">
        <v>0</v>
      </c>
      <c r="J76" s="103">
        <v>0</v>
      </c>
      <c r="K76" s="103">
        <v>0</v>
      </c>
      <c r="L76" s="103">
        <v>0</v>
      </c>
      <c r="M76" s="103">
        <v>0</v>
      </c>
      <c r="N76" s="103">
        <v>0.4</v>
      </c>
      <c r="O76" s="103">
        <v>0</v>
      </c>
      <c r="P76" s="103">
        <v>0</v>
      </c>
      <c r="Q76" s="103">
        <v>0</v>
      </c>
      <c r="R76" s="103">
        <v>0</v>
      </c>
      <c r="S76" s="103">
        <v>0</v>
      </c>
      <c r="T76" s="103">
        <v>0</v>
      </c>
      <c r="U76" s="103">
        <v>0</v>
      </c>
      <c r="V76" s="103">
        <v>0</v>
      </c>
      <c r="W76" s="103">
        <v>0</v>
      </c>
      <c r="X76" s="103">
        <v>0</v>
      </c>
      <c r="Y76" s="103">
        <v>0</v>
      </c>
      <c r="Z76" s="103">
        <v>0</v>
      </c>
      <c r="AA76" s="103">
        <v>0</v>
      </c>
      <c r="AB76" s="103">
        <v>0</v>
      </c>
      <c r="AC76" s="103">
        <v>-1.1931028981131044E-5</v>
      </c>
      <c r="AD76" s="103">
        <v>-1.1931028981131044E-5</v>
      </c>
      <c r="AE76" s="103">
        <v>-1.1931028981131044E-5</v>
      </c>
      <c r="AF76" s="103">
        <v>-1.1931028981131044E-5</v>
      </c>
      <c r="AG76" s="103">
        <v>1.5621405065529839E-3</v>
      </c>
    </row>
    <row r="77" spans="1:33" s="58" customFormat="1" ht="12.5" x14ac:dyDescent="0.25">
      <c r="A77" s="90" t="s">
        <v>118</v>
      </c>
      <c r="B77" s="90" t="s">
        <v>124</v>
      </c>
      <c r="C77" s="90" t="s">
        <v>137</v>
      </c>
      <c r="D77" s="102">
        <v>0</v>
      </c>
      <c r="E77" s="102">
        <v>0</v>
      </c>
      <c r="F77" s="103">
        <v>0</v>
      </c>
      <c r="G77" s="103">
        <v>0</v>
      </c>
      <c r="H77" s="103">
        <v>0</v>
      </c>
      <c r="I77" s="103">
        <v>0</v>
      </c>
      <c r="J77" s="103">
        <v>0</v>
      </c>
      <c r="K77" s="103">
        <v>0</v>
      </c>
      <c r="L77" s="103">
        <v>0</v>
      </c>
      <c r="M77" s="103">
        <v>0</v>
      </c>
      <c r="N77" s="103">
        <v>0</v>
      </c>
      <c r="O77" s="103">
        <v>0</v>
      </c>
      <c r="P77" s="103">
        <v>0</v>
      </c>
      <c r="Q77" s="103">
        <v>0</v>
      </c>
      <c r="R77" s="103">
        <v>0</v>
      </c>
      <c r="S77" s="103">
        <v>0</v>
      </c>
      <c r="T77" s="103">
        <v>0</v>
      </c>
      <c r="U77" s="103">
        <v>0</v>
      </c>
      <c r="V77" s="103">
        <v>0</v>
      </c>
      <c r="W77" s="103">
        <v>0</v>
      </c>
      <c r="X77" s="103">
        <v>0</v>
      </c>
      <c r="Y77" s="103">
        <v>0</v>
      </c>
      <c r="Z77" s="103">
        <v>0</v>
      </c>
      <c r="AA77" s="103">
        <v>0</v>
      </c>
      <c r="AB77" s="103">
        <v>0</v>
      </c>
      <c r="AC77" s="103">
        <v>0</v>
      </c>
      <c r="AD77" s="103">
        <v>0</v>
      </c>
      <c r="AE77" s="103">
        <v>0</v>
      </c>
      <c r="AF77" s="103">
        <v>0</v>
      </c>
      <c r="AG77" s="103">
        <v>0</v>
      </c>
    </row>
    <row r="78" spans="1:33" s="58" customFormat="1" ht="12.5" x14ac:dyDescent="0.25">
      <c r="A78" s="90" t="s">
        <v>118</v>
      </c>
      <c r="B78" s="90" t="s">
        <v>124</v>
      </c>
      <c r="C78" s="90" t="s">
        <v>138</v>
      </c>
      <c r="D78" s="102">
        <v>0</v>
      </c>
      <c r="E78" s="102">
        <v>0</v>
      </c>
      <c r="F78" s="103">
        <v>0</v>
      </c>
      <c r="G78" s="103">
        <v>0</v>
      </c>
      <c r="H78" s="103">
        <v>0</v>
      </c>
      <c r="I78" s="103">
        <v>0</v>
      </c>
      <c r="J78" s="103">
        <v>0</v>
      </c>
      <c r="K78" s="103">
        <v>0</v>
      </c>
      <c r="L78" s="103">
        <v>0</v>
      </c>
      <c r="M78" s="103">
        <v>0</v>
      </c>
      <c r="N78" s="103">
        <v>0</v>
      </c>
      <c r="O78" s="103">
        <v>0</v>
      </c>
      <c r="P78" s="103">
        <v>0</v>
      </c>
      <c r="Q78" s="103">
        <v>0</v>
      </c>
      <c r="R78" s="103">
        <v>0</v>
      </c>
      <c r="S78" s="103">
        <v>0</v>
      </c>
      <c r="T78" s="103">
        <v>0</v>
      </c>
      <c r="U78" s="103">
        <v>0</v>
      </c>
      <c r="V78" s="103">
        <v>0</v>
      </c>
      <c r="W78" s="103">
        <v>0</v>
      </c>
      <c r="X78" s="103">
        <v>0</v>
      </c>
      <c r="Y78" s="103">
        <v>0</v>
      </c>
      <c r="Z78" s="103">
        <v>0</v>
      </c>
      <c r="AA78" s="103">
        <v>0</v>
      </c>
      <c r="AB78" s="103">
        <v>0</v>
      </c>
      <c r="AC78" s="103">
        <v>0</v>
      </c>
      <c r="AD78" s="103">
        <v>0</v>
      </c>
      <c r="AE78" s="103">
        <v>0</v>
      </c>
      <c r="AF78" s="103">
        <v>0</v>
      </c>
      <c r="AG78" s="103">
        <v>0</v>
      </c>
    </row>
    <row r="79" spans="1:33" s="58" customFormat="1" ht="12.5" x14ac:dyDescent="0.25">
      <c r="A79" s="90" t="s">
        <v>118</v>
      </c>
      <c r="B79" s="90" t="s">
        <v>124</v>
      </c>
      <c r="C79" s="90" t="s">
        <v>139</v>
      </c>
      <c r="D79" s="102">
        <v>0</v>
      </c>
      <c r="E79" s="102">
        <v>0</v>
      </c>
      <c r="F79" s="103">
        <v>0</v>
      </c>
      <c r="G79" s="103">
        <v>0</v>
      </c>
      <c r="H79" s="103">
        <v>0</v>
      </c>
      <c r="I79" s="103">
        <v>0</v>
      </c>
      <c r="J79" s="103">
        <v>0</v>
      </c>
      <c r="K79" s="103">
        <v>0</v>
      </c>
      <c r="L79" s="103">
        <v>0</v>
      </c>
      <c r="M79" s="103">
        <v>0</v>
      </c>
      <c r="N79" s="103">
        <v>0</v>
      </c>
      <c r="O79" s="103">
        <v>0.4</v>
      </c>
      <c r="P79" s="103">
        <v>0</v>
      </c>
      <c r="Q79" s="103">
        <v>0</v>
      </c>
      <c r="R79" s="103">
        <v>0.3</v>
      </c>
      <c r="S79" s="103">
        <v>0</v>
      </c>
      <c r="T79" s="103">
        <v>0</v>
      </c>
      <c r="U79" s="103">
        <v>0.3</v>
      </c>
      <c r="V79" s="103">
        <v>0</v>
      </c>
      <c r="W79" s="103">
        <v>0</v>
      </c>
      <c r="X79" s="103">
        <v>0</v>
      </c>
      <c r="Y79" s="103">
        <v>0</v>
      </c>
      <c r="Z79" s="103">
        <v>0</v>
      </c>
      <c r="AA79" s="103">
        <v>0</v>
      </c>
      <c r="AB79" s="103">
        <v>0</v>
      </c>
      <c r="AC79" s="103">
        <v>0</v>
      </c>
      <c r="AD79" s="103">
        <v>0</v>
      </c>
      <c r="AE79" s="103">
        <v>0</v>
      </c>
      <c r="AF79" s="103">
        <v>0</v>
      </c>
      <c r="AG79" s="103">
        <v>0</v>
      </c>
    </row>
    <row r="80" spans="1:33" s="58" customFormat="1" ht="12.5" x14ac:dyDescent="0.25">
      <c r="A80" s="90" t="s">
        <v>118</v>
      </c>
      <c r="B80" s="90" t="s">
        <v>124</v>
      </c>
      <c r="C80" s="90" t="s">
        <v>140</v>
      </c>
      <c r="D80" s="102">
        <v>0</v>
      </c>
      <c r="E80" s="102">
        <v>0</v>
      </c>
      <c r="F80" s="103">
        <v>0</v>
      </c>
      <c r="G80" s="103">
        <v>0</v>
      </c>
      <c r="H80" s="103">
        <v>0</v>
      </c>
      <c r="I80" s="103">
        <v>0</v>
      </c>
      <c r="J80" s="103">
        <v>0</v>
      </c>
      <c r="K80" s="103">
        <v>0</v>
      </c>
      <c r="L80" s="103">
        <v>0</v>
      </c>
      <c r="M80" s="103">
        <v>0</v>
      </c>
      <c r="N80" s="103">
        <v>0.4</v>
      </c>
      <c r="O80" s="103">
        <v>0</v>
      </c>
      <c r="P80" s="103">
        <v>0</v>
      </c>
      <c r="Q80" s="103">
        <v>0</v>
      </c>
      <c r="R80" s="103">
        <v>0</v>
      </c>
      <c r="S80" s="103">
        <v>1.6249999999999999E-3</v>
      </c>
      <c r="T80" s="103">
        <v>0.36386000000000002</v>
      </c>
      <c r="U80" s="103">
        <v>0</v>
      </c>
      <c r="V80" s="103">
        <v>0</v>
      </c>
      <c r="W80" s="103">
        <v>0</v>
      </c>
      <c r="X80" s="103">
        <v>0</v>
      </c>
      <c r="Y80" s="103">
        <v>0</v>
      </c>
      <c r="Z80" s="103">
        <v>0</v>
      </c>
      <c r="AA80" s="103">
        <v>1.54</v>
      </c>
      <c r="AB80" s="103">
        <v>0</v>
      </c>
      <c r="AC80" s="103">
        <v>0</v>
      </c>
      <c r="AD80" s="103">
        <v>0</v>
      </c>
      <c r="AE80" s="103">
        <v>0</v>
      </c>
      <c r="AF80" s="103">
        <v>0</v>
      </c>
      <c r="AG80" s="103">
        <v>0</v>
      </c>
    </row>
    <row r="81" spans="1:33" s="58" customFormat="1" ht="12.5" x14ac:dyDescent="0.25">
      <c r="A81" s="90" t="s">
        <v>118</v>
      </c>
      <c r="B81" s="90" t="s">
        <v>124</v>
      </c>
      <c r="C81" s="90" t="s">
        <v>141</v>
      </c>
      <c r="D81" s="102">
        <v>0</v>
      </c>
      <c r="E81" s="102">
        <v>0</v>
      </c>
      <c r="F81" s="103">
        <v>0</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c r="Y81" s="103">
        <v>0</v>
      </c>
      <c r="Z81" s="103">
        <v>0</v>
      </c>
      <c r="AA81" s="103">
        <v>0</v>
      </c>
      <c r="AB81" s="103">
        <v>0</v>
      </c>
      <c r="AC81" s="103">
        <v>4.0190582432041242E-4</v>
      </c>
      <c r="AD81" s="103">
        <v>4.0190582432041242E-4</v>
      </c>
      <c r="AE81" s="103">
        <v>4.0190582432041242E-4</v>
      </c>
      <c r="AF81" s="103">
        <v>4.0190582432041242E-4</v>
      </c>
      <c r="AG81" s="103">
        <v>-3.2006718722155433E-3</v>
      </c>
    </row>
    <row r="82" spans="1:33" s="58" customFormat="1" ht="12.5" x14ac:dyDescent="0.25">
      <c r="A82" s="90" t="s">
        <v>118</v>
      </c>
      <c r="B82" s="90" t="s">
        <v>124</v>
      </c>
      <c r="C82" s="90" t="s">
        <v>142</v>
      </c>
      <c r="D82" s="102">
        <v>0</v>
      </c>
      <c r="E82" s="102">
        <v>0</v>
      </c>
      <c r="F82" s="103">
        <v>0</v>
      </c>
      <c r="G82" s="103">
        <v>0</v>
      </c>
      <c r="H82" s="103">
        <v>0</v>
      </c>
      <c r="I82" s="103">
        <v>0</v>
      </c>
      <c r="J82" s="103">
        <v>0</v>
      </c>
      <c r="K82" s="103">
        <v>0</v>
      </c>
      <c r="L82" s="103">
        <v>0</v>
      </c>
      <c r="M82" s="103">
        <v>0</v>
      </c>
      <c r="N82" s="103">
        <v>0</v>
      </c>
      <c r="O82" s="103">
        <v>0</v>
      </c>
      <c r="P82" s="103">
        <v>0</v>
      </c>
      <c r="Q82" s="103">
        <v>0</v>
      </c>
      <c r="R82" s="103">
        <v>0</v>
      </c>
      <c r="S82" s="103">
        <v>0</v>
      </c>
      <c r="T82" s="103">
        <v>0</v>
      </c>
      <c r="U82" s="103">
        <v>0</v>
      </c>
      <c r="V82" s="103">
        <v>0</v>
      </c>
      <c r="W82" s="103">
        <v>0</v>
      </c>
      <c r="X82" s="103">
        <v>0</v>
      </c>
      <c r="Y82" s="103">
        <v>0</v>
      </c>
      <c r="Z82" s="103">
        <v>0</v>
      </c>
      <c r="AA82" s="103">
        <v>0</v>
      </c>
      <c r="AB82" s="103">
        <v>0</v>
      </c>
      <c r="AC82" s="103">
        <v>0</v>
      </c>
      <c r="AD82" s="103">
        <v>0</v>
      </c>
      <c r="AE82" s="103">
        <v>0</v>
      </c>
      <c r="AF82" s="103">
        <v>0</v>
      </c>
      <c r="AG82" s="103">
        <v>0</v>
      </c>
    </row>
    <row r="83" spans="1:33" s="93" customFormat="1" ht="13" x14ac:dyDescent="0.3">
      <c r="A83" s="95" t="s">
        <v>143</v>
      </c>
      <c r="B83" s="95" t="s">
        <v>143</v>
      </c>
      <c r="C83" s="95" t="s">
        <v>143</v>
      </c>
      <c r="D83" s="104">
        <v>0</v>
      </c>
      <c r="E83" s="104">
        <v>6.3</v>
      </c>
      <c r="F83" s="105">
        <v>7.4</v>
      </c>
      <c r="G83" s="105">
        <v>5.6</v>
      </c>
      <c r="H83" s="105">
        <v>9.7999999999999989</v>
      </c>
      <c r="I83" s="105">
        <v>1.1000000000000001</v>
      </c>
      <c r="J83" s="105">
        <v>1.6</v>
      </c>
      <c r="K83" s="105">
        <v>6.1000000000000005</v>
      </c>
      <c r="L83" s="105">
        <v>6.9</v>
      </c>
      <c r="M83" s="105">
        <v>8</v>
      </c>
      <c r="N83" s="105">
        <v>6.1999999999999993</v>
      </c>
      <c r="O83" s="105">
        <v>6.6999999999999993</v>
      </c>
      <c r="P83" s="105">
        <v>3.1</v>
      </c>
      <c r="Q83" s="105">
        <v>12.665999999999999</v>
      </c>
      <c r="R83" s="105">
        <v>19.709999999999997</v>
      </c>
      <c r="S83" s="105">
        <v>10.3</v>
      </c>
      <c r="T83" s="105">
        <v>37.212729000000003</v>
      </c>
      <c r="U83" s="105">
        <v>8</v>
      </c>
      <c r="V83" s="105">
        <v>5.5759800000000004</v>
      </c>
      <c r="W83" s="105">
        <v>26.099839999999993</v>
      </c>
      <c r="X83" s="105">
        <v>5.8605180000000008</v>
      </c>
      <c r="Y83" s="105">
        <v>16.68390578</v>
      </c>
      <c r="Z83" s="105">
        <v>5.7999999999999989</v>
      </c>
      <c r="AA83" s="105">
        <v>7.17</v>
      </c>
      <c r="AB83" s="105">
        <v>9.120000000000001</v>
      </c>
      <c r="AC83" s="105">
        <v>12.249841386278288</v>
      </c>
      <c r="AD83" s="105">
        <v>12.257014553518543</v>
      </c>
      <c r="AE83" s="105">
        <v>12.264259925864701</v>
      </c>
      <c r="AF83" s="105">
        <v>12.271578230133406</v>
      </c>
      <c r="AG83" s="105">
        <v>13.245844842559013</v>
      </c>
    </row>
    <row r="84" spans="1:33" s="58" customFormat="1" ht="12.5" x14ac:dyDescent="0.25">
      <c r="A84" s="90" t="s">
        <v>118</v>
      </c>
      <c r="B84" s="90" t="s">
        <v>144</v>
      </c>
      <c r="C84" s="90" t="s">
        <v>145</v>
      </c>
      <c r="D84" s="102">
        <v>0</v>
      </c>
      <c r="E84" s="102">
        <v>0</v>
      </c>
      <c r="F84" s="103">
        <v>0</v>
      </c>
      <c r="G84" s="103">
        <v>0</v>
      </c>
      <c r="H84" s="103">
        <v>0</v>
      </c>
      <c r="I84" s="103">
        <v>0</v>
      </c>
      <c r="J84" s="103">
        <v>0</v>
      </c>
      <c r="K84" s="103">
        <v>0</v>
      </c>
      <c r="L84" s="103">
        <v>0</v>
      </c>
      <c r="M84" s="103">
        <v>0</v>
      </c>
      <c r="N84" s="103">
        <v>0</v>
      </c>
      <c r="O84" s="103">
        <v>0</v>
      </c>
      <c r="P84" s="103">
        <v>0</v>
      </c>
      <c r="Q84" s="103">
        <v>0</v>
      </c>
      <c r="R84" s="103">
        <v>0</v>
      </c>
      <c r="S84" s="103">
        <v>0</v>
      </c>
      <c r="T84" s="103">
        <v>0</v>
      </c>
      <c r="U84" s="103">
        <v>0</v>
      </c>
      <c r="V84" s="103">
        <v>0</v>
      </c>
      <c r="W84" s="103">
        <v>2.9</v>
      </c>
      <c r="X84" s="103">
        <v>0</v>
      </c>
      <c r="Y84" s="103">
        <v>0</v>
      </c>
      <c r="Z84" s="103">
        <v>0</v>
      </c>
      <c r="AA84" s="103">
        <v>0</v>
      </c>
      <c r="AB84" s="103">
        <v>0</v>
      </c>
      <c r="AC84" s="103">
        <v>0</v>
      </c>
      <c r="AD84" s="103">
        <v>0</v>
      </c>
      <c r="AE84" s="103">
        <v>0</v>
      </c>
      <c r="AF84" s="103">
        <v>0</v>
      </c>
      <c r="AG84" s="103">
        <v>0</v>
      </c>
    </row>
    <row r="85" spans="1:33" s="58" customFormat="1" ht="12.5" x14ac:dyDescent="0.25">
      <c r="A85" s="90" t="s">
        <v>118</v>
      </c>
      <c r="B85" s="90" t="s">
        <v>144</v>
      </c>
      <c r="C85" s="90" t="s">
        <v>146</v>
      </c>
      <c r="D85" s="102">
        <v>0</v>
      </c>
      <c r="E85" s="102">
        <v>0</v>
      </c>
      <c r="F85" s="103">
        <v>0</v>
      </c>
      <c r="G85" s="103">
        <v>0</v>
      </c>
      <c r="H85" s="103">
        <v>0</v>
      </c>
      <c r="I85" s="103">
        <v>0</v>
      </c>
      <c r="J85" s="103">
        <v>0.6</v>
      </c>
      <c r="K85" s="103">
        <v>1.4</v>
      </c>
      <c r="L85" s="103">
        <v>0</v>
      </c>
      <c r="M85" s="103">
        <v>0</v>
      </c>
      <c r="N85" s="103">
        <v>0</v>
      </c>
      <c r="O85" s="103">
        <v>0</v>
      </c>
      <c r="P85" s="103">
        <v>0</v>
      </c>
      <c r="Q85" s="103">
        <v>0</v>
      </c>
      <c r="R85" s="103">
        <v>0</v>
      </c>
      <c r="S85" s="103">
        <v>0</v>
      </c>
      <c r="T85" s="103">
        <v>1.99E-3</v>
      </c>
      <c r="U85" s="103">
        <v>0</v>
      </c>
      <c r="V85" s="103">
        <v>0</v>
      </c>
      <c r="W85" s="103">
        <v>0</v>
      </c>
      <c r="X85" s="103">
        <v>0</v>
      </c>
      <c r="Y85" s="103">
        <v>0</v>
      </c>
      <c r="Z85" s="103">
        <v>0</v>
      </c>
      <c r="AA85" s="103">
        <v>0</v>
      </c>
      <c r="AB85" s="103">
        <v>0</v>
      </c>
      <c r="AC85" s="103">
        <v>0</v>
      </c>
      <c r="AD85" s="103">
        <v>0</v>
      </c>
      <c r="AE85" s="103">
        <v>0</v>
      </c>
      <c r="AF85" s="103">
        <v>0</v>
      </c>
      <c r="AG85" s="103">
        <v>0</v>
      </c>
    </row>
    <row r="86" spans="1:33" s="58" customFormat="1" ht="12.5" x14ac:dyDescent="0.25">
      <c r="A86" s="90" t="s">
        <v>118</v>
      </c>
      <c r="B86" s="90" t="s">
        <v>144</v>
      </c>
      <c r="C86" s="90" t="s">
        <v>147</v>
      </c>
      <c r="D86" s="102">
        <v>0</v>
      </c>
      <c r="E86" s="102">
        <v>3</v>
      </c>
      <c r="F86" s="103">
        <v>3.6</v>
      </c>
      <c r="G86" s="103">
        <v>2.5</v>
      </c>
      <c r="H86" s="103">
        <v>4.5999999999999996</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c r="Y86" s="103">
        <v>0</v>
      </c>
      <c r="Z86" s="103">
        <v>0</v>
      </c>
      <c r="AA86" s="103">
        <v>0</v>
      </c>
      <c r="AB86" s="103">
        <v>0</v>
      </c>
      <c r="AC86" s="103">
        <v>0.01</v>
      </c>
      <c r="AD86" s="103">
        <v>0.01</v>
      </c>
      <c r="AE86" s="103">
        <v>0.01</v>
      </c>
      <c r="AF86" s="103">
        <v>0.01</v>
      </c>
      <c r="AG86" s="103">
        <v>0</v>
      </c>
    </row>
    <row r="87" spans="1:33" s="58" customFormat="1" ht="12.5" x14ac:dyDescent="0.25">
      <c r="A87" s="90" t="s">
        <v>118</v>
      </c>
      <c r="B87" s="90" t="s">
        <v>144</v>
      </c>
      <c r="C87" s="90" t="s">
        <v>148</v>
      </c>
      <c r="D87" s="102">
        <v>0</v>
      </c>
      <c r="E87" s="102">
        <v>3</v>
      </c>
      <c r="F87" s="103">
        <v>3.6</v>
      </c>
      <c r="G87" s="103">
        <v>2.5</v>
      </c>
      <c r="H87" s="103">
        <v>4.5999999999999996</v>
      </c>
      <c r="I87" s="103">
        <v>0</v>
      </c>
      <c r="J87" s="103">
        <v>0</v>
      </c>
      <c r="K87" s="103">
        <v>4</v>
      </c>
      <c r="L87" s="103">
        <v>6.5</v>
      </c>
      <c r="M87" s="103">
        <v>6.5</v>
      </c>
      <c r="N87" s="103">
        <v>0.3</v>
      </c>
      <c r="O87" s="103">
        <v>3.8</v>
      </c>
      <c r="P87" s="103">
        <v>2.6</v>
      </c>
      <c r="Q87" s="103">
        <v>7.9660000000000002</v>
      </c>
      <c r="R87" s="103">
        <v>16.454999999999998</v>
      </c>
      <c r="S87" s="103">
        <v>6.4</v>
      </c>
      <c r="T87" s="103">
        <v>11.036829000000001</v>
      </c>
      <c r="U87" s="103">
        <v>7.6</v>
      </c>
      <c r="V87" s="103">
        <v>0.97784000000000004</v>
      </c>
      <c r="W87" s="103">
        <v>19.240839999999999</v>
      </c>
      <c r="X87" s="103">
        <v>5.3571800000000005</v>
      </c>
      <c r="Y87" s="103">
        <v>15.62939478</v>
      </c>
      <c r="Z87" s="103">
        <v>4.4999999999999991</v>
      </c>
      <c r="AA87" s="103">
        <v>5.38</v>
      </c>
      <c r="AB87" s="103">
        <v>5.79</v>
      </c>
      <c r="AC87" s="103">
        <v>12</v>
      </c>
      <c r="AD87" s="103">
        <v>12</v>
      </c>
      <c r="AE87" s="103">
        <v>12</v>
      </c>
      <c r="AF87" s="103">
        <v>12</v>
      </c>
      <c r="AG87" s="103">
        <v>13</v>
      </c>
    </row>
    <row r="88" spans="1:33" s="58" customFormat="1" ht="12.5" x14ac:dyDescent="0.25">
      <c r="A88" s="90" t="s">
        <v>118</v>
      </c>
      <c r="B88" s="90" t="s">
        <v>144</v>
      </c>
      <c r="C88" s="90" t="s">
        <v>149</v>
      </c>
      <c r="D88" s="102">
        <v>0</v>
      </c>
      <c r="E88" s="102">
        <v>0</v>
      </c>
      <c r="F88" s="103">
        <v>0</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c r="Y88" s="103">
        <v>0</v>
      </c>
      <c r="Z88" s="103">
        <v>0</v>
      </c>
      <c r="AA88" s="103">
        <v>0</v>
      </c>
      <c r="AB88" s="103">
        <v>0</v>
      </c>
      <c r="AC88" s="103">
        <v>0</v>
      </c>
      <c r="AD88" s="103">
        <v>0</v>
      </c>
      <c r="AE88" s="103">
        <v>0</v>
      </c>
      <c r="AF88" s="103">
        <v>0</v>
      </c>
      <c r="AG88" s="103">
        <v>0</v>
      </c>
    </row>
    <row r="89" spans="1:33" s="58" customFormat="1" ht="12.5" x14ac:dyDescent="0.25">
      <c r="A89" s="90" t="s">
        <v>118</v>
      </c>
      <c r="B89" s="90" t="s">
        <v>144</v>
      </c>
      <c r="C89" s="90" t="s">
        <v>150</v>
      </c>
      <c r="D89" s="102">
        <v>0</v>
      </c>
      <c r="E89" s="102">
        <v>0.3</v>
      </c>
      <c r="F89" s="103">
        <v>0.2</v>
      </c>
      <c r="G89" s="103">
        <v>0</v>
      </c>
      <c r="H89" s="103">
        <v>0.6</v>
      </c>
      <c r="I89" s="103">
        <v>1.1000000000000001</v>
      </c>
      <c r="J89" s="103">
        <v>1</v>
      </c>
      <c r="K89" s="103">
        <v>0.7</v>
      </c>
      <c r="L89" s="103">
        <v>0.4</v>
      </c>
      <c r="M89" s="103">
        <v>1.5</v>
      </c>
      <c r="N89" s="103">
        <v>1.9</v>
      </c>
      <c r="O89" s="103">
        <v>2.9</v>
      </c>
      <c r="P89" s="103">
        <v>0.5</v>
      </c>
      <c r="Q89" s="103">
        <v>2.2999999999999998</v>
      </c>
      <c r="R89" s="103">
        <v>1.2</v>
      </c>
      <c r="S89" s="103">
        <v>0.1</v>
      </c>
      <c r="T89" s="103">
        <v>1.1994800000000001</v>
      </c>
      <c r="U89" s="103">
        <v>0.2</v>
      </c>
      <c r="V89" s="103">
        <v>5.6000000000000001E-2</v>
      </c>
      <c r="W89" s="103">
        <v>0.88</v>
      </c>
      <c r="X89" s="103">
        <v>0.44832900000000009</v>
      </c>
      <c r="Y89" s="103">
        <v>0</v>
      </c>
      <c r="Z89" s="103">
        <v>0.8</v>
      </c>
      <c r="AA89" s="103">
        <v>1.7400000000000002</v>
      </c>
      <c r="AB89" s="103">
        <v>3.33</v>
      </c>
      <c r="AC89" s="103">
        <v>0.23809343103573699</v>
      </c>
      <c r="AD89" s="103">
        <v>0.2452665982759924</v>
      </c>
      <c r="AE89" s="103">
        <v>0.25251197062215192</v>
      </c>
      <c r="AF89" s="103">
        <v>0.25983027489085653</v>
      </c>
      <c r="AG89" s="103">
        <v>0.24174224521488408</v>
      </c>
    </row>
    <row r="90" spans="1:33" s="58" customFormat="1" ht="12.5" x14ac:dyDescent="0.25">
      <c r="A90" s="90" t="s">
        <v>118</v>
      </c>
      <c r="B90" s="90" t="s">
        <v>144</v>
      </c>
      <c r="C90" s="90" t="s">
        <v>151</v>
      </c>
      <c r="D90" s="102">
        <v>0</v>
      </c>
      <c r="E90" s="102">
        <v>0</v>
      </c>
      <c r="F90" s="103">
        <v>0</v>
      </c>
      <c r="G90" s="103">
        <v>0</v>
      </c>
      <c r="H90" s="103">
        <v>0</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c r="Y90" s="103">
        <v>0</v>
      </c>
      <c r="Z90" s="103">
        <v>0</v>
      </c>
      <c r="AA90" s="103">
        <v>0</v>
      </c>
      <c r="AB90" s="103">
        <v>0</v>
      </c>
      <c r="AC90" s="103">
        <v>-5.1312180705032805E-6</v>
      </c>
      <c r="AD90" s="103">
        <v>-5.1312180705032805E-6</v>
      </c>
      <c r="AE90" s="103">
        <v>-5.1312180705032805E-6</v>
      </c>
      <c r="AF90" s="103">
        <v>-5.1312180705032805E-6</v>
      </c>
      <c r="AG90" s="103">
        <v>8.4325639774066478E-5</v>
      </c>
    </row>
    <row r="91" spans="1:33" s="58" customFormat="1" ht="12.5" x14ac:dyDescent="0.25">
      <c r="A91" s="90" t="s">
        <v>118</v>
      </c>
      <c r="B91" s="90" t="s">
        <v>144</v>
      </c>
      <c r="C91" s="90" t="s">
        <v>152</v>
      </c>
      <c r="D91" s="102">
        <v>0</v>
      </c>
      <c r="E91" s="102">
        <v>0</v>
      </c>
      <c r="F91" s="103">
        <v>0</v>
      </c>
      <c r="G91" s="103">
        <v>0</v>
      </c>
      <c r="H91" s="103">
        <v>0</v>
      </c>
      <c r="I91" s="103">
        <v>0</v>
      </c>
      <c r="J91" s="103">
        <v>0</v>
      </c>
      <c r="K91" s="103">
        <v>0</v>
      </c>
      <c r="L91" s="103">
        <v>0</v>
      </c>
      <c r="M91" s="103">
        <v>0</v>
      </c>
      <c r="N91" s="103">
        <v>0</v>
      </c>
      <c r="O91" s="103">
        <v>0</v>
      </c>
      <c r="P91" s="103">
        <v>0</v>
      </c>
      <c r="Q91" s="103">
        <v>0</v>
      </c>
      <c r="R91" s="103">
        <v>0</v>
      </c>
      <c r="S91" s="103">
        <v>0</v>
      </c>
      <c r="T91" s="103">
        <v>0</v>
      </c>
      <c r="U91" s="103">
        <v>0</v>
      </c>
      <c r="V91" s="103">
        <v>0</v>
      </c>
      <c r="W91" s="103">
        <v>0</v>
      </c>
      <c r="X91" s="103">
        <v>0</v>
      </c>
      <c r="Y91" s="103">
        <v>0</v>
      </c>
      <c r="Z91" s="103">
        <v>0</v>
      </c>
      <c r="AA91" s="103">
        <v>0</v>
      </c>
      <c r="AB91" s="103">
        <v>0</v>
      </c>
      <c r="AC91" s="103">
        <v>0</v>
      </c>
      <c r="AD91" s="103">
        <v>0</v>
      </c>
      <c r="AE91" s="103">
        <v>0</v>
      </c>
      <c r="AF91" s="103">
        <v>0</v>
      </c>
      <c r="AG91" s="103">
        <v>0</v>
      </c>
    </row>
    <row r="92" spans="1:33" s="58" customFormat="1" ht="12.5" x14ac:dyDescent="0.25">
      <c r="A92" s="90" t="s">
        <v>118</v>
      </c>
      <c r="B92" s="90" t="s">
        <v>144</v>
      </c>
      <c r="C92" s="90" t="s">
        <v>153</v>
      </c>
      <c r="D92" s="102">
        <v>0</v>
      </c>
      <c r="E92" s="102">
        <v>0</v>
      </c>
      <c r="F92" s="103">
        <v>0</v>
      </c>
      <c r="G92" s="103">
        <v>0</v>
      </c>
      <c r="H92" s="103">
        <v>0</v>
      </c>
      <c r="I92" s="103">
        <v>0</v>
      </c>
      <c r="J92" s="103">
        <v>0</v>
      </c>
      <c r="K92" s="103">
        <v>0</v>
      </c>
      <c r="L92" s="103">
        <v>0</v>
      </c>
      <c r="M92" s="103">
        <v>0</v>
      </c>
      <c r="N92" s="103">
        <v>0</v>
      </c>
      <c r="O92" s="103">
        <v>0</v>
      </c>
      <c r="P92" s="103">
        <v>0</v>
      </c>
      <c r="Q92" s="103">
        <v>0</v>
      </c>
      <c r="R92" s="103">
        <v>0.74499999999999988</v>
      </c>
      <c r="S92" s="103">
        <v>3</v>
      </c>
      <c r="T92" s="103">
        <v>0.69235999999999998</v>
      </c>
      <c r="U92" s="103">
        <v>0.2</v>
      </c>
      <c r="V92" s="103">
        <v>0.20519999999999999</v>
      </c>
      <c r="W92" s="103">
        <v>0.54</v>
      </c>
      <c r="X92" s="103">
        <v>0</v>
      </c>
      <c r="Y92" s="103">
        <v>0</v>
      </c>
      <c r="Z92" s="103">
        <v>0</v>
      </c>
      <c r="AA92" s="103">
        <v>0.03</v>
      </c>
      <c r="AB92" s="103">
        <v>0</v>
      </c>
      <c r="AC92" s="103">
        <v>1.7605630517835522E-3</v>
      </c>
      <c r="AD92" s="103">
        <v>1.7605630517835522E-3</v>
      </c>
      <c r="AE92" s="103">
        <v>1.7605630517835522E-3</v>
      </c>
      <c r="AF92" s="103">
        <v>1.7605630517835522E-3</v>
      </c>
      <c r="AG92" s="103">
        <v>1.7605630517835522E-3</v>
      </c>
    </row>
    <row r="93" spans="1:33" s="58" customFormat="1" ht="12.5" x14ac:dyDescent="0.25">
      <c r="A93" s="90" t="s">
        <v>118</v>
      </c>
      <c r="B93" s="90" t="s">
        <v>144</v>
      </c>
      <c r="C93" s="90" t="s">
        <v>154</v>
      </c>
      <c r="D93" s="102">
        <v>0</v>
      </c>
      <c r="E93" s="102">
        <v>0</v>
      </c>
      <c r="F93" s="103">
        <v>0</v>
      </c>
      <c r="G93" s="103">
        <v>0.6</v>
      </c>
      <c r="H93" s="103">
        <v>0</v>
      </c>
      <c r="I93" s="103">
        <v>0</v>
      </c>
      <c r="J93" s="103">
        <v>0</v>
      </c>
      <c r="K93" s="103">
        <v>0</v>
      </c>
      <c r="L93" s="103">
        <v>0</v>
      </c>
      <c r="M93" s="103">
        <v>0</v>
      </c>
      <c r="N93" s="103">
        <v>4</v>
      </c>
      <c r="O93" s="103">
        <v>0</v>
      </c>
      <c r="P93" s="103">
        <v>0</v>
      </c>
      <c r="Q93" s="103">
        <v>2.2999999999999998</v>
      </c>
      <c r="R93" s="103">
        <v>0.24</v>
      </c>
      <c r="S93" s="103">
        <v>0</v>
      </c>
      <c r="T93" s="103">
        <v>22.457069999999998</v>
      </c>
      <c r="U93" s="103">
        <v>0</v>
      </c>
      <c r="V93" s="103">
        <v>4.3369400000000002</v>
      </c>
      <c r="W93" s="103">
        <v>2.214</v>
      </c>
      <c r="X93" s="103">
        <v>0</v>
      </c>
      <c r="Y93" s="103">
        <v>1</v>
      </c>
      <c r="Z93" s="103">
        <v>0</v>
      </c>
      <c r="AA93" s="103">
        <v>0</v>
      </c>
      <c r="AB93" s="103">
        <v>0</v>
      </c>
      <c r="AC93" s="103">
        <v>0</v>
      </c>
      <c r="AD93" s="103">
        <v>0</v>
      </c>
      <c r="AE93" s="103">
        <v>0</v>
      </c>
      <c r="AF93" s="103">
        <v>0</v>
      </c>
      <c r="AG93" s="103">
        <v>0</v>
      </c>
    </row>
    <row r="94" spans="1:33" s="58" customFormat="1" ht="12.5" x14ac:dyDescent="0.25">
      <c r="A94" s="90" t="s">
        <v>118</v>
      </c>
      <c r="B94" s="90" t="s">
        <v>144</v>
      </c>
      <c r="C94" s="90" t="s">
        <v>155</v>
      </c>
      <c r="D94" s="102">
        <v>0</v>
      </c>
      <c r="E94" s="102">
        <v>0</v>
      </c>
      <c r="F94" s="103">
        <v>0</v>
      </c>
      <c r="G94" s="103">
        <v>0</v>
      </c>
      <c r="H94" s="103">
        <v>0</v>
      </c>
      <c r="I94" s="103">
        <v>0</v>
      </c>
      <c r="J94" s="103">
        <v>0</v>
      </c>
      <c r="K94" s="103">
        <v>0</v>
      </c>
      <c r="L94" s="103">
        <v>0</v>
      </c>
      <c r="M94" s="103">
        <v>0</v>
      </c>
      <c r="N94" s="103">
        <v>0</v>
      </c>
      <c r="O94" s="103">
        <v>0</v>
      </c>
      <c r="P94" s="103">
        <v>0</v>
      </c>
      <c r="Q94" s="103">
        <v>0</v>
      </c>
      <c r="R94" s="103">
        <v>0.12</v>
      </c>
      <c r="S94" s="103">
        <v>0</v>
      </c>
      <c r="T94" s="103">
        <v>0</v>
      </c>
      <c r="U94" s="103">
        <v>0</v>
      </c>
      <c r="V94" s="103">
        <v>0</v>
      </c>
      <c r="W94" s="103">
        <v>0</v>
      </c>
      <c r="X94" s="103">
        <v>0</v>
      </c>
      <c r="Y94" s="103">
        <v>0</v>
      </c>
      <c r="Z94" s="103">
        <v>0</v>
      </c>
      <c r="AA94" s="103">
        <v>0</v>
      </c>
      <c r="AB94" s="103">
        <v>0</v>
      </c>
      <c r="AC94" s="103">
        <v>0</v>
      </c>
      <c r="AD94" s="103">
        <v>0</v>
      </c>
      <c r="AE94" s="103">
        <v>0</v>
      </c>
      <c r="AF94" s="103">
        <v>0</v>
      </c>
      <c r="AG94" s="103">
        <v>0</v>
      </c>
    </row>
    <row r="95" spans="1:33" s="58" customFormat="1" ht="12.5" x14ac:dyDescent="0.25">
      <c r="A95" s="90" t="s">
        <v>118</v>
      </c>
      <c r="B95" s="90" t="s">
        <v>144</v>
      </c>
      <c r="C95" s="90" t="s">
        <v>156</v>
      </c>
      <c r="D95" s="102">
        <v>0</v>
      </c>
      <c r="E95" s="102">
        <v>0</v>
      </c>
      <c r="F95" s="103">
        <v>0</v>
      </c>
      <c r="G95" s="103">
        <v>0</v>
      </c>
      <c r="H95" s="103">
        <v>0</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c r="Y95" s="103">
        <v>0</v>
      </c>
      <c r="Z95" s="103">
        <v>0</v>
      </c>
      <c r="AA95" s="103">
        <v>0</v>
      </c>
      <c r="AB95" s="103">
        <v>0</v>
      </c>
      <c r="AC95" s="103">
        <v>0</v>
      </c>
      <c r="AD95" s="103">
        <v>0</v>
      </c>
      <c r="AE95" s="103">
        <v>0</v>
      </c>
      <c r="AF95" s="103">
        <v>0</v>
      </c>
      <c r="AG95" s="103">
        <v>0</v>
      </c>
    </row>
    <row r="96" spans="1:33" s="58" customFormat="1" ht="12.5" x14ac:dyDescent="0.25">
      <c r="A96" s="90" t="s">
        <v>118</v>
      </c>
      <c r="B96" s="90" t="s">
        <v>144</v>
      </c>
      <c r="C96" s="90" t="s">
        <v>157</v>
      </c>
      <c r="D96" s="102">
        <v>0</v>
      </c>
      <c r="E96" s="102">
        <v>0</v>
      </c>
      <c r="F96" s="103">
        <v>0</v>
      </c>
      <c r="G96" s="103">
        <v>0</v>
      </c>
      <c r="H96" s="103">
        <v>0</v>
      </c>
      <c r="I96" s="103">
        <v>0</v>
      </c>
      <c r="J96" s="103">
        <v>0</v>
      </c>
      <c r="K96" s="103">
        <v>0</v>
      </c>
      <c r="L96" s="103">
        <v>0</v>
      </c>
      <c r="M96" s="103">
        <v>0</v>
      </c>
      <c r="N96" s="103">
        <v>0</v>
      </c>
      <c r="O96" s="103">
        <v>0</v>
      </c>
      <c r="P96" s="103">
        <v>0</v>
      </c>
      <c r="Q96" s="103">
        <v>0.1</v>
      </c>
      <c r="R96" s="103">
        <v>0.4</v>
      </c>
      <c r="S96" s="103">
        <v>0</v>
      </c>
      <c r="T96" s="103">
        <v>1.825</v>
      </c>
      <c r="U96" s="103">
        <v>0</v>
      </c>
      <c r="V96" s="103">
        <v>0</v>
      </c>
      <c r="W96" s="103">
        <v>0</v>
      </c>
      <c r="X96" s="103">
        <v>3.0008999999999997E-2</v>
      </c>
      <c r="Y96" s="103">
        <v>4.5109999999999994E-3</v>
      </c>
      <c r="Z96" s="103">
        <v>0</v>
      </c>
      <c r="AA96" s="103">
        <v>0</v>
      </c>
      <c r="AB96" s="103">
        <v>0</v>
      </c>
      <c r="AC96" s="103">
        <v>0</v>
      </c>
      <c r="AD96" s="103">
        <v>0</v>
      </c>
      <c r="AE96" s="103">
        <v>0</v>
      </c>
      <c r="AF96" s="103">
        <v>0</v>
      </c>
      <c r="AG96" s="103">
        <v>0</v>
      </c>
    </row>
    <row r="97" spans="1:33" s="58" customFormat="1" ht="12.5" x14ac:dyDescent="0.25">
      <c r="A97" s="90" t="s">
        <v>118</v>
      </c>
      <c r="B97" s="90" t="s">
        <v>144</v>
      </c>
      <c r="C97" s="90" t="s">
        <v>158</v>
      </c>
      <c r="D97" s="102">
        <v>0</v>
      </c>
      <c r="E97" s="102">
        <v>0</v>
      </c>
      <c r="F97" s="103">
        <v>0</v>
      </c>
      <c r="G97" s="103">
        <v>0</v>
      </c>
      <c r="H97" s="103">
        <v>0</v>
      </c>
      <c r="I97" s="103">
        <v>0</v>
      </c>
      <c r="J97" s="103">
        <v>0</v>
      </c>
      <c r="K97" s="103">
        <v>0</v>
      </c>
      <c r="L97" s="103">
        <v>0</v>
      </c>
      <c r="M97" s="103">
        <v>0</v>
      </c>
      <c r="N97" s="103">
        <v>0</v>
      </c>
      <c r="O97" s="103">
        <v>0</v>
      </c>
      <c r="P97" s="103">
        <v>0</v>
      </c>
      <c r="Q97" s="103">
        <v>0</v>
      </c>
      <c r="R97" s="103">
        <v>0</v>
      </c>
      <c r="S97" s="103">
        <v>0</v>
      </c>
      <c r="T97" s="103">
        <v>0</v>
      </c>
      <c r="U97" s="103">
        <v>0</v>
      </c>
      <c r="V97" s="103">
        <v>0</v>
      </c>
      <c r="W97" s="103">
        <v>0</v>
      </c>
      <c r="X97" s="103">
        <v>0</v>
      </c>
      <c r="Y97" s="103">
        <v>0</v>
      </c>
      <c r="Z97" s="103">
        <v>0</v>
      </c>
      <c r="AA97" s="103">
        <v>0.02</v>
      </c>
      <c r="AB97" s="103">
        <v>0</v>
      </c>
      <c r="AC97" s="103">
        <v>0</v>
      </c>
      <c r="AD97" s="103">
        <v>0</v>
      </c>
      <c r="AE97" s="103">
        <v>0</v>
      </c>
      <c r="AF97" s="103">
        <v>0</v>
      </c>
      <c r="AG97" s="103">
        <v>0</v>
      </c>
    </row>
    <row r="98" spans="1:33" s="58" customFormat="1" ht="12.5" x14ac:dyDescent="0.25">
      <c r="A98" s="90" t="s">
        <v>118</v>
      </c>
      <c r="B98" s="90" t="s">
        <v>144</v>
      </c>
      <c r="C98" s="90" t="s">
        <v>159</v>
      </c>
      <c r="D98" s="102">
        <v>0</v>
      </c>
      <c r="E98" s="102">
        <v>0</v>
      </c>
      <c r="F98" s="103">
        <v>0</v>
      </c>
      <c r="G98" s="103">
        <v>0</v>
      </c>
      <c r="H98" s="103">
        <v>0</v>
      </c>
      <c r="I98" s="103">
        <v>0</v>
      </c>
      <c r="J98" s="103">
        <v>0</v>
      </c>
      <c r="K98" s="103">
        <v>0</v>
      </c>
      <c r="L98" s="103">
        <v>0</v>
      </c>
      <c r="M98" s="103">
        <v>0</v>
      </c>
      <c r="N98" s="103">
        <v>0</v>
      </c>
      <c r="O98" s="103">
        <v>0</v>
      </c>
      <c r="P98" s="103">
        <v>0</v>
      </c>
      <c r="Q98" s="103">
        <v>0</v>
      </c>
      <c r="R98" s="103">
        <v>0.55000000000000004</v>
      </c>
      <c r="S98" s="103">
        <v>0.79999999999999993</v>
      </c>
      <c r="T98" s="103">
        <v>0</v>
      </c>
      <c r="U98" s="103">
        <v>0</v>
      </c>
      <c r="V98" s="103">
        <v>0</v>
      </c>
      <c r="W98" s="103">
        <v>0.32500000000000001</v>
      </c>
      <c r="X98" s="103">
        <v>2.5000000000000001E-2</v>
      </c>
      <c r="Y98" s="103">
        <v>0.05</v>
      </c>
      <c r="Z98" s="103">
        <v>0.5</v>
      </c>
      <c r="AA98" s="103">
        <v>0</v>
      </c>
      <c r="AB98" s="103">
        <v>0</v>
      </c>
      <c r="AC98" s="103">
        <v>-7.4765911633454564E-6</v>
      </c>
      <c r="AD98" s="103">
        <v>-7.4765911633454564E-6</v>
      </c>
      <c r="AE98" s="103">
        <v>-7.4765911633454564E-6</v>
      </c>
      <c r="AF98" s="103">
        <v>-7.4765911633454564E-6</v>
      </c>
      <c r="AG98" s="103">
        <v>2.2577086525720357E-3</v>
      </c>
    </row>
    <row r="99" spans="1:33" s="58" customFormat="1" ht="12.5" x14ac:dyDescent="0.25">
      <c r="A99" s="90" t="s">
        <v>118</v>
      </c>
      <c r="B99" s="90" t="s">
        <v>144</v>
      </c>
      <c r="C99" s="90" t="s">
        <v>160</v>
      </c>
      <c r="D99" s="102">
        <v>0</v>
      </c>
      <c r="E99" s="102">
        <v>0</v>
      </c>
      <c r="F99" s="103">
        <v>0</v>
      </c>
      <c r="G99" s="103">
        <v>0</v>
      </c>
      <c r="H99" s="103">
        <v>0</v>
      </c>
      <c r="I99" s="103">
        <v>0</v>
      </c>
      <c r="J99" s="103">
        <v>0</v>
      </c>
      <c r="K99" s="103">
        <v>0</v>
      </c>
      <c r="L99" s="103">
        <v>0</v>
      </c>
      <c r="M99" s="103">
        <v>0</v>
      </c>
      <c r="N99" s="103">
        <v>0</v>
      </c>
      <c r="O99" s="103">
        <v>0</v>
      </c>
      <c r="P99" s="103">
        <v>0</v>
      </c>
      <c r="Q99" s="103">
        <v>0</v>
      </c>
      <c r="R99" s="103">
        <v>0</v>
      </c>
      <c r="S99" s="103">
        <v>0</v>
      </c>
      <c r="T99" s="103">
        <v>0</v>
      </c>
      <c r="U99" s="103">
        <v>0</v>
      </c>
      <c r="V99" s="103">
        <v>0</v>
      </c>
      <c r="W99" s="103">
        <v>0</v>
      </c>
      <c r="X99" s="103">
        <v>0</v>
      </c>
      <c r="Y99" s="103">
        <v>0</v>
      </c>
      <c r="Z99" s="103">
        <v>0</v>
      </c>
      <c r="AA99" s="103">
        <v>0</v>
      </c>
      <c r="AB99" s="103">
        <v>0</v>
      </c>
      <c r="AC99" s="103">
        <v>0</v>
      </c>
      <c r="AD99" s="103">
        <v>0</v>
      </c>
      <c r="AE99" s="103">
        <v>0</v>
      </c>
      <c r="AF99" s="103">
        <v>0</v>
      </c>
      <c r="AG99" s="103">
        <v>0</v>
      </c>
    </row>
    <row r="100" spans="1:33" s="93" customFormat="1" ht="13" x14ac:dyDescent="0.3">
      <c r="A100" s="95" t="s">
        <v>161</v>
      </c>
      <c r="B100" s="95" t="s">
        <v>161</v>
      </c>
      <c r="C100" s="95" t="s">
        <v>161</v>
      </c>
      <c r="D100" s="104">
        <v>0</v>
      </c>
      <c r="E100" s="104">
        <v>0</v>
      </c>
      <c r="F100" s="105">
        <v>0</v>
      </c>
      <c r="G100" s="105">
        <v>0</v>
      </c>
      <c r="H100" s="105">
        <v>0</v>
      </c>
      <c r="I100" s="105">
        <v>0.4</v>
      </c>
      <c r="J100" s="105">
        <v>0</v>
      </c>
      <c r="K100" s="105">
        <v>0</v>
      </c>
      <c r="L100" s="105">
        <v>0</v>
      </c>
      <c r="M100" s="105">
        <v>0</v>
      </c>
      <c r="N100" s="105">
        <v>0</v>
      </c>
      <c r="O100" s="105">
        <v>0.4</v>
      </c>
      <c r="P100" s="105">
        <v>0</v>
      </c>
      <c r="Q100" s="105">
        <v>2.1999999999999997</v>
      </c>
      <c r="R100" s="105">
        <v>3.5750000000000002</v>
      </c>
      <c r="S100" s="105">
        <v>5</v>
      </c>
      <c r="T100" s="105">
        <v>4.2972999999999999</v>
      </c>
      <c r="U100" s="105">
        <v>5.6000000000000005</v>
      </c>
      <c r="V100" s="105">
        <v>1.18232</v>
      </c>
      <c r="W100" s="105">
        <v>0.87999999999999989</v>
      </c>
      <c r="X100" s="105">
        <v>2.4778999999999999E-2</v>
      </c>
      <c r="Y100" s="105">
        <v>2.2604000000000001E-3</v>
      </c>
      <c r="Z100" s="105">
        <v>0</v>
      </c>
      <c r="AA100" s="105">
        <v>0</v>
      </c>
      <c r="AB100" s="105">
        <v>0</v>
      </c>
      <c r="AC100" s="105">
        <v>6.2416025026967234E-2</v>
      </c>
      <c r="AD100" s="105">
        <v>6.3038407654245288E-2</v>
      </c>
      <c r="AE100" s="105">
        <v>6.3667055185436833E-2</v>
      </c>
      <c r="AF100" s="105">
        <v>6.4302030683068542E-2</v>
      </c>
      <c r="AG100" s="105">
        <v>6.4943397844454548E-2</v>
      </c>
    </row>
    <row r="101" spans="1:33" s="58" customFormat="1" ht="12.5" x14ac:dyDescent="0.25">
      <c r="A101" s="90" t="s">
        <v>118</v>
      </c>
      <c r="B101" s="90" t="s">
        <v>162</v>
      </c>
      <c r="C101" s="90" t="s">
        <v>163</v>
      </c>
      <c r="D101" s="102">
        <v>0</v>
      </c>
      <c r="E101" s="102">
        <v>0</v>
      </c>
      <c r="F101" s="103">
        <v>0</v>
      </c>
      <c r="G101" s="103">
        <v>0</v>
      </c>
      <c r="H101" s="103">
        <v>0</v>
      </c>
      <c r="I101" s="103">
        <v>0</v>
      </c>
      <c r="J101" s="103">
        <v>0</v>
      </c>
      <c r="K101" s="103">
        <v>0</v>
      </c>
      <c r="L101" s="103">
        <v>0</v>
      </c>
      <c r="M101" s="103">
        <v>0</v>
      </c>
      <c r="N101" s="103">
        <v>0</v>
      </c>
      <c r="O101" s="103">
        <v>0</v>
      </c>
      <c r="P101" s="103">
        <v>0</v>
      </c>
      <c r="Q101" s="103">
        <v>0</v>
      </c>
      <c r="R101" s="103">
        <v>0.2</v>
      </c>
      <c r="S101" s="103">
        <v>0.2</v>
      </c>
      <c r="T101" s="103">
        <v>0</v>
      </c>
      <c r="U101" s="103">
        <v>0</v>
      </c>
      <c r="V101" s="103">
        <v>0.37396000000000001</v>
      </c>
      <c r="W101" s="103">
        <v>0.3</v>
      </c>
      <c r="X101" s="103">
        <v>2.4778999999999999E-2</v>
      </c>
      <c r="Y101" s="103">
        <v>2.2604000000000001E-3</v>
      </c>
      <c r="Z101" s="103">
        <v>0</v>
      </c>
      <c r="AA101" s="103">
        <v>0</v>
      </c>
      <c r="AB101" s="103">
        <v>0</v>
      </c>
      <c r="AC101" s="103">
        <v>0</v>
      </c>
      <c r="AD101" s="103">
        <v>0</v>
      </c>
      <c r="AE101" s="103">
        <v>0</v>
      </c>
      <c r="AF101" s="103">
        <v>0</v>
      </c>
      <c r="AG101" s="103">
        <v>0</v>
      </c>
    </row>
    <row r="102" spans="1:33" s="58" customFormat="1" ht="12.5" x14ac:dyDescent="0.25">
      <c r="A102" s="90" t="s">
        <v>118</v>
      </c>
      <c r="B102" s="90" t="s">
        <v>162</v>
      </c>
      <c r="C102" s="90" t="s">
        <v>164</v>
      </c>
      <c r="D102" s="102">
        <v>0</v>
      </c>
      <c r="E102" s="102">
        <v>0</v>
      </c>
      <c r="F102" s="103">
        <v>0</v>
      </c>
      <c r="G102" s="103">
        <v>0</v>
      </c>
      <c r="H102" s="103">
        <v>0</v>
      </c>
      <c r="I102" s="103">
        <v>0.4</v>
      </c>
      <c r="J102" s="103">
        <v>0</v>
      </c>
      <c r="K102" s="103">
        <v>0</v>
      </c>
      <c r="L102" s="103">
        <v>0</v>
      </c>
      <c r="M102" s="103">
        <v>0</v>
      </c>
      <c r="N102" s="103">
        <v>0</v>
      </c>
      <c r="O102" s="103">
        <v>0.4</v>
      </c>
      <c r="P102" s="103">
        <v>0</v>
      </c>
      <c r="Q102" s="103">
        <v>0.3</v>
      </c>
      <c r="R102" s="103">
        <v>1.675</v>
      </c>
      <c r="S102" s="103">
        <v>1.2999999999999998</v>
      </c>
      <c r="T102" s="103">
        <v>0.3</v>
      </c>
      <c r="U102" s="103">
        <v>0.9</v>
      </c>
      <c r="V102" s="103">
        <v>0.70835999999999999</v>
      </c>
      <c r="W102" s="103">
        <v>0</v>
      </c>
      <c r="X102" s="103">
        <v>0</v>
      </c>
      <c r="Y102" s="103">
        <v>0</v>
      </c>
      <c r="Z102" s="103">
        <v>0</v>
      </c>
      <c r="AA102" s="103">
        <v>0</v>
      </c>
      <c r="AB102" s="103">
        <v>0</v>
      </c>
      <c r="AC102" s="103">
        <v>5.8584533275128029E-4</v>
      </c>
      <c r="AD102" s="103">
        <v>5.8584533275128029E-4</v>
      </c>
      <c r="AE102" s="103">
        <v>5.8584533275128029E-4</v>
      </c>
      <c r="AF102" s="103">
        <v>5.8584533275128029E-4</v>
      </c>
      <c r="AG102" s="103">
        <v>5.8584533275128029E-4</v>
      </c>
    </row>
    <row r="103" spans="1:33" s="58" customFormat="1" ht="12.5" x14ac:dyDescent="0.25">
      <c r="A103" s="90" t="s">
        <v>118</v>
      </c>
      <c r="B103" s="90" t="s">
        <v>162</v>
      </c>
      <c r="C103" s="90" t="s">
        <v>165</v>
      </c>
      <c r="D103" s="102">
        <v>0</v>
      </c>
      <c r="E103" s="102">
        <v>0</v>
      </c>
      <c r="F103" s="103">
        <v>0</v>
      </c>
      <c r="G103" s="103">
        <v>0</v>
      </c>
      <c r="H103" s="103">
        <v>0</v>
      </c>
      <c r="I103" s="103">
        <v>0</v>
      </c>
      <c r="J103" s="103">
        <v>0</v>
      </c>
      <c r="K103" s="103">
        <v>0</v>
      </c>
      <c r="L103" s="103">
        <v>0</v>
      </c>
      <c r="M103" s="103">
        <v>0</v>
      </c>
      <c r="N103" s="103">
        <v>0</v>
      </c>
      <c r="O103" s="103">
        <v>0</v>
      </c>
      <c r="P103" s="103">
        <v>0</v>
      </c>
      <c r="Q103" s="103">
        <v>0</v>
      </c>
      <c r="R103" s="103">
        <v>0</v>
      </c>
      <c r="S103" s="103">
        <v>0</v>
      </c>
      <c r="T103" s="103">
        <v>0</v>
      </c>
      <c r="U103" s="103">
        <v>0</v>
      </c>
      <c r="V103" s="103">
        <v>0</v>
      </c>
      <c r="W103" s="103">
        <v>0</v>
      </c>
      <c r="X103" s="103">
        <v>0</v>
      </c>
      <c r="Y103" s="103">
        <v>0</v>
      </c>
      <c r="Z103" s="103">
        <v>0</v>
      </c>
      <c r="AA103" s="103">
        <v>0</v>
      </c>
      <c r="AB103" s="103">
        <v>0</v>
      </c>
      <c r="AC103" s="103">
        <v>0</v>
      </c>
      <c r="AD103" s="103">
        <v>0</v>
      </c>
      <c r="AE103" s="103">
        <v>0</v>
      </c>
      <c r="AF103" s="103">
        <v>0</v>
      </c>
      <c r="AG103" s="103">
        <v>0</v>
      </c>
    </row>
    <row r="104" spans="1:33" s="58" customFormat="1" ht="12.5" x14ac:dyDescent="0.25">
      <c r="A104" s="90" t="s">
        <v>118</v>
      </c>
      <c r="B104" s="90" t="s">
        <v>162</v>
      </c>
      <c r="C104" s="90" t="s">
        <v>166</v>
      </c>
      <c r="D104" s="102">
        <v>0</v>
      </c>
      <c r="E104" s="102">
        <v>0</v>
      </c>
      <c r="F104" s="103">
        <v>0</v>
      </c>
      <c r="G104" s="103">
        <v>0</v>
      </c>
      <c r="H104" s="103">
        <v>0</v>
      </c>
      <c r="I104" s="103">
        <v>0</v>
      </c>
      <c r="J104" s="103">
        <v>0</v>
      </c>
      <c r="K104" s="103">
        <v>0</v>
      </c>
      <c r="L104" s="103">
        <v>0</v>
      </c>
      <c r="M104" s="103">
        <v>0</v>
      </c>
      <c r="N104" s="103">
        <v>0</v>
      </c>
      <c r="O104" s="103">
        <v>0</v>
      </c>
      <c r="P104" s="103">
        <v>0</v>
      </c>
      <c r="Q104" s="103">
        <v>0</v>
      </c>
      <c r="R104" s="103">
        <v>0</v>
      </c>
      <c r="S104" s="103">
        <v>0</v>
      </c>
      <c r="T104" s="103">
        <v>0</v>
      </c>
      <c r="U104" s="103">
        <v>0</v>
      </c>
      <c r="V104" s="103">
        <v>0</v>
      </c>
      <c r="W104" s="103">
        <v>0</v>
      </c>
      <c r="X104" s="103">
        <v>0</v>
      </c>
      <c r="Y104" s="103">
        <v>0</v>
      </c>
      <c r="Z104" s="103">
        <v>0</v>
      </c>
      <c r="AA104" s="103">
        <v>0</v>
      </c>
      <c r="AB104" s="103">
        <v>0</v>
      </c>
      <c r="AC104" s="103">
        <v>0</v>
      </c>
      <c r="AD104" s="103">
        <v>0</v>
      </c>
      <c r="AE104" s="103">
        <v>0</v>
      </c>
      <c r="AF104" s="103">
        <v>0</v>
      </c>
      <c r="AG104" s="103">
        <v>0</v>
      </c>
    </row>
    <row r="105" spans="1:33" s="58" customFormat="1" ht="12.5" x14ac:dyDescent="0.25">
      <c r="A105" s="90" t="s">
        <v>118</v>
      </c>
      <c r="B105" s="90" t="s">
        <v>162</v>
      </c>
      <c r="C105" s="90" t="s">
        <v>167</v>
      </c>
      <c r="D105" s="102">
        <v>0</v>
      </c>
      <c r="E105" s="102">
        <v>0</v>
      </c>
      <c r="F105" s="103">
        <v>0</v>
      </c>
      <c r="G105" s="103">
        <v>0</v>
      </c>
      <c r="H105" s="103">
        <v>0</v>
      </c>
      <c r="I105" s="103">
        <v>0</v>
      </c>
      <c r="J105" s="103">
        <v>0</v>
      </c>
      <c r="K105" s="103">
        <v>0</v>
      </c>
      <c r="L105" s="103">
        <v>0</v>
      </c>
      <c r="M105" s="103">
        <v>0</v>
      </c>
      <c r="N105" s="103">
        <v>0</v>
      </c>
      <c r="O105" s="103">
        <v>0</v>
      </c>
      <c r="P105" s="103">
        <v>0</v>
      </c>
      <c r="Q105" s="103">
        <v>0</v>
      </c>
      <c r="R105" s="103">
        <v>0</v>
      </c>
      <c r="S105" s="103">
        <v>0</v>
      </c>
      <c r="T105" s="103">
        <v>0.1</v>
      </c>
      <c r="U105" s="103">
        <v>0</v>
      </c>
      <c r="V105" s="103">
        <v>0</v>
      </c>
      <c r="W105" s="103">
        <v>0</v>
      </c>
      <c r="X105" s="103">
        <v>0</v>
      </c>
      <c r="Y105" s="103">
        <v>0</v>
      </c>
      <c r="Z105" s="103">
        <v>0</v>
      </c>
      <c r="AA105" s="103">
        <v>0</v>
      </c>
      <c r="AB105" s="103">
        <v>0</v>
      </c>
      <c r="AC105" s="103">
        <v>6.1830179694215955E-2</v>
      </c>
      <c r="AD105" s="103">
        <v>6.2452562321494008E-2</v>
      </c>
      <c r="AE105" s="103">
        <v>6.3081209852685546E-2</v>
      </c>
      <c r="AF105" s="103">
        <v>6.3716185350317256E-2</v>
      </c>
      <c r="AG105" s="103">
        <v>6.4357552511703262E-2</v>
      </c>
    </row>
    <row r="106" spans="1:33" s="58" customFormat="1" ht="12.5" x14ac:dyDescent="0.25">
      <c r="A106" s="90" t="s">
        <v>118</v>
      </c>
      <c r="B106" s="90" t="s">
        <v>162</v>
      </c>
      <c r="C106" s="90" t="s">
        <v>168</v>
      </c>
      <c r="D106" s="102">
        <v>0</v>
      </c>
      <c r="E106" s="102">
        <v>0</v>
      </c>
      <c r="F106" s="103">
        <v>0</v>
      </c>
      <c r="G106" s="103">
        <v>0</v>
      </c>
      <c r="H106" s="103">
        <v>0</v>
      </c>
      <c r="I106" s="103">
        <v>0</v>
      </c>
      <c r="J106" s="103">
        <v>0</v>
      </c>
      <c r="K106" s="103">
        <v>0</v>
      </c>
      <c r="L106" s="103">
        <v>0</v>
      </c>
      <c r="M106" s="103">
        <v>0</v>
      </c>
      <c r="N106" s="103">
        <v>0</v>
      </c>
      <c r="O106" s="103">
        <v>0</v>
      </c>
      <c r="P106" s="103">
        <v>0</v>
      </c>
      <c r="Q106" s="103">
        <v>0</v>
      </c>
      <c r="R106" s="103">
        <v>0</v>
      </c>
      <c r="S106" s="103">
        <v>0</v>
      </c>
      <c r="T106" s="103">
        <v>0</v>
      </c>
      <c r="U106" s="103">
        <v>0</v>
      </c>
      <c r="V106" s="103">
        <v>0</v>
      </c>
      <c r="W106" s="103">
        <v>0</v>
      </c>
      <c r="X106" s="103">
        <v>0</v>
      </c>
      <c r="Y106" s="103">
        <v>0</v>
      </c>
      <c r="Z106" s="103">
        <v>0</v>
      </c>
      <c r="AA106" s="103">
        <v>0</v>
      </c>
      <c r="AB106" s="103">
        <v>0</v>
      </c>
      <c r="AC106" s="103">
        <v>0</v>
      </c>
      <c r="AD106" s="103">
        <v>0</v>
      </c>
      <c r="AE106" s="103">
        <v>0</v>
      </c>
      <c r="AF106" s="103">
        <v>0</v>
      </c>
      <c r="AG106" s="103">
        <v>0</v>
      </c>
    </row>
    <row r="107" spans="1:33" s="58" customFormat="1" ht="12.5" x14ac:dyDescent="0.25">
      <c r="A107" s="90" t="s">
        <v>118</v>
      </c>
      <c r="B107" s="90" t="s">
        <v>162</v>
      </c>
      <c r="C107" s="90" t="s">
        <v>169</v>
      </c>
      <c r="D107" s="102">
        <v>0</v>
      </c>
      <c r="E107" s="102">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row>
    <row r="108" spans="1:33" s="58" customFormat="1" ht="12.5" x14ac:dyDescent="0.25">
      <c r="A108" s="90" t="s">
        <v>118</v>
      </c>
      <c r="B108" s="90" t="s">
        <v>162</v>
      </c>
      <c r="C108" s="90" t="s">
        <v>170</v>
      </c>
      <c r="D108" s="102">
        <v>0</v>
      </c>
      <c r="E108" s="102">
        <v>0</v>
      </c>
      <c r="F108" s="103">
        <v>0</v>
      </c>
      <c r="G108" s="103">
        <v>0</v>
      </c>
      <c r="H108" s="103">
        <v>0</v>
      </c>
      <c r="I108" s="103">
        <v>0</v>
      </c>
      <c r="J108" s="103">
        <v>0</v>
      </c>
      <c r="K108" s="103">
        <v>0</v>
      </c>
      <c r="L108" s="103">
        <v>0</v>
      </c>
      <c r="M108" s="103">
        <v>0</v>
      </c>
      <c r="N108" s="103">
        <v>0</v>
      </c>
      <c r="O108" s="103">
        <v>0</v>
      </c>
      <c r="P108" s="103">
        <v>0</v>
      </c>
      <c r="Q108" s="103">
        <v>1.9</v>
      </c>
      <c r="R108" s="103">
        <v>1.7</v>
      </c>
      <c r="S108" s="103">
        <v>3.5</v>
      </c>
      <c r="T108" s="103">
        <v>3.8973</v>
      </c>
      <c r="U108" s="103">
        <v>4.7</v>
      </c>
      <c r="V108" s="103">
        <v>0.1</v>
      </c>
      <c r="W108" s="103">
        <v>0.57999999999999996</v>
      </c>
      <c r="X108" s="103">
        <v>0</v>
      </c>
      <c r="Y108" s="103">
        <v>0</v>
      </c>
      <c r="Z108" s="103">
        <v>0</v>
      </c>
      <c r="AA108" s="103">
        <v>0</v>
      </c>
      <c r="AB108" s="103">
        <v>0</v>
      </c>
      <c r="AC108" s="103">
        <v>0</v>
      </c>
      <c r="AD108" s="103">
        <v>0</v>
      </c>
      <c r="AE108" s="103">
        <v>0</v>
      </c>
      <c r="AF108" s="103">
        <v>0</v>
      </c>
      <c r="AG108" s="103">
        <v>0</v>
      </c>
    </row>
    <row r="109" spans="1:33" s="58" customFormat="1" ht="12.5" x14ac:dyDescent="0.25">
      <c r="A109" s="90" t="s">
        <v>118</v>
      </c>
      <c r="B109" s="90" t="s">
        <v>162</v>
      </c>
      <c r="C109" s="90" t="s">
        <v>171</v>
      </c>
      <c r="D109" s="102">
        <v>0</v>
      </c>
      <c r="E109" s="102">
        <v>0</v>
      </c>
      <c r="F109" s="103">
        <v>0</v>
      </c>
      <c r="G109" s="103">
        <v>0</v>
      </c>
      <c r="H109" s="103">
        <v>0</v>
      </c>
      <c r="I109" s="103">
        <v>0</v>
      </c>
      <c r="J109" s="103">
        <v>0</v>
      </c>
      <c r="K109" s="103">
        <v>0</v>
      </c>
      <c r="L109" s="103">
        <v>0</v>
      </c>
      <c r="M109" s="103">
        <v>0</v>
      </c>
      <c r="N109" s="103">
        <v>0</v>
      </c>
      <c r="O109" s="103">
        <v>0</v>
      </c>
      <c r="P109" s="103">
        <v>0</v>
      </c>
      <c r="Q109" s="103">
        <v>0</v>
      </c>
      <c r="R109" s="103">
        <v>0</v>
      </c>
      <c r="S109" s="103">
        <v>0</v>
      </c>
      <c r="T109" s="103">
        <v>0</v>
      </c>
      <c r="U109" s="103">
        <v>0</v>
      </c>
      <c r="V109" s="103">
        <v>0</v>
      </c>
      <c r="W109" s="103">
        <v>0</v>
      </c>
      <c r="X109" s="103">
        <v>0</v>
      </c>
      <c r="Y109" s="103">
        <v>0</v>
      </c>
      <c r="Z109" s="103">
        <v>0</v>
      </c>
      <c r="AA109" s="103">
        <v>0</v>
      </c>
      <c r="AB109" s="103">
        <v>0</v>
      </c>
      <c r="AC109" s="103">
        <v>0</v>
      </c>
      <c r="AD109" s="103">
        <v>0</v>
      </c>
      <c r="AE109" s="103">
        <v>0</v>
      </c>
      <c r="AF109" s="103">
        <v>0</v>
      </c>
      <c r="AG109" s="103">
        <v>0</v>
      </c>
    </row>
    <row r="110" spans="1:33" s="93" customFormat="1" ht="13" x14ac:dyDescent="0.3">
      <c r="A110" s="95" t="s">
        <v>172</v>
      </c>
      <c r="B110" s="95" t="s">
        <v>172</v>
      </c>
      <c r="C110" s="95" t="s">
        <v>172</v>
      </c>
      <c r="D110" s="104">
        <v>284.8</v>
      </c>
      <c r="E110" s="104">
        <v>172</v>
      </c>
      <c r="F110" s="105">
        <v>230.8</v>
      </c>
      <c r="G110" s="105">
        <v>143.30000000000001</v>
      </c>
      <c r="H110" s="105">
        <v>145.19999999999999</v>
      </c>
      <c r="I110" s="105">
        <v>24.6</v>
      </c>
      <c r="J110" s="105">
        <v>158.9</v>
      </c>
      <c r="K110" s="105">
        <v>124.2</v>
      </c>
      <c r="L110" s="105">
        <v>206.9</v>
      </c>
      <c r="M110" s="105">
        <v>45</v>
      </c>
      <c r="N110" s="105">
        <v>124.1</v>
      </c>
      <c r="O110" s="105">
        <v>93.6</v>
      </c>
      <c r="P110" s="105">
        <v>4.9000000000000004</v>
      </c>
      <c r="Q110" s="105">
        <v>11.7</v>
      </c>
      <c r="R110" s="105">
        <v>4.8200000000000001E-4</v>
      </c>
      <c r="S110" s="105">
        <v>9.9999999999999995E-7</v>
      </c>
      <c r="T110" s="105">
        <v>2.0000000000000001E-4</v>
      </c>
      <c r="U110" s="105">
        <v>1.9999999999999999E-6</v>
      </c>
      <c r="V110" s="105">
        <v>8.9230000000000004E-2</v>
      </c>
      <c r="W110" s="105">
        <v>0.21059</v>
      </c>
      <c r="X110" s="105">
        <v>2.9487269999999999E-2</v>
      </c>
      <c r="Y110" s="105">
        <v>8.116203000000001E-2</v>
      </c>
      <c r="Z110" s="105">
        <v>0.4</v>
      </c>
      <c r="AA110" s="105">
        <v>0.58000000000000007</v>
      </c>
      <c r="AB110" s="105">
        <v>36.369999999999997</v>
      </c>
      <c r="AC110" s="105">
        <v>40.969614476827168</v>
      </c>
      <c r="AD110" s="105">
        <v>45.549360243894043</v>
      </c>
      <c r="AE110" s="105">
        <v>49.191809099548557</v>
      </c>
      <c r="AF110" s="105">
        <v>56.96053104534122</v>
      </c>
      <c r="AG110" s="105">
        <v>56.946817053036426</v>
      </c>
    </row>
    <row r="111" spans="1:33" s="58" customFormat="1" ht="12.5" x14ac:dyDescent="0.25">
      <c r="A111" s="90" t="s">
        <v>118</v>
      </c>
      <c r="B111" s="90" t="s">
        <v>173</v>
      </c>
      <c r="C111" s="90" t="s">
        <v>174</v>
      </c>
      <c r="D111" s="102">
        <v>0</v>
      </c>
      <c r="E111" s="102">
        <v>0</v>
      </c>
      <c r="F111" s="103">
        <v>0</v>
      </c>
      <c r="G111" s="103">
        <v>0</v>
      </c>
      <c r="H111" s="103">
        <v>0</v>
      </c>
      <c r="I111" s="103">
        <v>0</v>
      </c>
      <c r="J111" s="103">
        <v>0</v>
      </c>
      <c r="K111" s="103">
        <v>0</v>
      </c>
      <c r="L111" s="103">
        <v>0</v>
      </c>
      <c r="M111" s="103">
        <v>0</v>
      </c>
      <c r="N111" s="103">
        <v>0</v>
      </c>
      <c r="O111" s="103">
        <v>0</v>
      </c>
      <c r="P111" s="103">
        <v>0</v>
      </c>
      <c r="Q111" s="103">
        <v>0</v>
      </c>
      <c r="R111" s="103">
        <v>0</v>
      </c>
      <c r="S111" s="103">
        <v>0</v>
      </c>
      <c r="T111" s="103">
        <v>0</v>
      </c>
      <c r="U111" s="103">
        <v>0</v>
      </c>
      <c r="V111" s="103">
        <v>4.6399999999999992E-3</v>
      </c>
      <c r="W111" s="103">
        <v>9.0000000000000006E-5</v>
      </c>
      <c r="X111" s="103">
        <v>2.9487269999999999E-2</v>
      </c>
      <c r="Y111" s="103">
        <v>1.2310000000000001E-4</v>
      </c>
      <c r="Z111" s="103">
        <v>0</v>
      </c>
      <c r="AA111" s="103">
        <v>0</v>
      </c>
      <c r="AB111" s="103">
        <v>0</v>
      </c>
      <c r="AC111" s="103">
        <v>7.9429950841233155E-3</v>
      </c>
      <c r="AD111" s="103">
        <v>7.9429950841233155E-3</v>
      </c>
      <c r="AE111" s="103">
        <v>7.9429950841233155E-3</v>
      </c>
      <c r="AF111" s="103">
        <v>7.9429950841233155E-3</v>
      </c>
      <c r="AG111" s="103">
        <v>-9.4346617039734446E-4</v>
      </c>
    </row>
    <row r="112" spans="1:33" s="58" customFormat="1" ht="12.5" x14ac:dyDescent="0.25">
      <c r="A112" s="90" t="s">
        <v>118</v>
      </c>
      <c r="B112" s="90" t="s">
        <v>173</v>
      </c>
      <c r="C112" s="90" t="s">
        <v>175</v>
      </c>
      <c r="D112" s="102">
        <v>0</v>
      </c>
      <c r="E112" s="102">
        <v>0</v>
      </c>
      <c r="F112" s="103">
        <v>0</v>
      </c>
      <c r="G112" s="103">
        <v>0</v>
      </c>
      <c r="H112" s="103">
        <v>0</v>
      </c>
      <c r="I112" s="103">
        <v>0</v>
      </c>
      <c r="J112" s="103">
        <v>0</v>
      </c>
      <c r="K112" s="103">
        <v>0</v>
      </c>
      <c r="L112" s="103">
        <v>0</v>
      </c>
      <c r="M112" s="103">
        <v>0</v>
      </c>
      <c r="N112" s="103">
        <v>0</v>
      </c>
      <c r="O112" s="103">
        <v>0</v>
      </c>
      <c r="P112" s="103">
        <v>0</v>
      </c>
      <c r="Q112" s="103">
        <v>0</v>
      </c>
      <c r="R112" s="103">
        <v>0</v>
      </c>
      <c r="S112" s="103">
        <v>0</v>
      </c>
      <c r="T112" s="103">
        <v>0</v>
      </c>
      <c r="U112" s="103">
        <v>0</v>
      </c>
      <c r="V112" s="103">
        <v>0</v>
      </c>
      <c r="W112" s="103">
        <v>0</v>
      </c>
      <c r="X112" s="103">
        <v>0</v>
      </c>
      <c r="Y112" s="103">
        <v>0</v>
      </c>
      <c r="Z112" s="103">
        <v>0</v>
      </c>
      <c r="AA112" s="103">
        <v>0</v>
      </c>
      <c r="AB112" s="103">
        <v>0</v>
      </c>
      <c r="AC112" s="103">
        <v>9.603952052778537E-4</v>
      </c>
      <c r="AD112" s="103">
        <v>9.603952052778537E-4</v>
      </c>
      <c r="AE112" s="103">
        <v>9.603952052778537E-4</v>
      </c>
      <c r="AF112" s="103">
        <v>9.603952052778537E-4</v>
      </c>
      <c r="AG112" s="103">
        <v>9.603952052778537E-4</v>
      </c>
    </row>
    <row r="113" spans="1:33" s="58" customFormat="1" ht="12.5" x14ac:dyDescent="0.25">
      <c r="A113" s="90" t="s">
        <v>118</v>
      </c>
      <c r="B113" s="90" t="s">
        <v>173</v>
      </c>
      <c r="C113" s="90" t="s">
        <v>176</v>
      </c>
      <c r="D113" s="102">
        <v>0</v>
      </c>
      <c r="E113" s="102">
        <v>0</v>
      </c>
      <c r="F113" s="103">
        <v>0</v>
      </c>
      <c r="G113" s="103">
        <v>0</v>
      </c>
      <c r="H113" s="103">
        <v>0</v>
      </c>
      <c r="I113" s="103">
        <v>0</v>
      </c>
      <c r="J113" s="103">
        <v>0</v>
      </c>
      <c r="K113" s="103">
        <v>0</v>
      </c>
      <c r="L113" s="103">
        <v>0</v>
      </c>
      <c r="M113" s="103">
        <v>0</v>
      </c>
      <c r="N113" s="103">
        <v>0</v>
      </c>
      <c r="O113" s="103">
        <v>0</v>
      </c>
      <c r="P113" s="103">
        <v>0</v>
      </c>
      <c r="Q113" s="103">
        <v>0</v>
      </c>
      <c r="R113" s="103">
        <v>0</v>
      </c>
      <c r="S113" s="103">
        <v>0</v>
      </c>
      <c r="T113" s="103">
        <v>0</v>
      </c>
      <c r="U113" s="103">
        <v>0</v>
      </c>
      <c r="V113" s="103">
        <v>0</v>
      </c>
      <c r="W113" s="103">
        <v>0</v>
      </c>
      <c r="X113" s="103">
        <v>0</v>
      </c>
      <c r="Y113" s="103">
        <v>0</v>
      </c>
      <c r="Z113" s="103">
        <v>0</v>
      </c>
      <c r="AA113" s="103">
        <v>0</v>
      </c>
      <c r="AB113" s="103">
        <v>0</v>
      </c>
      <c r="AC113" s="103">
        <v>3.4027039619493379E-4</v>
      </c>
      <c r="AD113" s="103">
        <v>3.4027039619493379E-4</v>
      </c>
      <c r="AE113" s="103">
        <v>3.4027039619493379E-4</v>
      </c>
      <c r="AF113" s="103">
        <v>3.4027039619493379E-4</v>
      </c>
      <c r="AG113" s="103">
        <v>-4.4872606540752131E-3</v>
      </c>
    </row>
    <row r="114" spans="1:33" s="58" customFormat="1" ht="12.5" x14ac:dyDescent="0.25">
      <c r="A114" s="90" t="s">
        <v>118</v>
      </c>
      <c r="B114" s="90" t="s">
        <v>173</v>
      </c>
      <c r="C114" s="90" t="s">
        <v>177</v>
      </c>
      <c r="D114" s="102">
        <v>284.8</v>
      </c>
      <c r="E114" s="102">
        <v>172</v>
      </c>
      <c r="F114" s="103">
        <v>230.8</v>
      </c>
      <c r="G114" s="103">
        <v>143.30000000000001</v>
      </c>
      <c r="H114" s="103">
        <v>145.19999999999999</v>
      </c>
      <c r="I114" s="103">
        <v>24.6</v>
      </c>
      <c r="J114" s="103">
        <v>158.9</v>
      </c>
      <c r="K114" s="103">
        <v>124.2</v>
      </c>
      <c r="L114" s="103">
        <v>206.9</v>
      </c>
      <c r="M114" s="103">
        <v>45</v>
      </c>
      <c r="N114" s="103">
        <v>124.1</v>
      </c>
      <c r="O114" s="103">
        <v>93.6</v>
      </c>
      <c r="P114" s="103">
        <v>4.9000000000000004</v>
      </c>
      <c r="Q114" s="103">
        <v>11.7</v>
      </c>
      <c r="R114" s="103">
        <v>4.8200000000000001E-4</v>
      </c>
      <c r="S114" s="103">
        <v>9.9999999999999995E-7</v>
      </c>
      <c r="T114" s="103">
        <v>2.0000000000000001E-4</v>
      </c>
      <c r="U114" s="103">
        <v>1.9999999999999999E-6</v>
      </c>
      <c r="V114" s="103">
        <v>8.4589999999999999E-2</v>
      </c>
      <c r="W114" s="103">
        <v>0.21049999999999999</v>
      </c>
      <c r="X114" s="103">
        <v>0</v>
      </c>
      <c r="Y114" s="103">
        <v>8.1038930000000009E-2</v>
      </c>
      <c r="Z114" s="103">
        <v>0.4</v>
      </c>
      <c r="AA114" s="103">
        <v>0.58000000000000007</v>
      </c>
      <c r="AB114" s="103">
        <v>36.369999999999997</v>
      </c>
      <c r="AC114" s="103">
        <v>40.96037081614157</v>
      </c>
      <c r="AD114" s="103">
        <v>45.540116583208444</v>
      </c>
      <c r="AE114" s="103">
        <v>49.182565438862959</v>
      </c>
      <c r="AF114" s="103">
        <v>56.951287384655622</v>
      </c>
      <c r="AG114" s="103">
        <v>56.951287384655622</v>
      </c>
    </row>
    <row r="115" spans="1:33" s="58" customFormat="1" ht="12.5" x14ac:dyDescent="0.25">
      <c r="A115" s="90" t="s">
        <v>118</v>
      </c>
      <c r="B115" s="90" t="s">
        <v>173</v>
      </c>
      <c r="C115" s="90" t="s">
        <v>178</v>
      </c>
      <c r="D115" s="102">
        <v>0</v>
      </c>
      <c r="E115" s="102">
        <v>0</v>
      </c>
      <c r="F115" s="103">
        <v>0</v>
      </c>
      <c r="G115" s="103">
        <v>0</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0</v>
      </c>
      <c r="AE115" s="103">
        <v>0</v>
      </c>
      <c r="AF115" s="103">
        <v>0</v>
      </c>
      <c r="AG115" s="103">
        <v>0</v>
      </c>
    </row>
    <row r="116" spans="1:33" s="93" customFormat="1" ht="13" x14ac:dyDescent="0.3">
      <c r="A116" s="94" t="s">
        <v>179</v>
      </c>
      <c r="B116" s="94" t="s">
        <v>179</v>
      </c>
      <c r="C116" s="94" t="s">
        <v>179</v>
      </c>
      <c r="D116" s="100">
        <v>2182.5</v>
      </c>
      <c r="E116" s="100">
        <v>2648</v>
      </c>
      <c r="F116" s="101">
        <v>2647.5</v>
      </c>
      <c r="G116" s="101">
        <v>2392.4</v>
      </c>
      <c r="H116" s="101">
        <v>2512.5</v>
      </c>
      <c r="I116" s="101">
        <v>2624.9</v>
      </c>
      <c r="J116" s="101">
        <v>2420.9</v>
      </c>
      <c r="K116" s="101">
        <v>2797</v>
      </c>
      <c r="L116" s="101">
        <v>2754.5</v>
      </c>
      <c r="M116" s="101">
        <v>2091.1</v>
      </c>
      <c r="N116" s="101">
        <v>2884.8999999999996</v>
      </c>
      <c r="O116" s="101">
        <v>3271.9</v>
      </c>
      <c r="P116" s="101">
        <v>3553.1</v>
      </c>
      <c r="Q116" s="101">
        <v>3532.2719999999995</v>
      </c>
      <c r="R116" s="101">
        <v>2820.0504760000003</v>
      </c>
      <c r="S116" s="101">
        <v>2861.9962999999998</v>
      </c>
      <c r="T116" s="101">
        <v>2543.2052910000002</v>
      </c>
      <c r="U116" s="101">
        <v>3477.6550000000002</v>
      </c>
      <c r="V116" s="101">
        <v>3489.1226099999999</v>
      </c>
      <c r="W116" s="101">
        <v>2114.56</v>
      </c>
      <c r="X116" s="101">
        <v>2489.9614370599998</v>
      </c>
      <c r="Y116" s="101">
        <v>2473.946171</v>
      </c>
      <c r="Z116" s="101">
        <v>2485.8200000000006</v>
      </c>
      <c r="AA116" s="101">
        <v>3060.9999999999995</v>
      </c>
      <c r="AB116" s="101">
        <v>3116.61</v>
      </c>
      <c r="AC116" s="101">
        <v>3087.9526291460229</v>
      </c>
      <c r="AD116" s="101">
        <v>3109.2947430653585</v>
      </c>
      <c r="AE116" s="101">
        <v>3115.5708503468632</v>
      </c>
      <c r="AF116" s="101">
        <v>3093.8192130038969</v>
      </c>
      <c r="AG116" s="101">
        <v>3103.8192130038969</v>
      </c>
    </row>
    <row r="117" spans="1:33" s="93" customFormat="1" ht="13" x14ac:dyDescent="0.3">
      <c r="A117" s="95" t="s">
        <v>179</v>
      </c>
      <c r="B117" s="95" t="s">
        <v>179</v>
      </c>
      <c r="C117" s="95" t="s">
        <v>179</v>
      </c>
      <c r="D117" s="104">
        <v>2182.5</v>
      </c>
      <c r="E117" s="104">
        <v>2648</v>
      </c>
      <c r="F117" s="105">
        <v>2647.5</v>
      </c>
      <c r="G117" s="105">
        <v>2392.4</v>
      </c>
      <c r="H117" s="105">
        <v>2512.5</v>
      </c>
      <c r="I117" s="105">
        <v>2624.9</v>
      </c>
      <c r="J117" s="105">
        <v>2420.9</v>
      </c>
      <c r="K117" s="105">
        <v>2797</v>
      </c>
      <c r="L117" s="105">
        <v>2754.5</v>
      </c>
      <c r="M117" s="105">
        <v>2091.1</v>
      </c>
      <c r="N117" s="105">
        <v>2884.8999999999996</v>
      </c>
      <c r="O117" s="105">
        <v>3271.9</v>
      </c>
      <c r="P117" s="105">
        <v>3553.1</v>
      </c>
      <c r="Q117" s="105">
        <v>3532.2719999999995</v>
      </c>
      <c r="R117" s="105">
        <v>2820.0504760000003</v>
      </c>
      <c r="S117" s="105">
        <v>2861.9962999999998</v>
      </c>
      <c r="T117" s="105">
        <v>2543.2052910000002</v>
      </c>
      <c r="U117" s="105">
        <v>3477.6550000000002</v>
      </c>
      <c r="V117" s="105">
        <v>3489.1226099999999</v>
      </c>
      <c r="W117" s="105">
        <v>2114.56</v>
      </c>
      <c r="X117" s="105">
        <v>2489.9614370599998</v>
      </c>
      <c r="Y117" s="105">
        <v>2473.946171</v>
      </c>
      <c r="Z117" s="105">
        <v>2485.8200000000006</v>
      </c>
      <c r="AA117" s="105">
        <v>3060.9999999999995</v>
      </c>
      <c r="AB117" s="105">
        <v>3116.61</v>
      </c>
      <c r="AC117" s="105">
        <v>3087.9526291460229</v>
      </c>
      <c r="AD117" s="105">
        <v>3109.2947430653585</v>
      </c>
      <c r="AE117" s="105">
        <v>3115.5708503468632</v>
      </c>
      <c r="AF117" s="105">
        <v>3093.8192130038969</v>
      </c>
      <c r="AG117" s="105">
        <v>3103.8192130038969</v>
      </c>
    </row>
    <row r="118" spans="1:33" s="58" customFormat="1" ht="12.5" x14ac:dyDescent="0.25">
      <c r="A118" s="90" t="s">
        <v>180</v>
      </c>
      <c r="B118" s="90" t="s">
        <v>180</v>
      </c>
      <c r="C118" s="90" t="s">
        <v>181</v>
      </c>
      <c r="D118" s="102">
        <v>231.4</v>
      </c>
      <c r="E118" s="102">
        <v>42</v>
      </c>
      <c r="F118" s="103">
        <v>0</v>
      </c>
      <c r="G118" s="103">
        <v>0</v>
      </c>
      <c r="H118" s="103">
        <v>0</v>
      </c>
      <c r="I118" s="103">
        <v>0</v>
      </c>
      <c r="J118" s="103">
        <v>0</v>
      </c>
      <c r="K118" s="103">
        <v>127.5</v>
      </c>
      <c r="L118" s="103">
        <v>0</v>
      </c>
      <c r="M118" s="103">
        <v>0</v>
      </c>
      <c r="N118" s="103">
        <v>68.2</v>
      </c>
      <c r="O118" s="103">
        <v>0</v>
      </c>
      <c r="P118" s="103">
        <v>60.5</v>
      </c>
      <c r="Q118" s="103">
        <v>318.17200000000003</v>
      </c>
      <c r="R118" s="103">
        <v>904.7</v>
      </c>
      <c r="S118" s="103">
        <v>901</v>
      </c>
      <c r="T118" s="103">
        <v>958.64999899999998</v>
      </c>
      <c r="U118" s="103">
        <v>933.50700000000006</v>
      </c>
      <c r="V118" s="103">
        <v>780.1902399999999</v>
      </c>
      <c r="W118" s="103">
        <v>0</v>
      </c>
      <c r="X118" s="103">
        <v>0</v>
      </c>
      <c r="Y118" s="103">
        <v>6.900000000000001E-5</v>
      </c>
      <c r="Z118" s="103">
        <v>0</v>
      </c>
      <c r="AA118" s="103">
        <v>0</v>
      </c>
      <c r="AB118" s="103">
        <v>0.02</v>
      </c>
      <c r="AC118" s="103">
        <v>0</v>
      </c>
      <c r="AD118" s="103">
        <v>0</v>
      </c>
      <c r="AE118" s="103">
        <v>0</v>
      </c>
      <c r="AF118" s="103">
        <v>0</v>
      </c>
      <c r="AG118" s="103">
        <v>0</v>
      </c>
    </row>
    <row r="119" spans="1:33" s="58" customFormat="1" ht="12.5" x14ac:dyDescent="0.25">
      <c r="A119" s="90" t="s">
        <v>180</v>
      </c>
      <c r="B119" s="90" t="s">
        <v>180</v>
      </c>
      <c r="C119" s="90" t="s">
        <v>182</v>
      </c>
      <c r="D119" s="102">
        <v>1951.1</v>
      </c>
      <c r="E119" s="102">
        <v>2606</v>
      </c>
      <c r="F119" s="103">
        <v>2647.5</v>
      </c>
      <c r="G119" s="103">
        <v>2392.4</v>
      </c>
      <c r="H119" s="103">
        <v>2512.5</v>
      </c>
      <c r="I119" s="103">
        <v>2624.9</v>
      </c>
      <c r="J119" s="103">
        <v>2420.9</v>
      </c>
      <c r="K119" s="103">
        <v>2669.5</v>
      </c>
      <c r="L119" s="103">
        <v>2754.5</v>
      </c>
      <c r="M119" s="103">
        <v>2091.1</v>
      </c>
      <c r="N119" s="103">
        <v>2816.7</v>
      </c>
      <c r="O119" s="103">
        <v>3271.9</v>
      </c>
      <c r="P119" s="103">
        <v>3492.6</v>
      </c>
      <c r="Q119" s="103">
        <v>3214.0999999999995</v>
      </c>
      <c r="R119" s="103">
        <v>1915.3504760000003</v>
      </c>
      <c r="S119" s="103">
        <v>1960.9963</v>
      </c>
      <c r="T119" s="103">
        <v>1584.555292</v>
      </c>
      <c r="U119" s="103">
        <v>2544.1480000000001</v>
      </c>
      <c r="V119" s="103">
        <v>2708.93237</v>
      </c>
      <c r="W119" s="103">
        <v>2114.56</v>
      </c>
      <c r="X119" s="103">
        <v>2489.9614370599998</v>
      </c>
      <c r="Y119" s="103">
        <v>2473.9461019999999</v>
      </c>
      <c r="Z119" s="103">
        <v>2485.8200000000006</v>
      </c>
      <c r="AA119" s="103">
        <v>3060.9999999999995</v>
      </c>
      <c r="AB119" s="103">
        <v>3116.59</v>
      </c>
      <c r="AC119" s="103">
        <v>3087.9526291460229</v>
      </c>
      <c r="AD119" s="103">
        <v>3109.2947430653585</v>
      </c>
      <c r="AE119" s="103">
        <v>3115.5708503468632</v>
      </c>
      <c r="AF119" s="103">
        <v>3093.8192130038969</v>
      </c>
      <c r="AG119" s="103">
        <v>3103.8192130038969</v>
      </c>
    </row>
    <row r="120" spans="1:33" s="93" customFormat="1" ht="13" x14ac:dyDescent="0.3">
      <c r="A120" s="94" t="s">
        <v>183</v>
      </c>
      <c r="B120" s="94" t="s">
        <v>183</v>
      </c>
      <c r="C120" s="94" t="s">
        <v>183</v>
      </c>
      <c r="D120" s="100">
        <v>2751.7</v>
      </c>
      <c r="E120" s="100">
        <v>2463.6999999999998</v>
      </c>
      <c r="F120" s="101">
        <v>2472.6999999999994</v>
      </c>
      <c r="G120" s="101">
        <v>2568.1999999999998</v>
      </c>
      <c r="H120" s="101">
        <v>2915.4</v>
      </c>
      <c r="I120" s="101">
        <v>2617.9</v>
      </c>
      <c r="J120" s="101">
        <v>2787.7000000000003</v>
      </c>
      <c r="K120" s="101">
        <v>3548.8</v>
      </c>
      <c r="L120" s="101">
        <v>2836.2000000000007</v>
      </c>
      <c r="M120" s="101">
        <v>1472.6</v>
      </c>
      <c r="N120" s="101">
        <v>3057.6000000000004</v>
      </c>
      <c r="O120" s="101">
        <v>2950.3000000000011</v>
      </c>
      <c r="P120" s="101">
        <v>3053.900000000001</v>
      </c>
      <c r="Q120" s="101">
        <v>2944.3029999999994</v>
      </c>
      <c r="R120" s="101">
        <v>3069.8824460000001</v>
      </c>
      <c r="S120" s="101">
        <v>3425.6</v>
      </c>
      <c r="T120" s="101">
        <v>3165.0146610000002</v>
      </c>
      <c r="U120" s="101">
        <v>4021.7859999999991</v>
      </c>
      <c r="V120" s="101">
        <v>4542.8448100000005</v>
      </c>
      <c r="W120" s="101">
        <v>4780.1161199999997</v>
      </c>
      <c r="X120" s="101">
        <v>4370.4672957299999</v>
      </c>
      <c r="Y120" s="101">
        <v>4008.5034839999998</v>
      </c>
      <c r="Z120" s="101">
        <v>3560.7099999999996</v>
      </c>
      <c r="AA120" s="101">
        <v>3540.7600000000007</v>
      </c>
      <c r="AB120" s="101">
        <v>3364.3199999999993</v>
      </c>
      <c r="AC120" s="101">
        <v>3511.5172217019863</v>
      </c>
      <c r="AD120" s="101">
        <v>3800.6508234873763</v>
      </c>
      <c r="AE120" s="101">
        <v>3901.3236114027909</v>
      </c>
      <c r="AF120" s="101">
        <v>4000.3108544654947</v>
      </c>
      <c r="AG120" s="101">
        <v>4114.8082377450755</v>
      </c>
    </row>
    <row r="121" spans="1:33" s="93" customFormat="1" ht="13" x14ac:dyDescent="0.3">
      <c r="A121" s="95" t="s">
        <v>184</v>
      </c>
      <c r="B121" s="95" t="s">
        <v>184</v>
      </c>
      <c r="C121" s="95" t="s">
        <v>184</v>
      </c>
      <c r="D121" s="104">
        <v>0</v>
      </c>
      <c r="E121" s="104">
        <v>0</v>
      </c>
      <c r="F121" s="105">
        <v>1</v>
      </c>
      <c r="G121" s="105">
        <v>0</v>
      </c>
      <c r="H121" s="105">
        <v>0</v>
      </c>
      <c r="I121" s="105">
        <v>0</v>
      </c>
      <c r="J121" s="105">
        <v>0</v>
      </c>
      <c r="K121" s="105">
        <v>0</v>
      </c>
      <c r="L121" s="105">
        <v>0</v>
      </c>
      <c r="M121" s="105">
        <v>0</v>
      </c>
      <c r="N121" s="105">
        <v>0</v>
      </c>
      <c r="O121" s="105">
        <v>0</v>
      </c>
      <c r="P121" s="105">
        <v>0</v>
      </c>
      <c r="Q121" s="105">
        <v>0</v>
      </c>
      <c r="R121" s="105">
        <v>0.3</v>
      </c>
      <c r="S121" s="105">
        <v>0</v>
      </c>
      <c r="T121" s="105">
        <v>0</v>
      </c>
      <c r="U121" s="105">
        <v>0</v>
      </c>
      <c r="V121" s="105">
        <v>9.5170000000000005E-2</v>
      </c>
      <c r="W121" s="105">
        <v>0</v>
      </c>
      <c r="X121" s="105">
        <v>0</v>
      </c>
      <c r="Y121" s="105">
        <v>0</v>
      </c>
      <c r="Z121" s="105">
        <v>0</v>
      </c>
      <c r="AA121" s="105">
        <v>0</v>
      </c>
      <c r="AB121" s="105">
        <v>0</v>
      </c>
      <c r="AC121" s="105">
        <v>3.8752878957172478E-2</v>
      </c>
      <c r="AD121" s="105">
        <v>3.8752878957172478E-2</v>
      </c>
      <c r="AE121" s="105">
        <v>3.8752878957172478E-2</v>
      </c>
      <c r="AF121" s="105">
        <v>3.8752878957172478E-2</v>
      </c>
      <c r="AG121" s="105">
        <v>3.8752878957172478E-2</v>
      </c>
    </row>
    <row r="122" spans="1:33" s="58" customFormat="1" ht="12.5" x14ac:dyDescent="0.25">
      <c r="A122" s="90" t="s">
        <v>185</v>
      </c>
      <c r="B122" s="90" t="s">
        <v>186</v>
      </c>
      <c r="C122" s="90" t="s">
        <v>187</v>
      </c>
      <c r="D122" s="102">
        <v>0</v>
      </c>
      <c r="E122" s="102">
        <v>0</v>
      </c>
      <c r="F122" s="103">
        <v>0</v>
      </c>
      <c r="G122" s="103">
        <v>0</v>
      </c>
      <c r="H122" s="103">
        <v>0</v>
      </c>
      <c r="I122" s="103">
        <v>0</v>
      </c>
      <c r="J122" s="103">
        <v>0</v>
      </c>
      <c r="K122" s="103">
        <v>0</v>
      </c>
      <c r="L122" s="103">
        <v>0</v>
      </c>
      <c r="M122" s="103">
        <v>0</v>
      </c>
      <c r="N122" s="103">
        <v>0</v>
      </c>
      <c r="O122" s="103">
        <v>0</v>
      </c>
      <c r="P122" s="103">
        <v>0</v>
      </c>
      <c r="Q122" s="103">
        <v>0</v>
      </c>
      <c r="R122" s="103">
        <v>0</v>
      </c>
      <c r="S122" s="103">
        <v>0</v>
      </c>
      <c r="T122" s="103">
        <v>0</v>
      </c>
      <c r="U122" s="103">
        <v>0</v>
      </c>
      <c r="V122" s="103">
        <v>0</v>
      </c>
      <c r="W122" s="103">
        <v>0</v>
      </c>
      <c r="X122" s="103">
        <v>0</v>
      </c>
      <c r="Y122" s="103">
        <v>0</v>
      </c>
      <c r="Z122" s="103">
        <v>0</v>
      </c>
      <c r="AA122" s="103">
        <v>0</v>
      </c>
      <c r="AB122" s="103">
        <v>0</v>
      </c>
      <c r="AC122" s="103">
        <v>0</v>
      </c>
      <c r="AD122" s="103">
        <v>0</v>
      </c>
      <c r="AE122" s="103">
        <v>0</v>
      </c>
      <c r="AF122" s="103">
        <v>0</v>
      </c>
      <c r="AG122" s="103">
        <v>0</v>
      </c>
    </row>
    <row r="123" spans="1:33" s="58" customFormat="1" ht="12.5" x14ac:dyDescent="0.25">
      <c r="A123" s="90" t="s">
        <v>185</v>
      </c>
      <c r="B123" s="90" t="s">
        <v>186</v>
      </c>
      <c r="C123" s="90" t="s">
        <v>188</v>
      </c>
      <c r="D123" s="102">
        <v>0</v>
      </c>
      <c r="E123" s="102">
        <v>0</v>
      </c>
      <c r="F123" s="103">
        <v>0</v>
      </c>
      <c r="G123" s="103">
        <v>0</v>
      </c>
      <c r="H123" s="103">
        <v>0</v>
      </c>
      <c r="I123" s="103">
        <v>0</v>
      </c>
      <c r="J123" s="103">
        <v>0</v>
      </c>
      <c r="K123" s="103">
        <v>0</v>
      </c>
      <c r="L123" s="103">
        <v>0</v>
      </c>
      <c r="M123" s="103">
        <v>0</v>
      </c>
      <c r="N123" s="103">
        <v>0</v>
      </c>
      <c r="O123" s="103">
        <v>0</v>
      </c>
      <c r="P123" s="103">
        <v>0</v>
      </c>
      <c r="Q123" s="103">
        <v>0</v>
      </c>
      <c r="R123" s="103">
        <v>0</v>
      </c>
      <c r="S123" s="103">
        <v>0</v>
      </c>
      <c r="T123" s="103">
        <v>0</v>
      </c>
      <c r="U123" s="103">
        <v>0</v>
      </c>
      <c r="V123" s="103">
        <v>0</v>
      </c>
      <c r="W123" s="103">
        <v>0</v>
      </c>
      <c r="X123" s="103">
        <v>0</v>
      </c>
      <c r="Y123" s="103">
        <v>0</v>
      </c>
      <c r="Z123" s="103">
        <v>0</v>
      </c>
      <c r="AA123" s="103">
        <v>0</v>
      </c>
      <c r="AB123" s="103">
        <v>0</v>
      </c>
      <c r="AC123" s="103">
        <v>2.0689243671517022E-2</v>
      </c>
      <c r="AD123" s="103">
        <v>2.0689243671517022E-2</v>
      </c>
      <c r="AE123" s="103">
        <v>2.0689243671517022E-2</v>
      </c>
      <c r="AF123" s="103">
        <v>2.0689243671517022E-2</v>
      </c>
      <c r="AG123" s="103">
        <v>2.0689243671517022E-2</v>
      </c>
    </row>
    <row r="124" spans="1:33" s="58" customFormat="1" ht="12.5" x14ac:dyDescent="0.25">
      <c r="A124" s="90" t="s">
        <v>185</v>
      </c>
      <c r="B124" s="90" t="s">
        <v>186</v>
      </c>
      <c r="C124" s="90" t="s">
        <v>189</v>
      </c>
      <c r="D124" s="102">
        <v>0</v>
      </c>
      <c r="E124" s="102">
        <v>0</v>
      </c>
      <c r="F124" s="103">
        <v>1</v>
      </c>
      <c r="G124" s="103">
        <v>0</v>
      </c>
      <c r="H124" s="103">
        <v>0</v>
      </c>
      <c r="I124" s="103">
        <v>0</v>
      </c>
      <c r="J124" s="103">
        <v>0</v>
      </c>
      <c r="K124" s="103">
        <v>0</v>
      </c>
      <c r="L124" s="103">
        <v>0</v>
      </c>
      <c r="M124" s="103">
        <v>0</v>
      </c>
      <c r="N124" s="103">
        <v>0</v>
      </c>
      <c r="O124" s="103">
        <v>0</v>
      </c>
      <c r="P124" s="103">
        <v>0</v>
      </c>
      <c r="Q124" s="103">
        <v>0</v>
      </c>
      <c r="R124" s="103">
        <v>0.3</v>
      </c>
      <c r="S124" s="103">
        <v>0</v>
      </c>
      <c r="T124" s="103">
        <v>0</v>
      </c>
      <c r="U124" s="103">
        <v>0</v>
      </c>
      <c r="V124" s="103">
        <v>9.5170000000000005E-2</v>
      </c>
      <c r="W124" s="103">
        <v>0</v>
      </c>
      <c r="X124" s="103">
        <v>0</v>
      </c>
      <c r="Y124" s="103">
        <v>0</v>
      </c>
      <c r="Z124" s="103">
        <v>0</v>
      </c>
      <c r="AA124" s="103">
        <v>0</v>
      </c>
      <c r="AB124" s="103">
        <v>0</v>
      </c>
      <c r="AC124" s="103">
        <v>1.2798962390982802E-2</v>
      </c>
      <c r="AD124" s="103">
        <v>1.2798962390982802E-2</v>
      </c>
      <c r="AE124" s="103">
        <v>1.2798962390982802E-2</v>
      </c>
      <c r="AF124" s="103">
        <v>1.2798962390982802E-2</v>
      </c>
      <c r="AG124" s="103">
        <v>1.2798962390982802E-2</v>
      </c>
    </row>
    <row r="125" spans="1:33" s="58" customFormat="1" ht="12.5" x14ac:dyDescent="0.25">
      <c r="A125" s="90" t="s">
        <v>185</v>
      </c>
      <c r="B125" s="90" t="s">
        <v>186</v>
      </c>
      <c r="C125" s="90" t="s">
        <v>190</v>
      </c>
      <c r="D125" s="102">
        <v>0</v>
      </c>
      <c r="E125" s="102">
        <v>0</v>
      </c>
      <c r="F125" s="103">
        <v>0</v>
      </c>
      <c r="G125" s="103">
        <v>0</v>
      </c>
      <c r="H125" s="103">
        <v>0</v>
      </c>
      <c r="I125" s="103">
        <v>0</v>
      </c>
      <c r="J125" s="103">
        <v>0</v>
      </c>
      <c r="K125" s="103">
        <v>0</v>
      </c>
      <c r="L125" s="103">
        <v>0</v>
      </c>
      <c r="M125" s="103">
        <v>0</v>
      </c>
      <c r="N125" s="103">
        <v>0</v>
      </c>
      <c r="O125" s="103">
        <v>0</v>
      </c>
      <c r="P125" s="103">
        <v>0</v>
      </c>
      <c r="Q125" s="103">
        <v>0</v>
      </c>
      <c r="R125" s="103">
        <v>0</v>
      </c>
      <c r="S125" s="103">
        <v>0</v>
      </c>
      <c r="T125" s="103">
        <v>0</v>
      </c>
      <c r="U125" s="103">
        <v>0</v>
      </c>
      <c r="V125" s="103">
        <v>0</v>
      </c>
      <c r="W125" s="103">
        <v>0</v>
      </c>
      <c r="X125" s="103">
        <v>0</v>
      </c>
      <c r="Y125" s="103">
        <v>0</v>
      </c>
      <c r="Z125" s="103">
        <v>0</v>
      </c>
      <c r="AA125" s="103">
        <v>0</v>
      </c>
      <c r="AB125" s="103">
        <v>0</v>
      </c>
      <c r="AC125" s="103">
        <v>0</v>
      </c>
      <c r="AD125" s="103">
        <v>0</v>
      </c>
      <c r="AE125" s="103">
        <v>0</v>
      </c>
      <c r="AF125" s="103">
        <v>0</v>
      </c>
      <c r="AG125" s="103">
        <v>0</v>
      </c>
    </row>
    <row r="126" spans="1:33" s="58" customFormat="1" ht="12.5" x14ac:dyDescent="0.25">
      <c r="A126" s="90" t="s">
        <v>185</v>
      </c>
      <c r="B126" s="90" t="s">
        <v>186</v>
      </c>
      <c r="C126" s="90" t="s">
        <v>191</v>
      </c>
      <c r="D126" s="102">
        <v>0</v>
      </c>
      <c r="E126" s="102">
        <v>0</v>
      </c>
      <c r="F126" s="103">
        <v>0</v>
      </c>
      <c r="G126" s="103">
        <v>0</v>
      </c>
      <c r="H126" s="103">
        <v>0</v>
      </c>
      <c r="I126" s="103">
        <v>0</v>
      </c>
      <c r="J126" s="103">
        <v>0</v>
      </c>
      <c r="K126" s="103">
        <v>0</v>
      </c>
      <c r="L126" s="103">
        <v>0</v>
      </c>
      <c r="M126" s="103">
        <v>0</v>
      </c>
      <c r="N126" s="103">
        <v>0</v>
      </c>
      <c r="O126" s="103">
        <v>0</v>
      </c>
      <c r="P126" s="103">
        <v>0</v>
      </c>
      <c r="Q126" s="103">
        <v>0</v>
      </c>
      <c r="R126" s="103">
        <v>0</v>
      </c>
      <c r="S126" s="103">
        <v>0</v>
      </c>
      <c r="T126" s="103">
        <v>0</v>
      </c>
      <c r="U126" s="103">
        <v>0</v>
      </c>
      <c r="V126" s="103">
        <v>0</v>
      </c>
      <c r="W126" s="103">
        <v>0</v>
      </c>
      <c r="X126" s="103">
        <v>0</v>
      </c>
      <c r="Y126" s="103">
        <v>0</v>
      </c>
      <c r="Z126" s="103">
        <v>0</v>
      </c>
      <c r="AA126" s="103">
        <v>0</v>
      </c>
      <c r="AB126" s="103">
        <v>0</v>
      </c>
      <c r="AC126" s="103">
        <v>0</v>
      </c>
      <c r="AD126" s="103">
        <v>0</v>
      </c>
      <c r="AE126" s="103">
        <v>0</v>
      </c>
      <c r="AF126" s="103">
        <v>0</v>
      </c>
      <c r="AG126" s="103">
        <v>0</v>
      </c>
    </row>
    <row r="127" spans="1:33" s="58" customFormat="1" ht="12.5" x14ac:dyDescent="0.25">
      <c r="A127" s="90" t="s">
        <v>185</v>
      </c>
      <c r="B127" s="90" t="s">
        <v>186</v>
      </c>
      <c r="C127" s="90" t="s">
        <v>192</v>
      </c>
      <c r="D127" s="102">
        <v>0</v>
      </c>
      <c r="E127" s="102">
        <v>0</v>
      </c>
      <c r="F127" s="103">
        <v>0</v>
      </c>
      <c r="G127" s="103">
        <v>0</v>
      </c>
      <c r="H127" s="103">
        <v>0</v>
      </c>
      <c r="I127" s="103">
        <v>0</v>
      </c>
      <c r="J127" s="103">
        <v>0</v>
      </c>
      <c r="K127" s="103">
        <v>0</v>
      </c>
      <c r="L127" s="103">
        <v>0</v>
      </c>
      <c r="M127" s="103">
        <v>0</v>
      </c>
      <c r="N127" s="103">
        <v>0</v>
      </c>
      <c r="O127" s="103">
        <v>0</v>
      </c>
      <c r="P127" s="103">
        <v>0</v>
      </c>
      <c r="Q127" s="103">
        <v>0</v>
      </c>
      <c r="R127" s="103">
        <v>0</v>
      </c>
      <c r="S127" s="103">
        <v>0</v>
      </c>
      <c r="T127" s="103">
        <v>0</v>
      </c>
      <c r="U127" s="103">
        <v>0</v>
      </c>
      <c r="V127" s="103">
        <v>0</v>
      </c>
      <c r="W127" s="103">
        <v>0</v>
      </c>
      <c r="X127" s="103">
        <v>0</v>
      </c>
      <c r="Y127" s="103">
        <v>0</v>
      </c>
      <c r="Z127" s="103">
        <v>0</v>
      </c>
      <c r="AA127" s="103">
        <v>0</v>
      </c>
      <c r="AB127" s="103">
        <v>0</v>
      </c>
      <c r="AC127" s="103">
        <v>0</v>
      </c>
      <c r="AD127" s="103">
        <v>0</v>
      </c>
      <c r="AE127" s="103">
        <v>0</v>
      </c>
      <c r="AF127" s="103">
        <v>0</v>
      </c>
      <c r="AG127" s="103">
        <v>0</v>
      </c>
    </row>
    <row r="128" spans="1:33" s="58" customFormat="1" ht="12.5" x14ac:dyDescent="0.25">
      <c r="A128" s="90" t="s">
        <v>185</v>
      </c>
      <c r="B128" s="90" t="s">
        <v>186</v>
      </c>
      <c r="C128" s="90" t="s">
        <v>193</v>
      </c>
      <c r="D128" s="102">
        <v>0</v>
      </c>
      <c r="E128" s="102">
        <v>0</v>
      </c>
      <c r="F128" s="103">
        <v>0</v>
      </c>
      <c r="G128" s="103">
        <v>0</v>
      </c>
      <c r="H128" s="103">
        <v>0</v>
      </c>
      <c r="I128" s="103">
        <v>0</v>
      </c>
      <c r="J128" s="103">
        <v>0</v>
      </c>
      <c r="K128" s="103">
        <v>0</v>
      </c>
      <c r="L128" s="103">
        <v>0</v>
      </c>
      <c r="M128" s="103">
        <v>0</v>
      </c>
      <c r="N128" s="103">
        <v>0</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row>
    <row r="129" spans="1:33" s="58" customFormat="1" ht="12.5" x14ac:dyDescent="0.25">
      <c r="A129" s="90" t="s">
        <v>185</v>
      </c>
      <c r="B129" s="90" t="s">
        <v>186</v>
      </c>
      <c r="C129" s="90" t="s">
        <v>194</v>
      </c>
      <c r="D129" s="102">
        <v>0</v>
      </c>
      <c r="E129" s="102">
        <v>0</v>
      </c>
      <c r="F129" s="103">
        <v>0</v>
      </c>
      <c r="G129" s="103">
        <v>0</v>
      </c>
      <c r="H129" s="103">
        <v>0</v>
      </c>
      <c r="I129" s="103">
        <v>0</v>
      </c>
      <c r="J129" s="103">
        <v>0</v>
      </c>
      <c r="K129" s="103">
        <v>0</v>
      </c>
      <c r="L129" s="103">
        <v>0</v>
      </c>
      <c r="M129" s="103">
        <v>0</v>
      </c>
      <c r="N129" s="103">
        <v>0</v>
      </c>
      <c r="O129" s="103">
        <v>0</v>
      </c>
      <c r="P129" s="103">
        <v>0</v>
      </c>
      <c r="Q129" s="103">
        <v>0</v>
      </c>
      <c r="R129" s="103">
        <v>0</v>
      </c>
      <c r="S129" s="103">
        <v>0</v>
      </c>
      <c r="T129" s="103">
        <v>0</v>
      </c>
      <c r="U129" s="103">
        <v>0</v>
      </c>
      <c r="V129" s="103">
        <v>0</v>
      </c>
      <c r="W129" s="103">
        <v>0</v>
      </c>
      <c r="X129" s="103">
        <v>0</v>
      </c>
      <c r="Y129" s="103">
        <v>0</v>
      </c>
      <c r="Z129" s="103">
        <v>0</v>
      </c>
      <c r="AA129" s="103">
        <v>0</v>
      </c>
      <c r="AB129" s="103">
        <v>0</v>
      </c>
      <c r="AC129" s="103">
        <v>5.2646728946726534E-3</v>
      </c>
      <c r="AD129" s="103">
        <v>5.2646728946726534E-3</v>
      </c>
      <c r="AE129" s="103">
        <v>5.2646728946726534E-3</v>
      </c>
      <c r="AF129" s="103">
        <v>5.2646728946726534E-3</v>
      </c>
      <c r="AG129" s="103">
        <v>5.2646728946726534E-3</v>
      </c>
    </row>
    <row r="130" spans="1:33" s="93" customFormat="1" ht="13" x14ac:dyDescent="0.3">
      <c r="A130" s="95" t="s">
        <v>195</v>
      </c>
      <c r="B130" s="95" t="s">
        <v>195</v>
      </c>
      <c r="C130" s="95" t="s">
        <v>195</v>
      </c>
      <c r="D130" s="104">
        <v>1497.6</v>
      </c>
      <c r="E130" s="104">
        <v>1286.4000000000001</v>
      </c>
      <c r="F130" s="105">
        <v>1131.8</v>
      </c>
      <c r="G130" s="105">
        <v>1026.5999999999999</v>
      </c>
      <c r="H130" s="105">
        <v>952.5</v>
      </c>
      <c r="I130" s="105">
        <v>950.2</v>
      </c>
      <c r="J130" s="105">
        <v>921.6</v>
      </c>
      <c r="K130" s="105">
        <v>908</v>
      </c>
      <c r="L130" s="105">
        <v>1020.5</v>
      </c>
      <c r="M130" s="105">
        <v>104</v>
      </c>
      <c r="N130" s="105">
        <v>980.5</v>
      </c>
      <c r="O130" s="105">
        <v>872</v>
      </c>
      <c r="P130" s="105">
        <v>851.8</v>
      </c>
      <c r="Q130" s="105">
        <v>799.45</v>
      </c>
      <c r="R130" s="105">
        <v>830.84567000000015</v>
      </c>
      <c r="S130" s="105">
        <v>939.7</v>
      </c>
      <c r="T130" s="105">
        <v>782.96542599999998</v>
      </c>
      <c r="U130" s="105">
        <v>1343.556</v>
      </c>
      <c r="V130" s="105">
        <v>1819.3382999999999</v>
      </c>
      <c r="W130" s="105">
        <v>1721.0113700000004</v>
      </c>
      <c r="X130" s="105">
        <v>2092.24891058</v>
      </c>
      <c r="Y130" s="105">
        <v>1426.04376493</v>
      </c>
      <c r="Z130" s="105">
        <v>1112.6400000000001</v>
      </c>
      <c r="AA130" s="105">
        <v>1375.24</v>
      </c>
      <c r="AB130" s="105">
        <v>1345.57</v>
      </c>
      <c r="AC130" s="105">
        <v>1374.6045462548338</v>
      </c>
      <c r="AD130" s="105">
        <v>1504.2070563888865</v>
      </c>
      <c r="AE130" s="105">
        <v>1524.6554657626286</v>
      </c>
      <c r="AF130" s="105">
        <v>1583.1903422751955</v>
      </c>
      <c r="AG130" s="105">
        <v>1683.4067240874856</v>
      </c>
    </row>
    <row r="131" spans="1:33" s="58" customFormat="1" ht="12.5" x14ac:dyDescent="0.25">
      <c r="A131" s="90" t="s">
        <v>185</v>
      </c>
      <c r="B131" s="90" t="s">
        <v>196</v>
      </c>
      <c r="C131" s="90" t="s">
        <v>197</v>
      </c>
      <c r="D131" s="102">
        <v>0</v>
      </c>
      <c r="E131" s="102">
        <v>0</v>
      </c>
      <c r="F131" s="103">
        <v>0</v>
      </c>
      <c r="G131" s="103">
        <v>0</v>
      </c>
      <c r="H131" s="103">
        <v>0</v>
      </c>
      <c r="I131" s="103">
        <v>0</v>
      </c>
      <c r="J131" s="103">
        <v>0</v>
      </c>
      <c r="K131" s="103">
        <v>0</v>
      </c>
      <c r="L131" s="103">
        <v>0</v>
      </c>
      <c r="M131" s="103">
        <v>0</v>
      </c>
      <c r="N131" s="103">
        <v>0</v>
      </c>
      <c r="O131" s="103">
        <v>0</v>
      </c>
      <c r="P131" s="103">
        <v>0</v>
      </c>
      <c r="Q131" s="103">
        <v>0</v>
      </c>
      <c r="R131" s="103">
        <v>0</v>
      </c>
      <c r="S131" s="103">
        <v>0</v>
      </c>
      <c r="T131" s="103">
        <v>0</v>
      </c>
      <c r="U131" s="103">
        <v>0</v>
      </c>
      <c r="V131" s="103">
        <v>0</v>
      </c>
      <c r="W131" s="103">
        <v>0</v>
      </c>
      <c r="X131" s="103">
        <v>0</v>
      </c>
      <c r="Y131" s="103">
        <v>0</v>
      </c>
      <c r="Z131" s="103">
        <v>0</v>
      </c>
      <c r="AA131" s="103">
        <v>0</v>
      </c>
      <c r="AB131" s="103">
        <v>0</v>
      </c>
      <c r="AC131" s="103">
        <v>-7.8570017533656847E-6</v>
      </c>
      <c r="AD131" s="103">
        <v>-7.8570017533656847E-6</v>
      </c>
      <c r="AE131" s="103">
        <v>-7.8570017533656847E-6</v>
      </c>
      <c r="AF131" s="103">
        <v>-7.8570017533656847E-6</v>
      </c>
      <c r="AG131" s="103">
        <v>4.7519802116535829E-3</v>
      </c>
    </row>
    <row r="132" spans="1:33" s="58" customFormat="1" ht="12.5" x14ac:dyDescent="0.25">
      <c r="A132" s="90" t="s">
        <v>185</v>
      </c>
      <c r="B132" s="90" t="s">
        <v>196</v>
      </c>
      <c r="C132" s="90" t="s">
        <v>198</v>
      </c>
      <c r="D132" s="102">
        <v>0</v>
      </c>
      <c r="E132" s="102">
        <v>0</v>
      </c>
      <c r="F132" s="103">
        <v>0</v>
      </c>
      <c r="G132" s="103">
        <v>0</v>
      </c>
      <c r="H132" s="103">
        <v>3.3</v>
      </c>
      <c r="I132" s="103">
        <v>0</v>
      </c>
      <c r="J132" s="103">
        <v>0</v>
      </c>
      <c r="K132" s="103">
        <v>0</v>
      </c>
      <c r="L132" s="103">
        <v>0</v>
      </c>
      <c r="M132" s="103">
        <v>0</v>
      </c>
      <c r="N132" s="103">
        <v>0</v>
      </c>
      <c r="O132" s="103">
        <v>0</v>
      </c>
      <c r="P132" s="103">
        <v>0</v>
      </c>
      <c r="Q132" s="103">
        <v>0</v>
      </c>
      <c r="R132" s="103">
        <v>0</v>
      </c>
      <c r="S132" s="103">
        <v>0</v>
      </c>
      <c r="T132" s="103">
        <v>0</v>
      </c>
      <c r="U132" s="103">
        <v>0.1</v>
      </c>
      <c r="V132" s="103">
        <v>0</v>
      </c>
      <c r="W132" s="103">
        <v>0.13500000000000001</v>
      </c>
      <c r="X132" s="103">
        <v>0.1348</v>
      </c>
      <c r="Y132" s="103">
        <v>5.3999999999999999E-2</v>
      </c>
      <c r="Z132" s="103">
        <v>0</v>
      </c>
      <c r="AA132" s="103">
        <v>0</v>
      </c>
      <c r="AB132" s="103">
        <v>0</v>
      </c>
      <c r="AC132" s="103">
        <v>4.2836272204779327E-2</v>
      </c>
      <c r="AD132" s="103">
        <v>4.2836272204779327E-2</v>
      </c>
      <c r="AE132" s="103">
        <v>4.2836272204779327E-2</v>
      </c>
      <c r="AF132" s="103">
        <v>4.2836272204779327E-2</v>
      </c>
      <c r="AG132" s="103">
        <v>4.2836272204779327E-2</v>
      </c>
    </row>
    <row r="133" spans="1:33" s="58" customFormat="1" ht="12.5" x14ac:dyDescent="0.25">
      <c r="A133" s="90" t="s">
        <v>185</v>
      </c>
      <c r="B133" s="90" t="s">
        <v>196</v>
      </c>
      <c r="C133" s="90" t="s">
        <v>199</v>
      </c>
      <c r="D133" s="102">
        <v>0</v>
      </c>
      <c r="E133" s="102">
        <v>0</v>
      </c>
      <c r="F133" s="103">
        <v>8.8000000000000007</v>
      </c>
      <c r="G133" s="103">
        <v>10</v>
      </c>
      <c r="H133" s="103">
        <v>13.2</v>
      </c>
      <c r="I133" s="103">
        <v>0</v>
      </c>
      <c r="J133" s="103">
        <v>0</v>
      </c>
      <c r="K133" s="103">
        <v>9.3000000000000007</v>
      </c>
      <c r="L133" s="103">
        <v>0</v>
      </c>
      <c r="M133" s="103">
        <v>12.7</v>
      </c>
      <c r="N133" s="103">
        <v>0</v>
      </c>
      <c r="O133" s="103">
        <v>7</v>
      </c>
      <c r="P133" s="103">
        <v>16.3</v>
      </c>
      <c r="Q133" s="103">
        <v>0</v>
      </c>
      <c r="R133" s="103">
        <v>8.6999999999999993</v>
      </c>
      <c r="S133" s="103">
        <v>7.4</v>
      </c>
      <c r="T133" s="103">
        <v>0</v>
      </c>
      <c r="U133" s="103">
        <v>9.3000000000000007</v>
      </c>
      <c r="V133" s="103">
        <v>6.9796400000000007</v>
      </c>
      <c r="W133" s="103">
        <v>0</v>
      </c>
      <c r="X133" s="103">
        <v>7.4077600000000006</v>
      </c>
      <c r="Y133" s="103">
        <v>0</v>
      </c>
      <c r="Z133" s="103">
        <v>0</v>
      </c>
      <c r="AA133" s="103">
        <v>0</v>
      </c>
      <c r="AB133" s="103">
        <v>2.54</v>
      </c>
      <c r="AC133" s="103">
        <v>0</v>
      </c>
      <c r="AD133" s="103">
        <v>0</v>
      </c>
      <c r="AE133" s="103">
        <v>0</v>
      </c>
      <c r="AF133" s="103">
        <v>0</v>
      </c>
      <c r="AG133" s="103">
        <v>0</v>
      </c>
    </row>
    <row r="134" spans="1:33" s="58" customFormat="1" ht="12.5" x14ac:dyDescent="0.25">
      <c r="A134" s="90" t="s">
        <v>185</v>
      </c>
      <c r="B134" s="90" t="s">
        <v>196</v>
      </c>
      <c r="C134" s="90" t="s">
        <v>200</v>
      </c>
      <c r="D134" s="102">
        <v>0</v>
      </c>
      <c r="E134" s="102">
        <v>0</v>
      </c>
      <c r="F134" s="103">
        <v>0</v>
      </c>
      <c r="G134" s="103">
        <v>0</v>
      </c>
      <c r="H134" s="103">
        <v>0</v>
      </c>
      <c r="I134" s="103">
        <v>0</v>
      </c>
      <c r="J134" s="103">
        <v>0</v>
      </c>
      <c r="K134" s="103">
        <v>0</v>
      </c>
      <c r="L134" s="103">
        <v>0</v>
      </c>
      <c r="M134" s="103">
        <v>0</v>
      </c>
      <c r="N134" s="103">
        <v>0</v>
      </c>
      <c r="O134" s="103">
        <v>0</v>
      </c>
      <c r="P134" s="103">
        <v>0</v>
      </c>
      <c r="Q134" s="103">
        <v>0</v>
      </c>
      <c r="R134" s="103">
        <v>0</v>
      </c>
      <c r="S134" s="103">
        <v>0</v>
      </c>
      <c r="T134" s="103">
        <v>0</v>
      </c>
      <c r="U134" s="103">
        <v>0</v>
      </c>
      <c r="V134" s="103">
        <v>0</v>
      </c>
      <c r="W134" s="103">
        <v>0</v>
      </c>
      <c r="X134" s="103">
        <v>0</v>
      </c>
      <c r="Y134" s="103">
        <v>0.41707999999999995</v>
      </c>
      <c r="Z134" s="103">
        <v>0</v>
      </c>
      <c r="AA134" s="103">
        <v>0</v>
      </c>
      <c r="AB134" s="103">
        <v>0</v>
      </c>
      <c r="AC134" s="103">
        <v>1.3188120807153883E-3</v>
      </c>
      <c r="AD134" s="103">
        <v>1.3188120807153883E-3</v>
      </c>
      <c r="AE134" s="103">
        <v>1.3188120807153883E-3</v>
      </c>
      <c r="AF134" s="103">
        <v>1.3188120807153883E-3</v>
      </c>
      <c r="AG134" s="103">
        <v>2.5047038567907121E-2</v>
      </c>
    </row>
    <row r="135" spans="1:33" s="58" customFormat="1" ht="12.5" x14ac:dyDescent="0.25">
      <c r="A135" s="90" t="s">
        <v>185</v>
      </c>
      <c r="B135" s="90" t="s">
        <v>196</v>
      </c>
      <c r="C135" s="90" t="s">
        <v>201</v>
      </c>
      <c r="D135" s="102">
        <v>0</v>
      </c>
      <c r="E135" s="102">
        <v>0</v>
      </c>
      <c r="F135" s="103">
        <v>0</v>
      </c>
      <c r="G135" s="103">
        <v>0</v>
      </c>
      <c r="H135" s="103">
        <v>0</v>
      </c>
      <c r="I135" s="103">
        <v>0</v>
      </c>
      <c r="J135" s="103">
        <v>0</v>
      </c>
      <c r="K135" s="103">
        <v>0</v>
      </c>
      <c r="L135" s="103">
        <v>0</v>
      </c>
      <c r="M135" s="103">
        <v>0</v>
      </c>
      <c r="N135" s="103">
        <v>0</v>
      </c>
      <c r="O135" s="103">
        <v>0</v>
      </c>
      <c r="P135" s="103">
        <v>0</v>
      </c>
      <c r="Q135" s="103">
        <v>0</v>
      </c>
      <c r="R135" s="103">
        <v>0</v>
      </c>
      <c r="S135" s="103">
        <v>0</v>
      </c>
      <c r="T135" s="103">
        <v>0</v>
      </c>
      <c r="U135" s="103">
        <v>0</v>
      </c>
      <c r="V135" s="103">
        <v>0</v>
      </c>
      <c r="W135" s="103">
        <v>0</v>
      </c>
      <c r="X135" s="103">
        <v>0</v>
      </c>
      <c r="Y135" s="103">
        <v>0</v>
      </c>
      <c r="Z135" s="103">
        <v>0</v>
      </c>
      <c r="AA135" s="103">
        <v>0</v>
      </c>
      <c r="AB135" s="103">
        <v>0</v>
      </c>
      <c r="AC135" s="103">
        <v>6.933565705341177E-3</v>
      </c>
      <c r="AD135" s="103">
        <v>6.933565705341177E-3</v>
      </c>
      <c r="AE135" s="103">
        <v>6.933565705341177E-3</v>
      </c>
      <c r="AF135" s="103">
        <v>6.933565705341177E-3</v>
      </c>
      <c r="AG135" s="103">
        <v>7.3638885232183746E-2</v>
      </c>
    </row>
    <row r="136" spans="1:33" s="58" customFormat="1" ht="12.5" x14ac:dyDescent="0.25">
      <c r="A136" s="90" t="s">
        <v>185</v>
      </c>
      <c r="B136" s="90" t="s">
        <v>196</v>
      </c>
      <c r="C136" s="90" t="s">
        <v>202</v>
      </c>
      <c r="D136" s="102">
        <v>1497.6</v>
      </c>
      <c r="E136" s="102">
        <v>1286.4000000000001</v>
      </c>
      <c r="F136" s="103">
        <v>1123</v>
      </c>
      <c r="G136" s="103">
        <v>1016.6</v>
      </c>
      <c r="H136" s="103">
        <v>936</v>
      </c>
      <c r="I136" s="103">
        <v>950.2</v>
      </c>
      <c r="J136" s="103">
        <v>921.6</v>
      </c>
      <c r="K136" s="103">
        <v>898.7</v>
      </c>
      <c r="L136" s="103">
        <v>1020.5</v>
      </c>
      <c r="M136" s="103">
        <v>91.3</v>
      </c>
      <c r="N136" s="103">
        <v>980.5</v>
      </c>
      <c r="O136" s="103">
        <v>865</v>
      </c>
      <c r="P136" s="103">
        <v>835.5</v>
      </c>
      <c r="Q136" s="103">
        <v>799.45</v>
      </c>
      <c r="R136" s="103">
        <v>821.87838000000011</v>
      </c>
      <c r="S136" s="103">
        <v>932.2</v>
      </c>
      <c r="T136" s="103">
        <v>782.76542599999993</v>
      </c>
      <c r="U136" s="103">
        <v>1334.1559999999999</v>
      </c>
      <c r="V136" s="103">
        <v>1812.3586599999999</v>
      </c>
      <c r="W136" s="103">
        <v>1720.6720600000003</v>
      </c>
      <c r="X136" s="103">
        <v>2084.3869405800006</v>
      </c>
      <c r="Y136" s="103">
        <v>1425.1681884299999</v>
      </c>
      <c r="Z136" s="103">
        <v>1112.6100000000001</v>
      </c>
      <c r="AA136" s="103">
        <v>1375.21</v>
      </c>
      <c r="AB136" s="103">
        <v>1343.03</v>
      </c>
      <c r="AC136" s="103">
        <v>1374.5510902776468</v>
      </c>
      <c r="AD136" s="103">
        <v>1504.1529816596374</v>
      </c>
      <c r="AE136" s="103">
        <v>1524.600766052959</v>
      </c>
      <c r="AF136" s="103">
        <v>1583.135011294052</v>
      </c>
      <c r="AG136" s="103">
        <v>1683.135011294052</v>
      </c>
    </row>
    <row r="137" spans="1:33" s="58" customFormat="1" ht="12.5" x14ac:dyDescent="0.25">
      <c r="A137" s="90" t="s">
        <v>185</v>
      </c>
      <c r="B137" s="90" t="s">
        <v>196</v>
      </c>
      <c r="C137" s="90" t="s">
        <v>203</v>
      </c>
      <c r="D137" s="102">
        <v>0</v>
      </c>
      <c r="E137" s="102">
        <v>0</v>
      </c>
      <c r="F137" s="103">
        <v>0</v>
      </c>
      <c r="G137" s="103">
        <v>0</v>
      </c>
      <c r="H137" s="103">
        <v>0</v>
      </c>
      <c r="I137" s="103">
        <v>0</v>
      </c>
      <c r="J137" s="103">
        <v>0</v>
      </c>
      <c r="K137" s="103">
        <v>0</v>
      </c>
      <c r="L137" s="103">
        <v>0</v>
      </c>
      <c r="M137" s="103">
        <v>0</v>
      </c>
      <c r="N137" s="103">
        <v>0</v>
      </c>
      <c r="O137" s="103">
        <v>0</v>
      </c>
      <c r="P137" s="103">
        <v>0</v>
      </c>
      <c r="Q137" s="103">
        <v>0</v>
      </c>
      <c r="R137" s="103">
        <v>0.26729000000000003</v>
      </c>
      <c r="S137" s="103">
        <v>0.1</v>
      </c>
      <c r="T137" s="103">
        <v>0.2</v>
      </c>
      <c r="U137" s="103">
        <v>0</v>
      </c>
      <c r="V137" s="103">
        <v>0</v>
      </c>
      <c r="W137" s="103">
        <v>0</v>
      </c>
      <c r="X137" s="103">
        <v>0.19081999999999999</v>
      </c>
      <c r="Y137" s="103">
        <v>2.37215E-2</v>
      </c>
      <c r="Z137" s="103">
        <v>0</v>
      </c>
      <c r="AA137" s="103">
        <v>0</v>
      </c>
      <c r="AB137" s="103">
        <v>0</v>
      </c>
      <c r="AC137" s="103">
        <v>2.3751841980452909E-3</v>
      </c>
      <c r="AD137" s="103">
        <v>2.9939362599975539E-3</v>
      </c>
      <c r="AE137" s="103">
        <v>3.6189166805904727E-3</v>
      </c>
      <c r="AF137" s="103">
        <v>4.2501881544859954E-3</v>
      </c>
      <c r="AG137" s="103">
        <v>0.12543861721700816</v>
      </c>
    </row>
    <row r="138" spans="1:33" s="58" customFormat="1" ht="12.5" x14ac:dyDescent="0.25">
      <c r="A138" s="90" t="s">
        <v>185</v>
      </c>
      <c r="B138" s="90" t="s">
        <v>196</v>
      </c>
      <c r="C138" s="90" t="s">
        <v>204</v>
      </c>
      <c r="D138" s="102">
        <v>0</v>
      </c>
      <c r="E138" s="102">
        <v>0</v>
      </c>
      <c r="F138" s="103">
        <v>0</v>
      </c>
      <c r="G138" s="103">
        <v>0</v>
      </c>
      <c r="H138" s="103">
        <v>0</v>
      </c>
      <c r="I138" s="103">
        <v>0</v>
      </c>
      <c r="J138" s="103">
        <v>0</v>
      </c>
      <c r="K138" s="103">
        <v>0</v>
      </c>
      <c r="L138" s="103">
        <v>0</v>
      </c>
      <c r="M138" s="103">
        <v>0</v>
      </c>
      <c r="N138" s="103">
        <v>0</v>
      </c>
      <c r="O138" s="103">
        <v>0</v>
      </c>
      <c r="P138" s="103">
        <v>0</v>
      </c>
      <c r="Q138" s="103">
        <v>0</v>
      </c>
      <c r="R138" s="103">
        <v>0</v>
      </c>
      <c r="S138" s="103">
        <v>0</v>
      </c>
      <c r="T138" s="103">
        <v>0</v>
      </c>
      <c r="U138" s="103">
        <v>0</v>
      </c>
      <c r="V138" s="103">
        <v>0</v>
      </c>
      <c r="W138" s="103">
        <v>0.20430999999999999</v>
      </c>
      <c r="X138" s="103">
        <v>0.12859000000000001</v>
      </c>
      <c r="Y138" s="103">
        <v>0.38077499999999997</v>
      </c>
      <c r="Z138" s="103">
        <v>0.03</v>
      </c>
      <c r="AA138" s="103">
        <v>0.03</v>
      </c>
      <c r="AB138" s="103">
        <v>0</v>
      </c>
      <c r="AC138" s="103">
        <v>0</v>
      </c>
      <c r="AD138" s="103">
        <v>0</v>
      </c>
      <c r="AE138" s="103">
        <v>0</v>
      </c>
      <c r="AF138" s="103">
        <v>0</v>
      </c>
      <c r="AG138" s="103">
        <v>0</v>
      </c>
    </row>
    <row r="139" spans="1:33" s="93" customFormat="1" ht="13" x14ac:dyDescent="0.3">
      <c r="A139" s="95" t="s">
        <v>205</v>
      </c>
      <c r="B139" s="95" t="s">
        <v>205</v>
      </c>
      <c r="C139" s="95" t="s">
        <v>205</v>
      </c>
      <c r="D139" s="104">
        <v>1254.1000000000001</v>
      </c>
      <c r="E139" s="104">
        <v>1177.3</v>
      </c>
      <c r="F139" s="105">
        <v>1339.8999999999999</v>
      </c>
      <c r="G139" s="105">
        <v>1541.6</v>
      </c>
      <c r="H139" s="105">
        <v>1962.8999999999999</v>
      </c>
      <c r="I139" s="105">
        <v>1667.7</v>
      </c>
      <c r="J139" s="105">
        <v>1866.1000000000001</v>
      </c>
      <c r="K139" s="105">
        <v>2640.7999999999997</v>
      </c>
      <c r="L139" s="105">
        <v>1815.6999999999998</v>
      </c>
      <c r="M139" s="105">
        <v>1368.6</v>
      </c>
      <c r="N139" s="105">
        <v>2077.1000000000004</v>
      </c>
      <c r="O139" s="105">
        <v>2078.3000000000002</v>
      </c>
      <c r="P139" s="105">
        <v>2202.1000000000004</v>
      </c>
      <c r="Q139" s="105">
        <v>2144.8530000000001</v>
      </c>
      <c r="R139" s="105">
        <v>2238.7367760000002</v>
      </c>
      <c r="S139" s="105">
        <v>2485.8999999999996</v>
      </c>
      <c r="T139" s="105">
        <v>2382.049235</v>
      </c>
      <c r="U139" s="105">
        <v>2678.2299999999996</v>
      </c>
      <c r="V139" s="105">
        <v>2723.4113399999997</v>
      </c>
      <c r="W139" s="105">
        <v>3059.1047499999991</v>
      </c>
      <c r="X139" s="105">
        <v>2278.2183851500004</v>
      </c>
      <c r="Y139" s="105">
        <v>2582.4597190699997</v>
      </c>
      <c r="Z139" s="105">
        <v>2448.0699999999997</v>
      </c>
      <c r="AA139" s="105">
        <v>2165.5200000000004</v>
      </c>
      <c r="AB139" s="105">
        <v>2018.7499999999998</v>
      </c>
      <c r="AC139" s="105">
        <v>2136.8739225681952</v>
      </c>
      <c r="AD139" s="105">
        <v>2296.4050142195324</v>
      </c>
      <c r="AE139" s="105">
        <v>2376.6293927612046</v>
      </c>
      <c r="AF139" s="105">
        <v>2417.081759311342</v>
      </c>
      <c r="AG139" s="105">
        <v>2431.3627607786329</v>
      </c>
    </row>
    <row r="140" spans="1:33" s="58" customFormat="1" ht="12.5" x14ac:dyDescent="0.25">
      <c r="A140" s="90" t="s">
        <v>185</v>
      </c>
      <c r="B140" s="90" t="s">
        <v>206</v>
      </c>
      <c r="C140" s="90" t="s">
        <v>207</v>
      </c>
      <c r="D140" s="102">
        <v>0</v>
      </c>
      <c r="E140" s="102">
        <v>0</v>
      </c>
      <c r="F140" s="103">
        <v>0</v>
      </c>
      <c r="G140" s="103">
        <v>0.1</v>
      </c>
      <c r="H140" s="103">
        <v>0</v>
      </c>
      <c r="I140" s="103">
        <v>1.3</v>
      </c>
      <c r="J140" s="103">
        <v>57.1</v>
      </c>
      <c r="K140" s="103">
        <v>202.9</v>
      </c>
      <c r="L140" s="103">
        <v>139</v>
      </c>
      <c r="M140" s="103">
        <v>90.9</v>
      </c>
      <c r="N140" s="103">
        <v>273.7</v>
      </c>
      <c r="O140" s="103">
        <v>214.9</v>
      </c>
      <c r="P140" s="103">
        <v>278.60000000000002</v>
      </c>
      <c r="Q140" s="103">
        <v>154</v>
      </c>
      <c r="R140" s="103">
        <v>222.78118999999998</v>
      </c>
      <c r="S140" s="103">
        <v>222.1</v>
      </c>
      <c r="T140" s="103">
        <v>308.62727000000001</v>
      </c>
      <c r="U140" s="103">
        <v>292.58000000000004</v>
      </c>
      <c r="V140" s="103">
        <v>276.67957000000001</v>
      </c>
      <c r="W140" s="103">
        <v>318.95846</v>
      </c>
      <c r="X140" s="103">
        <v>294.67475000000002</v>
      </c>
      <c r="Y140" s="103">
        <v>363.678067</v>
      </c>
      <c r="Z140" s="103">
        <v>366.16000000000008</v>
      </c>
      <c r="AA140" s="103">
        <v>377.21</v>
      </c>
      <c r="AB140" s="103">
        <v>302.33999999999997</v>
      </c>
      <c r="AC140" s="103">
        <v>324.64938606247961</v>
      </c>
      <c r="AD140" s="103">
        <v>337.26711928642476</v>
      </c>
      <c r="AE140" s="103">
        <v>329.9089260814622</v>
      </c>
      <c r="AF140" s="103">
        <v>332.57502783639495</v>
      </c>
      <c r="AG140" s="103">
        <v>336.26564797599332</v>
      </c>
    </row>
    <row r="141" spans="1:33" s="58" customFormat="1" ht="12.5" x14ac:dyDescent="0.25">
      <c r="A141" s="90" t="s">
        <v>185</v>
      </c>
      <c r="B141" s="90" t="s">
        <v>206</v>
      </c>
      <c r="C141" s="90" t="s">
        <v>208</v>
      </c>
      <c r="D141" s="102">
        <v>0</v>
      </c>
      <c r="E141" s="102">
        <v>0</v>
      </c>
      <c r="F141" s="103">
        <v>0</v>
      </c>
      <c r="G141" s="103">
        <v>0</v>
      </c>
      <c r="H141" s="103">
        <v>0</v>
      </c>
      <c r="I141" s="103">
        <v>0</v>
      </c>
      <c r="J141" s="103">
        <v>0</v>
      </c>
      <c r="K141" s="103">
        <v>0</v>
      </c>
      <c r="L141" s="103">
        <v>0</v>
      </c>
      <c r="M141" s="103">
        <v>0</v>
      </c>
      <c r="N141" s="103">
        <v>0</v>
      </c>
      <c r="O141" s="103">
        <v>0</v>
      </c>
      <c r="P141" s="103">
        <v>0</v>
      </c>
      <c r="Q141" s="103">
        <v>0</v>
      </c>
      <c r="R141" s="103">
        <v>2.7E-2</v>
      </c>
      <c r="S141" s="103">
        <v>0</v>
      </c>
      <c r="T141" s="103">
        <v>0</v>
      </c>
      <c r="U141" s="103">
        <v>0</v>
      </c>
      <c r="V141" s="103">
        <v>0</v>
      </c>
      <c r="W141" s="103">
        <v>0</v>
      </c>
      <c r="X141" s="103">
        <v>0</v>
      </c>
      <c r="Y141" s="103">
        <v>0</v>
      </c>
      <c r="Z141" s="103">
        <v>0</v>
      </c>
      <c r="AA141" s="103">
        <v>0</v>
      </c>
      <c r="AB141" s="103">
        <v>0</v>
      </c>
      <c r="AC141" s="103">
        <v>2.6998616265981535E-2</v>
      </c>
      <c r="AD141" s="103">
        <v>2.6998616265981535E-2</v>
      </c>
      <c r="AE141" s="103">
        <v>2.6998616265981535E-2</v>
      </c>
      <c r="AF141" s="103">
        <v>2.6998616265981535E-2</v>
      </c>
      <c r="AG141" s="103">
        <v>1.1738899503282783E-3</v>
      </c>
    </row>
    <row r="142" spans="1:33" s="58" customFormat="1" ht="12.5" x14ac:dyDescent="0.25">
      <c r="A142" s="90" t="s">
        <v>185</v>
      </c>
      <c r="B142" s="90" t="s">
        <v>206</v>
      </c>
      <c r="C142" s="90" t="s">
        <v>209</v>
      </c>
      <c r="D142" s="102">
        <v>941.1</v>
      </c>
      <c r="E142" s="102">
        <v>936.3</v>
      </c>
      <c r="F142" s="103">
        <v>970.9</v>
      </c>
      <c r="G142" s="103">
        <v>1227.0999999999999</v>
      </c>
      <c r="H142" s="103">
        <v>1631.5</v>
      </c>
      <c r="I142" s="103">
        <v>1251.4000000000001</v>
      </c>
      <c r="J142" s="103">
        <v>1351.7</v>
      </c>
      <c r="K142" s="103">
        <v>1996.2</v>
      </c>
      <c r="L142" s="103">
        <v>1287.8</v>
      </c>
      <c r="M142" s="103">
        <v>936.1</v>
      </c>
      <c r="N142" s="103">
        <v>1416</v>
      </c>
      <c r="O142" s="103">
        <v>1459.7</v>
      </c>
      <c r="P142" s="103">
        <v>1447.7</v>
      </c>
      <c r="Q142" s="103">
        <v>1608.277</v>
      </c>
      <c r="R142" s="103">
        <v>1688.7789680000001</v>
      </c>
      <c r="S142" s="103">
        <v>1822.6999999999998</v>
      </c>
      <c r="T142" s="103">
        <v>1680.995109</v>
      </c>
      <c r="U142" s="103">
        <v>1912.9609999999998</v>
      </c>
      <c r="V142" s="103">
        <v>2121.25272</v>
      </c>
      <c r="W142" s="103">
        <v>2430.5419999999995</v>
      </c>
      <c r="X142" s="103">
        <v>1642.7800420000001</v>
      </c>
      <c r="Y142" s="103">
        <v>1744.8748491900001</v>
      </c>
      <c r="Z142" s="103">
        <v>1745.16</v>
      </c>
      <c r="AA142" s="103">
        <v>1481.41</v>
      </c>
      <c r="AB142" s="103">
        <v>1291.2399999999998</v>
      </c>
      <c r="AC142" s="103">
        <v>1360.2415907977809</v>
      </c>
      <c r="AD142" s="103">
        <v>1494.9293676095888</v>
      </c>
      <c r="AE142" s="103">
        <v>1573.3718660786628</v>
      </c>
      <c r="AF142" s="103">
        <v>1601.8234696351115</v>
      </c>
      <c r="AG142" s="103">
        <v>1601.8234696351115</v>
      </c>
    </row>
    <row r="143" spans="1:33" s="58" customFormat="1" ht="12.5" x14ac:dyDescent="0.25">
      <c r="A143" s="90" t="s">
        <v>185</v>
      </c>
      <c r="B143" s="90" t="s">
        <v>206</v>
      </c>
      <c r="C143" s="90" t="s">
        <v>210</v>
      </c>
      <c r="D143" s="102">
        <v>4</v>
      </c>
      <c r="E143" s="102">
        <v>5</v>
      </c>
      <c r="F143" s="103">
        <v>3.2</v>
      </c>
      <c r="G143" s="103">
        <v>3</v>
      </c>
      <c r="H143" s="103">
        <v>0</v>
      </c>
      <c r="I143" s="103">
        <v>0</v>
      </c>
      <c r="J143" s="103">
        <v>0</v>
      </c>
      <c r="K143" s="103">
        <v>0</v>
      </c>
      <c r="L143" s="103">
        <v>0</v>
      </c>
      <c r="M143" s="103">
        <v>0</v>
      </c>
      <c r="N143" s="103">
        <v>9.5</v>
      </c>
      <c r="O143" s="103">
        <v>22</v>
      </c>
      <c r="P143" s="103">
        <v>5.5</v>
      </c>
      <c r="Q143" s="103">
        <v>12.1</v>
      </c>
      <c r="R143" s="103">
        <v>6.0146800000000002</v>
      </c>
      <c r="S143" s="103">
        <v>5</v>
      </c>
      <c r="T143" s="103">
        <v>6</v>
      </c>
      <c r="U143" s="103">
        <v>6</v>
      </c>
      <c r="V143" s="103">
        <v>12.212999999999999</v>
      </c>
      <c r="W143" s="103">
        <v>5.0060000000000002</v>
      </c>
      <c r="X143" s="103">
        <v>6.69191</v>
      </c>
      <c r="Y143" s="103">
        <v>25.000140999999999</v>
      </c>
      <c r="Z143" s="103">
        <v>7.72</v>
      </c>
      <c r="AA143" s="103">
        <v>27.549999999999997</v>
      </c>
      <c r="AB143" s="103">
        <v>29.45</v>
      </c>
      <c r="AC143" s="103">
        <v>21.400223588596983</v>
      </c>
      <c r="AD143" s="103">
        <v>21.400223588596983</v>
      </c>
      <c r="AE143" s="103">
        <v>21.400223588596983</v>
      </c>
      <c r="AF143" s="103">
        <v>21.400223588596983</v>
      </c>
      <c r="AG143" s="103">
        <v>21.400223588596983</v>
      </c>
    </row>
    <row r="144" spans="1:33" s="58" customFormat="1" ht="12.5" x14ac:dyDescent="0.25">
      <c r="A144" s="90" t="s">
        <v>185</v>
      </c>
      <c r="B144" s="90" t="s">
        <v>206</v>
      </c>
      <c r="C144" s="90" t="s">
        <v>211</v>
      </c>
      <c r="D144" s="102">
        <v>69.400000000000006</v>
      </c>
      <c r="E144" s="102">
        <v>58.5</v>
      </c>
      <c r="F144" s="103">
        <v>109.7</v>
      </c>
      <c r="G144" s="103">
        <v>64.900000000000006</v>
      </c>
      <c r="H144" s="103">
        <v>76.400000000000006</v>
      </c>
      <c r="I144" s="103">
        <v>89</v>
      </c>
      <c r="J144" s="103">
        <v>89.9</v>
      </c>
      <c r="K144" s="103">
        <v>94.1</v>
      </c>
      <c r="L144" s="103">
        <v>63.3</v>
      </c>
      <c r="M144" s="103">
        <v>58.1</v>
      </c>
      <c r="N144" s="103">
        <v>97.4</v>
      </c>
      <c r="O144" s="103">
        <v>94.3</v>
      </c>
      <c r="P144" s="103">
        <v>69</v>
      </c>
      <c r="Q144" s="103">
        <v>68.102000000000004</v>
      </c>
      <c r="R144" s="103">
        <v>70.259959999999992</v>
      </c>
      <c r="S144" s="103">
        <v>106.6</v>
      </c>
      <c r="T144" s="103">
        <v>86.271811999999997</v>
      </c>
      <c r="U144" s="103">
        <v>82.605999999999995</v>
      </c>
      <c r="V144" s="103">
        <v>47.763559999999998</v>
      </c>
      <c r="W144" s="103">
        <v>43.225070000000009</v>
      </c>
      <c r="X144" s="103">
        <v>56.573498000000001</v>
      </c>
      <c r="Y144" s="103">
        <v>72.073123800000005</v>
      </c>
      <c r="Z144" s="103">
        <v>16.5</v>
      </c>
      <c r="AA144" s="103">
        <v>30.88</v>
      </c>
      <c r="AB144" s="103">
        <v>41.6</v>
      </c>
      <c r="AC144" s="103">
        <v>61.688876752438745</v>
      </c>
      <c r="AD144" s="103">
        <v>68.967451876675881</v>
      </c>
      <c r="AE144" s="103">
        <v>73.081737093318068</v>
      </c>
      <c r="AF144" s="103">
        <v>77.310439491298993</v>
      </c>
      <c r="AG144" s="103">
        <v>77.310439491298993</v>
      </c>
    </row>
    <row r="145" spans="1:33" s="58" customFormat="1" ht="12.5" x14ac:dyDescent="0.25">
      <c r="A145" s="90" t="s">
        <v>185</v>
      </c>
      <c r="B145" s="90" t="s">
        <v>206</v>
      </c>
      <c r="C145" s="90" t="s">
        <v>212</v>
      </c>
      <c r="D145" s="102">
        <v>0</v>
      </c>
      <c r="E145" s="102">
        <v>1</v>
      </c>
      <c r="F145" s="103">
        <v>0</v>
      </c>
      <c r="G145" s="103">
        <v>0</v>
      </c>
      <c r="H145" s="103">
        <v>1.5</v>
      </c>
      <c r="I145" s="103">
        <v>0</v>
      </c>
      <c r="J145" s="103">
        <v>0</v>
      </c>
      <c r="K145" s="103">
        <v>0</v>
      </c>
      <c r="L145" s="103">
        <v>0</v>
      </c>
      <c r="M145" s="103">
        <v>0</v>
      </c>
      <c r="N145" s="103">
        <v>2.4</v>
      </c>
      <c r="O145" s="103">
        <v>3.4</v>
      </c>
      <c r="P145" s="103">
        <v>16.3</v>
      </c>
      <c r="Q145" s="103">
        <v>1.595</v>
      </c>
      <c r="R145" s="103">
        <v>1.5749779999999998</v>
      </c>
      <c r="S145" s="103">
        <v>1.6</v>
      </c>
      <c r="T145" s="103">
        <v>0.48</v>
      </c>
      <c r="U145" s="103">
        <v>0.60000000000000009</v>
      </c>
      <c r="V145" s="103">
        <v>0.124</v>
      </c>
      <c r="W145" s="103">
        <v>0.23499999999999999</v>
      </c>
      <c r="X145" s="103">
        <v>0.38</v>
      </c>
      <c r="Y145" s="103">
        <v>0.66199999999999992</v>
      </c>
      <c r="Z145" s="103">
        <v>0.9700000000000002</v>
      </c>
      <c r="AA145" s="103">
        <v>0.78000000000000014</v>
      </c>
      <c r="AB145" s="103">
        <v>0</v>
      </c>
      <c r="AC145" s="103">
        <v>-3.3763560482238386E-3</v>
      </c>
      <c r="AD145" s="103">
        <v>-3.3763560482238386E-3</v>
      </c>
      <c r="AE145" s="103">
        <v>-3.3763560482238386E-3</v>
      </c>
      <c r="AF145" s="103">
        <v>-3.3763560482238386E-3</v>
      </c>
      <c r="AG145" s="103">
        <v>0.13905015557017472</v>
      </c>
    </row>
    <row r="146" spans="1:33" s="58" customFormat="1" ht="12.5" x14ac:dyDescent="0.25">
      <c r="A146" s="90" t="s">
        <v>185</v>
      </c>
      <c r="B146" s="90" t="s">
        <v>206</v>
      </c>
      <c r="C146" s="90" t="s">
        <v>213</v>
      </c>
      <c r="D146" s="102">
        <v>0</v>
      </c>
      <c r="E146" s="102">
        <v>0</v>
      </c>
      <c r="F146" s="103">
        <v>0</v>
      </c>
      <c r="G146" s="103">
        <v>0</v>
      </c>
      <c r="H146" s="103">
        <v>0</v>
      </c>
      <c r="I146" s="103">
        <v>0</v>
      </c>
      <c r="J146" s="103">
        <v>0</v>
      </c>
      <c r="K146" s="103">
        <v>0</v>
      </c>
      <c r="L146" s="103">
        <v>0</v>
      </c>
      <c r="M146" s="103">
        <v>0</v>
      </c>
      <c r="N146" s="103">
        <v>0</v>
      </c>
      <c r="O146" s="103">
        <v>0</v>
      </c>
      <c r="P146" s="103">
        <v>0</v>
      </c>
      <c r="Q146" s="103">
        <v>0</v>
      </c>
      <c r="R146" s="103">
        <v>0</v>
      </c>
      <c r="S146" s="103">
        <v>0</v>
      </c>
      <c r="T146" s="103">
        <v>0</v>
      </c>
      <c r="U146" s="103">
        <v>0</v>
      </c>
      <c r="V146" s="103">
        <v>0</v>
      </c>
      <c r="W146" s="103">
        <v>0</v>
      </c>
      <c r="X146" s="103">
        <v>0</v>
      </c>
      <c r="Y146" s="103">
        <v>0</v>
      </c>
      <c r="Z146" s="103">
        <v>0</v>
      </c>
      <c r="AA146" s="103">
        <v>0</v>
      </c>
      <c r="AB146" s="103">
        <v>0</v>
      </c>
      <c r="AC146" s="103">
        <v>0</v>
      </c>
      <c r="AD146" s="103">
        <v>0</v>
      </c>
      <c r="AE146" s="103">
        <v>0</v>
      </c>
      <c r="AF146" s="103">
        <v>0</v>
      </c>
      <c r="AG146" s="103">
        <v>0</v>
      </c>
    </row>
    <row r="147" spans="1:33" s="58" customFormat="1" ht="12.5" x14ac:dyDescent="0.25">
      <c r="A147" s="90" t="s">
        <v>185</v>
      </c>
      <c r="B147" s="90" t="s">
        <v>206</v>
      </c>
      <c r="C147" s="90" t="s">
        <v>214</v>
      </c>
      <c r="D147" s="102">
        <v>0</v>
      </c>
      <c r="E147" s="102">
        <v>0</v>
      </c>
      <c r="F147" s="103">
        <v>0</v>
      </c>
      <c r="G147" s="103">
        <v>0</v>
      </c>
      <c r="H147" s="103">
        <v>0</v>
      </c>
      <c r="I147" s="103">
        <v>0</v>
      </c>
      <c r="J147" s="103">
        <v>0</v>
      </c>
      <c r="K147" s="103">
        <v>0</v>
      </c>
      <c r="L147" s="103">
        <v>0</v>
      </c>
      <c r="M147" s="103">
        <v>0</v>
      </c>
      <c r="N147" s="103">
        <v>0</v>
      </c>
      <c r="O147" s="103">
        <v>0</v>
      </c>
      <c r="P147" s="103">
        <v>0</v>
      </c>
      <c r="Q147" s="103">
        <v>0</v>
      </c>
      <c r="R147" s="103">
        <v>0</v>
      </c>
      <c r="S147" s="103">
        <v>0</v>
      </c>
      <c r="T147" s="103">
        <v>0</v>
      </c>
      <c r="U147" s="103">
        <v>0</v>
      </c>
      <c r="V147" s="103">
        <v>0</v>
      </c>
      <c r="W147" s="103">
        <v>0</v>
      </c>
      <c r="X147" s="103">
        <v>0</v>
      </c>
      <c r="Y147" s="103">
        <v>0</v>
      </c>
      <c r="Z147" s="103">
        <v>0</v>
      </c>
      <c r="AA147" s="103">
        <v>0</v>
      </c>
      <c r="AB147" s="103">
        <v>0</v>
      </c>
      <c r="AC147" s="103">
        <v>-1.1611286427507667E-2</v>
      </c>
      <c r="AD147" s="103">
        <v>-1.1611286427507667E-2</v>
      </c>
      <c r="AE147" s="103">
        <v>-1.1611286427507667E-2</v>
      </c>
      <c r="AF147" s="103">
        <v>-1.1611286427507667E-2</v>
      </c>
      <c r="AG147" s="103">
        <v>0.23768463353278915</v>
      </c>
    </row>
    <row r="148" spans="1:33" s="58" customFormat="1" ht="12.5" x14ac:dyDescent="0.25">
      <c r="A148" s="90" t="s">
        <v>185</v>
      </c>
      <c r="B148" s="90" t="s">
        <v>206</v>
      </c>
      <c r="C148" s="90" t="s">
        <v>215</v>
      </c>
      <c r="D148" s="102">
        <v>0</v>
      </c>
      <c r="E148" s="102">
        <v>0</v>
      </c>
      <c r="F148" s="103">
        <v>0</v>
      </c>
      <c r="G148" s="103">
        <v>4.0999999999999996</v>
      </c>
      <c r="H148" s="103">
        <v>0</v>
      </c>
      <c r="I148" s="103">
        <v>0</v>
      </c>
      <c r="J148" s="103">
        <v>0</v>
      </c>
      <c r="K148" s="103">
        <v>0</v>
      </c>
      <c r="L148" s="103">
        <v>0</v>
      </c>
      <c r="M148" s="103">
        <v>0</v>
      </c>
      <c r="N148" s="103">
        <v>0</v>
      </c>
      <c r="O148" s="103">
        <v>0</v>
      </c>
      <c r="P148" s="103">
        <v>0</v>
      </c>
      <c r="Q148" s="103">
        <v>0</v>
      </c>
      <c r="R148" s="103">
        <v>0</v>
      </c>
      <c r="S148" s="103">
        <v>0</v>
      </c>
      <c r="T148" s="103">
        <v>0</v>
      </c>
      <c r="U148" s="103">
        <v>1.2</v>
      </c>
      <c r="V148" s="103">
        <v>0</v>
      </c>
      <c r="W148" s="103">
        <v>0</v>
      </c>
      <c r="X148" s="103">
        <v>0.50449999999999995</v>
      </c>
      <c r="Y148" s="103">
        <v>1</v>
      </c>
      <c r="Z148" s="103">
        <v>5.1100000000000003</v>
      </c>
      <c r="AA148" s="103">
        <v>0</v>
      </c>
      <c r="AB148" s="103">
        <v>0</v>
      </c>
      <c r="AC148" s="103">
        <v>0</v>
      </c>
      <c r="AD148" s="103">
        <v>0</v>
      </c>
      <c r="AE148" s="103">
        <v>0</v>
      </c>
      <c r="AF148" s="103">
        <v>0</v>
      </c>
      <c r="AG148" s="103">
        <v>0</v>
      </c>
    </row>
    <row r="149" spans="1:33" s="58" customFormat="1" ht="12.5" x14ac:dyDescent="0.25">
      <c r="A149" s="90" t="s">
        <v>185</v>
      </c>
      <c r="B149" s="90" t="s">
        <v>206</v>
      </c>
      <c r="C149" s="90" t="s">
        <v>38</v>
      </c>
      <c r="D149" s="102">
        <v>84.4</v>
      </c>
      <c r="E149" s="102">
        <v>61.5</v>
      </c>
      <c r="F149" s="103">
        <v>94.2</v>
      </c>
      <c r="G149" s="103">
        <v>101.9</v>
      </c>
      <c r="H149" s="103">
        <v>67.099999999999994</v>
      </c>
      <c r="I149" s="103">
        <v>108.5</v>
      </c>
      <c r="J149" s="103">
        <v>133.69999999999999</v>
      </c>
      <c r="K149" s="103">
        <v>118.2</v>
      </c>
      <c r="L149" s="103">
        <v>147.5</v>
      </c>
      <c r="M149" s="103">
        <v>110.7</v>
      </c>
      <c r="N149" s="103">
        <v>152.30000000000001</v>
      </c>
      <c r="O149" s="103">
        <v>90.4</v>
      </c>
      <c r="P149" s="103">
        <v>131.80000000000001</v>
      </c>
      <c r="Q149" s="103">
        <v>116.887</v>
      </c>
      <c r="R149" s="103">
        <v>115.6</v>
      </c>
      <c r="S149" s="103">
        <v>214.9</v>
      </c>
      <c r="T149" s="103">
        <v>165.353939</v>
      </c>
      <c r="U149" s="103">
        <v>239.84299999999999</v>
      </c>
      <c r="V149" s="103">
        <v>173.06722000000002</v>
      </c>
      <c r="W149" s="103">
        <v>150.97522000000001</v>
      </c>
      <c r="X149" s="103">
        <v>183.38750515000001</v>
      </c>
      <c r="Y149" s="103">
        <v>239.46069807999999</v>
      </c>
      <c r="Z149" s="103">
        <v>180.27</v>
      </c>
      <c r="AA149" s="103">
        <v>164.48000000000002</v>
      </c>
      <c r="AB149" s="103">
        <v>254.95</v>
      </c>
      <c r="AC149" s="103">
        <v>253.52910645843676</v>
      </c>
      <c r="AD149" s="103">
        <v>256.46725158864683</v>
      </c>
      <c r="AE149" s="103">
        <v>259.43951417353981</v>
      </c>
      <c r="AF149" s="103">
        <v>262.44629038167182</v>
      </c>
      <c r="AG149" s="103">
        <v>269.44629038167182</v>
      </c>
    </row>
    <row r="150" spans="1:33" s="58" customFormat="1" ht="12.5" x14ac:dyDescent="0.25">
      <c r="A150" s="90" t="s">
        <v>185</v>
      </c>
      <c r="B150" s="90" t="s">
        <v>206</v>
      </c>
      <c r="C150" s="90" t="s">
        <v>216</v>
      </c>
      <c r="D150" s="102">
        <v>0</v>
      </c>
      <c r="E150" s="102">
        <v>0</v>
      </c>
      <c r="F150" s="103">
        <v>0</v>
      </c>
      <c r="G150" s="103">
        <v>0</v>
      </c>
      <c r="H150" s="103">
        <v>0</v>
      </c>
      <c r="I150" s="103">
        <v>0</v>
      </c>
      <c r="J150" s="103">
        <v>0</v>
      </c>
      <c r="K150" s="103">
        <v>0</v>
      </c>
      <c r="L150" s="103">
        <v>0</v>
      </c>
      <c r="M150" s="103">
        <v>0</v>
      </c>
      <c r="N150" s="103">
        <v>0</v>
      </c>
      <c r="O150" s="103">
        <v>0</v>
      </c>
      <c r="P150" s="103">
        <v>0</v>
      </c>
      <c r="Q150" s="103">
        <v>0</v>
      </c>
      <c r="R150" s="103">
        <v>0</v>
      </c>
      <c r="S150" s="103">
        <v>0</v>
      </c>
      <c r="T150" s="103">
        <v>0</v>
      </c>
      <c r="U150" s="103">
        <v>0</v>
      </c>
      <c r="V150" s="103">
        <v>0</v>
      </c>
      <c r="W150" s="103">
        <v>0</v>
      </c>
      <c r="X150" s="103">
        <v>0</v>
      </c>
      <c r="Y150" s="103">
        <v>0</v>
      </c>
      <c r="Z150" s="103">
        <v>0</v>
      </c>
      <c r="AA150" s="103">
        <v>0.3</v>
      </c>
      <c r="AB150" s="103">
        <v>0</v>
      </c>
      <c r="AC150" s="103">
        <v>1.4613946858491045E-5</v>
      </c>
      <c r="AD150" s="103">
        <v>1.4613946858491045E-5</v>
      </c>
      <c r="AE150" s="103">
        <v>1.4613946858491045E-5</v>
      </c>
      <c r="AF150" s="103">
        <v>1.4613946858491045E-5</v>
      </c>
      <c r="AG150" s="103">
        <v>7.8643326546589454E-2</v>
      </c>
    </row>
    <row r="151" spans="1:33" s="58" customFormat="1" ht="12.5" x14ac:dyDescent="0.25">
      <c r="A151" s="90" t="s">
        <v>185</v>
      </c>
      <c r="B151" s="90" t="s">
        <v>206</v>
      </c>
      <c r="C151" s="90" t="s">
        <v>217</v>
      </c>
      <c r="D151" s="102">
        <v>45.7</v>
      </c>
      <c r="E151" s="102">
        <v>45.3</v>
      </c>
      <c r="F151" s="103">
        <v>45.1</v>
      </c>
      <c r="G151" s="103">
        <v>71.8</v>
      </c>
      <c r="H151" s="103">
        <v>80.3</v>
      </c>
      <c r="I151" s="103">
        <v>83.5</v>
      </c>
      <c r="J151" s="103">
        <v>95.3</v>
      </c>
      <c r="K151" s="103">
        <v>102.8</v>
      </c>
      <c r="L151" s="103">
        <v>81.3</v>
      </c>
      <c r="M151" s="103">
        <v>53.6</v>
      </c>
      <c r="N151" s="103">
        <v>40.5</v>
      </c>
      <c r="O151" s="103">
        <v>99.3</v>
      </c>
      <c r="P151" s="103">
        <v>142.30000000000001</v>
      </c>
      <c r="Q151" s="103">
        <v>110.292</v>
      </c>
      <c r="R151" s="103">
        <v>68.5</v>
      </c>
      <c r="S151" s="103">
        <v>79</v>
      </c>
      <c r="T151" s="103">
        <v>96.2</v>
      </c>
      <c r="U151" s="103">
        <v>95.3</v>
      </c>
      <c r="V151" s="103">
        <v>92.311270000000007</v>
      </c>
      <c r="W151" s="103">
        <v>110.163</v>
      </c>
      <c r="X151" s="103">
        <v>93.11618</v>
      </c>
      <c r="Y151" s="103">
        <v>135.60084000000001</v>
      </c>
      <c r="Z151" s="103">
        <v>126.17999999999998</v>
      </c>
      <c r="AA151" s="103">
        <v>82.910000000000011</v>
      </c>
      <c r="AB151" s="103">
        <v>99.17</v>
      </c>
      <c r="AC151" s="103">
        <v>115.35271332072524</v>
      </c>
      <c r="AD151" s="103">
        <v>117.36157468186215</v>
      </c>
      <c r="AE151" s="103">
        <v>119.41510015788782</v>
      </c>
      <c r="AF151" s="103">
        <v>121.51428279053097</v>
      </c>
      <c r="AG151" s="103">
        <v>124.66013770036093</v>
      </c>
    </row>
    <row r="152" spans="1:33" s="58" customFormat="1" ht="12.5" x14ac:dyDescent="0.25">
      <c r="A152" s="90" t="s">
        <v>185</v>
      </c>
      <c r="B152" s="90" t="s">
        <v>206</v>
      </c>
      <c r="C152" s="90" t="s">
        <v>218</v>
      </c>
      <c r="D152" s="102">
        <v>109.5</v>
      </c>
      <c r="E152" s="102">
        <v>69.7</v>
      </c>
      <c r="F152" s="103">
        <v>116.8</v>
      </c>
      <c r="G152" s="103">
        <v>68.7</v>
      </c>
      <c r="H152" s="103">
        <v>106.1</v>
      </c>
      <c r="I152" s="103">
        <v>134</v>
      </c>
      <c r="J152" s="103">
        <v>138.4</v>
      </c>
      <c r="K152" s="103">
        <v>126.6</v>
      </c>
      <c r="L152" s="103">
        <v>96.8</v>
      </c>
      <c r="M152" s="103">
        <v>119.2</v>
      </c>
      <c r="N152" s="103">
        <v>85.3</v>
      </c>
      <c r="O152" s="103">
        <v>94.3</v>
      </c>
      <c r="P152" s="103">
        <v>110.9</v>
      </c>
      <c r="Q152" s="103">
        <v>73.599999999999994</v>
      </c>
      <c r="R152" s="103">
        <v>65.2</v>
      </c>
      <c r="S152" s="103">
        <v>34</v>
      </c>
      <c r="T152" s="103">
        <v>38.121105</v>
      </c>
      <c r="U152" s="103">
        <v>47.14</v>
      </c>
      <c r="V152" s="103">
        <v>0</v>
      </c>
      <c r="W152" s="103">
        <v>0</v>
      </c>
      <c r="X152" s="103">
        <v>0.11</v>
      </c>
      <c r="Y152" s="103">
        <v>0.11</v>
      </c>
      <c r="Z152" s="103">
        <v>0</v>
      </c>
      <c r="AA152" s="103">
        <v>0</v>
      </c>
      <c r="AB152" s="103">
        <v>0</v>
      </c>
      <c r="AC152" s="103">
        <v>0</v>
      </c>
      <c r="AD152" s="103">
        <v>0</v>
      </c>
      <c r="AE152" s="103">
        <v>0</v>
      </c>
      <c r="AF152" s="103">
        <v>0</v>
      </c>
      <c r="AG152" s="103">
        <v>0</v>
      </c>
    </row>
    <row r="153" spans="1:33" s="93" customFormat="1" ht="13" x14ac:dyDescent="0.3">
      <c r="A153" s="94" t="s">
        <v>219</v>
      </c>
      <c r="B153" s="94" t="s">
        <v>219</v>
      </c>
      <c r="C153" s="94" t="s">
        <v>219</v>
      </c>
      <c r="D153" s="100">
        <v>11222.3</v>
      </c>
      <c r="E153" s="100">
        <v>12115.399999999998</v>
      </c>
      <c r="F153" s="101">
        <v>11880.9</v>
      </c>
      <c r="G153" s="101">
        <v>11519.1</v>
      </c>
      <c r="H153" s="101">
        <v>12043.500000000002</v>
      </c>
      <c r="I153" s="101">
        <v>12554.6</v>
      </c>
      <c r="J153" s="101">
        <v>12462.500000000002</v>
      </c>
      <c r="K153" s="101">
        <v>11887.500000000004</v>
      </c>
      <c r="L153" s="101">
        <v>12283.099999999999</v>
      </c>
      <c r="M153" s="101">
        <v>10141.599999999999</v>
      </c>
      <c r="N153" s="101">
        <v>12777.300000000001</v>
      </c>
      <c r="O153" s="101">
        <v>14199</v>
      </c>
      <c r="P153" s="101">
        <v>13022.499999999998</v>
      </c>
      <c r="Q153" s="101">
        <v>11511.577999999998</v>
      </c>
      <c r="R153" s="101">
        <v>13847.638446000001</v>
      </c>
      <c r="S153" s="101">
        <v>14144.140801999998</v>
      </c>
      <c r="T153" s="101">
        <v>13574.739409000002</v>
      </c>
      <c r="U153" s="101">
        <v>14622.063317499998</v>
      </c>
      <c r="V153" s="101">
        <v>13977.455120000002</v>
      </c>
      <c r="W153" s="101">
        <v>13696.907781999997</v>
      </c>
      <c r="X153" s="101">
        <v>14582.690584259999</v>
      </c>
      <c r="Y153" s="101">
        <v>15560.365527969998</v>
      </c>
      <c r="Z153" s="101">
        <v>14141.41</v>
      </c>
      <c r="AA153" s="101">
        <v>18071.600000000002</v>
      </c>
      <c r="AB153" s="101">
        <v>18216.579999999998</v>
      </c>
      <c r="AC153" s="101">
        <v>17933.453166134601</v>
      </c>
      <c r="AD153" s="101">
        <v>17512.242230332424</v>
      </c>
      <c r="AE153" s="101">
        <v>17221.9226850122</v>
      </c>
      <c r="AF153" s="101">
        <v>16815.793405820317</v>
      </c>
      <c r="AG153" s="101">
        <v>16773.967743536348</v>
      </c>
    </row>
    <row r="154" spans="1:33" s="93" customFormat="1" ht="13" x14ac:dyDescent="0.3">
      <c r="A154" s="95" t="s">
        <v>220</v>
      </c>
      <c r="B154" s="95" t="s">
        <v>220</v>
      </c>
      <c r="C154" s="95" t="s">
        <v>220</v>
      </c>
      <c r="D154" s="104">
        <v>1707.4</v>
      </c>
      <c r="E154" s="104">
        <v>1628.5</v>
      </c>
      <c r="F154" s="105">
        <v>1700.4</v>
      </c>
      <c r="G154" s="105">
        <v>1892.6</v>
      </c>
      <c r="H154" s="105">
        <v>1535.1</v>
      </c>
      <c r="I154" s="105">
        <v>1789.5</v>
      </c>
      <c r="J154" s="105">
        <v>1758.5</v>
      </c>
      <c r="K154" s="105">
        <v>1630.6</v>
      </c>
      <c r="L154" s="105">
        <v>1408.4</v>
      </c>
      <c r="M154" s="105">
        <v>1439.6</v>
      </c>
      <c r="N154" s="105">
        <v>1787.4</v>
      </c>
      <c r="O154" s="105">
        <v>1706.8000000000002</v>
      </c>
      <c r="P154" s="105">
        <v>1114.3</v>
      </c>
      <c r="Q154" s="105">
        <v>1054.0369999999998</v>
      </c>
      <c r="R154" s="105">
        <v>1559.6003030000002</v>
      </c>
      <c r="S154" s="105">
        <v>1801</v>
      </c>
      <c r="T154" s="105">
        <v>1575.0048009999998</v>
      </c>
      <c r="U154" s="105">
        <v>1630.1789999999999</v>
      </c>
      <c r="V154" s="105">
        <v>1685.4966399999998</v>
      </c>
      <c r="W154" s="105">
        <v>2019.6733319999996</v>
      </c>
      <c r="X154" s="105">
        <v>1772.6801252499999</v>
      </c>
      <c r="Y154" s="105">
        <v>1671.3610083599999</v>
      </c>
      <c r="Z154" s="105">
        <v>1404.27</v>
      </c>
      <c r="AA154" s="105">
        <v>1325.1100000000001</v>
      </c>
      <c r="AB154" s="105">
        <v>1376.8700000000001</v>
      </c>
      <c r="AC154" s="105">
        <v>1252.085268371301</v>
      </c>
      <c r="AD154" s="105">
        <v>1338.9237626379918</v>
      </c>
      <c r="AE154" s="105">
        <v>1387.8946140811483</v>
      </c>
      <c r="AF154" s="105">
        <v>1424.2743706336323</v>
      </c>
      <c r="AG154" s="105">
        <v>1436.7691417489941</v>
      </c>
    </row>
    <row r="155" spans="1:33" s="58" customFormat="1" ht="12.5" x14ac:dyDescent="0.25">
      <c r="A155" s="90" t="s">
        <v>221</v>
      </c>
      <c r="B155" s="90" t="s">
        <v>222</v>
      </c>
      <c r="C155" s="90" t="s">
        <v>223</v>
      </c>
      <c r="D155" s="102">
        <v>0</v>
      </c>
      <c r="E155" s="102">
        <v>0</v>
      </c>
      <c r="F155" s="103">
        <v>0</v>
      </c>
      <c r="G155" s="103">
        <v>0</v>
      </c>
      <c r="H155" s="103">
        <v>0</v>
      </c>
      <c r="I155" s="103">
        <v>0</v>
      </c>
      <c r="J155" s="103">
        <v>0</v>
      </c>
      <c r="K155" s="103">
        <v>0</v>
      </c>
      <c r="L155" s="103">
        <v>0</v>
      </c>
      <c r="M155" s="103">
        <v>0</v>
      </c>
      <c r="N155" s="103">
        <v>0</v>
      </c>
      <c r="O155" s="103">
        <v>0</v>
      </c>
      <c r="P155" s="103">
        <v>0</v>
      </c>
      <c r="Q155" s="103">
        <v>0</v>
      </c>
      <c r="R155" s="103">
        <v>0</v>
      </c>
      <c r="S155" s="103">
        <v>0</v>
      </c>
      <c r="T155" s="103">
        <v>0</v>
      </c>
      <c r="U155" s="103">
        <v>0</v>
      </c>
      <c r="V155" s="103">
        <v>0</v>
      </c>
      <c r="W155" s="103">
        <v>0</v>
      </c>
      <c r="X155" s="103">
        <v>0</v>
      </c>
      <c r="Y155" s="103">
        <v>0</v>
      </c>
      <c r="Z155" s="103">
        <v>0</v>
      </c>
      <c r="AA155" s="103">
        <v>0</v>
      </c>
      <c r="AB155" s="103">
        <v>0</v>
      </c>
      <c r="AC155" s="103">
        <v>0</v>
      </c>
      <c r="AD155" s="103">
        <v>0</v>
      </c>
      <c r="AE155" s="103">
        <v>0</v>
      </c>
      <c r="AF155" s="103">
        <v>0</v>
      </c>
      <c r="AG155" s="103">
        <v>0</v>
      </c>
    </row>
    <row r="156" spans="1:33" s="58" customFormat="1" ht="12.5" x14ac:dyDescent="0.25">
      <c r="A156" s="90" t="s">
        <v>221</v>
      </c>
      <c r="B156" s="90" t="s">
        <v>222</v>
      </c>
      <c r="C156" s="90" t="s">
        <v>224</v>
      </c>
      <c r="D156" s="102">
        <v>424.6</v>
      </c>
      <c r="E156" s="102">
        <v>331</v>
      </c>
      <c r="F156" s="103">
        <v>252.8</v>
      </c>
      <c r="G156" s="103">
        <v>357.4</v>
      </c>
      <c r="H156" s="103">
        <v>285.2</v>
      </c>
      <c r="I156" s="103">
        <v>362.8</v>
      </c>
      <c r="J156" s="103">
        <v>275.8</v>
      </c>
      <c r="K156" s="103">
        <v>169.6</v>
      </c>
      <c r="L156" s="103">
        <v>0</v>
      </c>
      <c r="M156" s="103">
        <v>17</v>
      </c>
      <c r="N156" s="103">
        <v>111.8</v>
      </c>
      <c r="O156" s="103">
        <v>84.9</v>
      </c>
      <c r="P156" s="103">
        <v>30</v>
      </c>
      <c r="Q156" s="103">
        <v>31.4</v>
      </c>
      <c r="R156" s="103">
        <v>65.099999999999994</v>
      </c>
      <c r="S156" s="103">
        <v>254.7</v>
      </c>
      <c r="T156" s="103">
        <v>180</v>
      </c>
      <c r="U156" s="103">
        <v>128</v>
      </c>
      <c r="V156" s="103">
        <v>121</v>
      </c>
      <c r="W156" s="103">
        <v>88.1</v>
      </c>
      <c r="X156" s="103">
        <v>54</v>
      </c>
      <c r="Y156" s="103">
        <v>256.69200000000001</v>
      </c>
      <c r="Z156" s="103">
        <v>211.69</v>
      </c>
      <c r="AA156" s="103">
        <v>189.28</v>
      </c>
      <c r="AB156" s="103">
        <v>309.71000000000009</v>
      </c>
      <c r="AC156" s="103">
        <v>244.27896639606075</v>
      </c>
      <c r="AD156" s="103">
        <v>245.9159673655825</v>
      </c>
      <c r="AE156" s="103">
        <v>247.58412833799852</v>
      </c>
      <c r="AF156" s="103">
        <v>249.28307003332915</v>
      </c>
      <c r="AG156" s="103">
        <v>249.28307003332915</v>
      </c>
    </row>
    <row r="157" spans="1:33" s="58" customFormat="1" ht="12.5" x14ac:dyDescent="0.25">
      <c r="A157" s="90" t="s">
        <v>221</v>
      </c>
      <c r="B157" s="90" t="s">
        <v>222</v>
      </c>
      <c r="C157" s="90" t="s">
        <v>225</v>
      </c>
      <c r="D157" s="102">
        <v>0</v>
      </c>
      <c r="E157" s="102">
        <v>0</v>
      </c>
      <c r="F157" s="103">
        <v>0</v>
      </c>
      <c r="G157" s="103">
        <v>0</v>
      </c>
      <c r="H157" s="103">
        <v>0</v>
      </c>
      <c r="I157" s="103">
        <v>0</v>
      </c>
      <c r="J157" s="103">
        <v>0</v>
      </c>
      <c r="K157" s="103">
        <v>0</v>
      </c>
      <c r="L157" s="103">
        <v>0</v>
      </c>
      <c r="M157" s="103">
        <v>0</v>
      </c>
      <c r="N157" s="103">
        <v>0</v>
      </c>
      <c r="O157" s="103">
        <v>0</v>
      </c>
      <c r="P157" s="103">
        <v>0</v>
      </c>
      <c r="Q157" s="103">
        <v>0</v>
      </c>
      <c r="R157" s="103">
        <v>0</v>
      </c>
      <c r="S157" s="103">
        <v>0</v>
      </c>
      <c r="T157" s="103">
        <v>0</v>
      </c>
      <c r="U157" s="103">
        <v>0.1</v>
      </c>
      <c r="V157" s="103">
        <v>0</v>
      </c>
      <c r="W157" s="103">
        <v>0</v>
      </c>
      <c r="X157" s="103">
        <v>0</v>
      </c>
      <c r="Y157" s="103">
        <v>0</v>
      </c>
      <c r="Z157" s="103">
        <v>4</v>
      </c>
      <c r="AA157" s="103">
        <v>0</v>
      </c>
      <c r="AB157" s="103">
        <v>0</v>
      </c>
      <c r="AC157" s="103">
        <v>0.108</v>
      </c>
      <c r="AD157" s="103">
        <v>0.108</v>
      </c>
      <c r="AE157" s="103">
        <v>0.108</v>
      </c>
      <c r="AF157" s="103">
        <v>0.108</v>
      </c>
      <c r="AG157" s="103">
        <v>0</v>
      </c>
    </row>
    <row r="158" spans="1:33" s="58" customFormat="1" ht="12.5" x14ac:dyDescent="0.25">
      <c r="A158" s="90" t="s">
        <v>221</v>
      </c>
      <c r="B158" s="90" t="s">
        <v>222</v>
      </c>
      <c r="C158" s="90" t="s">
        <v>226</v>
      </c>
      <c r="D158" s="102">
        <v>51.5</v>
      </c>
      <c r="E158" s="102">
        <v>89.9</v>
      </c>
      <c r="F158" s="103">
        <v>59.5</v>
      </c>
      <c r="G158" s="103">
        <v>80.7</v>
      </c>
      <c r="H158" s="103">
        <v>70.400000000000006</v>
      </c>
      <c r="I158" s="103">
        <v>87.2</v>
      </c>
      <c r="J158" s="103">
        <v>69</v>
      </c>
      <c r="K158" s="103">
        <v>51.9</v>
      </c>
      <c r="L158" s="103">
        <v>96.5</v>
      </c>
      <c r="M158" s="103">
        <v>51.6</v>
      </c>
      <c r="N158" s="103">
        <v>16.399999999999999</v>
      </c>
      <c r="O158" s="103">
        <v>8</v>
      </c>
      <c r="P158" s="103">
        <v>0</v>
      </c>
      <c r="Q158" s="103">
        <v>0</v>
      </c>
      <c r="R158" s="103">
        <v>3.0299999999999999E-4</v>
      </c>
      <c r="S158" s="103">
        <v>36.4</v>
      </c>
      <c r="T158" s="103">
        <v>36.9</v>
      </c>
      <c r="U158" s="103">
        <v>0</v>
      </c>
      <c r="V158" s="103">
        <v>0</v>
      </c>
      <c r="W158" s="103">
        <v>0</v>
      </c>
      <c r="X158" s="103">
        <v>0</v>
      </c>
      <c r="Y158" s="103">
        <v>0</v>
      </c>
      <c r="Z158" s="103">
        <v>5.35</v>
      </c>
      <c r="AA158" s="103">
        <v>5.53</v>
      </c>
      <c r="AB158" s="103">
        <v>0</v>
      </c>
      <c r="AC158" s="103">
        <v>0</v>
      </c>
      <c r="AD158" s="103">
        <v>0</v>
      </c>
      <c r="AE158" s="103">
        <v>0</v>
      </c>
      <c r="AF158" s="103">
        <v>0</v>
      </c>
      <c r="AG158" s="103">
        <v>0</v>
      </c>
    </row>
    <row r="159" spans="1:33" s="58" customFormat="1" ht="12.5" x14ac:dyDescent="0.25">
      <c r="A159" s="90" t="s">
        <v>221</v>
      </c>
      <c r="B159" s="90" t="s">
        <v>222</v>
      </c>
      <c r="C159" s="90" t="s">
        <v>35</v>
      </c>
      <c r="D159" s="102">
        <v>0</v>
      </c>
      <c r="E159" s="102">
        <v>0</v>
      </c>
      <c r="F159" s="103">
        <v>0</v>
      </c>
      <c r="G159" s="103">
        <v>0</v>
      </c>
      <c r="H159" s="103">
        <v>0</v>
      </c>
      <c r="I159" s="103">
        <v>0</v>
      </c>
      <c r="J159" s="103">
        <v>0</v>
      </c>
      <c r="K159" s="103">
        <v>0</v>
      </c>
      <c r="L159" s="103">
        <v>0</v>
      </c>
      <c r="M159" s="103">
        <v>0</v>
      </c>
      <c r="N159" s="103">
        <v>0</v>
      </c>
      <c r="O159" s="103">
        <v>0</v>
      </c>
      <c r="P159" s="103">
        <v>0</v>
      </c>
      <c r="Q159" s="103">
        <v>0</v>
      </c>
      <c r="R159" s="103">
        <v>0</v>
      </c>
      <c r="S159" s="103">
        <v>0.3</v>
      </c>
      <c r="T159" s="103">
        <v>1</v>
      </c>
      <c r="U159" s="103">
        <v>0</v>
      </c>
      <c r="V159" s="103">
        <v>0</v>
      </c>
      <c r="W159" s="103">
        <v>0</v>
      </c>
      <c r="X159" s="103">
        <v>0</v>
      </c>
      <c r="Y159" s="103">
        <v>0</v>
      </c>
      <c r="Z159" s="103">
        <v>0</v>
      </c>
      <c r="AA159" s="103">
        <v>0</v>
      </c>
      <c r="AB159" s="103">
        <v>0</v>
      </c>
      <c r="AC159" s="103">
        <v>0</v>
      </c>
      <c r="AD159" s="103">
        <v>0</v>
      </c>
      <c r="AE159" s="103">
        <v>0</v>
      </c>
      <c r="AF159" s="103">
        <v>0</v>
      </c>
      <c r="AG159" s="103">
        <v>0</v>
      </c>
    </row>
    <row r="160" spans="1:33" s="58" customFormat="1" ht="12.5" x14ac:dyDescent="0.25">
      <c r="A160" s="90" t="s">
        <v>221</v>
      </c>
      <c r="B160" s="90" t="s">
        <v>222</v>
      </c>
      <c r="C160" s="90" t="s">
        <v>227</v>
      </c>
      <c r="D160" s="102">
        <v>0</v>
      </c>
      <c r="E160" s="102">
        <v>0</v>
      </c>
      <c r="F160" s="103">
        <v>0</v>
      </c>
      <c r="G160" s="103">
        <v>0</v>
      </c>
      <c r="H160" s="103">
        <v>0</v>
      </c>
      <c r="I160" s="103">
        <v>0</v>
      </c>
      <c r="J160" s="103">
        <v>0</v>
      </c>
      <c r="K160" s="103">
        <v>0</v>
      </c>
      <c r="L160" s="103">
        <v>0</v>
      </c>
      <c r="M160" s="103">
        <v>0</v>
      </c>
      <c r="N160" s="103">
        <v>0</v>
      </c>
      <c r="O160" s="103">
        <v>0</v>
      </c>
      <c r="P160" s="103">
        <v>0</v>
      </c>
      <c r="Q160" s="103">
        <v>0</v>
      </c>
      <c r="R160" s="103">
        <v>0</v>
      </c>
      <c r="S160" s="103">
        <v>0</v>
      </c>
      <c r="T160" s="103">
        <v>0</v>
      </c>
      <c r="U160" s="103">
        <v>0</v>
      </c>
      <c r="V160" s="103">
        <v>3.1899999999999998E-2</v>
      </c>
      <c r="W160" s="103">
        <v>0</v>
      </c>
      <c r="X160" s="103">
        <v>0</v>
      </c>
      <c r="Y160" s="103">
        <v>0</v>
      </c>
      <c r="Z160" s="103">
        <v>0</v>
      </c>
      <c r="AA160" s="103">
        <v>0</v>
      </c>
      <c r="AB160" s="103">
        <v>0</v>
      </c>
      <c r="AC160" s="103">
        <v>-9.3745494583487819E-4</v>
      </c>
      <c r="AD160" s="103">
        <v>-9.3745494583487819E-4</v>
      </c>
      <c r="AE160" s="103">
        <v>-9.3745494583487819E-4</v>
      </c>
      <c r="AF160" s="103">
        <v>-9.3745494583487819E-4</v>
      </c>
      <c r="AG160" s="103">
        <v>6.0178208895102095E-3</v>
      </c>
    </row>
    <row r="161" spans="1:33" s="58" customFormat="1" ht="12.5" x14ac:dyDescent="0.25">
      <c r="A161" s="90" t="s">
        <v>221</v>
      </c>
      <c r="B161" s="90" t="s">
        <v>222</v>
      </c>
      <c r="C161" s="90" t="s">
        <v>228</v>
      </c>
      <c r="D161" s="102">
        <v>540</v>
      </c>
      <c r="E161" s="102">
        <v>615</v>
      </c>
      <c r="F161" s="103">
        <v>657</v>
      </c>
      <c r="G161" s="103">
        <v>790</v>
      </c>
      <c r="H161" s="103">
        <v>880</v>
      </c>
      <c r="I161" s="103">
        <v>799</v>
      </c>
      <c r="J161" s="103">
        <v>754.9</v>
      </c>
      <c r="K161" s="103">
        <v>762.3</v>
      </c>
      <c r="L161" s="103">
        <v>630.4</v>
      </c>
      <c r="M161" s="103">
        <v>659.5</v>
      </c>
      <c r="N161" s="103">
        <v>878.1</v>
      </c>
      <c r="O161" s="103">
        <v>781.2</v>
      </c>
      <c r="P161" s="103">
        <v>447.3</v>
      </c>
      <c r="Q161" s="103">
        <v>410.09999999999997</v>
      </c>
      <c r="R161" s="103">
        <v>551.4</v>
      </c>
      <c r="S161" s="103">
        <v>601.9</v>
      </c>
      <c r="T161" s="103">
        <v>293.65229399999998</v>
      </c>
      <c r="U161" s="103">
        <v>436.42500000000001</v>
      </c>
      <c r="V161" s="103">
        <v>520.26132000000007</v>
      </c>
      <c r="W161" s="103">
        <v>513.39709200000004</v>
      </c>
      <c r="X161" s="103">
        <v>432.37758000000002</v>
      </c>
      <c r="Y161" s="103">
        <v>411.52984024</v>
      </c>
      <c r="Z161" s="103">
        <v>233.29000000000002</v>
      </c>
      <c r="AA161" s="103">
        <v>195.1</v>
      </c>
      <c r="AB161" s="103">
        <v>219.73999999999998</v>
      </c>
      <c r="AC161" s="103">
        <v>332.47955129109835</v>
      </c>
      <c r="AD161" s="103">
        <v>329.62205989122674</v>
      </c>
      <c r="AE161" s="103">
        <v>333.73255555608523</v>
      </c>
      <c r="AF161" s="103">
        <v>354.17898072987538</v>
      </c>
      <c r="AG161" s="103">
        <v>366.77479656940187</v>
      </c>
    </row>
    <row r="162" spans="1:33" s="58" customFormat="1" ht="12.5" x14ac:dyDescent="0.25">
      <c r="A162" s="90" t="s">
        <v>221</v>
      </c>
      <c r="B162" s="90" t="s">
        <v>222</v>
      </c>
      <c r="C162" s="90" t="s">
        <v>229</v>
      </c>
      <c r="D162" s="102">
        <v>0</v>
      </c>
      <c r="E162" s="102">
        <v>0</v>
      </c>
      <c r="F162" s="103">
        <v>0</v>
      </c>
      <c r="G162" s="103">
        <v>0</v>
      </c>
      <c r="H162" s="103">
        <v>0</v>
      </c>
      <c r="I162" s="103">
        <v>0</v>
      </c>
      <c r="J162" s="103">
        <v>0</v>
      </c>
      <c r="K162" s="103">
        <v>0</v>
      </c>
      <c r="L162" s="103">
        <v>0</v>
      </c>
      <c r="M162" s="103">
        <v>0</v>
      </c>
      <c r="N162" s="103">
        <v>0</v>
      </c>
      <c r="O162" s="103">
        <v>0</v>
      </c>
      <c r="P162" s="103">
        <v>0</v>
      </c>
      <c r="Q162" s="103">
        <v>0</v>
      </c>
      <c r="R162" s="103">
        <v>0</v>
      </c>
      <c r="S162" s="103">
        <v>0</v>
      </c>
      <c r="T162" s="103">
        <v>0</v>
      </c>
      <c r="U162" s="103">
        <v>0</v>
      </c>
      <c r="V162" s="103">
        <v>0</v>
      </c>
      <c r="W162" s="103">
        <v>0</v>
      </c>
      <c r="X162" s="103">
        <v>0</v>
      </c>
      <c r="Y162" s="103">
        <v>0</v>
      </c>
      <c r="Z162" s="103">
        <v>0</v>
      </c>
      <c r="AA162" s="103">
        <v>0</v>
      </c>
      <c r="AB162" s="103">
        <v>0</v>
      </c>
      <c r="AC162" s="103">
        <v>0</v>
      </c>
      <c r="AD162" s="103">
        <v>0</v>
      </c>
      <c r="AE162" s="103">
        <v>0</v>
      </c>
      <c r="AF162" s="103">
        <v>0</v>
      </c>
      <c r="AG162" s="103">
        <v>0</v>
      </c>
    </row>
    <row r="163" spans="1:33" s="58" customFormat="1" ht="12.5" x14ac:dyDescent="0.25">
      <c r="A163" s="90" t="s">
        <v>221</v>
      </c>
      <c r="B163" s="90" t="s">
        <v>222</v>
      </c>
      <c r="C163" s="90" t="s">
        <v>230</v>
      </c>
      <c r="D163" s="102">
        <v>0</v>
      </c>
      <c r="E163" s="102">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1.9850000000000003E-2</v>
      </c>
      <c r="X163" s="103">
        <v>0</v>
      </c>
      <c r="Y163" s="103">
        <v>0</v>
      </c>
      <c r="Z163" s="103">
        <v>0</v>
      </c>
      <c r="AA163" s="103">
        <v>0</v>
      </c>
      <c r="AB163" s="103">
        <v>0</v>
      </c>
      <c r="AC163" s="103">
        <v>0</v>
      </c>
      <c r="AD163" s="103">
        <v>0</v>
      </c>
      <c r="AE163" s="103">
        <v>0</v>
      </c>
      <c r="AF163" s="103">
        <v>0</v>
      </c>
      <c r="AG163" s="103">
        <v>0</v>
      </c>
    </row>
    <row r="164" spans="1:33" s="58" customFormat="1" ht="12.5" x14ac:dyDescent="0.25">
      <c r="A164" s="90" t="s">
        <v>221</v>
      </c>
      <c r="B164" s="90" t="s">
        <v>222</v>
      </c>
      <c r="C164" s="90" t="s">
        <v>231</v>
      </c>
      <c r="D164" s="102">
        <v>0</v>
      </c>
      <c r="E164" s="102">
        <v>0</v>
      </c>
      <c r="F164" s="103">
        <v>0</v>
      </c>
      <c r="G164" s="103">
        <v>0</v>
      </c>
      <c r="H164" s="103">
        <v>0</v>
      </c>
      <c r="I164" s="103">
        <v>0</v>
      </c>
      <c r="J164" s="103">
        <v>0</v>
      </c>
      <c r="K164" s="103">
        <v>0</v>
      </c>
      <c r="L164" s="103">
        <v>0</v>
      </c>
      <c r="M164" s="103">
        <v>0</v>
      </c>
      <c r="N164" s="103">
        <v>0</v>
      </c>
      <c r="O164" s="103">
        <v>0</v>
      </c>
      <c r="P164" s="103">
        <v>0</v>
      </c>
      <c r="Q164" s="103">
        <v>0</v>
      </c>
      <c r="R164" s="103">
        <v>1.3</v>
      </c>
      <c r="S164" s="103">
        <v>1.6</v>
      </c>
      <c r="T164" s="103">
        <v>4.4006799999999995</v>
      </c>
      <c r="U164" s="103">
        <v>6.88</v>
      </c>
      <c r="V164" s="103">
        <v>112.27784999999999</v>
      </c>
      <c r="W164" s="103">
        <v>432.68299999999988</v>
      </c>
      <c r="X164" s="103">
        <v>208.1</v>
      </c>
      <c r="Y164" s="103">
        <v>11.116</v>
      </c>
      <c r="Z164" s="103">
        <v>152.61000000000001</v>
      </c>
      <c r="AA164" s="103">
        <v>126.10000000000001</v>
      </c>
      <c r="AB164" s="103">
        <v>0</v>
      </c>
      <c r="AC164" s="103">
        <v>0</v>
      </c>
      <c r="AD164" s="103">
        <v>0</v>
      </c>
      <c r="AE164" s="103">
        <v>0</v>
      </c>
      <c r="AF164" s="103">
        <v>0</v>
      </c>
      <c r="AG164" s="103">
        <v>0</v>
      </c>
    </row>
    <row r="165" spans="1:33" s="58" customFormat="1" ht="12.5" x14ac:dyDescent="0.25">
      <c r="A165" s="90" t="s">
        <v>221</v>
      </c>
      <c r="B165" s="90" t="s">
        <v>222</v>
      </c>
      <c r="C165" s="90" t="s">
        <v>41</v>
      </c>
      <c r="D165" s="102">
        <v>0</v>
      </c>
      <c r="E165" s="102">
        <v>0</v>
      </c>
      <c r="F165" s="103">
        <v>0</v>
      </c>
      <c r="G165" s="103">
        <v>0</v>
      </c>
      <c r="H165" s="103">
        <v>0</v>
      </c>
      <c r="I165" s="103">
        <v>0</v>
      </c>
      <c r="J165" s="103">
        <v>0</v>
      </c>
      <c r="K165" s="103">
        <v>0</v>
      </c>
      <c r="L165" s="103">
        <v>0</v>
      </c>
      <c r="M165" s="103">
        <v>0</v>
      </c>
      <c r="N165" s="103">
        <v>0</v>
      </c>
      <c r="O165" s="103">
        <v>0</v>
      </c>
      <c r="P165" s="103">
        <v>0</v>
      </c>
      <c r="Q165" s="103">
        <v>0</v>
      </c>
      <c r="R165" s="103">
        <v>1.4</v>
      </c>
      <c r="S165" s="103">
        <v>0</v>
      </c>
      <c r="T165" s="103">
        <v>0</v>
      </c>
      <c r="U165" s="103">
        <v>0</v>
      </c>
      <c r="V165" s="103">
        <v>0</v>
      </c>
      <c r="W165" s="103">
        <v>0</v>
      </c>
      <c r="X165" s="103">
        <v>0</v>
      </c>
      <c r="Y165" s="103">
        <v>0</v>
      </c>
      <c r="Z165" s="103">
        <v>0</v>
      </c>
      <c r="AA165" s="103">
        <v>0</v>
      </c>
      <c r="AB165" s="103">
        <v>0</v>
      </c>
      <c r="AC165" s="103">
        <v>0</v>
      </c>
      <c r="AD165" s="103">
        <v>0</v>
      </c>
      <c r="AE165" s="103">
        <v>0</v>
      </c>
      <c r="AF165" s="103">
        <v>0</v>
      </c>
      <c r="AG165" s="103">
        <v>0</v>
      </c>
    </row>
    <row r="166" spans="1:33" s="58" customFormat="1" ht="12.5" x14ac:dyDescent="0.25">
      <c r="A166" s="90" t="s">
        <v>221</v>
      </c>
      <c r="B166" s="90" t="s">
        <v>222</v>
      </c>
      <c r="C166" s="90" t="s">
        <v>232</v>
      </c>
      <c r="D166" s="102">
        <v>691.3</v>
      </c>
      <c r="E166" s="102">
        <v>592.6</v>
      </c>
      <c r="F166" s="103">
        <v>731.1</v>
      </c>
      <c r="G166" s="103">
        <v>664.5</v>
      </c>
      <c r="H166" s="103">
        <v>299.5</v>
      </c>
      <c r="I166" s="103">
        <v>540.5</v>
      </c>
      <c r="J166" s="103">
        <v>658.8</v>
      </c>
      <c r="K166" s="103">
        <v>646.79999999999995</v>
      </c>
      <c r="L166" s="103">
        <v>681.5</v>
      </c>
      <c r="M166" s="103">
        <v>711.5</v>
      </c>
      <c r="N166" s="103">
        <v>781.1</v>
      </c>
      <c r="O166" s="103">
        <v>832.7</v>
      </c>
      <c r="P166" s="103">
        <v>636.70000000000005</v>
      </c>
      <c r="Q166" s="103">
        <v>612.53699999999992</v>
      </c>
      <c r="R166" s="103">
        <v>904.5</v>
      </c>
      <c r="S166" s="103">
        <v>906.09999999999991</v>
      </c>
      <c r="T166" s="103">
        <v>1059.0518219999999</v>
      </c>
      <c r="U166" s="103">
        <v>1057.2739999999999</v>
      </c>
      <c r="V166" s="103">
        <v>931.42556999999999</v>
      </c>
      <c r="W166" s="103">
        <v>984.97338999999965</v>
      </c>
      <c r="X166" s="103">
        <v>1078.20254525</v>
      </c>
      <c r="Y166" s="103">
        <v>992.02316811999992</v>
      </c>
      <c r="Z166" s="103">
        <v>797.33</v>
      </c>
      <c r="AA166" s="103">
        <v>809.1</v>
      </c>
      <c r="AB166" s="103">
        <v>847.42000000000007</v>
      </c>
      <c r="AC166" s="103">
        <v>675.21968813908768</v>
      </c>
      <c r="AD166" s="103">
        <v>763.27867283612841</v>
      </c>
      <c r="AE166" s="103">
        <v>806.47086764201049</v>
      </c>
      <c r="AF166" s="103">
        <v>820.70525732537351</v>
      </c>
      <c r="AG166" s="103">
        <v>820.70525732537351</v>
      </c>
    </row>
    <row r="167" spans="1:33" s="58" customFormat="1" ht="12.5" x14ac:dyDescent="0.25">
      <c r="A167" s="90" t="s">
        <v>221</v>
      </c>
      <c r="B167" s="90" t="s">
        <v>222</v>
      </c>
      <c r="C167" s="90" t="s">
        <v>233</v>
      </c>
      <c r="D167" s="102">
        <v>0</v>
      </c>
      <c r="E167" s="102">
        <v>0</v>
      </c>
      <c r="F167" s="103">
        <v>0</v>
      </c>
      <c r="G167" s="103">
        <v>0</v>
      </c>
      <c r="H167" s="103">
        <v>0</v>
      </c>
      <c r="I167" s="103">
        <v>0</v>
      </c>
      <c r="J167" s="103">
        <v>0</v>
      </c>
      <c r="K167" s="103">
        <v>0</v>
      </c>
      <c r="L167" s="103">
        <v>0</v>
      </c>
      <c r="M167" s="103">
        <v>0</v>
      </c>
      <c r="N167" s="103">
        <v>0</v>
      </c>
      <c r="O167" s="103">
        <v>0</v>
      </c>
      <c r="P167" s="103">
        <v>0.3</v>
      </c>
      <c r="Q167" s="103">
        <v>0</v>
      </c>
      <c r="R167" s="103">
        <v>35.9</v>
      </c>
      <c r="S167" s="103">
        <v>0</v>
      </c>
      <c r="T167" s="103">
        <v>5.0000000000000004E-6</v>
      </c>
      <c r="U167" s="103">
        <v>1.5</v>
      </c>
      <c r="V167" s="103">
        <v>0.5</v>
      </c>
      <c r="W167" s="103">
        <v>0.5</v>
      </c>
      <c r="X167" s="103">
        <v>0</v>
      </c>
      <c r="Y167" s="103">
        <v>0</v>
      </c>
      <c r="Z167" s="103">
        <v>0</v>
      </c>
      <c r="AA167" s="103">
        <v>0</v>
      </c>
      <c r="AB167" s="103">
        <v>0</v>
      </c>
      <c r="AC167" s="103">
        <v>0</v>
      </c>
      <c r="AD167" s="103">
        <v>0</v>
      </c>
      <c r="AE167" s="103">
        <v>0</v>
      </c>
      <c r="AF167" s="103">
        <v>0</v>
      </c>
      <c r="AG167" s="103">
        <v>0</v>
      </c>
    </row>
    <row r="168" spans="1:33" s="58" customFormat="1" ht="12.5" x14ac:dyDescent="0.25">
      <c r="A168" s="90" t="s">
        <v>221</v>
      </c>
      <c r="B168" s="90" t="s">
        <v>222</v>
      </c>
      <c r="C168" s="90" t="s">
        <v>234</v>
      </c>
      <c r="D168" s="102">
        <v>0</v>
      </c>
      <c r="E168" s="102">
        <v>0</v>
      </c>
      <c r="F168" s="103">
        <v>0</v>
      </c>
      <c r="G168" s="103">
        <v>0</v>
      </c>
      <c r="H168" s="103">
        <v>0</v>
      </c>
      <c r="I168" s="103">
        <v>0</v>
      </c>
      <c r="J168" s="103">
        <v>0</v>
      </c>
      <c r="K168" s="103">
        <v>0</v>
      </c>
      <c r="L168" s="103">
        <v>0</v>
      </c>
      <c r="M168" s="103">
        <v>0</v>
      </c>
      <c r="N168" s="103">
        <v>0</v>
      </c>
      <c r="O168" s="103">
        <v>0</v>
      </c>
      <c r="P168" s="103">
        <v>0</v>
      </c>
      <c r="Q168" s="103">
        <v>0</v>
      </c>
      <c r="R168" s="103">
        <v>0</v>
      </c>
      <c r="S168" s="103">
        <v>0</v>
      </c>
      <c r="T168" s="103">
        <v>0</v>
      </c>
      <c r="U168" s="103">
        <v>0</v>
      </c>
      <c r="V168" s="103">
        <v>0</v>
      </c>
      <c r="W168" s="103">
        <v>0</v>
      </c>
      <c r="X168" s="103">
        <v>0</v>
      </c>
      <c r="Y168" s="103">
        <v>0</v>
      </c>
      <c r="Z168" s="103">
        <v>0</v>
      </c>
      <c r="AA168" s="103">
        <v>0</v>
      </c>
      <c r="AB168" s="103">
        <v>0</v>
      </c>
      <c r="AC168" s="103">
        <v>0</v>
      </c>
      <c r="AD168" s="103">
        <v>0</v>
      </c>
      <c r="AE168" s="103">
        <v>0</v>
      </c>
      <c r="AF168" s="103">
        <v>0</v>
      </c>
      <c r="AG168" s="103">
        <v>0</v>
      </c>
    </row>
    <row r="169" spans="1:33" s="93" customFormat="1" ht="13" x14ac:dyDescent="0.3">
      <c r="A169" s="95" t="s">
        <v>235</v>
      </c>
      <c r="B169" s="95" t="s">
        <v>235</v>
      </c>
      <c r="C169" s="95" t="s">
        <v>235</v>
      </c>
      <c r="D169" s="104">
        <v>4777.2000000000007</v>
      </c>
      <c r="E169" s="104">
        <v>5491.5</v>
      </c>
      <c r="F169" s="105">
        <v>5378.4000000000005</v>
      </c>
      <c r="G169" s="105">
        <v>4041</v>
      </c>
      <c r="H169" s="105">
        <v>5295.8</v>
      </c>
      <c r="I169" s="105">
        <v>5428.8000000000011</v>
      </c>
      <c r="J169" s="105">
        <v>5760.6</v>
      </c>
      <c r="K169" s="105">
        <v>5730.2000000000007</v>
      </c>
      <c r="L169" s="105">
        <v>5703.1</v>
      </c>
      <c r="M169" s="105">
        <v>5618.9</v>
      </c>
      <c r="N169" s="105">
        <v>6799.2</v>
      </c>
      <c r="O169" s="105">
        <v>7945.5999999999995</v>
      </c>
      <c r="P169" s="105">
        <v>7741.5</v>
      </c>
      <c r="Q169" s="105">
        <v>7080.0199999999995</v>
      </c>
      <c r="R169" s="105">
        <v>8725.2968380000002</v>
      </c>
      <c r="S169" s="105">
        <v>8507.6009999999987</v>
      </c>
      <c r="T169" s="105">
        <v>7985.3854600000013</v>
      </c>
      <c r="U169" s="105">
        <v>8373.1460000000006</v>
      </c>
      <c r="V169" s="105">
        <v>7567.1198800000011</v>
      </c>
      <c r="W169" s="105">
        <v>7581.539209999999</v>
      </c>
      <c r="X169" s="105">
        <v>8379.3220466099992</v>
      </c>
      <c r="Y169" s="105">
        <v>10070.934806970001</v>
      </c>
      <c r="Z169" s="105">
        <v>9618.1499999999978</v>
      </c>
      <c r="AA169" s="105">
        <v>10893.71</v>
      </c>
      <c r="AB169" s="105">
        <v>11182.82</v>
      </c>
      <c r="AC169" s="105">
        <v>11111.72353811008</v>
      </c>
      <c r="AD169" s="105">
        <v>10956.700731386081</v>
      </c>
      <c r="AE169" s="105">
        <v>10725.718478397333</v>
      </c>
      <c r="AF169" s="105">
        <v>10581.558309494692</v>
      </c>
      <c r="AG169" s="105">
        <v>10473.12750218049</v>
      </c>
    </row>
    <row r="170" spans="1:33" s="58" customFormat="1" ht="12.5" x14ac:dyDescent="0.25">
      <c r="A170" s="90" t="s">
        <v>221</v>
      </c>
      <c r="B170" s="90" t="s">
        <v>236</v>
      </c>
      <c r="C170" s="90" t="s">
        <v>237</v>
      </c>
      <c r="D170" s="102">
        <v>0</v>
      </c>
      <c r="E170" s="102">
        <v>0</v>
      </c>
      <c r="F170" s="103">
        <v>0</v>
      </c>
      <c r="G170" s="103">
        <v>0</v>
      </c>
      <c r="H170" s="103">
        <v>0</v>
      </c>
      <c r="I170" s="103">
        <v>0</v>
      </c>
      <c r="J170" s="103">
        <v>0</v>
      </c>
      <c r="K170" s="103">
        <v>0</v>
      </c>
      <c r="L170" s="103">
        <v>0</v>
      </c>
      <c r="M170" s="103">
        <v>0</v>
      </c>
      <c r="N170" s="103">
        <v>0</v>
      </c>
      <c r="O170" s="103">
        <v>0</v>
      </c>
      <c r="P170" s="103">
        <v>0</v>
      </c>
      <c r="Q170" s="103">
        <v>0</v>
      </c>
      <c r="R170" s="103">
        <v>0</v>
      </c>
      <c r="S170" s="103">
        <v>0</v>
      </c>
      <c r="T170" s="103">
        <v>0</v>
      </c>
      <c r="U170" s="103">
        <v>0</v>
      </c>
      <c r="V170" s="103">
        <v>0</v>
      </c>
      <c r="W170" s="103">
        <v>0</v>
      </c>
      <c r="X170" s="103">
        <v>0</v>
      </c>
      <c r="Y170" s="103">
        <v>0</v>
      </c>
      <c r="Z170" s="103">
        <v>0</v>
      </c>
      <c r="AA170" s="103">
        <v>0</v>
      </c>
      <c r="AB170" s="103">
        <v>0</v>
      </c>
      <c r="AC170" s="103">
        <v>0</v>
      </c>
      <c r="AD170" s="103">
        <v>0</v>
      </c>
      <c r="AE170" s="103">
        <v>0</v>
      </c>
      <c r="AF170" s="103">
        <v>0</v>
      </c>
      <c r="AG170" s="103">
        <v>0</v>
      </c>
    </row>
    <row r="171" spans="1:33" s="58" customFormat="1" ht="12.5" x14ac:dyDescent="0.25">
      <c r="A171" s="90" t="s">
        <v>221</v>
      </c>
      <c r="B171" s="90" t="s">
        <v>236</v>
      </c>
      <c r="C171" s="90" t="s">
        <v>238</v>
      </c>
      <c r="D171" s="102">
        <v>185.8</v>
      </c>
      <c r="E171" s="102">
        <v>216</v>
      </c>
      <c r="F171" s="103">
        <v>124</v>
      </c>
      <c r="G171" s="103">
        <v>169.6</v>
      </c>
      <c r="H171" s="103">
        <v>146.5</v>
      </c>
      <c r="I171" s="103">
        <v>232.1</v>
      </c>
      <c r="J171" s="103">
        <v>158.6</v>
      </c>
      <c r="K171" s="103">
        <v>62</v>
      </c>
      <c r="L171" s="103">
        <v>115.3</v>
      </c>
      <c r="M171" s="103">
        <v>31.4</v>
      </c>
      <c r="N171" s="103">
        <v>74.099999999999994</v>
      </c>
      <c r="O171" s="103">
        <v>128</v>
      </c>
      <c r="P171" s="103">
        <v>53.3</v>
      </c>
      <c r="Q171" s="103">
        <v>114.7</v>
      </c>
      <c r="R171" s="103">
        <v>110.7</v>
      </c>
      <c r="S171" s="103">
        <v>126.5</v>
      </c>
      <c r="T171" s="103">
        <v>64.126210999999998</v>
      </c>
      <c r="U171" s="103">
        <v>114.631</v>
      </c>
      <c r="V171" s="103">
        <v>127.02213</v>
      </c>
      <c r="W171" s="103">
        <v>56.463920000000002</v>
      </c>
      <c r="X171" s="103">
        <v>80.896688000000012</v>
      </c>
      <c r="Y171" s="103">
        <v>54.838749309999997</v>
      </c>
      <c r="Z171" s="103">
        <v>136.5</v>
      </c>
      <c r="AA171" s="103">
        <v>82.25</v>
      </c>
      <c r="AB171" s="103">
        <v>54.7</v>
      </c>
      <c r="AC171" s="103">
        <v>57.552850370172962</v>
      </c>
      <c r="AD171" s="103">
        <v>58.494220422159287</v>
      </c>
      <c r="AE171" s="103">
        <v>60.805582868167249</v>
      </c>
      <c r="AF171" s="103">
        <v>73.143835873684736</v>
      </c>
      <c r="AG171" s="103">
        <v>64.713228559484037</v>
      </c>
    </row>
    <row r="172" spans="1:33" s="58" customFormat="1" ht="12.5" x14ac:dyDescent="0.25">
      <c r="A172" s="90" t="s">
        <v>221</v>
      </c>
      <c r="B172" s="90" t="s">
        <v>236</v>
      </c>
      <c r="C172" s="90" t="s">
        <v>239</v>
      </c>
      <c r="D172" s="102">
        <v>0</v>
      </c>
      <c r="E172" s="102">
        <v>0</v>
      </c>
      <c r="F172" s="103">
        <v>0</v>
      </c>
      <c r="G172" s="103">
        <v>0</v>
      </c>
      <c r="H172" s="103">
        <v>0</v>
      </c>
      <c r="I172" s="103">
        <v>0</v>
      </c>
      <c r="J172" s="103">
        <v>0</v>
      </c>
      <c r="K172" s="103">
        <v>0</v>
      </c>
      <c r="L172" s="103">
        <v>0</v>
      </c>
      <c r="M172" s="103">
        <v>0</v>
      </c>
      <c r="N172" s="103">
        <v>0</v>
      </c>
      <c r="O172" s="103">
        <v>0</v>
      </c>
      <c r="P172" s="103">
        <v>0</v>
      </c>
      <c r="Q172" s="103">
        <v>0</v>
      </c>
      <c r="R172" s="103">
        <v>0</v>
      </c>
      <c r="S172" s="103">
        <v>0</v>
      </c>
      <c r="T172" s="103">
        <v>0</v>
      </c>
      <c r="U172" s="103">
        <v>0</v>
      </c>
      <c r="V172" s="103">
        <v>0</v>
      </c>
      <c r="W172" s="103">
        <v>0</v>
      </c>
      <c r="X172" s="103">
        <v>0</v>
      </c>
      <c r="Y172" s="103">
        <v>0</v>
      </c>
      <c r="Z172" s="103">
        <v>0</v>
      </c>
      <c r="AA172" s="103">
        <v>0</v>
      </c>
      <c r="AB172" s="103">
        <v>0</v>
      </c>
      <c r="AC172" s="103">
        <v>0</v>
      </c>
      <c r="AD172" s="103">
        <v>0</v>
      </c>
      <c r="AE172" s="103">
        <v>0</v>
      </c>
      <c r="AF172" s="103">
        <v>0</v>
      </c>
      <c r="AG172" s="103">
        <v>0</v>
      </c>
    </row>
    <row r="173" spans="1:33" s="58" customFormat="1" ht="12.5" x14ac:dyDescent="0.25">
      <c r="A173" s="90" t="s">
        <v>221</v>
      </c>
      <c r="B173" s="90" t="s">
        <v>236</v>
      </c>
      <c r="C173" s="90" t="s">
        <v>33</v>
      </c>
      <c r="D173" s="102">
        <v>4314.6000000000004</v>
      </c>
      <c r="E173" s="102">
        <v>4933.8999999999996</v>
      </c>
      <c r="F173" s="103">
        <v>4943.6000000000004</v>
      </c>
      <c r="G173" s="103">
        <v>3578.8</v>
      </c>
      <c r="H173" s="103">
        <v>4844.8999999999996</v>
      </c>
      <c r="I173" s="103">
        <v>4816.1000000000004</v>
      </c>
      <c r="J173" s="103">
        <v>5321.7</v>
      </c>
      <c r="K173" s="103">
        <v>5244.1</v>
      </c>
      <c r="L173" s="103">
        <v>5260.7</v>
      </c>
      <c r="M173" s="103">
        <v>5326.8</v>
      </c>
      <c r="N173" s="103">
        <v>6387.4</v>
      </c>
      <c r="O173" s="103">
        <v>7522.4</v>
      </c>
      <c r="P173" s="103">
        <v>7316</v>
      </c>
      <c r="Q173" s="103">
        <v>6677.6149999999998</v>
      </c>
      <c r="R173" s="103">
        <v>8352.9968379999991</v>
      </c>
      <c r="S173" s="103">
        <v>7844.1009999999997</v>
      </c>
      <c r="T173" s="103">
        <v>7516.8456070000011</v>
      </c>
      <c r="U173" s="103">
        <v>7853.8270000000002</v>
      </c>
      <c r="V173" s="103">
        <v>7083.0961000000007</v>
      </c>
      <c r="W173" s="103">
        <v>7229.691389999999</v>
      </c>
      <c r="X173" s="103">
        <v>7770.2753579999999</v>
      </c>
      <c r="Y173" s="103">
        <v>9295.4760368400002</v>
      </c>
      <c r="Z173" s="103">
        <v>9163.2699999999986</v>
      </c>
      <c r="AA173" s="103">
        <v>10228.869999999999</v>
      </c>
      <c r="AB173" s="103">
        <v>10651.89</v>
      </c>
      <c r="AC173" s="103">
        <v>10569.5304775688</v>
      </c>
      <c r="AD173" s="103">
        <v>10441.763749839076</v>
      </c>
      <c r="AE173" s="103">
        <v>10225.700834799989</v>
      </c>
      <c r="AF173" s="103">
        <v>10113.115315040382</v>
      </c>
      <c r="AG173" s="103">
        <v>10013.115315040382</v>
      </c>
    </row>
    <row r="174" spans="1:33" s="58" customFormat="1" ht="12.5" x14ac:dyDescent="0.25">
      <c r="A174" s="90" t="s">
        <v>221</v>
      </c>
      <c r="B174" s="90" t="s">
        <v>236</v>
      </c>
      <c r="C174" s="90" t="s">
        <v>240</v>
      </c>
      <c r="D174" s="102">
        <v>0</v>
      </c>
      <c r="E174" s="102">
        <v>0</v>
      </c>
      <c r="F174" s="103">
        <v>0</v>
      </c>
      <c r="G174" s="103">
        <v>0</v>
      </c>
      <c r="H174" s="103">
        <v>0</v>
      </c>
      <c r="I174" s="103">
        <v>0</v>
      </c>
      <c r="J174" s="103">
        <v>0</v>
      </c>
      <c r="K174" s="103">
        <v>0</v>
      </c>
      <c r="L174" s="103">
        <v>0</v>
      </c>
      <c r="M174" s="103">
        <v>0</v>
      </c>
      <c r="N174" s="103">
        <v>0</v>
      </c>
      <c r="O174" s="103">
        <v>0</v>
      </c>
      <c r="P174" s="103">
        <v>0</v>
      </c>
      <c r="Q174" s="103">
        <v>0</v>
      </c>
      <c r="R174" s="103">
        <v>0</v>
      </c>
      <c r="S174" s="103">
        <v>0</v>
      </c>
      <c r="T174" s="103">
        <v>0</v>
      </c>
      <c r="U174" s="103">
        <v>0</v>
      </c>
      <c r="V174" s="103">
        <v>0</v>
      </c>
      <c r="W174" s="103">
        <v>0</v>
      </c>
      <c r="X174" s="103">
        <v>0</v>
      </c>
      <c r="Y174" s="103">
        <v>0</v>
      </c>
      <c r="Z174" s="103">
        <v>0</v>
      </c>
      <c r="AA174" s="103">
        <v>0</v>
      </c>
      <c r="AB174" s="103">
        <v>0</v>
      </c>
      <c r="AC174" s="103">
        <v>2.0000000000000001E-4</v>
      </c>
      <c r="AD174" s="103">
        <v>2.0000000000000001E-4</v>
      </c>
      <c r="AE174" s="103">
        <v>2.0000000000000001E-4</v>
      </c>
      <c r="AF174" s="103">
        <v>2.0000000000000001E-4</v>
      </c>
      <c r="AG174" s="103">
        <v>0</v>
      </c>
    </row>
    <row r="175" spans="1:33" s="58" customFormat="1" ht="12.5" x14ac:dyDescent="0.25">
      <c r="A175" s="90" t="s">
        <v>221</v>
      </c>
      <c r="B175" s="90" t="s">
        <v>236</v>
      </c>
      <c r="C175" s="90" t="s">
        <v>241</v>
      </c>
      <c r="D175" s="102">
        <v>0</v>
      </c>
      <c r="E175" s="102">
        <v>0</v>
      </c>
      <c r="F175" s="103">
        <v>0</v>
      </c>
      <c r="G175" s="103">
        <v>0</v>
      </c>
      <c r="H175" s="103">
        <v>0</v>
      </c>
      <c r="I175" s="103">
        <v>0</v>
      </c>
      <c r="J175" s="103">
        <v>0</v>
      </c>
      <c r="K175" s="103">
        <v>0</v>
      </c>
      <c r="L175" s="103">
        <v>0</v>
      </c>
      <c r="M175" s="103">
        <v>0</v>
      </c>
      <c r="N175" s="103">
        <v>0</v>
      </c>
      <c r="O175" s="103">
        <v>0</v>
      </c>
      <c r="P175" s="103">
        <v>0</v>
      </c>
      <c r="Q175" s="103">
        <v>0</v>
      </c>
      <c r="R175" s="103">
        <v>0</v>
      </c>
      <c r="S175" s="103">
        <v>0</v>
      </c>
      <c r="T175" s="103">
        <v>0</v>
      </c>
      <c r="U175" s="103">
        <v>0</v>
      </c>
      <c r="V175" s="103">
        <v>0</v>
      </c>
      <c r="W175" s="103">
        <v>0</v>
      </c>
      <c r="X175" s="103">
        <v>0</v>
      </c>
      <c r="Y175" s="103">
        <v>0</v>
      </c>
      <c r="Z175" s="103">
        <v>0</v>
      </c>
      <c r="AA175" s="103">
        <v>0</v>
      </c>
      <c r="AB175" s="103">
        <v>0</v>
      </c>
      <c r="AC175" s="103">
        <v>0</v>
      </c>
      <c r="AD175" s="103">
        <v>0</v>
      </c>
      <c r="AE175" s="103">
        <v>0</v>
      </c>
      <c r="AF175" s="103">
        <v>0</v>
      </c>
      <c r="AG175" s="103">
        <v>0</v>
      </c>
    </row>
    <row r="176" spans="1:33" s="58" customFormat="1" ht="12.5" x14ac:dyDescent="0.25">
      <c r="A176" s="90" t="s">
        <v>221</v>
      </c>
      <c r="B176" s="90" t="s">
        <v>236</v>
      </c>
      <c r="C176" s="90" t="s">
        <v>242</v>
      </c>
      <c r="D176" s="102">
        <v>274.2</v>
      </c>
      <c r="E176" s="102">
        <v>329.3</v>
      </c>
      <c r="F176" s="103">
        <v>298.8</v>
      </c>
      <c r="G176" s="103">
        <v>292.10000000000002</v>
      </c>
      <c r="H176" s="103">
        <v>303.10000000000002</v>
      </c>
      <c r="I176" s="103">
        <v>379.1</v>
      </c>
      <c r="J176" s="103">
        <v>280.10000000000002</v>
      </c>
      <c r="K176" s="103">
        <v>424.1</v>
      </c>
      <c r="L176" s="103">
        <v>327.10000000000002</v>
      </c>
      <c r="M176" s="103">
        <v>260.7</v>
      </c>
      <c r="N176" s="103">
        <v>337.7</v>
      </c>
      <c r="O176" s="103">
        <v>295.2</v>
      </c>
      <c r="P176" s="103">
        <v>372.2</v>
      </c>
      <c r="Q176" s="103">
        <v>287.70499999999998</v>
      </c>
      <c r="R176" s="103">
        <v>261.60000000000002</v>
      </c>
      <c r="S176" s="103">
        <v>537</v>
      </c>
      <c r="T176" s="103">
        <v>404.41364200000004</v>
      </c>
      <c r="U176" s="103">
        <v>404.68799999999999</v>
      </c>
      <c r="V176" s="103">
        <v>357.00165000000004</v>
      </c>
      <c r="W176" s="103">
        <v>295.38389999999998</v>
      </c>
      <c r="X176" s="103">
        <v>528.15000061000001</v>
      </c>
      <c r="Y176" s="103">
        <v>720.61989582000001</v>
      </c>
      <c r="Z176" s="103">
        <v>318.38</v>
      </c>
      <c r="AA176" s="103">
        <v>582.58999999999992</v>
      </c>
      <c r="AB176" s="103">
        <v>476.23</v>
      </c>
      <c r="AC176" s="103">
        <v>484.64001017110633</v>
      </c>
      <c r="AD176" s="103">
        <v>456.44256112484538</v>
      </c>
      <c r="AE176" s="103">
        <v>439.21186072917646</v>
      </c>
      <c r="AF176" s="103">
        <v>395.29895858062474</v>
      </c>
      <c r="AG176" s="103">
        <v>395.29895858062474</v>
      </c>
    </row>
    <row r="177" spans="1:33" s="58" customFormat="1" ht="12.5" x14ac:dyDescent="0.25">
      <c r="A177" s="90" t="s">
        <v>221</v>
      </c>
      <c r="B177" s="90" t="s">
        <v>236</v>
      </c>
      <c r="C177" s="90" t="s">
        <v>243</v>
      </c>
      <c r="D177" s="102">
        <v>2.6</v>
      </c>
      <c r="E177" s="102">
        <v>12.3</v>
      </c>
      <c r="F177" s="103">
        <v>12</v>
      </c>
      <c r="G177" s="103">
        <v>0.5</v>
      </c>
      <c r="H177" s="103">
        <v>1.3</v>
      </c>
      <c r="I177" s="103">
        <v>1.5</v>
      </c>
      <c r="J177" s="103">
        <v>0.2</v>
      </c>
      <c r="K177" s="103">
        <v>0</v>
      </c>
      <c r="L177" s="103">
        <v>0</v>
      </c>
      <c r="M177" s="103">
        <v>0</v>
      </c>
      <c r="N177" s="103">
        <v>0</v>
      </c>
      <c r="O177" s="103">
        <v>0</v>
      </c>
      <c r="P177" s="103">
        <v>0</v>
      </c>
      <c r="Q177" s="103">
        <v>0</v>
      </c>
      <c r="R177" s="103">
        <v>0</v>
      </c>
      <c r="S177" s="103">
        <v>0</v>
      </c>
      <c r="T177" s="103">
        <v>0</v>
      </c>
      <c r="U177" s="103">
        <v>0</v>
      </c>
      <c r="V177" s="103">
        <v>0</v>
      </c>
      <c r="W177" s="103">
        <v>0</v>
      </c>
      <c r="X177" s="103">
        <v>0</v>
      </c>
      <c r="Y177" s="103">
        <v>1.25E-4</v>
      </c>
      <c r="Z177" s="103">
        <v>0</v>
      </c>
      <c r="AA177" s="103">
        <v>0</v>
      </c>
      <c r="AB177" s="103">
        <v>0</v>
      </c>
      <c r="AC177" s="103">
        <v>0</v>
      </c>
      <c r="AD177" s="103">
        <v>0</v>
      </c>
      <c r="AE177" s="103">
        <v>0</v>
      </c>
      <c r="AF177" s="103">
        <v>0</v>
      </c>
      <c r="AG177" s="103">
        <v>0</v>
      </c>
    </row>
    <row r="178" spans="1:33" s="93" customFormat="1" ht="13" x14ac:dyDescent="0.3">
      <c r="A178" s="95" t="s">
        <v>244</v>
      </c>
      <c r="B178" s="95" t="s">
        <v>244</v>
      </c>
      <c r="C178" s="95" t="s">
        <v>244</v>
      </c>
      <c r="D178" s="104">
        <v>2387.1</v>
      </c>
      <c r="E178" s="104">
        <v>2716.2000000000003</v>
      </c>
      <c r="F178" s="105">
        <v>2511.1</v>
      </c>
      <c r="G178" s="105">
        <v>3202.6000000000004</v>
      </c>
      <c r="H178" s="105">
        <v>2981.6</v>
      </c>
      <c r="I178" s="105">
        <v>2974.6</v>
      </c>
      <c r="J178" s="105">
        <v>2757</v>
      </c>
      <c r="K178" s="105">
        <v>2437.2999999999997</v>
      </c>
      <c r="L178" s="105">
        <v>2734.6</v>
      </c>
      <c r="M178" s="105">
        <v>2109.6999999999998</v>
      </c>
      <c r="N178" s="105">
        <v>2810.6000000000004</v>
      </c>
      <c r="O178" s="105">
        <v>3095.2000000000003</v>
      </c>
      <c r="P178" s="105">
        <v>3093.6</v>
      </c>
      <c r="Q178" s="105">
        <v>2446.8639999999996</v>
      </c>
      <c r="R178" s="105">
        <v>2525.2343049999999</v>
      </c>
      <c r="S178" s="105">
        <v>2777.6565050000004</v>
      </c>
      <c r="T178" s="105">
        <v>3083.9992289999996</v>
      </c>
      <c r="U178" s="105">
        <v>3480.3811415000005</v>
      </c>
      <c r="V178" s="105">
        <v>3682.09519</v>
      </c>
      <c r="W178" s="105">
        <v>3036.7016199999998</v>
      </c>
      <c r="X178" s="105">
        <v>3468.5362813999996</v>
      </c>
      <c r="Y178" s="105">
        <v>2927.0691592899993</v>
      </c>
      <c r="Z178" s="105">
        <v>2492.3200000000002</v>
      </c>
      <c r="AA178" s="105">
        <v>3435.32</v>
      </c>
      <c r="AB178" s="105">
        <v>2817.6</v>
      </c>
      <c r="AC178" s="105">
        <v>2943.2650521844325</v>
      </c>
      <c r="AD178" s="105">
        <v>3101.9151013331316</v>
      </c>
      <c r="AE178" s="105">
        <v>3268.7990013743256</v>
      </c>
      <c r="AF178" s="105">
        <v>3314.5641757206799</v>
      </c>
      <c r="AG178" s="105">
        <v>3432.2240876152046</v>
      </c>
    </row>
    <row r="179" spans="1:33" s="58" customFormat="1" ht="12.5" x14ac:dyDescent="0.25">
      <c r="A179" s="90" t="s">
        <v>221</v>
      </c>
      <c r="B179" s="90" t="s">
        <v>245</v>
      </c>
      <c r="C179" s="90" t="s">
        <v>246</v>
      </c>
      <c r="D179" s="102">
        <v>0</v>
      </c>
      <c r="E179" s="102">
        <v>0</v>
      </c>
      <c r="F179" s="103">
        <v>0</v>
      </c>
      <c r="G179" s="103">
        <v>0</v>
      </c>
      <c r="H179" s="103">
        <v>0</v>
      </c>
      <c r="I179" s="103">
        <v>0</v>
      </c>
      <c r="J179" s="103">
        <v>0</v>
      </c>
      <c r="K179" s="103">
        <v>0</v>
      </c>
      <c r="L179" s="103">
        <v>0</v>
      </c>
      <c r="M179" s="103">
        <v>0</v>
      </c>
      <c r="N179" s="103">
        <v>0</v>
      </c>
      <c r="O179" s="103">
        <v>0</v>
      </c>
      <c r="P179" s="103">
        <v>0</v>
      </c>
      <c r="Q179" s="103">
        <v>0</v>
      </c>
      <c r="R179" s="103">
        <v>0</v>
      </c>
      <c r="S179" s="103">
        <v>1.9938199999999999</v>
      </c>
      <c r="T179" s="103">
        <v>0</v>
      </c>
      <c r="U179" s="103">
        <v>0</v>
      </c>
      <c r="V179" s="103">
        <v>0</v>
      </c>
      <c r="W179" s="103">
        <v>0</v>
      </c>
      <c r="X179" s="103">
        <v>0</v>
      </c>
      <c r="Y179" s="103">
        <v>0</v>
      </c>
      <c r="Z179" s="103">
        <v>0</v>
      </c>
      <c r="AA179" s="103">
        <v>0</v>
      </c>
      <c r="AB179" s="103">
        <v>0</v>
      </c>
      <c r="AC179" s="103">
        <v>8.4299276603790024E-2</v>
      </c>
      <c r="AD179" s="103">
        <v>8.5648015010313605E-2</v>
      </c>
      <c r="AE179" s="103">
        <v>8.7010329818476562E-2</v>
      </c>
      <c r="AF179" s="103">
        <v>8.838635768834624E-2</v>
      </c>
      <c r="AG179" s="103">
        <v>0.1394664616556103</v>
      </c>
    </row>
    <row r="180" spans="1:33" s="58" customFormat="1" ht="12.5" x14ac:dyDescent="0.25">
      <c r="A180" s="90" t="s">
        <v>221</v>
      </c>
      <c r="B180" s="90" t="s">
        <v>245</v>
      </c>
      <c r="C180" s="90" t="s">
        <v>247</v>
      </c>
      <c r="D180" s="102">
        <v>0</v>
      </c>
      <c r="E180" s="102">
        <v>0</v>
      </c>
      <c r="F180" s="103">
        <v>0</v>
      </c>
      <c r="G180" s="103">
        <v>0</v>
      </c>
      <c r="H180" s="103">
        <v>0</v>
      </c>
      <c r="I180" s="103">
        <v>0</v>
      </c>
      <c r="J180" s="103">
        <v>0</v>
      </c>
      <c r="K180" s="103">
        <v>0</v>
      </c>
      <c r="L180" s="103">
        <v>0</v>
      </c>
      <c r="M180" s="103">
        <v>0</v>
      </c>
      <c r="N180" s="103">
        <v>0</v>
      </c>
      <c r="O180" s="103">
        <v>0</v>
      </c>
      <c r="P180" s="103">
        <v>0</v>
      </c>
      <c r="Q180" s="103">
        <v>0</v>
      </c>
      <c r="R180" s="103">
        <v>0</v>
      </c>
      <c r="S180" s="103">
        <v>0</v>
      </c>
      <c r="T180" s="103">
        <v>0</v>
      </c>
      <c r="U180" s="103">
        <v>0</v>
      </c>
      <c r="V180" s="103">
        <v>0</v>
      </c>
      <c r="W180" s="103">
        <v>0</v>
      </c>
      <c r="X180" s="103">
        <v>0</v>
      </c>
      <c r="Y180" s="103">
        <v>0</v>
      </c>
      <c r="Z180" s="103">
        <v>0</v>
      </c>
      <c r="AA180" s="103">
        <v>0.28000000000000003</v>
      </c>
      <c r="AB180" s="103">
        <v>0</v>
      </c>
      <c r="AC180" s="103">
        <v>0</v>
      </c>
      <c r="AD180" s="103">
        <v>0</v>
      </c>
      <c r="AE180" s="103">
        <v>0</v>
      </c>
      <c r="AF180" s="103">
        <v>0</v>
      </c>
      <c r="AG180" s="103">
        <v>0</v>
      </c>
    </row>
    <row r="181" spans="1:33" s="58" customFormat="1" ht="12.5" x14ac:dyDescent="0.25">
      <c r="A181" s="90" t="s">
        <v>221</v>
      </c>
      <c r="B181" s="90" t="s">
        <v>245</v>
      </c>
      <c r="C181" s="90" t="s">
        <v>248</v>
      </c>
      <c r="D181" s="102">
        <v>0</v>
      </c>
      <c r="E181" s="102">
        <v>0</v>
      </c>
      <c r="F181" s="103">
        <v>0</v>
      </c>
      <c r="G181" s="103">
        <v>0</v>
      </c>
      <c r="H181" s="103">
        <v>0</v>
      </c>
      <c r="I181" s="103">
        <v>0</v>
      </c>
      <c r="J181" s="103">
        <v>0</v>
      </c>
      <c r="K181" s="103">
        <v>0</v>
      </c>
      <c r="L181" s="103">
        <v>0</v>
      </c>
      <c r="M181" s="103">
        <v>0</v>
      </c>
      <c r="N181" s="103">
        <v>0</v>
      </c>
      <c r="O181" s="103">
        <v>0</v>
      </c>
      <c r="P181" s="103">
        <v>0</v>
      </c>
      <c r="Q181" s="103">
        <v>0</v>
      </c>
      <c r="R181" s="103">
        <v>0</v>
      </c>
      <c r="S181" s="103">
        <v>0</v>
      </c>
      <c r="T181" s="103">
        <v>0</v>
      </c>
      <c r="U181" s="103">
        <v>0</v>
      </c>
      <c r="V181" s="103">
        <v>0</v>
      </c>
      <c r="W181" s="103">
        <v>0</v>
      </c>
      <c r="X181" s="103">
        <v>0</v>
      </c>
      <c r="Y181" s="103">
        <v>0</v>
      </c>
      <c r="Z181" s="103">
        <v>0</v>
      </c>
      <c r="AA181" s="103">
        <v>0</v>
      </c>
      <c r="AB181" s="103">
        <v>0</v>
      </c>
      <c r="AC181" s="103">
        <v>1.3500000000000001E-3</v>
      </c>
      <c r="AD181" s="103">
        <v>1.3500000000000001E-3</v>
      </c>
      <c r="AE181" s="103">
        <v>1.3500000000000001E-3</v>
      </c>
      <c r="AF181" s="103">
        <v>1.3500000000000001E-3</v>
      </c>
      <c r="AG181" s="103">
        <v>0</v>
      </c>
    </row>
    <row r="182" spans="1:33" s="58" customFormat="1" ht="12.5" x14ac:dyDescent="0.25">
      <c r="A182" s="90" t="s">
        <v>221</v>
      </c>
      <c r="B182" s="90" t="s">
        <v>245</v>
      </c>
      <c r="C182" s="90" t="s">
        <v>249</v>
      </c>
      <c r="D182" s="102">
        <v>967.2</v>
      </c>
      <c r="E182" s="102">
        <v>1094.8</v>
      </c>
      <c r="F182" s="103">
        <v>1097.7</v>
      </c>
      <c r="G182" s="103">
        <v>1513.9</v>
      </c>
      <c r="H182" s="103">
        <v>1428</v>
      </c>
      <c r="I182" s="103">
        <v>1558.9</v>
      </c>
      <c r="J182" s="103">
        <v>1486.3</v>
      </c>
      <c r="K182" s="103">
        <v>1402.2</v>
      </c>
      <c r="L182" s="103">
        <v>1559</v>
      </c>
      <c r="M182" s="103">
        <v>1352.3</v>
      </c>
      <c r="N182" s="103">
        <v>1635.6</v>
      </c>
      <c r="O182" s="103">
        <v>1621</v>
      </c>
      <c r="P182" s="103">
        <v>1766.8</v>
      </c>
      <c r="Q182" s="103">
        <v>1480.0179999999998</v>
      </c>
      <c r="R182" s="103">
        <v>1845.066738</v>
      </c>
      <c r="S182" s="103">
        <v>2145.3016500000003</v>
      </c>
      <c r="T182" s="103">
        <v>2315.7577550000001</v>
      </c>
      <c r="U182" s="103">
        <v>2719.8285115000003</v>
      </c>
      <c r="V182" s="103">
        <v>2903.5036500000001</v>
      </c>
      <c r="W182" s="103">
        <v>2344.0301199999999</v>
      </c>
      <c r="X182" s="103">
        <v>2607.5053799999996</v>
      </c>
      <c r="Y182" s="103">
        <v>2369.5742979099996</v>
      </c>
      <c r="Z182" s="103">
        <v>1884.9300000000003</v>
      </c>
      <c r="AA182" s="103">
        <v>2388.8100000000004</v>
      </c>
      <c r="AB182" s="103">
        <v>1876.38</v>
      </c>
      <c r="AC182" s="103">
        <v>1930.3855920703011</v>
      </c>
      <c r="AD182" s="103">
        <v>2046.3329804375016</v>
      </c>
      <c r="AE182" s="103">
        <v>2182.5508171094439</v>
      </c>
      <c r="AF182" s="103">
        <v>2173.1509143581429</v>
      </c>
      <c r="AG182" s="103">
        <v>2173.1509143581429</v>
      </c>
    </row>
    <row r="183" spans="1:33" s="58" customFormat="1" ht="12.5" x14ac:dyDescent="0.25">
      <c r="A183" s="90" t="s">
        <v>221</v>
      </c>
      <c r="B183" s="90" t="s">
        <v>245</v>
      </c>
      <c r="C183" s="90" t="s">
        <v>250</v>
      </c>
      <c r="D183" s="102">
        <v>0</v>
      </c>
      <c r="E183" s="102">
        <v>0</v>
      </c>
      <c r="F183" s="103">
        <v>0</v>
      </c>
      <c r="G183" s="103">
        <v>0</v>
      </c>
      <c r="H183" s="103">
        <v>0</v>
      </c>
      <c r="I183" s="103">
        <v>0</v>
      </c>
      <c r="J183" s="103">
        <v>0</v>
      </c>
      <c r="K183" s="103">
        <v>0</v>
      </c>
      <c r="L183" s="103">
        <v>0</v>
      </c>
      <c r="M183" s="103">
        <v>0</v>
      </c>
      <c r="N183" s="103">
        <v>0</v>
      </c>
      <c r="O183" s="103">
        <v>0</v>
      </c>
      <c r="P183" s="103">
        <v>0</v>
      </c>
      <c r="Q183" s="103">
        <v>0</v>
      </c>
      <c r="R183" s="103">
        <v>0</v>
      </c>
      <c r="S183" s="103">
        <v>0</v>
      </c>
      <c r="T183" s="103">
        <v>0</v>
      </c>
      <c r="U183" s="103">
        <v>0</v>
      </c>
      <c r="V183" s="103">
        <v>0</v>
      </c>
      <c r="W183" s="103">
        <v>0</v>
      </c>
      <c r="X183" s="103">
        <v>0</v>
      </c>
      <c r="Y183" s="103">
        <v>0</v>
      </c>
      <c r="Z183" s="103">
        <v>0</v>
      </c>
      <c r="AA183" s="103">
        <v>0</v>
      </c>
      <c r="AB183" s="103">
        <v>0</v>
      </c>
      <c r="AC183" s="103">
        <v>0</v>
      </c>
      <c r="AD183" s="103">
        <v>0</v>
      </c>
      <c r="AE183" s="103">
        <v>0</v>
      </c>
      <c r="AF183" s="103">
        <v>0</v>
      </c>
      <c r="AG183" s="103">
        <v>0</v>
      </c>
    </row>
    <row r="184" spans="1:33" s="58" customFormat="1" ht="12.5" x14ac:dyDescent="0.25">
      <c r="A184" s="90" t="s">
        <v>221</v>
      </c>
      <c r="B184" s="90" t="s">
        <v>245</v>
      </c>
      <c r="C184" s="90" t="s">
        <v>251</v>
      </c>
      <c r="D184" s="102">
        <v>635.9</v>
      </c>
      <c r="E184" s="102">
        <v>552.1</v>
      </c>
      <c r="F184" s="103">
        <v>665.9</v>
      </c>
      <c r="G184" s="103">
        <v>779.5</v>
      </c>
      <c r="H184" s="103">
        <v>865.3</v>
      </c>
      <c r="I184" s="103">
        <v>661.8</v>
      </c>
      <c r="J184" s="103">
        <v>674.2</v>
      </c>
      <c r="K184" s="103">
        <v>794.2</v>
      </c>
      <c r="L184" s="103">
        <v>768.3</v>
      </c>
      <c r="M184" s="103">
        <v>376.4</v>
      </c>
      <c r="N184" s="103">
        <v>723.2</v>
      </c>
      <c r="O184" s="103">
        <v>984.8</v>
      </c>
      <c r="P184" s="103">
        <v>837.3</v>
      </c>
      <c r="Q184" s="103">
        <v>575.90699999999993</v>
      </c>
      <c r="R184" s="103">
        <v>677.46756700000026</v>
      </c>
      <c r="S184" s="103">
        <v>623.74639999999999</v>
      </c>
      <c r="T184" s="103">
        <v>756.3183140000001</v>
      </c>
      <c r="U184" s="103">
        <v>749.35699999999997</v>
      </c>
      <c r="V184" s="103">
        <v>767.81657999999993</v>
      </c>
      <c r="W184" s="103">
        <v>578.12200000000007</v>
      </c>
      <c r="X184" s="103">
        <v>568.31219499999997</v>
      </c>
      <c r="Y184" s="103">
        <v>416.63099999999997</v>
      </c>
      <c r="Z184" s="103">
        <v>388.34999999999991</v>
      </c>
      <c r="AA184" s="103">
        <v>701.46</v>
      </c>
      <c r="AB184" s="103">
        <v>619.56999999999994</v>
      </c>
      <c r="AC184" s="103">
        <v>616.44240241234888</v>
      </c>
      <c r="AD184" s="103">
        <v>655.80488048765346</v>
      </c>
      <c r="AE184" s="103">
        <v>683.49009264352003</v>
      </c>
      <c r="AF184" s="103">
        <v>720.18953395433437</v>
      </c>
      <c r="AG184" s="103">
        <v>837.3047323651549</v>
      </c>
    </row>
    <row r="185" spans="1:33" s="58" customFormat="1" ht="12.5" x14ac:dyDescent="0.25">
      <c r="A185" s="90" t="s">
        <v>221</v>
      </c>
      <c r="B185" s="90" t="s">
        <v>245</v>
      </c>
      <c r="C185" s="90" t="s">
        <v>252</v>
      </c>
      <c r="D185" s="102">
        <v>0</v>
      </c>
      <c r="E185" s="102">
        <v>1</v>
      </c>
      <c r="F185" s="103">
        <v>0</v>
      </c>
      <c r="G185" s="103">
        <v>0</v>
      </c>
      <c r="H185" s="103">
        <v>0</v>
      </c>
      <c r="I185" s="103">
        <v>0</v>
      </c>
      <c r="J185" s="103">
        <v>0</v>
      </c>
      <c r="K185" s="103">
        <v>0</v>
      </c>
      <c r="L185" s="103">
        <v>0</v>
      </c>
      <c r="M185" s="103">
        <v>0</v>
      </c>
      <c r="N185" s="103">
        <v>0</v>
      </c>
      <c r="O185" s="103">
        <v>0</v>
      </c>
      <c r="P185" s="103">
        <v>0</v>
      </c>
      <c r="Q185" s="103">
        <v>0</v>
      </c>
      <c r="R185" s="103">
        <v>0</v>
      </c>
      <c r="S185" s="103">
        <v>0</v>
      </c>
      <c r="T185" s="103">
        <v>0</v>
      </c>
      <c r="U185" s="103">
        <v>0</v>
      </c>
      <c r="V185" s="103">
        <v>0</v>
      </c>
      <c r="W185" s="103">
        <v>0</v>
      </c>
      <c r="X185" s="103">
        <v>0</v>
      </c>
      <c r="Y185" s="103">
        <v>0</v>
      </c>
      <c r="Z185" s="103">
        <v>0</v>
      </c>
      <c r="AA185" s="103">
        <v>0</v>
      </c>
      <c r="AB185" s="103">
        <v>0</v>
      </c>
      <c r="AC185" s="103">
        <v>1.0607029115927702E-3</v>
      </c>
      <c r="AD185" s="103">
        <v>1.0607029115927702E-3</v>
      </c>
      <c r="AE185" s="103">
        <v>1.0607029115927702E-3</v>
      </c>
      <c r="AF185" s="103">
        <v>1.0607029115927702E-3</v>
      </c>
      <c r="AG185" s="103">
        <v>-0.40395591735103764</v>
      </c>
    </row>
    <row r="186" spans="1:33" s="58" customFormat="1" ht="12.5" x14ac:dyDescent="0.25">
      <c r="A186" s="90" t="s">
        <v>221</v>
      </c>
      <c r="B186" s="90" t="s">
        <v>245</v>
      </c>
      <c r="C186" s="90" t="s">
        <v>253</v>
      </c>
      <c r="D186" s="102">
        <v>482.2</v>
      </c>
      <c r="E186" s="102">
        <v>763.6</v>
      </c>
      <c r="F186" s="103">
        <v>444.8</v>
      </c>
      <c r="G186" s="103">
        <v>648.4</v>
      </c>
      <c r="H186" s="103">
        <v>467.4</v>
      </c>
      <c r="I186" s="103">
        <v>447.4</v>
      </c>
      <c r="J186" s="103">
        <v>559.79999999999995</v>
      </c>
      <c r="K186" s="103">
        <v>210.2</v>
      </c>
      <c r="L186" s="103">
        <v>342.7</v>
      </c>
      <c r="M186" s="103">
        <v>285.2</v>
      </c>
      <c r="N186" s="103">
        <v>440.8</v>
      </c>
      <c r="O186" s="103">
        <v>481.4</v>
      </c>
      <c r="P186" s="103">
        <v>464.1</v>
      </c>
      <c r="Q186" s="103">
        <v>386.93900000000002</v>
      </c>
      <c r="R186" s="103">
        <v>1.1000000000000001</v>
      </c>
      <c r="S186" s="103">
        <v>3.9989999999999997</v>
      </c>
      <c r="T186" s="103">
        <v>1.1000400000000001</v>
      </c>
      <c r="U186" s="103">
        <v>3.3950500000000003</v>
      </c>
      <c r="V186" s="103">
        <v>1.9689300000000001</v>
      </c>
      <c r="W186" s="103">
        <v>96.56</v>
      </c>
      <c r="X186" s="103">
        <v>285.52876040000001</v>
      </c>
      <c r="Y186" s="103">
        <v>132.22680438</v>
      </c>
      <c r="Z186" s="103">
        <v>178.61</v>
      </c>
      <c r="AA186" s="103">
        <v>336.97</v>
      </c>
      <c r="AB186" s="103">
        <v>269.34999999999997</v>
      </c>
      <c r="AC186" s="103">
        <v>353.96981943448174</v>
      </c>
      <c r="AD186" s="103">
        <v>356.29838152370831</v>
      </c>
      <c r="AE186" s="103">
        <v>358.45759293832128</v>
      </c>
      <c r="AF186" s="103">
        <v>375.80023941270639</v>
      </c>
      <c r="AG186" s="103">
        <v>376.70023941270637</v>
      </c>
    </row>
    <row r="187" spans="1:33" s="58" customFormat="1" ht="12.5" x14ac:dyDescent="0.25">
      <c r="A187" s="90" t="s">
        <v>221</v>
      </c>
      <c r="B187" s="90" t="s">
        <v>245</v>
      </c>
      <c r="C187" s="90" t="s">
        <v>254</v>
      </c>
      <c r="D187" s="102">
        <v>0</v>
      </c>
      <c r="E187" s="102">
        <v>0</v>
      </c>
      <c r="F187" s="103">
        <v>0</v>
      </c>
      <c r="G187" s="103">
        <v>0</v>
      </c>
      <c r="H187" s="103">
        <v>0.5</v>
      </c>
      <c r="I187" s="103">
        <v>0</v>
      </c>
      <c r="J187" s="103">
        <v>0</v>
      </c>
      <c r="K187" s="103">
        <v>0</v>
      </c>
      <c r="L187" s="103">
        <v>40.6</v>
      </c>
      <c r="M187" s="103">
        <v>73.099999999999994</v>
      </c>
      <c r="N187" s="103">
        <v>0</v>
      </c>
      <c r="O187" s="103">
        <v>0</v>
      </c>
      <c r="P187" s="103">
        <v>0</v>
      </c>
      <c r="Q187" s="103">
        <v>0</v>
      </c>
      <c r="R187" s="103">
        <v>0</v>
      </c>
      <c r="S187" s="103">
        <v>1.0156350000000001</v>
      </c>
      <c r="T187" s="103">
        <v>3.5212300000000001</v>
      </c>
      <c r="U187" s="103">
        <v>0</v>
      </c>
      <c r="V187" s="103">
        <v>5.8130300000000004</v>
      </c>
      <c r="W187" s="103">
        <v>9.92</v>
      </c>
      <c r="X187" s="103">
        <v>0</v>
      </c>
      <c r="Y187" s="103">
        <v>0</v>
      </c>
      <c r="Z187" s="103">
        <v>0</v>
      </c>
      <c r="AA187" s="103">
        <v>0</v>
      </c>
      <c r="AB187" s="103">
        <v>0</v>
      </c>
      <c r="AC187" s="103">
        <v>0</v>
      </c>
      <c r="AD187" s="103">
        <v>0</v>
      </c>
      <c r="AE187" s="103">
        <v>0</v>
      </c>
      <c r="AF187" s="103">
        <v>0</v>
      </c>
      <c r="AG187" s="103">
        <v>0</v>
      </c>
    </row>
    <row r="188" spans="1:33" s="58" customFormat="1" ht="12.5" x14ac:dyDescent="0.25">
      <c r="A188" s="90" t="s">
        <v>221</v>
      </c>
      <c r="B188" s="90" t="s">
        <v>245</v>
      </c>
      <c r="C188" s="90" t="s">
        <v>255</v>
      </c>
      <c r="D188" s="102">
        <v>283.8</v>
      </c>
      <c r="E188" s="102">
        <v>286.89999999999998</v>
      </c>
      <c r="F188" s="103">
        <v>281</v>
      </c>
      <c r="G188" s="103">
        <v>237</v>
      </c>
      <c r="H188" s="103">
        <v>179.7</v>
      </c>
      <c r="I188" s="103">
        <v>233.9</v>
      </c>
      <c r="J188" s="103">
        <v>20.7</v>
      </c>
      <c r="K188" s="103">
        <v>12.7</v>
      </c>
      <c r="L188" s="103">
        <v>10.4</v>
      </c>
      <c r="M188" s="103">
        <v>22.7</v>
      </c>
      <c r="N188" s="103">
        <v>11</v>
      </c>
      <c r="O188" s="103">
        <v>0</v>
      </c>
      <c r="P188" s="103">
        <v>20</v>
      </c>
      <c r="Q188" s="103">
        <v>0</v>
      </c>
      <c r="R188" s="103">
        <v>0</v>
      </c>
      <c r="S188" s="103">
        <v>0.1</v>
      </c>
      <c r="T188" s="103">
        <v>2.4246150000000002</v>
      </c>
      <c r="U188" s="103">
        <v>2.20058</v>
      </c>
      <c r="V188" s="103">
        <v>2.9929999999999999</v>
      </c>
      <c r="W188" s="103">
        <v>4.3899999999999997</v>
      </c>
      <c r="X188" s="103">
        <v>3.5352730000000001</v>
      </c>
      <c r="Y188" s="103">
        <v>3.3117570000000001</v>
      </c>
      <c r="Z188" s="103">
        <v>4.04</v>
      </c>
      <c r="AA188" s="103">
        <v>5.6</v>
      </c>
      <c r="AB188" s="103">
        <v>5.0099999999999989</v>
      </c>
      <c r="AC188" s="103">
        <v>0</v>
      </c>
      <c r="AD188" s="103">
        <v>0</v>
      </c>
      <c r="AE188" s="103">
        <v>0</v>
      </c>
      <c r="AF188" s="103">
        <v>0</v>
      </c>
      <c r="AG188" s="103">
        <v>0</v>
      </c>
    </row>
    <row r="189" spans="1:33" s="58" customFormat="1" ht="12.5" x14ac:dyDescent="0.25">
      <c r="A189" s="90" t="s">
        <v>221</v>
      </c>
      <c r="B189" s="90" t="s">
        <v>245</v>
      </c>
      <c r="C189" s="90" t="s">
        <v>256</v>
      </c>
      <c r="D189" s="102">
        <v>18</v>
      </c>
      <c r="E189" s="102">
        <v>17.8</v>
      </c>
      <c r="F189" s="103">
        <v>21.7</v>
      </c>
      <c r="G189" s="103">
        <v>23.8</v>
      </c>
      <c r="H189" s="103">
        <v>40.700000000000003</v>
      </c>
      <c r="I189" s="103">
        <v>72.599999999999994</v>
      </c>
      <c r="J189" s="103">
        <v>16</v>
      </c>
      <c r="K189" s="103">
        <v>18</v>
      </c>
      <c r="L189" s="103">
        <v>13.6</v>
      </c>
      <c r="M189" s="103">
        <v>0</v>
      </c>
      <c r="N189" s="103">
        <v>0</v>
      </c>
      <c r="O189" s="103">
        <v>8</v>
      </c>
      <c r="P189" s="103">
        <v>5.4</v>
      </c>
      <c r="Q189" s="103">
        <v>4</v>
      </c>
      <c r="R189" s="103">
        <v>1.6</v>
      </c>
      <c r="S189" s="103">
        <v>1.5</v>
      </c>
      <c r="T189" s="103">
        <v>4.877275</v>
      </c>
      <c r="U189" s="103">
        <v>5.6</v>
      </c>
      <c r="V189" s="103">
        <v>0</v>
      </c>
      <c r="W189" s="103">
        <v>3.6795</v>
      </c>
      <c r="X189" s="103">
        <v>3.6546729999999998</v>
      </c>
      <c r="Y189" s="103">
        <v>5.3253000000000004</v>
      </c>
      <c r="Z189" s="103">
        <v>36.39</v>
      </c>
      <c r="AA189" s="103">
        <v>2.2000000000000002</v>
      </c>
      <c r="AB189" s="103">
        <v>47.29</v>
      </c>
      <c r="AC189" s="103">
        <v>42.380528287785118</v>
      </c>
      <c r="AD189" s="103">
        <v>43.390800166346111</v>
      </c>
      <c r="AE189" s="103">
        <v>44.21107765031023</v>
      </c>
      <c r="AF189" s="103">
        <v>45.332690934896362</v>
      </c>
      <c r="AG189" s="103">
        <v>45.332690934896362</v>
      </c>
    </row>
    <row r="190" spans="1:33" s="93" customFormat="1" ht="13" x14ac:dyDescent="0.3">
      <c r="A190" s="95" t="s">
        <v>257</v>
      </c>
      <c r="B190" s="95" t="s">
        <v>257</v>
      </c>
      <c r="C190" s="95" t="s">
        <v>257</v>
      </c>
      <c r="D190" s="104">
        <v>2350.6</v>
      </c>
      <c r="E190" s="104">
        <v>2279.2000000000003</v>
      </c>
      <c r="F190" s="105">
        <v>2291</v>
      </c>
      <c r="G190" s="105">
        <v>2382.9</v>
      </c>
      <c r="H190" s="105">
        <v>2231</v>
      </c>
      <c r="I190" s="105">
        <v>2361.6999999999998</v>
      </c>
      <c r="J190" s="105">
        <v>2186.4</v>
      </c>
      <c r="K190" s="105">
        <v>2089.4</v>
      </c>
      <c r="L190" s="105">
        <v>2437</v>
      </c>
      <c r="M190" s="105">
        <v>973.40000000000009</v>
      </c>
      <c r="N190" s="105">
        <v>1380.1000000000001</v>
      </c>
      <c r="O190" s="105">
        <v>1451.4</v>
      </c>
      <c r="P190" s="105">
        <v>1073.0999999999999</v>
      </c>
      <c r="Q190" s="105">
        <v>930.65700000000004</v>
      </c>
      <c r="R190" s="105">
        <v>1037.5070000000001</v>
      </c>
      <c r="S190" s="105">
        <v>1057.8832969999999</v>
      </c>
      <c r="T190" s="105">
        <v>930.349919</v>
      </c>
      <c r="U190" s="105">
        <v>1138.357176</v>
      </c>
      <c r="V190" s="105">
        <v>1042.74341</v>
      </c>
      <c r="W190" s="105">
        <v>1058.9936200000002</v>
      </c>
      <c r="X190" s="105">
        <v>962.15213099999994</v>
      </c>
      <c r="Y190" s="105">
        <v>891.00055335000013</v>
      </c>
      <c r="Z190" s="105">
        <v>626.66999999999996</v>
      </c>
      <c r="AA190" s="105">
        <v>2417.46</v>
      </c>
      <c r="AB190" s="105">
        <v>2839.29</v>
      </c>
      <c r="AC190" s="105">
        <v>2626.3793074687869</v>
      </c>
      <c r="AD190" s="105">
        <v>2114.7026349752214</v>
      </c>
      <c r="AE190" s="105">
        <v>1839.5105911593953</v>
      </c>
      <c r="AF190" s="105">
        <v>1495.3965499713136</v>
      </c>
      <c r="AG190" s="105">
        <v>1431.847011991654</v>
      </c>
    </row>
    <row r="191" spans="1:33" s="58" customFormat="1" ht="12.5" x14ac:dyDescent="0.25">
      <c r="A191" s="90" t="s">
        <v>221</v>
      </c>
      <c r="B191" s="90" t="s">
        <v>258</v>
      </c>
      <c r="C191" s="90" t="s">
        <v>39</v>
      </c>
      <c r="D191" s="102">
        <v>0</v>
      </c>
      <c r="E191" s="102">
        <v>0</v>
      </c>
      <c r="F191" s="103">
        <v>0</v>
      </c>
      <c r="G191" s="103">
        <v>0</v>
      </c>
      <c r="H191" s="103">
        <v>0</v>
      </c>
      <c r="I191" s="103">
        <v>0</v>
      </c>
      <c r="J191" s="103">
        <v>88.6</v>
      </c>
      <c r="K191" s="103">
        <v>55.3</v>
      </c>
      <c r="L191" s="103">
        <v>0</v>
      </c>
      <c r="M191" s="103">
        <v>0</v>
      </c>
      <c r="N191" s="103">
        <v>0</v>
      </c>
      <c r="O191" s="103">
        <v>22.6</v>
      </c>
      <c r="P191" s="103">
        <v>2.9</v>
      </c>
      <c r="Q191" s="103">
        <v>5.0000000000000001E-3</v>
      </c>
      <c r="R191" s="103">
        <v>0</v>
      </c>
      <c r="S191" s="103">
        <v>112.258295</v>
      </c>
      <c r="T191" s="103">
        <v>86.247227000000009</v>
      </c>
      <c r="U191" s="103">
        <v>122.39</v>
      </c>
      <c r="V191" s="103">
        <v>166.43701000000001</v>
      </c>
      <c r="W191" s="103">
        <v>130.23594000000003</v>
      </c>
      <c r="X191" s="103">
        <v>60.34516</v>
      </c>
      <c r="Y191" s="103">
        <v>63.731050310000008</v>
      </c>
      <c r="Z191" s="103">
        <v>0</v>
      </c>
      <c r="AA191" s="103">
        <v>1688.79</v>
      </c>
      <c r="AB191" s="103">
        <v>2048.6099999999997</v>
      </c>
      <c r="AC191" s="103">
        <v>1685.2631559985152</v>
      </c>
      <c r="AD191" s="103">
        <v>1155.2381980528371</v>
      </c>
      <c r="AE191" s="103">
        <v>842.94289529714388</v>
      </c>
      <c r="AF191" s="103">
        <v>494.81809000238468</v>
      </c>
      <c r="AG191" s="103">
        <v>424.81809000238468</v>
      </c>
    </row>
    <row r="192" spans="1:33" s="58" customFormat="1" ht="12.5" x14ac:dyDescent="0.25">
      <c r="A192" s="90" t="s">
        <v>221</v>
      </c>
      <c r="B192" s="90" t="s">
        <v>258</v>
      </c>
      <c r="C192" s="90" t="s">
        <v>259</v>
      </c>
      <c r="D192" s="102">
        <v>814</v>
      </c>
      <c r="E192" s="102">
        <v>884.4</v>
      </c>
      <c r="F192" s="103">
        <v>734.6</v>
      </c>
      <c r="G192" s="103">
        <v>762.7</v>
      </c>
      <c r="H192" s="103">
        <v>777.5</v>
      </c>
      <c r="I192" s="103">
        <v>776.6</v>
      </c>
      <c r="J192" s="103">
        <v>746.2</v>
      </c>
      <c r="K192" s="103">
        <v>670.6</v>
      </c>
      <c r="L192" s="103">
        <v>822.8</v>
      </c>
      <c r="M192" s="103">
        <v>389.8</v>
      </c>
      <c r="N192" s="103">
        <v>326.7</v>
      </c>
      <c r="O192" s="103">
        <v>548.29999999999995</v>
      </c>
      <c r="P192" s="103">
        <v>308.39999999999998</v>
      </c>
      <c r="Q192" s="103">
        <v>375.46300000000002</v>
      </c>
      <c r="R192" s="103">
        <v>325.70699999999999</v>
      </c>
      <c r="S192" s="103">
        <v>323.99681199999998</v>
      </c>
      <c r="T192" s="103">
        <v>231.18979999999999</v>
      </c>
      <c r="U192" s="103">
        <v>247.47115000000002</v>
      </c>
      <c r="V192" s="103">
        <v>234.04229999999998</v>
      </c>
      <c r="W192" s="103">
        <v>252.13668000000001</v>
      </c>
      <c r="X192" s="103">
        <v>149.68551299999999</v>
      </c>
      <c r="Y192" s="103">
        <v>163.41218667999999</v>
      </c>
      <c r="Z192" s="103">
        <v>148.47</v>
      </c>
      <c r="AA192" s="103">
        <v>124.28999999999999</v>
      </c>
      <c r="AB192" s="103">
        <v>65.53</v>
      </c>
      <c r="AC192" s="103">
        <v>155.25114819039609</v>
      </c>
      <c r="AD192" s="103">
        <v>166.86093344589673</v>
      </c>
      <c r="AE192" s="103">
        <v>198.67367394096681</v>
      </c>
      <c r="AF192" s="103">
        <v>195.67986561547283</v>
      </c>
      <c r="AG192" s="103">
        <v>193.86913585045494</v>
      </c>
    </row>
    <row r="193" spans="1:33" s="58" customFormat="1" ht="12.5" x14ac:dyDescent="0.25">
      <c r="A193" s="90" t="s">
        <v>221</v>
      </c>
      <c r="B193" s="90" t="s">
        <v>258</v>
      </c>
      <c r="C193" s="90" t="s">
        <v>260</v>
      </c>
      <c r="D193" s="102">
        <v>0</v>
      </c>
      <c r="E193" s="102">
        <v>0</v>
      </c>
      <c r="F193" s="103">
        <v>0</v>
      </c>
      <c r="G193" s="103">
        <v>0</v>
      </c>
      <c r="H193" s="103">
        <v>0</v>
      </c>
      <c r="I193" s="103">
        <v>0</v>
      </c>
      <c r="J193" s="103">
        <v>0</v>
      </c>
      <c r="K193" s="103">
        <v>0</v>
      </c>
      <c r="L193" s="103">
        <v>0</v>
      </c>
      <c r="M193" s="103">
        <v>0</v>
      </c>
      <c r="N193" s="103">
        <v>0</v>
      </c>
      <c r="O193" s="103">
        <v>0</v>
      </c>
      <c r="P193" s="103">
        <v>0</v>
      </c>
      <c r="Q193" s="103">
        <v>0</v>
      </c>
      <c r="R193" s="103">
        <v>0</v>
      </c>
      <c r="S193" s="103">
        <v>0</v>
      </c>
      <c r="T193" s="103">
        <v>0</v>
      </c>
      <c r="U193" s="103">
        <v>0</v>
      </c>
      <c r="V193" s="103">
        <v>0</v>
      </c>
      <c r="W193" s="103">
        <v>0</v>
      </c>
      <c r="X193" s="103">
        <v>0</v>
      </c>
      <c r="Y193" s="103">
        <v>0</v>
      </c>
      <c r="Z193" s="103">
        <v>0</v>
      </c>
      <c r="AA193" s="103">
        <v>0</v>
      </c>
      <c r="AB193" s="103">
        <v>0</v>
      </c>
      <c r="AC193" s="103">
        <v>0</v>
      </c>
      <c r="AD193" s="103">
        <v>0</v>
      </c>
      <c r="AE193" s="103">
        <v>0</v>
      </c>
      <c r="AF193" s="103">
        <v>0</v>
      </c>
      <c r="AG193" s="103">
        <v>0</v>
      </c>
    </row>
    <row r="194" spans="1:33" s="58" customFormat="1" ht="12.5" x14ac:dyDescent="0.25">
      <c r="A194" s="90" t="s">
        <v>221</v>
      </c>
      <c r="B194" s="90" t="s">
        <v>258</v>
      </c>
      <c r="C194" s="90" t="s">
        <v>261</v>
      </c>
      <c r="D194" s="102">
        <v>0</v>
      </c>
      <c r="E194" s="102">
        <v>0</v>
      </c>
      <c r="F194" s="103">
        <v>45.9</v>
      </c>
      <c r="G194" s="103">
        <v>0</v>
      </c>
      <c r="H194" s="103">
        <v>0</v>
      </c>
      <c r="I194" s="103">
        <v>0</v>
      </c>
      <c r="J194" s="103">
        <v>0</v>
      </c>
      <c r="K194" s="103">
        <v>0</v>
      </c>
      <c r="L194" s="103">
        <v>0</v>
      </c>
      <c r="M194" s="103">
        <v>0</v>
      </c>
      <c r="N194" s="103">
        <v>0</v>
      </c>
      <c r="O194" s="103">
        <v>0</v>
      </c>
      <c r="P194" s="103">
        <v>0</v>
      </c>
      <c r="Q194" s="103">
        <v>0</v>
      </c>
      <c r="R194" s="103">
        <v>0</v>
      </c>
      <c r="S194" s="103">
        <v>0</v>
      </c>
      <c r="T194" s="103">
        <v>0</v>
      </c>
      <c r="U194" s="103">
        <v>0</v>
      </c>
      <c r="V194" s="103">
        <v>0</v>
      </c>
      <c r="W194" s="103">
        <v>0</v>
      </c>
      <c r="X194" s="103">
        <v>0</v>
      </c>
      <c r="Y194" s="103">
        <v>0</v>
      </c>
      <c r="Z194" s="103">
        <v>0</v>
      </c>
      <c r="AA194" s="103">
        <v>0</v>
      </c>
      <c r="AB194" s="103">
        <v>0</v>
      </c>
      <c r="AC194" s="103">
        <v>0</v>
      </c>
      <c r="AD194" s="103">
        <v>0</v>
      </c>
      <c r="AE194" s="103">
        <v>0</v>
      </c>
      <c r="AF194" s="103">
        <v>0</v>
      </c>
      <c r="AG194" s="103">
        <v>0</v>
      </c>
    </row>
    <row r="195" spans="1:33" s="58" customFormat="1" ht="12.5" x14ac:dyDescent="0.25">
      <c r="A195" s="90" t="s">
        <v>221</v>
      </c>
      <c r="B195" s="90" t="s">
        <v>258</v>
      </c>
      <c r="C195" s="90" t="s">
        <v>262</v>
      </c>
      <c r="D195" s="102">
        <v>1359.6</v>
      </c>
      <c r="E195" s="102">
        <v>1229</v>
      </c>
      <c r="F195" s="103">
        <v>1323.6</v>
      </c>
      <c r="G195" s="103">
        <v>1479.2</v>
      </c>
      <c r="H195" s="103">
        <v>1316.1</v>
      </c>
      <c r="I195" s="103">
        <v>1428.4</v>
      </c>
      <c r="J195" s="103">
        <v>1221.0999999999999</v>
      </c>
      <c r="K195" s="103">
        <v>1237.9000000000001</v>
      </c>
      <c r="L195" s="103">
        <v>1446.8</v>
      </c>
      <c r="M195" s="103">
        <v>412.8</v>
      </c>
      <c r="N195" s="103">
        <v>909.5</v>
      </c>
      <c r="O195" s="103">
        <v>749</v>
      </c>
      <c r="P195" s="103">
        <v>567.29999999999995</v>
      </c>
      <c r="Q195" s="103">
        <v>430.16399999999999</v>
      </c>
      <c r="R195" s="103">
        <v>556.6</v>
      </c>
      <c r="S195" s="103">
        <v>537.72818999999993</v>
      </c>
      <c r="T195" s="103">
        <v>507.95255499999996</v>
      </c>
      <c r="U195" s="103">
        <v>621.026026</v>
      </c>
      <c r="V195" s="103">
        <v>535.51921000000004</v>
      </c>
      <c r="W195" s="103">
        <v>565.26700000000005</v>
      </c>
      <c r="X195" s="103">
        <v>635.20859999999993</v>
      </c>
      <c r="Y195" s="103">
        <v>549.8623049900001</v>
      </c>
      <c r="Z195" s="103">
        <v>420.09999999999997</v>
      </c>
      <c r="AA195" s="103">
        <v>473.05999999999995</v>
      </c>
      <c r="AB195" s="103">
        <v>588.35</v>
      </c>
      <c r="AC195" s="103">
        <v>653.7104784850427</v>
      </c>
      <c r="AD195" s="103">
        <v>660.94434879296</v>
      </c>
      <c r="AE195" s="103">
        <v>668.60249172988313</v>
      </c>
      <c r="AF195" s="103">
        <v>676.85035716714719</v>
      </c>
      <c r="AG195" s="103">
        <v>686.74234706218112</v>
      </c>
    </row>
    <row r="196" spans="1:33" s="58" customFormat="1" ht="12.5" x14ac:dyDescent="0.25">
      <c r="A196" s="90" t="s">
        <v>221</v>
      </c>
      <c r="B196" s="90" t="s">
        <v>258</v>
      </c>
      <c r="C196" s="90" t="s">
        <v>263</v>
      </c>
      <c r="D196" s="102">
        <v>177</v>
      </c>
      <c r="E196" s="102">
        <v>165.8</v>
      </c>
      <c r="F196" s="103">
        <v>186.9</v>
      </c>
      <c r="G196" s="103">
        <v>141</v>
      </c>
      <c r="H196" s="103">
        <v>137.4</v>
      </c>
      <c r="I196" s="103">
        <v>156.69999999999999</v>
      </c>
      <c r="J196" s="103">
        <v>130.5</v>
      </c>
      <c r="K196" s="103">
        <v>125.6</v>
      </c>
      <c r="L196" s="103">
        <v>167.4</v>
      </c>
      <c r="M196" s="103">
        <v>170.8</v>
      </c>
      <c r="N196" s="103">
        <v>143.9</v>
      </c>
      <c r="O196" s="103">
        <v>131.5</v>
      </c>
      <c r="P196" s="103">
        <v>194.5</v>
      </c>
      <c r="Q196" s="103">
        <v>125.02499999999999</v>
      </c>
      <c r="R196" s="103">
        <v>155.19999999999999</v>
      </c>
      <c r="S196" s="103">
        <v>83.9</v>
      </c>
      <c r="T196" s="103">
        <v>104.96033700000001</v>
      </c>
      <c r="U196" s="103">
        <v>147.47</v>
      </c>
      <c r="V196" s="103">
        <v>106.74489</v>
      </c>
      <c r="W196" s="103">
        <v>111.35400000000001</v>
      </c>
      <c r="X196" s="103">
        <v>116.912858</v>
      </c>
      <c r="Y196" s="103">
        <v>113.99501137</v>
      </c>
      <c r="Z196" s="103">
        <v>58.1</v>
      </c>
      <c r="AA196" s="103">
        <v>131.32</v>
      </c>
      <c r="AB196" s="103">
        <v>136.80000000000001</v>
      </c>
      <c r="AC196" s="103">
        <v>132.15452479483298</v>
      </c>
      <c r="AD196" s="103">
        <v>131.6591546835273</v>
      </c>
      <c r="AE196" s="103">
        <v>129.29153019140148</v>
      </c>
      <c r="AF196" s="103">
        <v>128.04823718630888</v>
      </c>
      <c r="AG196" s="103">
        <v>126.41743907663326</v>
      </c>
    </row>
    <row r="197" spans="1:33" s="93" customFormat="1" ht="13" x14ac:dyDescent="0.3">
      <c r="A197" s="94" t="s">
        <v>264</v>
      </c>
      <c r="B197" s="94" t="s">
        <v>264</v>
      </c>
      <c r="C197" s="94" t="s">
        <v>264</v>
      </c>
      <c r="D197" s="100">
        <v>1748.4</v>
      </c>
      <c r="E197" s="100">
        <v>2215</v>
      </c>
      <c r="F197" s="101">
        <v>1959</v>
      </c>
      <c r="G197" s="101">
        <v>1675.3000000000002</v>
      </c>
      <c r="H197" s="101">
        <v>1796.1</v>
      </c>
      <c r="I197" s="101">
        <v>1695.3000000000002</v>
      </c>
      <c r="J197" s="101">
        <v>1254.4000000000001</v>
      </c>
      <c r="K197" s="101">
        <v>1476.1</v>
      </c>
      <c r="L197" s="101">
        <v>1688.6</v>
      </c>
      <c r="M197" s="101">
        <v>441.5</v>
      </c>
      <c r="N197" s="101">
        <v>1252.2</v>
      </c>
      <c r="O197" s="101">
        <v>1018.3</v>
      </c>
      <c r="P197" s="101">
        <v>1008.5</v>
      </c>
      <c r="Q197" s="101">
        <v>962.09500000000003</v>
      </c>
      <c r="R197" s="101">
        <v>1153.2310050000001</v>
      </c>
      <c r="S197" s="101">
        <v>1071.26747</v>
      </c>
      <c r="T197" s="101">
        <v>1000.032338</v>
      </c>
      <c r="U197" s="101">
        <v>1009.71365</v>
      </c>
      <c r="V197" s="101">
        <v>1013.8702599999999</v>
      </c>
      <c r="W197" s="101">
        <v>867.14576000000011</v>
      </c>
      <c r="X197" s="101">
        <v>905.11723600000005</v>
      </c>
      <c r="Y197" s="101">
        <v>924.66344072000015</v>
      </c>
      <c r="Z197" s="101">
        <v>968.28</v>
      </c>
      <c r="AA197" s="101">
        <v>721.55</v>
      </c>
      <c r="AB197" s="101">
        <v>654.38000000000011</v>
      </c>
      <c r="AC197" s="101">
        <v>747.31562069166182</v>
      </c>
      <c r="AD197" s="101">
        <v>619.42363265798826</v>
      </c>
      <c r="AE197" s="101">
        <v>624.96025311008952</v>
      </c>
      <c r="AF197" s="101">
        <v>630.62272796452964</v>
      </c>
      <c r="AG197" s="101">
        <v>637.26866175755242</v>
      </c>
    </row>
    <row r="198" spans="1:33" s="93" customFormat="1" ht="13" x14ac:dyDescent="0.3">
      <c r="A198" s="95" t="s">
        <v>264</v>
      </c>
      <c r="B198" s="95" t="s">
        <v>264</v>
      </c>
      <c r="C198" s="95" t="s">
        <v>264</v>
      </c>
      <c r="D198" s="104">
        <v>1748.4</v>
      </c>
      <c r="E198" s="104">
        <v>2215</v>
      </c>
      <c r="F198" s="105">
        <v>1959</v>
      </c>
      <c r="G198" s="105">
        <v>1675.3000000000002</v>
      </c>
      <c r="H198" s="105">
        <v>1796.1</v>
      </c>
      <c r="I198" s="105">
        <v>1695.3000000000002</v>
      </c>
      <c r="J198" s="105">
        <v>1254.4000000000001</v>
      </c>
      <c r="K198" s="105">
        <v>1476.1</v>
      </c>
      <c r="L198" s="105">
        <v>1688.6</v>
      </c>
      <c r="M198" s="105">
        <v>441.5</v>
      </c>
      <c r="N198" s="105">
        <v>1252.2</v>
      </c>
      <c r="O198" s="105">
        <v>1018.3</v>
      </c>
      <c r="P198" s="105">
        <v>1008.5</v>
      </c>
      <c r="Q198" s="105">
        <v>962.09500000000003</v>
      </c>
      <c r="R198" s="105">
        <v>1153.2310050000001</v>
      </c>
      <c r="S198" s="105">
        <v>1071.26747</v>
      </c>
      <c r="T198" s="105">
        <v>1000.032338</v>
      </c>
      <c r="U198" s="105">
        <v>1009.71365</v>
      </c>
      <c r="V198" s="105">
        <v>1013.8702599999999</v>
      </c>
      <c r="W198" s="105">
        <v>867.14576000000011</v>
      </c>
      <c r="X198" s="105">
        <v>905.11723600000005</v>
      </c>
      <c r="Y198" s="105">
        <v>924.66344072000015</v>
      </c>
      <c r="Z198" s="105">
        <v>968.28</v>
      </c>
      <c r="AA198" s="105">
        <v>721.55</v>
      </c>
      <c r="AB198" s="105">
        <v>654.38000000000011</v>
      </c>
      <c r="AC198" s="105">
        <v>747.31562069166182</v>
      </c>
      <c r="AD198" s="105">
        <v>619.42363265798826</v>
      </c>
      <c r="AE198" s="105">
        <v>624.96025311008952</v>
      </c>
      <c r="AF198" s="105">
        <v>630.62272796452964</v>
      </c>
      <c r="AG198" s="105">
        <v>637.26866175755242</v>
      </c>
    </row>
    <row r="199" spans="1:33" s="58" customFormat="1" ht="12.5" x14ac:dyDescent="0.25">
      <c r="A199" s="90" t="s">
        <v>265</v>
      </c>
      <c r="B199" s="90" t="s">
        <v>265</v>
      </c>
      <c r="C199" s="90" t="s">
        <v>266</v>
      </c>
      <c r="D199" s="102">
        <v>811.9</v>
      </c>
      <c r="E199" s="102">
        <v>1007.7</v>
      </c>
      <c r="F199" s="103">
        <v>975</v>
      </c>
      <c r="G199" s="103">
        <v>658.6</v>
      </c>
      <c r="H199" s="103">
        <v>721.6</v>
      </c>
      <c r="I199" s="103">
        <v>843.1</v>
      </c>
      <c r="J199" s="103">
        <v>486.6</v>
      </c>
      <c r="K199" s="103">
        <v>580.9</v>
      </c>
      <c r="L199" s="103">
        <v>817.8</v>
      </c>
      <c r="M199" s="103">
        <v>120.6</v>
      </c>
      <c r="N199" s="103">
        <v>505.2</v>
      </c>
      <c r="O199" s="103">
        <v>347</v>
      </c>
      <c r="P199" s="103">
        <v>389.4</v>
      </c>
      <c r="Q199" s="103">
        <v>353.99799999999999</v>
      </c>
      <c r="R199" s="103">
        <v>418.3</v>
      </c>
      <c r="S199" s="103">
        <v>437.40200000000004</v>
      </c>
      <c r="T199" s="103">
        <v>447.82343499999996</v>
      </c>
      <c r="U199" s="103">
        <v>473.101</v>
      </c>
      <c r="V199" s="103">
        <v>388.89960999999994</v>
      </c>
      <c r="W199" s="103">
        <v>383.82356000000004</v>
      </c>
      <c r="X199" s="103">
        <v>436.57948700000003</v>
      </c>
      <c r="Y199" s="103">
        <v>307.65540699999997</v>
      </c>
      <c r="Z199" s="103">
        <v>347.06</v>
      </c>
      <c r="AA199" s="103">
        <v>279.67</v>
      </c>
      <c r="AB199" s="103">
        <v>259.29000000000002</v>
      </c>
      <c r="AC199" s="103">
        <v>166.41169317524472</v>
      </c>
      <c r="AD199" s="103">
        <v>32.999995038988061</v>
      </c>
      <c r="AE199" s="103">
        <v>32.976331356995615</v>
      </c>
      <c r="AF199" s="103">
        <v>33.037649796103878</v>
      </c>
      <c r="AG199" s="103">
        <v>33.037649796103878</v>
      </c>
    </row>
    <row r="200" spans="1:33" s="58" customFormat="1" ht="12.5" x14ac:dyDescent="0.25">
      <c r="A200" s="90" t="s">
        <v>265</v>
      </c>
      <c r="B200" s="90" t="s">
        <v>265</v>
      </c>
      <c r="C200" s="90" t="s">
        <v>267</v>
      </c>
      <c r="D200" s="102">
        <v>0</v>
      </c>
      <c r="E200" s="102">
        <v>0</v>
      </c>
      <c r="F200" s="103">
        <v>0</v>
      </c>
      <c r="G200" s="103">
        <v>0</v>
      </c>
      <c r="H200" s="103">
        <v>0</v>
      </c>
      <c r="I200" s="103">
        <v>0</v>
      </c>
      <c r="J200" s="103">
        <v>0</v>
      </c>
      <c r="K200" s="103">
        <v>0</v>
      </c>
      <c r="L200" s="103">
        <v>0</v>
      </c>
      <c r="M200" s="103">
        <v>0</v>
      </c>
      <c r="N200" s="103">
        <v>0</v>
      </c>
      <c r="O200" s="103">
        <v>0</v>
      </c>
      <c r="P200" s="103">
        <v>0</v>
      </c>
      <c r="Q200" s="103">
        <v>0</v>
      </c>
      <c r="R200" s="103">
        <v>0</v>
      </c>
      <c r="S200" s="103">
        <v>0</v>
      </c>
      <c r="T200" s="103">
        <v>0</v>
      </c>
      <c r="U200" s="103">
        <v>0</v>
      </c>
      <c r="V200" s="103">
        <v>0</v>
      </c>
      <c r="W200" s="103">
        <v>0</v>
      </c>
      <c r="X200" s="103">
        <v>0</v>
      </c>
      <c r="Y200" s="103">
        <v>0</v>
      </c>
      <c r="Z200" s="103">
        <v>0</v>
      </c>
      <c r="AA200" s="103">
        <v>0</v>
      </c>
      <c r="AB200" s="103">
        <v>0</v>
      </c>
      <c r="AC200" s="103">
        <v>0</v>
      </c>
      <c r="AD200" s="103">
        <v>0</v>
      </c>
      <c r="AE200" s="103">
        <v>0</v>
      </c>
      <c r="AF200" s="103">
        <v>0</v>
      </c>
      <c r="AG200" s="103">
        <v>0</v>
      </c>
    </row>
    <row r="201" spans="1:33" s="58" customFormat="1" ht="12.5" x14ac:dyDescent="0.25">
      <c r="A201" s="90" t="s">
        <v>265</v>
      </c>
      <c r="B201" s="90" t="s">
        <v>265</v>
      </c>
      <c r="C201" s="90" t="s">
        <v>268</v>
      </c>
      <c r="D201" s="102">
        <v>0</v>
      </c>
      <c r="E201" s="102">
        <v>0</v>
      </c>
      <c r="F201" s="103">
        <v>0</v>
      </c>
      <c r="G201" s="103">
        <v>0</v>
      </c>
      <c r="H201" s="103">
        <v>0</v>
      </c>
      <c r="I201" s="103">
        <v>0</v>
      </c>
      <c r="J201" s="103">
        <v>0</v>
      </c>
      <c r="K201" s="103">
        <v>0</v>
      </c>
      <c r="L201" s="103">
        <v>0</v>
      </c>
      <c r="M201" s="103">
        <v>0</v>
      </c>
      <c r="N201" s="103">
        <v>0</v>
      </c>
      <c r="O201" s="103">
        <v>0</v>
      </c>
      <c r="P201" s="103">
        <v>0</v>
      </c>
      <c r="Q201" s="103">
        <v>0</v>
      </c>
      <c r="R201" s="103">
        <v>0</v>
      </c>
      <c r="S201" s="103">
        <v>0</v>
      </c>
      <c r="T201" s="103">
        <v>0</v>
      </c>
      <c r="U201" s="103">
        <v>0</v>
      </c>
      <c r="V201" s="103">
        <v>0</v>
      </c>
      <c r="W201" s="103">
        <v>0</v>
      </c>
      <c r="X201" s="103">
        <v>0</v>
      </c>
      <c r="Y201" s="103">
        <v>0</v>
      </c>
      <c r="Z201" s="103">
        <v>0</v>
      </c>
      <c r="AA201" s="103">
        <v>0</v>
      </c>
      <c r="AB201" s="103">
        <v>0</v>
      </c>
      <c r="AC201" s="103">
        <v>0</v>
      </c>
      <c r="AD201" s="103">
        <v>0</v>
      </c>
      <c r="AE201" s="103">
        <v>0</v>
      </c>
      <c r="AF201" s="103">
        <v>0</v>
      </c>
      <c r="AG201" s="103">
        <v>3.6046543651686155E-3</v>
      </c>
    </row>
    <row r="202" spans="1:33" s="58" customFormat="1" ht="12.5" x14ac:dyDescent="0.25">
      <c r="A202" s="90" t="s">
        <v>265</v>
      </c>
      <c r="B202" s="90" t="s">
        <v>265</v>
      </c>
      <c r="C202" s="90" t="s">
        <v>269</v>
      </c>
      <c r="D202" s="102">
        <v>0</v>
      </c>
      <c r="E202" s="102">
        <v>0</v>
      </c>
      <c r="F202" s="103">
        <v>0</v>
      </c>
      <c r="G202" s="103">
        <v>0</v>
      </c>
      <c r="H202" s="103">
        <v>0</v>
      </c>
      <c r="I202" s="103">
        <v>0</v>
      </c>
      <c r="J202" s="103">
        <v>0</v>
      </c>
      <c r="K202" s="103">
        <v>0</v>
      </c>
      <c r="L202" s="103">
        <v>0</v>
      </c>
      <c r="M202" s="103">
        <v>0</v>
      </c>
      <c r="N202" s="103">
        <v>0</v>
      </c>
      <c r="O202" s="103">
        <v>0</v>
      </c>
      <c r="P202" s="103">
        <v>0</v>
      </c>
      <c r="Q202" s="103">
        <v>0</v>
      </c>
      <c r="R202" s="103">
        <v>0</v>
      </c>
      <c r="S202" s="103">
        <v>0</v>
      </c>
      <c r="T202" s="103">
        <v>0</v>
      </c>
      <c r="U202" s="103">
        <v>0</v>
      </c>
      <c r="V202" s="103">
        <v>0</v>
      </c>
      <c r="W202" s="103">
        <v>0</v>
      </c>
      <c r="X202" s="103">
        <v>0</v>
      </c>
      <c r="Y202" s="103">
        <v>0</v>
      </c>
      <c r="Z202" s="103">
        <v>0</v>
      </c>
      <c r="AA202" s="103">
        <v>0</v>
      </c>
      <c r="AB202" s="103">
        <v>0</v>
      </c>
      <c r="AC202" s="103">
        <v>0</v>
      </c>
      <c r="AD202" s="103">
        <v>0</v>
      </c>
      <c r="AE202" s="103">
        <v>0</v>
      </c>
      <c r="AF202" s="103">
        <v>0</v>
      </c>
      <c r="AG202" s="103">
        <v>0</v>
      </c>
    </row>
    <row r="203" spans="1:33" s="58" customFormat="1" ht="12.5" x14ac:dyDescent="0.25">
      <c r="A203" s="90" t="s">
        <v>265</v>
      </c>
      <c r="B203" s="90" t="s">
        <v>265</v>
      </c>
      <c r="C203" s="90" t="s">
        <v>270</v>
      </c>
      <c r="D203" s="102">
        <v>0</v>
      </c>
      <c r="E203" s="102">
        <v>0</v>
      </c>
      <c r="F203" s="103">
        <v>0</v>
      </c>
      <c r="G203" s="103">
        <v>0</v>
      </c>
      <c r="H203" s="103">
        <v>0</v>
      </c>
      <c r="I203" s="103">
        <v>0</v>
      </c>
      <c r="J203" s="103">
        <v>0</v>
      </c>
      <c r="K203" s="103">
        <v>0</v>
      </c>
      <c r="L203" s="103">
        <v>0</v>
      </c>
      <c r="M203" s="103">
        <v>0</v>
      </c>
      <c r="N203" s="103">
        <v>0</v>
      </c>
      <c r="O203" s="103">
        <v>0</v>
      </c>
      <c r="P203" s="103">
        <v>0</v>
      </c>
      <c r="Q203" s="103">
        <v>0</v>
      </c>
      <c r="R203" s="103">
        <v>0</v>
      </c>
      <c r="S203" s="103">
        <v>0</v>
      </c>
      <c r="T203" s="103">
        <v>0</v>
      </c>
      <c r="U203" s="103">
        <v>0</v>
      </c>
      <c r="V203" s="103">
        <v>0</v>
      </c>
      <c r="W203" s="103">
        <v>0</v>
      </c>
      <c r="X203" s="103">
        <v>0</v>
      </c>
      <c r="Y203" s="103">
        <v>0</v>
      </c>
      <c r="Z203" s="103">
        <v>0</v>
      </c>
      <c r="AA203" s="103">
        <v>0</v>
      </c>
      <c r="AB203" s="103">
        <v>0</v>
      </c>
      <c r="AC203" s="103">
        <v>0</v>
      </c>
      <c r="AD203" s="103">
        <v>0</v>
      </c>
      <c r="AE203" s="103">
        <v>0</v>
      </c>
      <c r="AF203" s="103">
        <v>0</v>
      </c>
      <c r="AG203" s="103">
        <v>0</v>
      </c>
    </row>
    <row r="204" spans="1:33" s="58" customFormat="1" ht="12.5" x14ac:dyDescent="0.25">
      <c r="A204" s="90" t="s">
        <v>265</v>
      </c>
      <c r="B204" s="90" t="s">
        <v>265</v>
      </c>
      <c r="C204" s="90" t="s">
        <v>271</v>
      </c>
      <c r="D204" s="102">
        <v>936.5</v>
      </c>
      <c r="E204" s="102">
        <v>1207.3</v>
      </c>
      <c r="F204" s="103">
        <v>984</v>
      </c>
      <c r="G204" s="103">
        <v>1016.7</v>
      </c>
      <c r="H204" s="103">
        <v>1074.5</v>
      </c>
      <c r="I204" s="103">
        <v>852.2</v>
      </c>
      <c r="J204" s="103">
        <v>767.8</v>
      </c>
      <c r="K204" s="103">
        <v>895.2</v>
      </c>
      <c r="L204" s="103">
        <v>870.8</v>
      </c>
      <c r="M204" s="103">
        <v>320.89999999999998</v>
      </c>
      <c r="N204" s="103">
        <v>747</v>
      </c>
      <c r="O204" s="103">
        <v>671.3</v>
      </c>
      <c r="P204" s="103">
        <v>619.1</v>
      </c>
      <c r="Q204" s="103">
        <v>608.09700000000009</v>
      </c>
      <c r="R204" s="103">
        <v>734.93100500000003</v>
      </c>
      <c r="S204" s="103">
        <v>633.86546999999996</v>
      </c>
      <c r="T204" s="103">
        <v>552.20890299999996</v>
      </c>
      <c r="U204" s="103">
        <v>536.61265000000003</v>
      </c>
      <c r="V204" s="103">
        <v>624.97064999999998</v>
      </c>
      <c r="W204" s="103">
        <v>483.32220000000001</v>
      </c>
      <c r="X204" s="103">
        <v>468.53774899999996</v>
      </c>
      <c r="Y204" s="103">
        <v>617.00803372000018</v>
      </c>
      <c r="Z204" s="103">
        <v>621.21999999999991</v>
      </c>
      <c r="AA204" s="103">
        <v>441.88</v>
      </c>
      <c r="AB204" s="103">
        <v>395.09000000000003</v>
      </c>
      <c r="AC204" s="103">
        <v>580.90392751641707</v>
      </c>
      <c r="AD204" s="103">
        <v>586.42363761900015</v>
      </c>
      <c r="AE204" s="103">
        <v>591.98392175309391</v>
      </c>
      <c r="AF204" s="103">
        <v>597.58507816842575</v>
      </c>
      <c r="AG204" s="103">
        <v>604.22740730708335</v>
      </c>
    </row>
    <row r="205" spans="1:33" s="58" customFormat="1" ht="12.5" x14ac:dyDescent="0.25">
      <c r="A205" s="90" t="s">
        <v>265</v>
      </c>
      <c r="B205" s="90" t="s">
        <v>265</v>
      </c>
      <c r="C205" s="90" t="s">
        <v>272</v>
      </c>
      <c r="D205" s="102">
        <v>0</v>
      </c>
      <c r="E205" s="102">
        <v>0</v>
      </c>
      <c r="F205" s="103">
        <v>0</v>
      </c>
      <c r="G205" s="103">
        <v>0</v>
      </c>
      <c r="H205" s="103">
        <v>0</v>
      </c>
      <c r="I205" s="103">
        <v>0</v>
      </c>
      <c r="J205" s="103">
        <v>0</v>
      </c>
      <c r="K205" s="103">
        <v>0</v>
      </c>
      <c r="L205" s="103">
        <v>0</v>
      </c>
      <c r="M205" s="103">
        <v>0</v>
      </c>
      <c r="N205" s="103">
        <v>0</v>
      </c>
      <c r="O205" s="103">
        <v>0</v>
      </c>
      <c r="P205" s="103">
        <v>0</v>
      </c>
      <c r="Q205" s="103">
        <v>0</v>
      </c>
      <c r="R205" s="103">
        <v>0</v>
      </c>
      <c r="S205" s="103">
        <v>0</v>
      </c>
      <c r="T205" s="103">
        <v>0</v>
      </c>
      <c r="U205" s="103">
        <v>0</v>
      </c>
      <c r="V205" s="103">
        <v>0</v>
      </c>
      <c r="W205" s="103">
        <v>0</v>
      </c>
      <c r="X205" s="103">
        <v>0</v>
      </c>
      <c r="Y205" s="103">
        <v>0</v>
      </c>
      <c r="Z205" s="103">
        <v>0</v>
      </c>
      <c r="AA205" s="103">
        <v>0</v>
      </c>
      <c r="AB205" s="103">
        <v>0</v>
      </c>
      <c r="AC205" s="103">
        <v>0</v>
      </c>
      <c r="AD205" s="103">
        <v>0</v>
      </c>
      <c r="AE205" s="103">
        <v>0</v>
      </c>
      <c r="AF205" s="103">
        <v>0</v>
      </c>
      <c r="AG205" s="103">
        <v>0</v>
      </c>
    </row>
    <row r="206" spans="1:33" s="58" customFormat="1" ht="12.5" x14ac:dyDescent="0.25">
      <c r="A206" s="90" t="s">
        <v>265</v>
      </c>
      <c r="B206" s="90" t="s">
        <v>265</v>
      </c>
      <c r="C206" s="90" t="s">
        <v>273</v>
      </c>
      <c r="D206" s="102">
        <v>0</v>
      </c>
      <c r="E206" s="102">
        <v>0</v>
      </c>
      <c r="F206" s="103">
        <v>0</v>
      </c>
      <c r="G206" s="103">
        <v>0</v>
      </c>
      <c r="H206" s="103">
        <v>0</v>
      </c>
      <c r="I206" s="103">
        <v>0</v>
      </c>
      <c r="J206" s="103">
        <v>0</v>
      </c>
      <c r="K206" s="103">
        <v>0</v>
      </c>
      <c r="L206" s="103">
        <v>0</v>
      </c>
      <c r="M206" s="103">
        <v>0</v>
      </c>
      <c r="N206" s="103">
        <v>0</v>
      </c>
      <c r="O206" s="103">
        <v>0</v>
      </c>
      <c r="P206" s="103">
        <v>0</v>
      </c>
      <c r="Q206" s="103">
        <v>0</v>
      </c>
      <c r="R206" s="103">
        <v>0</v>
      </c>
      <c r="S206" s="103">
        <v>0</v>
      </c>
      <c r="T206" s="103">
        <v>0</v>
      </c>
      <c r="U206" s="103">
        <v>0</v>
      </c>
      <c r="V206" s="103">
        <v>0</v>
      </c>
      <c r="W206" s="103">
        <v>0</v>
      </c>
      <c r="X206" s="103">
        <v>0</v>
      </c>
      <c r="Y206" s="103">
        <v>0</v>
      </c>
      <c r="Z206" s="103">
        <v>0</v>
      </c>
      <c r="AA206" s="103">
        <v>0</v>
      </c>
      <c r="AB206" s="103">
        <v>0</v>
      </c>
      <c r="AC206" s="103">
        <v>0</v>
      </c>
      <c r="AD206" s="103">
        <v>0</v>
      </c>
      <c r="AE206" s="103">
        <v>0</v>
      </c>
      <c r="AF206" s="103">
        <v>0</v>
      </c>
      <c r="AG206" s="103">
        <v>0</v>
      </c>
    </row>
    <row r="207" spans="1:33" s="58" customFormat="1" ht="12.5" x14ac:dyDescent="0.25">
      <c r="A207" s="90" t="s">
        <v>265</v>
      </c>
      <c r="B207" s="90" t="s">
        <v>265</v>
      </c>
      <c r="C207" s="90" t="s">
        <v>274</v>
      </c>
      <c r="D207" s="102">
        <v>0</v>
      </c>
      <c r="E207" s="102">
        <v>0</v>
      </c>
      <c r="F207" s="103">
        <v>0</v>
      </c>
      <c r="G207" s="103">
        <v>0</v>
      </c>
      <c r="H207" s="103">
        <v>0</v>
      </c>
      <c r="I207" s="103">
        <v>0</v>
      </c>
      <c r="J207" s="103">
        <v>0</v>
      </c>
      <c r="K207" s="103">
        <v>0</v>
      </c>
      <c r="L207" s="103">
        <v>0</v>
      </c>
      <c r="M207" s="103">
        <v>0</v>
      </c>
      <c r="N207" s="103">
        <v>0</v>
      </c>
      <c r="O207" s="103">
        <v>0</v>
      </c>
      <c r="P207" s="103">
        <v>0</v>
      </c>
      <c r="Q207" s="103">
        <v>0</v>
      </c>
      <c r="R207" s="103">
        <v>0</v>
      </c>
      <c r="S207" s="103">
        <v>0</v>
      </c>
      <c r="T207" s="103">
        <v>0</v>
      </c>
      <c r="U207" s="103">
        <v>0</v>
      </c>
      <c r="V207" s="103">
        <v>0</v>
      </c>
      <c r="W207" s="103">
        <v>0</v>
      </c>
      <c r="X207" s="103">
        <v>0</v>
      </c>
      <c r="Y207" s="103">
        <v>0</v>
      </c>
      <c r="Z207" s="103">
        <v>0</v>
      </c>
      <c r="AA207" s="103">
        <v>0</v>
      </c>
      <c r="AB207" s="103">
        <v>0</v>
      </c>
      <c r="AC207" s="103">
        <v>0</v>
      </c>
      <c r="AD207" s="103">
        <v>0</v>
      </c>
      <c r="AE207" s="103">
        <v>0</v>
      </c>
      <c r="AF207" s="103">
        <v>0</v>
      </c>
      <c r="AG207" s="103">
        <v>0</v>
      </c>
    </row>
    <row r="208" spans="1:33" s="58" customFormat="1" ht="12.5" x14ac:dyDescent="0.25">
      <c r="A208" s="90" t="s">
        <v>265</v>
      </c>
      <c r="B208" s="90" t="s">
        <v>265</v>
      </c>
      <c r="C208" s="90" t="s">
        <v>275</v>
      </c>
      <c r="D208" s="102">
        <v>0</v>
      </c>
      <c r="E208" s="102">
        <v>0</v>
      </c>
      <c r="F208" s="103">
        <v>0</v>
      </c>
      <c r="G208" s="103">
        <v>0</v>
      </c>
      <c r="H208" s="103">
        <v>0</v>
      </c>
      <c r="I208" s="103">
        <v>0</v>
      </c>
      <c r="J208" s="103">
        <v>0</v>
      </c>
      <c r="K208" s="103">
        <v>0</v>
      </c>
      <c r="L208" s="103">
        <v>0</v>
      </c>
      <c r="M208" s="103">
        <v>0</v>
      </c>
      <c r="N208" s="103">
        <v>0</v>
      </c>
      <c r="O208" s="103">
        <v>0</v>
      </c>
      <c r="P208" s="103">
        <v>0</v>
      </c>
      <c r="Q208" s="103">
        <v>0</v>
      </c>
      <c r="R208" s="103">
        <v>0</v>
      </c>
      <c r="S208" s="103">
        <v>0</v>
      </c>
      <c r="T208" s="103">
        <v>0</v>
      </c>
      <c r="U208" s="103">
        <v>0</v>
      </c>
      <c r="V208" s="103">
        <v>0</v>
      </c>
      <c r="W208" s="103">
        <v>0</v>
      </c>
      <c r="X208" s="103">
        <v>0</v>
      </c>
      <c r="Y208" s="103">
        <v>0</v>
      </c>
      <c r="Z208" s="103">
        <v>0</v>
      </c>
      <c r="AA208" s="103">
        <v>0</v>
      </c>
      <c r="AB208" s="103">
        <v>0</v>
      </c>
      <c r="AC208" s="103">
        <v>0</v>
      </c>
      <c r="AD208" s="103">
        <v>0</v>
      </c>
      <c r="AE208" s="103">
        <v>0</v>
      </c>
      <c r="AF208" s="103">
        <v>0</v>
      </c>
      <c r="AG208" s="103">
        <v>0</v>
      </c>
    </row>
    <row r="209" spans="1:33" s="93" customFormat="1" ht="13" x14ac:dyDescent="0.3">
      <c r="A209" s="94" t="s">
        <v>276</v>
      </c>
      <c r="B209" s="94" t="s">
        <v>276</v>
      </c>
      <c r="C209" s="94" t="s">
        <v>276</v>
      </c>
      <c r="D209" s="100">
        <v>61.5</v>
      </c>
      <c r="E209" s="100">
        <v>62.863</v>
      </c>
      <c r="F209" s="101">
        <v>39.799999999999997</v>
      </c>
      <c r="G209" s="101">
        <v>24</v>
      </c>
      <c r="H209" s="101">
        <v>23.9</v>
      </c>
      <c r="I209" s="101">
        <v>71.400000000000006</v>
      </c>
      <c r="J209" s="101">
        <v>42.2</v>
      </c>
      <c r="K209" s="101">
        <v>0</v>
      </c>
      <c r="L209" s="101">
        <v>0</v>
      </c>
      <c r="M209" s="101">
        <v>0</v>
      </c>
      <c r="N209" s="101">
        <v>204</v>
      </c>
      <c r="O209" s="101">
        <v>424</v>
      </c>
      <c r="P209" s="101">
        <v>914.5</v>
      </c>
      <c r="Q209" s="101">
        <v>0</v>
      </c>
      <c r="R209" s="101">
        <v>616.40000000000009</v>
      </c>
      <c r="S209" s="101">
        <v>200.3</v>
      </c>
      <c r="T209" s="101">
        <v>125.49</v>
      </c>
      <c r="U209" s="101">
        <v>0</v>
      </c>
      <c r="V209" s="101">
        <v>0</v>
      </c>
      <c r="W209" s="101">
        <v>0</v>
      </c>
      <c r="X209" s="101">
        <v>0</v>
      </c>
      <c r="Y209" s="101">
        <v>0</v>
      </c>
      <c r="Z209" s="101">
        <v>0</v>
      </c>
      <c r="AA209" s="101">
        <v>0</v>
      </c>
      <c r="AB209" s="101">
        <v>0</v>
      </c>
      <c r="AC209" s="101">
        <v>0</v>
      </c>
      <c r="AD209" s="101">
        <v>0</v>
      </c>
      <c r="AE209" s="101">
        <v>0</v>
      </c>
      <c r="AF209" s="101">
        <v>0</v>
      </c>
      <c r="AG209" s="101">
        <v>0</v>
      </c>
    </row>
    <row r="210" spans="1:33" s="93" customFormat="1" ht="13" x14ac:dyDescent="0.3">
      <c r="A210" s="95" t="s">
        <v>276</v>
      </c>
      <c r="B210" s="95" t="s">
        <v>276</v>
      </c>
      <c r="C210" s="95" t="s">
        <v>276</v>
      </c>
      <c r="D210" s="104">
        <v>61.5</v>
      </c>
      <c r="E210" s="104">
        <v>62.863</v>
      </c>
      <c r="F210" s="105">
        <v>39.799999999999997</v>
      </c>
      <c r="G210" s="105">
        <v>24</v>
      </c>
      <c r="H210" s="105">
        <v>23.9</v>
      </c>
      <c r="I210" s="105">
        <v>71.400000000000006</v>
      </c>
      <c r="J210" s="105">
        <v>42.2</v>
      </c>
      <c r="K210" s="105">
        <v>0</v>
      </c>
      <c r="L210" s="105">
        <v>0</v>
      </c>
      <c r="M210" s="105">
        <v>0</v>
      </c>
      <c r="N210" s="105">
        <v>204</v>
      </c>
      <c r="O210" s="105">
        <v>424</v>
      </c>
      <c r="P210" s="105">
        <v>914.5</v>
      </c>
      <c r="Q210" s="105">
        <v>0</v>
      </c>
      <c r="R210" s="105">
        <v>616.40000000000009</v>
      </c>
      <c r="S210" s="105">
        <v>200.3</v>
      </c>
      <c r="T210" s="105">
        <v>125.49</v>
      </c>
      <c r="U210" s="105">
        <v>0</v>
      </c>
      <c r="V210" s="105">
        <v>0</v>
      </c>
      <c r="W210" s="105">
        <v>0</v>
      </c>
      <c r="X210" s="105">
        <v>0</v>
      </c>
      <c r="Y210" s="105">
        <v>0</v>
      </c>
      <c r="Z210" s="105">
        <v>0</v>
      </c>
      <c r="AA210" s="105">
        <v>0</v>
      </c>
      <c r="AB210" s="105">
        <v>0</v>
      </c>
      <c r="AC210" s="105">
        <v>0</v>
      </c>
      <c r="AD210" s="105">
        <v>0</v>
      </c>
      <c r="AE210" s="105">
        <v>0</v>
      </c>
      <c r="AF210" s="105">
        <v>0</v>
      </c>
      <c r="AG210" s="105">
        <v>0</v>
      </c>
    </row>
    <row r="211" spans="1:33" s="58" customFormat="1" ht="12.5" x14ac:dyDescent="0.25">
      <c r="A211" s="90" t="s">
        <v>277</v>
      </c>
      <c r="B211" s="90" t="s">
        <v>277</v>
      </c>
      <c r="C211" s="90" t="s">
        <v>277</v>
      </c>
      <c r="D211" s="102">
        <v>61.5</v>
      </c>
      <c r="E211" s="102">
        <v>62.863</v>
      </c>
      <c r="F211" s="103">
        <v>39.799999999999997</v>
      </c>
      <c r="G211" s="103">
        <v>24</v>
      </c>
      <c r="H211" s="103">
        <v>23.9</v>
      </c>
      <c r="I211" s="103">
        <v>71.400000000000006</v>
      </c>
      <c r="J211" s="103">
        <v>42.2</v>
      </c>
      <c r="K211" s="103">
        <v>0</v>
      </c>
      <c r="L211" s="103">
        <v>0</v>
      </c>
      <c r="M211" s="103">
        <v>0</v>
      </c>
      <c r="N211" s="103">
        <v>204</v>
      </c>
      <c r="O211" s="103">
        <v>424</v>
      </c>
      <c r="P211" s="103">
        <v>914.5</v>
      </c>
      <c r="Q211" s="103">
        <v>0</v>
      </c>
      <c r="R211" s="103">
        <v>616.40000000000009</v>
      </c>
      <c r="S211" s="103">
        <v>200.3</v>
      </c>
      <c r="T211" s="103">
        <v>125.49</v>
      </c>
      <c r="U211" s="103">
        <v>0</v>
      </c>
      <c r="V211" s="103">
        <v>0</v>
      </c>
      <c r="W211" s="103">
        <v>0</v>
      </c>
      <c r="X211" s="103">
        <v>0</v>
      </c>
      <c r="Y211" s="103">
        <v>0</v>
      </c>
      <c r="Z211" s="103">
        <v>0</v>
      </c>
      <c r="AA211" s="103">
        <v>0</v>
      </c>
      <c r="AB211" s="103">
        <v>0</v>
      </c>
      <c r="AC211" s="103">
        <v>0</v>
      </c>
      <c r="AD211" s="103">
        <v>0</v>
      </c>
      <c r="AE211" s="103">
        <v>0</v>
      </c>
      <c r="AF211" s="103">
        <v>0</v>
      </c>
      <c r="AG211" s="103">
        <v>0</v>
      </c>
    </row>
  </sheetData>
  <mergeCells count="2">
    <mergeCell ref="C1:K1"/>
    <mergeCell ref="AH1:AN1"/>
  </mergeCells>
  <conditionalFormatting sqref="A4:B45">
    <cfRule type="cellIs" dxfId="13" priority="1" stopIfTrue="1" operator="lessThan">
      <formula>0</formula>
    </cfRule>
  </conditionalFormatting>
  <conditionalFormatting sqref="A47:D55 A58:D63 A65:D82 A84:D99 A101:D109 A111:D115 A118:D119 A122:D129 A131:D138 A140:D152 A155:D168 A170:D177 A179:D189 A191:D196 A199:D200 B201:B205">
    <cfRule type="cellIs" dxfId="12" priority="2" stopIfTrue="1" operator="lessThan">
      <formula>0</formula>
    </cfRule>
  </conditionalFormatting>
  <conditionalFormatting sqref="C7:D25 C26:E26 C27:D45 D201:D205">
    <cfRule type="cellIs" dxfId="11" priority="7" stopIfTrue="1" operator="lessThan">
      <formula>0</formula>
    </cfRule>
  </conditionalFormatting>
  <conditionalFormatting sqref="C4:E6">
    <cfRule type="cellIs" dxfId="10" priority="8" stopIfTrue="1" operator="lessThan">
      <formula>0</formula>
    </cfRule>
  </conditionalFormatting>
  <conditionalFormatting sqref="F7:AG25 F27:AG45 F47:AG55 F58:AG63 F65:AG82 F84:AG99 F101:AG109 F111:AG115 F118:AG119 F122:AG129 F131:AG138 F140:AG152 F155:AG168 F170:AG177 F179:AG189 F191:AG196 F199:AG208 F211:AG211">
    <cfRule type="cellIs" dxfId="9" priority="3" operator="lessThan">
      <formula>#REF!</formula>
    </cfRule>
    <cfRule type="cellIs" dxfId="8" priority="4" operator="greaterThan">
      <formula>#REF!</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O211"/>
  <sheetViews>
    <sheetView showGridLines="0" workbookViewId="0">
      <pane xSplit="3" ySplit="6" topLeftCell="R7" activePane="bottomRight" state="frozen"/>
      <selection pane="topRight" activeCell="A218" sqref="A218"/>
      <selection pane="bottomLeft" activeCell="A218" sqref="A218"/>
      <selection pane="bottomRight" activeCell="AG5" sqref="AG5"/>
    </sheetView>
  </sheetViews>
  <sheetFormatPr defaultColWidth="9.5" defaultRowHeight="11" x14ac:dyDescent="0.25"/>
  <cols>
    <col min="1" max="3" width="28.796875" style="26" customWidth="1"/>
    <col min="4" max="33" width="12.69921875" style="26" bestFit="1" customWidth="1"/>
    <col min="34" max="16384" width="9.5" style="26"/>
  </cols>
  <sheetData>
    <row r="1" spans="1:41" s="59" customFormat="1" ht="18.75" customHeight="1" x14ac:dyDescent="0.4">
      <c r="A1" s="96" t="s">
        <v>284</v>
      </c>
      <c r="C1" s="128"/>
      <c r="D1" s="128"/>
      <c r="E1" s="128"/>
      <c r="F1" s="128"/>
      <c r="G1" s="128"/>
      <c r="H1" s="128"/>
      <c r="I1" s="128"/>
      <c r="J1" s="128"/>
      <c r="K1" s="128"/>
      <c r="L1" s="86"/>
      <c r="M1" s="87"/>
      <c r="N1" s="87"/>
      <c r="O1" s="87"/>
      <c r="P1" s="87"/>
      <c r="Q1" s="87"/>
      <c r="R1" s="87"/>
      <c r="S1" s="87"/>
      <c r="T1" s="87"/>
      <c r="U1" s="87"/>
      <c r="V1" s="87"/>
      <c r="W1" s="87"/>
      <c r="X1" s="87"/>
      <c r="Y1" s="87"/>
      <c r="Z1" s="87"/>
      <c r="AA1" s="87"/>
      <c r="AB1" s="87"/>
      <c r="AC1" s="87"/>
      <c r="AD1" s="87"/>
      <c r="AE1" s="87"/>
      <c r="AF1" s="87"/>
      <c r="AG1" s="87"/>
      <c r="AH1" s="127"/>
      <c r="AI1" s="127"/>
      <c r="AJ1" s="127"/>
      <c r="AK1" s="127"/>
      <c r="AL1" s="127"/>
      <c r="AM1" s="127"/>
      <c r="AN1" s="127"/>
      <c r="AO1" s="58"/>
    </row>
    <row r="2" spans="1:41" s="59" customFormat="1" ht="20" x14ac:dyDescent="0.4">
      <c r="A2" s="59" t="s">
        <v>61</v>
      </c>
      <c r="C2" s="88"/>
      <c r="D2" s="85"/>
      <c r="E2" s="85"/>
      <c r="F2" s="85"/>
      <c r="G2" s="85"/>
      <c r="H2" s="85"/>
      <c r="I2" s="85"/>
      <c r="J2" s="85"/>
      <c r="K2" s="85"/>
      <c r="L2" s="89"/>
      <c r="M2" s="87"/>
      <c r="N2" s="87"/>
      <c r="O2" s="87"/>
      <c r="P2" s="87"/>
      <c r="Q2" s="87"/>
      <c r="R2" s="87"/>
      <c r="S2" s="87"/>
      <c r="T2" s="87"/>
      <c r="U2" s="87"/>
      <c r="V2" s="87"/>
      <c r="W2" s="87"/>
      <c r="X2" s="87"/>
      <c r="Y2" s="87"/>
      <c r="Z2" s="87"/>
      <c r="AA2" s="87"/>
      <c r="AB2" s="87"/>
      <c r="AC2" s="87"/>
      <c r="AD2" s="87"/>
      <c r="AE2" s="87"/>
      <c r="AF2" s="87"/>
      <c r="AG2" s="87"/>
      <c r="AH2" s="58"/>
      <c r="AI2" s="58"/>
      <c r="AJ2" s="58"/>
      <c r="AK2" s="58"/>
      <c r="AL2" s="58"/>
      <c r="AM2" s="58"/>
      <c r="AN2" s="58"/>
      <c r="AO2" s="58"/>
    </row>
    <row r="3" spans="1:41" ht="18.75" customHeight="1" x14ac:dyDescent="0.25">
      <c r="D3" s="26" cm="1">
        <f t="array" ref="D3:AG3">_xlfn.SEQUENCE(1,CTRL!$B$3-CTRL!$B$2+1,CTRL!$B$2)</f>
        <v>2000</v>
      </c>
      <c r="E3" s="26">
        <v>2001</v>
      </c>
      <c r="F3" s="26">
        <v>2002</v>
      </c>
      <c r="G3" s="26">
        <v>2003</v>
      </c>
      <c r="H3" s="26">
        <v>2004</v>
      </c>
      <c r="I3" s="26">
        <v>2005</v>
      </c>
      <c r="J3" s="26">
        <v>2006</v>
      </c>
      <c r="K3" s="26">
        <v>2007</v>
      </c>
      <c r="L3" s="26">
        <v>2008</v>
      </c>
      <c r="M3" s="26">
        <v>2009</v>
      </c>
      <c r="N3" s="26">
        <v>2010</v>
      </c>
      <c r="O3" s="26">
        <v>2011</v>
      </c>
      <c r="P3" s="26">
        <v>2012</v>
      </c>
      <c r="Q3" s="26">
        <v>2013</v>
      </c>
      <c r="R3" s="26">
        <v>2014</v>
      </c>
      <c r="S3" s="26">
        <v>2015</v>
      </c>
      <c r="T3" s="26">
        <v>2016</v>
      </c>
      <c r="U3" s="26">
        <v>2017</v>
      </c>
      <c r="V3" s="26">
        <v>2018</v>
      </c>
      <c r="W3" s="26">
        <v>2019</v>
      </c>
      <c r="X3" s="26">
        <v>2020</v>
      </c>
      <c r="Y3" s="26">
        <v>2021</v>
      </c>
      <c r="Z3" s="26">
        <v>2022</v>
      </c>
      <c r="AA3" s="26">
        <v>2023</v>
      </c>
      <c r="AB3" s="26">
        <v>2024</v>
      </c>
      <c r="AC3" s="26">
        <v>2025</v>
      </c>
      <c r="AD3" s="26">
        <v>2026</v>
      </c>
      <c r="AE3" s="26">
        <v>2027</v>
      </c>
      <c r="AF3" s="26">
        <v>2028</v>
      </c>
      <c r="AG3" s="26">
        <v>2029</v>
      </c>
    </row>
    <row r="4" spans="1:41" s="67" customFormat="1" ht="13" x14ac:dyDescent="0.3">
      <c r="A4" s="91" t="s">
        <v>28</v>
      </c>
      <c r="B4" s="91" t="s">
        <v>28</v>
      </c>
      <c r="C4" s="91" t="s">
        <v>28</v>
      </c>
      <c r="D4" s="97">
        <v>30077.699999999997</v>
      </c>
      <c r="E4" s="97">
        <v>30825.1</v>
      </c>
      <c r="F4" s="98">
        <v>30082.399999999998</v>
      </c>
      <c r="G4" s="98">
        <v>29189.3</v>
      </c>
      <c r="H4" s="98">
        <v>30896.2</v>
      </c>
      <c r="I4" s="98">
        <v>30831.1</v>
      </c>
      <c r="J4" s="98">
        <v>29653.7</v>
      </c>
      <c r="K4" s="98">
        <v>31311.399999999998</v>
      </c>
      <c r="L4" s="98">
        <v>30599.7</v>
      </c>
      <c r="M4" s="98">
        <v>19590.72</v>
      </c>
      <c r="N4" s="98">
        <v>29984.357</v>
      </c>
      <c r="O4" s="98">
        <v>31146.999999999993</v>
      </c>
      <c r="P4" s="98">
        <v>30337.399999999998</v>
      </c>
      <c r="Q4" s="98">
        <v>25898.220999999998</v>
      </c>
      <c r="R4" s="98">
        <v>29092.465691000001</v>
      </c>
      <c r="S4" s="98">
        <v>29700.423494411854</v>
      </c>
      <c r="T4" s="98">
        <v>27811.723205999999</v>
      </c>
      <c r="U4" s="98">
        <v>31492.528837500002</v>
      </c>
      <c r="V4" s="98">
        <v>31232.332809000003</v>
      </c>
      <c r="W4" s="98">
        <v>29698.179677</v>
      </c>
      <c r="X4" s="98">
        <v>31031.527494899998</v>
      </c>
      <c r="Y4" s="98">
        <v>32172.325338529998</v>
      </c>
      <c r="Z4" s="98">
        <v>27149.520000000004</v>
      </c>
      <c r="AA4" s="98">
        <v>30856.030000000002</v>
      </c>
      <c r="AB4" s="98">
        <v>32473.449999999993</v>
      </c>
      <c r="AC4" s="98">
        <v>32816.827116137531</v>
      </c>
      <c r="AD4" s="98">
        <v>32834.18918317162</v>
      </c>
      <c r="AE4" s="98">
        <v>32928.050818453106</v>
      </c>
      <c r="AF4" s="98">
        <v>32740.400814631066</v>
      </c>
      <c r="AG4" s="98">
        <v>33051.237784320416</v>
      </c>
      <c r="AH4" s="92"/>
      <c r="AI4" s="92"/>
      <c r="AJ4" s="92"/>
      <c r="AK4" s="92"/>
      <c r="AL4" s="92"/>
      <c r="AM4" s="92"/>
      <c r="AN4" s="92"/>
      <c r="AO4" s="92"/>
    </row>
    <row r="5" spans="1:41" s="93" customFormat="1" ht="13" x14ac:dyDescent="0.3">
      <c r="A5" s="91" t="s">
        <v>62</v>
      </c>
      <c r="B5" s="91" t="s">
        <v>62</v>
      </c>
      <c r="C5" s="91" t="s">
        <v>62</v>
      </c>
      <c r="D5" s="97">
        <v>4498.8999999999996</v>
      </c>
      <c r="E5" s="97">
        <v>3752.2999999999997</v>
      </c>
      <c r="F5" s="99">
        <v>3524.2</v>
      </c>
      <c r="G5" s="99">
        <v>3384.5</v>
      </c>
      <c r="H5" s="99">
        <v>3404.5</v>
      </c>
      <c r="I5" s="99">
        <v>3205.4</v>
      </c>
      <c r="J5" s="99">
        <v>2682.8</v>
      </c>
      <c r="K5" s="99">
        <v>2833.2</v>
      </c>
      <c r="L5" s="99">
        <v>2771</v>
      </c>
      <c r="M5" s="99">
        <v>2487.12</v>
      </c>
      <c r="N5" s="99">
        <v>2479.3000000000002</v>
      </c>
      <c r="O5" s="99">
        <v>1934.1999999999998</v>
      </c>
      <c r="P5" s="99">
        <v>2150.8000000000002</v>
      </c>
      <c r="Q5" s="99">
        <v>2475.4049999999997</v>
      </c>
      <c r="R5" s="99">
        <v>2368.2090000000003</v>
      </c>
      <c r="S5" s="99">
        <v>2286.7840000000001</v>
      </c>
      <c r="T5" s="99">
        <v>3015.9687369999997</v>
      </c>
      <c r="U5" s="99">
        <v>3335.8267500000002</v>
      </c>
      <c r="V5" s="99">
        <v>3067.4666099999999</v>
      </c>
      <c r="W5" s="99">
        <v>3272.5488999999993</v>
      </c>
      <c r="X5" s="99">
        <v>2955.1846409999998</v>
      </c>
      <c r="Y5" s="99">
        <v>2742.3063579999998</v>
      </c>
      <c r="Z5" s="99">
        <v>1522.8000000000002</v>
      </c>
      <c r="AA5" s="99">
        <v>1496.63</v>
      </c>
      <c r="AB5" s="99">
        <v>1863.76</v>
      </c>
      <c r="AC5" s="99">
        <v>2083.4675621460756</v>
      </c>
      <c r="AD5" s="99">
        <v>2079.5698412710299</v>
      </c>
      <c r="AE5" s="99">
        <v>2135.5146150217943</v>
      </c>
      <c r="AF5" s="99">
        <v>2123.3447684711964</v>
      </c>
      <c r="AG5" s="99">
        <v>2143.5037780439311</v>
      </c>
    </row>
    <row r="6" spans="1:41" s="93" customFormat="1" ht="13" x14ac:dyDescent="0.3">
      <c r="A6" s="94" t="s">
        <v>63</v>
      </c>
      <c r="B6" s="94" t="s">
        <v>63</v>
      </c>
      <c r="C6" s="94" t="s">
        <v>63</v>
      </c>
      <c r="D6" s="100">
        <v>0</v>
      </c>
      <c r="E6" s="100">
        <v>0</v>
      </c>
      <c r="F6" s="101">
        <v>0</v>
      </c>
      <c r="G6" s="101">
        <v>0</v>
      </c>
      <c r="H6" s="101">
        <v>16</v>
      </c>
      <c r="I6" s="101">
        <v>0</v>
      </c>
      <c r="J6" s="101">
        <v>0</v>
      </c>
      <c r="K6" s="101">
        <v>0</v>
      </c>
      <c r="L6" s="101">
        <v>0</v>
      </c>
      <c r="M6" s="101">
        <v>10.199999999999999</v>
      </c>
      <c r="N6" s="101">
        <v>61.8</v>
      </c>
      <c r="O6" s="101">
        <v>117.3</v>
      </c>
      <c r="P6" s="101">
        <v>43.6</v>
      </c>
      <c r="Q6" s="101">
        <v>43.6</v>
      </c>
      <c r="R6" s="101">
        <v>27.000000000000007</v>
      </c>
      <c r="S6" s="101">
        <v>124.92400000000001</v>
      </c>
      <c r="T6" s="101">
        <v>125.645</v>
      </c>
      <c r="U6" s="101">
        <v>61.195999999999991</v>
      </c>
      <c r="V6" s="101">
        <v>55.876140000000007</v>
      </c>
      <c r="W6" s="101">
        <v>69.116569999999996</v>
      </c>
      <c r="X6" s="101">
        <v>51.528919999999999</v>
      </c>
      <c r="Y6" s="101">
        <v>36.309160000000006</v>
      </c>
      <c r="Z6" s="101">
        <v>80</v>
      </c>
      <c r="AA6" s="101">
        <v>122.64</v>
      </c>
      <c r="AB6" s="101">
        <v>80.53</v>
      </c>
      <c r="AC6" s="101">
        <v>81.381531302111583</v>
      </c>
      <c r="AD6" s="101">
        <v>76.424587006333212</v>
      </c>
      <c r="AE6" s="101">
        <v>76.643058571813583</v>
      </c>
      <c r="AF6" s="101">
        <v>76.20628597591265</v>
      </c>
      <c r="AG6" s="101">
        <v>76.929787534068495</v>
      </c>
    </row>
    <row r="7" spans="1:41" s="58" customFormat="1" ht="12.5" x14ac:dyDescent="0.25">
      <c r="A7" s="90" t="s">
        <v>64</v>
      </c>
      <c r="B7" s="90" t="s">
        <v>65</v>
      </c>
      <c r="C7" s="90" t="s">
        <v>66</v>
      </c>
      <c r="D7" s="102">
        <v>0</v>
      </c>
      <c r="E7" s="102">
        <v>0</v>
      </c>
      <c r="F7" s="103">
        <v>0</v>
      </c>
      <c r="G7" s="103">
        <v>0</v>
      </c>
      <c r="H7" s="103">
        <v>0</v>
      </c>
      <c r="I7" s="103">
        <v>0</v>
      </c>
      <c r="J7" s="103">
        <v>0</v>
      </c>
      <c r="K7" s="103">
        <v>0</v>
      </c>
      <c r="L7" s="103">
        <v>0</v>
      </c>
      <c r="M7" s="103">
        <v>0</v>
      </c>
      <c r="N7" s="103">
        <v>0</v>
      </c>
      <c r="O7" s="103">
        <v>0</v>
      </c>
      <c r="P7" s="103">
        <v>0</v>
      </c>
      <c r="Q7" s="103">
        <v>0</v>
      </c>
      <c r="R7" s="103">
        <v>0</v>
      </c>
      <c r="S7" s="103">
        <v>0</v>
      </c>
      <c r="T7" s="103">
        <v>0</v>
      </c>
      <c r="U7" s="103">
        <v>0</v>
      </c>
      <c r="V7" s="103">
        <v>0</v>
      </c>
      <c r="W7" s="103">
        <v>0</v>
      </c>
      <c r="X7" s="103">
        <v>0</v>
      </c>
      <c r="Y7" s="103">
        <v>0</v>
      </c>
      <c r="Z7" s="103">
        <v>0</v>
      </c>
      <c r="AA7" s="103">
        <v>0</v>
      </c>
      <c r="AB7" s="103">
        <v>0</v>
      </c>
      <c r="AC7" s="103">
        <v>0</v>
      </c>
      <c r="AD7" s="103">
        <v>0</v>
      </c>
      <c r="AE7" s="103">
        <v>0</v>
      </c>
      <c r="AF7" s="103">
        <v>0</v>
      </c>
      <c r="AG7" s="103">
        <v>0</v>
      </c>
    </row>
    <row r="8" spans="1:41" s="58" customFormat="1" ht="12.5" x14ac:dyDescent="0.25">
      <c r="A8" s="90" t="s">
        <v>64</v>
      </c>
      <c r="B8" s="90" t="s">
        <v>65</v>
      </c>
      <c r="C8" s="90" t="s">
        <v>67</v>
      </c>
      <c r="D8" s="102">
        <v>0</v>
      </c>
      <c r="E8" s="102">
        <v>0</v>
      </c>
      <c r="F8" s="103">
        <v>0</v>
      </c>
      <c r="G8" s="103">
        <v>0</v>
      </c>
      <c r="H8" s="103">
        <v>0</v>
      </c>
      <c r="I8" s="103">
        <v>0</v>
      </c>
      <c r="J8" s="103">
        <v>0</v>
      </c>
      <c r="K8" s="103">
        <v>0</v>
      </c>
      <c r="L8" s="103">
        <v>0</v>
      </c>
      <c r="M8" s="103">
        <v>0</v>
      </c>
      <c r="N8" s="103">
        <v>0</v>
      </c>
      <c r="O8" s="103">
        <v>0</v>
      </c>
      <c r="P8" s="103">
        <v>0</v>
      </c>
      <c r="Q8" s="103">
        <v>0</v>
      </c>
      <c r="R8" s="103">
        <v>0</v>
      </c>
      <c r="S8" s="103">
        <v>0</v>
      </c>
      <c r="T8" s="103">
        <v>0</v>
      </c>
      <c r="U8" s="103">
        <v>0</v>
      </c>
      <c r="V8" s="103">
        <v>0</v>
      </c>
      <c r="W8" s="103">
        <v>0</v>
      </c>
      <c r="X8" s="103">
        <v>0</v>
      </c>
      <c r="Y8" s="103">
        <v>0</v>
      </c>
      <c r="Z8" s="103">
        <v>0</v>
      </c>
      <c r="AA8" s="103">
        <v>0</v>
      </c>
      <c r="AB8" s="103">
        <v>0</v>
      </c>
      <c r="AC8" s="103">
        <v>0</v>
      </c>
      <c r="AD8" s="103">
        <v>0</v>
      </c>
      <c r="AE8" s="103">
        <v>0</v>
      </c>
      <c r="AF8" s="103">
        <v>0</v>
      </c>
      <c r="AG8" s="103">
        <v>0</v>
      </c>
    </row>
    <row r="9" spans="1:41" s="58" customFormat="1" ht="12.5" x14ac:dyDescent="0.25">
      <c r="A9" s="90" t="s">
        <v>64</v>
      </c>
      <c r="B9" s="90" t="s">
        <v>65</v>
      </c>
      <c r="C9" s="90" t="s">
        <v>68</v>
      </c>
      <c r="D9" s="102">
        <v>0</v>
      </c>
      <c r="E9" s="102">
        <v>0</v>
      </c>
      <c r="F9" s="103">
        <v>0</v>
      </c>
      <c r="G9" s="103">
        <v>0</v>
      </c>
      <c r="H9" s="103">
        <v>0</v>
      </c>
      <c r="I9" s="103">
        <v>0</v>
      </c>
      <c r="J9" s="103">
        <v>0</v>
      </c>
      <c r="K9" s="103">
        <v>0</v>
      </c>
      <c r="L9" s="103">
        <v>0</v>
      </c>
      <c r="M9" s="103">
        <v>0</v>
      </c>
      <c r="N9" s="103">
        <v>0</v>
      </c>
      <c r="O9" s="103">
        <v>0</v>
      </c>
      <c r="P9" s="103">
        <v>0</v>
      </c>
      <c r="Q9" s="103">
        <v>0</v>
      </c>
      <c r="R9" s="103">
        <v>0</v>
      </c>
      <c r="S9" s="103">
        <v>0</v>
      </c>
      <c r="T9" s="103">
        <v>0</v>
      </c>
      <c r="U9" s="103">
        <v>0</v>
      </c>
      <c r="V9" s="103">
        <v>0</v>
      </c>
      <c r="W9" s="103">
        <v>0</v>
      </c>
      <c r="X9" s="103">
        <v>0</v>
      </c>
      <c r="Y9" s="103">
        <v>0</v>
      </c>
      <c r="Z9" s="103">
        <v>0</v>
      </c>
      <c r="AA9" s="103">
        <v>0</v>
      </c>
      <c r="AB9" s="103">
        <v>0</v>
      </c>
      <c r="AC9" s="103">
        <v>0</v>
      </c>
      <c r="AD9" s="103">
        <v>0</v>
      </c>
      <c r="AE9" s="103">
        <v>0</v>
      </c>
      <c r="AF9" s="103">
        <v>0</v>
      </c>
      <c r="AG9" s="103">
        <v>0</v>
      </c>
    </row>
    <row r="10" spans="1:41" s="58" customFormat="1" ht="12.5" x14ac:dyDescent="0.25">
      <c r="A10" s="90" t="s">
        <v>64</v>
      </c>
      <c r="B10" s="90" t="s">
        <v>65</v>
      </c>
      <c r="C10" s="90" t="s">
        <v>69</v>
      </c>
      <c r="D10" s="102">
        <v>0</v>
      </c>
      <c r="E10" s="102">
        <v>0</v>
      </c>
      <c r="F10" s="103">
        <v>0</v>
      </c>
      <c r="G10" s="103">
        <v>0</v>
      </c>
      <c r="H10" s="103">
        <v>0</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c r="Y10" s="103">
        <v>0</v>
      </c>
      <c r="Z10" s="103">
        <v>0</v>
      </c>
      <c r="AA10" s="103">
        <v>0</v>
      </c>
      <c r="AB10" s="103">
        <v>0</v>
      </c>
      <c r="AC10" s="103">
        <v>0</v>
      </c>
      <c r="AD10" s="103">
        <v>0</v>
      </c>
      <c r="AE10" s="103">
        <v>0</v>
      </c>
      <c r="AF10" s="103">
        <v>0</v>
      </c>
      <c r="AG10" s="103">
        <v>0</v>
      </c>
    </row>
    <row r="11" spans="1:41" s="58" customFormat="1" ht="12.5" x14ac:dyDescent="0.25">
      <c r="A11" s="90" t="s">
        <v>64</v>
      </c>
      <c r="B11" s="90" t="s">
        <v>65</v>
      </c>
      <c r="C11" s="90" t="s">
        <v>70</v>
      </c>
      <c r="D11" s="102">
        <v>0</v>
      </c>
      <c r="E11" s="102">
        <v>0</v>
      </c>
      <c r="F11" s="103">
        <v>0</v>
      </c>
      <c r="G11" s="103">
        <v>0</v>
      </c>
      <c r="H11" s="103">
        <v>16</v>
      </c>
      <c r="I11" s="103">
        <v>0</v>
      </c>
      <c r="J11" s="103">
        <v>0</v>
      </c>
      <c r="K11" s="103">
        <v>0</v>
      </c>
      <c r="L11" s="103">
        <v>0</v>
      </c>
      <c r="M11" s="103">
        <v>10.199999999999999</v>
      </c>
      <c r="N11" s="103">
        <v>61.8</v>
      </c>
      <c r="O11" s="103">
        <v>117.3</v>
      </c>
      <c r="P11" s="103">
        <v>43.6</v>
      </c>
      <c r="Q11" s="103">
        <v>43.6</v>
      </c>
      <c r="R11" s="103">
        <v>27.000000000000007</v>
      </c>
      <c r="S11" s="103">
        <v>124.92400000000001</v>
      </c>
      <c r="T11" s="103">
        <v>125.645</v>
      </c>
      <c r="U11" s="103">
        <v>61.195999999999991</v>
      </c>
      <c r="V11" s="103">
        <v>55.876140000000007</v>
      </c>
      <c r="W11" s="103">
        <v>69.116569999999996</v>
      </c>
      <c r="X11" s="103">
        <v>51.528919999999999</v>
      </c>
      <c r="Y11" s="103">
        <v>36.309160000000006</v>
      </c>
      <c r="Z11" s="103">
        <v>80</v>
      </c>
      <c r="AA11" s="103">
        <v>122.64</v>
      </c>
      <c r="AB11" s="103">
        <v>80.53</v>
      </c>
      <c r="AC11" s="103">
        <v>81.381531302111583</v>
      </c>
      <c r="AD11" s="103">
        <v>76.424587006333212</v>
      </c>
      <c r="AE11" s="103">
        <v>76.643058571813583</v>
      </c>
      <c r="AF11" s="103">
        <v>76.20628597591265</v>
      </c>
      <c r="AG11" s="103">
        <v>76.929787534068495</v>
      </c>
    </row>
    <row r="12" spans="1:41" s="58" customFormat="1" ht="12.5" x14ac:dyDescent="0.25">
      <c r="A12" s="90" t="s">
        <v>64</v>
      </c>
      <c r="B12" s="90" t="s">
        <v>65</v>
      </c>
      <c r="C12" s="90" t="s">
        <v>71</v>
      </c>
      <c r="D12" s="102">
        <v>0</v>
      </c>
      <c r="E12" s="102">
        <v>0</v>
      </c>
      <c r="F12" s="103">
        <v>0</v>
      </c>
      <c r="G12" s="103">
        <v>0</v>
      </c>
      <c r="H12" s="103">
        <v>0</v>
      </c>
      <c r="I12" s="103">
        <v>0</v>
      </c>
      <c r="J12" s="103">
        <v>0</v>
      </c>
      <c r="K12" s="103">
        <v>0</v>
      </c>
      <c r="L12" s="103">
        <v>0</v>
      </c>
      <c r="M12" s="103">
        <v>0</v>
      </c>
      <c r="N12" s="103">
        <v>0</v>
      </c>
      <c r="O12" s="103">
        <v>0</v>
      </c>
      <c r="P12" s="103">
        <v>0</v>
      </c>
      <c r="Q12" s="103">
        <v>0</v>
      </c>
      <c r="R12" s="103">
        <v>0</v>
      </c>
      <c r="S12" s="103">
        <v>0</v>
      </c>
      <c r="T12" s="103">
        <v>0</v>
      </c>
      <c r="U12" s="103">
        <v>0</v>
      </c>
      <c r="V12" s="103">
        <v>0</v>
      </c>
      <c r="W12" s="103">
        <v>0</v>
      </c>
      <c r="X12" s="103">
        <v>0</v>
      </c>
      <c r="Y12" s="103">
        <v>0</v>
      </c>
      <c r="Z12" s="103">
        <v>0</v>
      </c>
      <c r="AA12" s="103">
        <v>0</v>
      </c>
      <c r="AB12" s="103">
        <v>0</v>
      </c>
      <c r="AC12" s="103">
        <v>0</v>
      </c>
      <c r="AD12" s="103">
        <v>0</v>
      </c>
      <c r="AE12" s="103">
        <v>0</v>
      </c>
      <c r="AF12" s="103">
        <v>0</v>
      </c>
      <c r="AG12" s="103">
        <v>0</v>
      </c>
    </row>
    <row r="13" spans="1:41" s="58" customFormat="1" ht="12.5" x14ac:dyDescent="0.25">
      <c r="A13" s="90" t="s">
        <v>64</v>
      </c>
      <c r="B13" s="90" t="s">
        <v>65</v>
      </c>
      <c r="C13" s="90" t="s">
        <v>72</v>
      </c>
      <c r="D13" s="102">
        <v>0</v>
      </c>
      <c r="E13" s="102">
        <v>0</v>
      </c>
      <c r="F13" s="103">
        <v>0</v>
      </c>
      <c r="G13" s="103">
        <v>0</v>
      </c>
      <c r="H13" s="103">
        <v>0</v>
      </c>
      <c r="I13" s="103">
        <v>0</v>
      </c>
      <c r="J13" s="103">
        <v>0</v>
      </c>
      <c r="K13" s="103">
        <v>0</v>
      </c>
      <c r="L13" s="103">
        <v>0</v>
      </c>
      <c r="M13" s="103">
        <v>0</v>
      </c>
      <c r="N13" s="103">
        <v>0</v>
      </c>
      <c r="O13" s="103">
        <v>0</v>
      </c>
      <c r="P13" s="103">
        <v>0</v>
      </c>
      <c r="Q13" s="103">
        <v>0</v>
      </c>
      <c r="R13" s="103">
        <v>0</v>
      </c>
      <c r="S13" s="103">
        <v>0</v>
      </c>
      <c r="T13" s="103">
        <v>0</v>
      </c>
      <c r="U13" s="103">
        <v>0</v>
      </c>
      <c r="V13" s="103">
        <v>0</v>
      </c>
      <c r="W13" s="103">
        <v>0</v>
      </c>
      <c r="X13" s="103">
        <v>0</v>
      </c>
      <c r="Y13" s="103">
        <v>0</v>
      </c>
      <c r="Z13" s="103">
        <v>0</v>
      </c>
      <c r="AA13" s="103">
        <v>0</v>
      </c>
      <c r="AB13" s="103">
        <v>0</v>
      </c>
      <c r="AC13" s="103">
        <v>0</v>
      </c>
      <c r="AD13" s="103">
        <v>0</v>
      </c>
      <c r="AE13" s="103">
        <v>0</v>
      </c>
      <c r="AF13" s="103">
        <v>0</v>
      </c>
      <c r="AG13" s="103">
        <v>0</v>
      </c>
    </row>
    <row r="14" spans="1:41" s="58" customFormat="1" ht="12.5" x14ac:dyDescent="0.25">
      <c r="A14" s="90" t="s">
        <v>64</v>
      </c>
      <c r="B14" s="90" t="s">
        <v>65</v>
      </c>
      <c r="C14" s="90" t="s">
        <v>73</v>
      </c>
      <c r="D14" s="102">
        <v>0</v>
      </c>
      <c r="E14" s="102">
        <v>0</v>
      </c>
      <c r="F14" s="103">
        <v>0</v>
      </c>
      <c r="G14" s="103">
        <v>0</v>
      </c>
      <c r="H14" s="103">
        <v>0</v>
      </c>
      <c r="I14" s="103">
        <v>0</v>
      </c>
      <c r="J14" s="103">
        <v>0</v>
      </c>
      <c r="K14" s="103">
        <v>0</v>
      </c>
      <c r="L14" s="103">
        <v>0</v>
      </c>
      <c r="M14" s="103">
        <v>0</v>
      </c>
      <c r="N14" s="103">
        <v>0</v>
      </c>
      <c r="O14" s="103">
        <v>0</v>
      </c>
      <c r="P14" s="103">
        <v>0</v>
      </c>
      <c r="Q14" s="103">
        <v>0</v>
      </c>
      <c r="R14" s="103">
        <v>0</v>
      </c>
      <c r="S14" s="103">
        <v>0</v>
      </c>
      <c r="T14" s="103">
        <v>0</v>
      </c>
      <c r="U14" s="103">
        <v>0</v>
      </c>
      <c r="V14" s="103">
        <v>0</v>
      </c>
      <c r="W14" s="103">
        <v>0</v>
      </c>
      <c r="X14" s="103">
        <v>0</v>
      </c>
      <c r="Y14" s="103">
        <v>0</v>
      </c>
      <c r="Z14" s="103">
        <v>0</v>
      </c>
      <c r="AA14" s="103">
        <v>0</v>
      </c>
      <c r="AB14" s="103">
        <v>0</v>
      </c>
      <c r="AC14" s="103">
        <v>0</v>
      </c>
      <c r="AD14" s="103">
        <v>0</v>
      </c>
      <c r="AE14" s="103">
        <v>0</v>
      </c>
      <c r="AF14" s="103">
        <v>0</v>
      </c>
      <c r="AG14" s="103">
        <v>0</v>
      </c>
    </row>
    <row r="15" spans="1:41" s="58" customFormat="1" ht="12.5" x14ac:dyDescent="0.25">
      <c r="A15" s="90" t="s">
        <v>64</v>
      </c>
      <c r="B15" s="90" t="s">
        <v>65</v>
      </c>
      <c r="C15" s="90" t="s">
        <v>74</v>
      </c>
      <c r="D15" s="102">
        <v>0</v>
      </c>
      <c r="E15" s="102">
        <v>0</v>
      </c>
      <c r="F15" s="103">
        <v>0</v>
      </c>
      <c r="G15" s="103">
        <v>0</v>
      </c>
      <c r="H15" s="103">
        <v>0</v>
      </c>
      <c r="I15" s="103">
        <v>0</v>
      </c>
      <c r="J15" s="103">
        <v>0</v>
      </c>
      <c r="K15" s="103">
        <v>0</v>
      </c>
      <c r="L15" s="103">
        <v>0</v>
      </c>
      <c r="M15" s="103">
        <v>0</v>
      </c>
      <c r="N15" s="103">
        <v>0</v>
      </c>
      <c r="O15" s="103">
        <v>0</v>
      </c>
      <c r="P15" s="103">
        <v>0</v>
      </c>
      <c r="Q15" s="103">
        <v>0</v>
      </c>
      <c r="R15" s="103">
        <v>0</v>
      </c>
      <c r="S15" s="103">
        <v>0</v>
      </c>
      <c r="T15" s="103">
        <v>0</v>
      </c>
      <c r="U15" s="103">
        <v>0</v>
      </c>
      <c r="V15" s="103">
        <v>0</v>
      </c>
      <c r="W15" s="103">
        <v>0</v>
      </c>
      <c r="X15" s="103">
        <v>0</v>
      </c>
      <c r="Y15" s="103">
        <v>0</v>
      </c>
      <c r="Z15" s="103">
        <v>0</v>
      </c>
      <c r="AA15" s="103">
        <v>0</v>
      </c>
      <c r="AB15" s="103">
        <v>0</v>
      </c>
      <c r="AC15" s="103">
        <v>0</v>
      </c>
      <c r="AD15" s="103">
        <v>0</v>
      </c>
      <c r="AE15" s="103">
        <v>0</v>
      </c>
      <c r="AF15" s="103">
        <v>0</v>
      </c>
      <c r="AG15" s="103">
        <v>0</v>
      </c>
    </row>
    <row r="16" spans="1:41" s="58" customFormat="1" ht="12.5" x14ac:dyDescent="0.25">
      <c r="A16" s="90" t="s">
        <v>64</v>
      </c>
      <c r="B16" s="90" t="s">
        <v>65</v>
      </c>
      <c r="C16" s="90" t="s">
        <v>75</v>
      </c>
      <c r="D16" s="102">
        <v>0</v>
      </c>
      <c r="E16" s="102">
        <v>0</v>
      </c>
      <c r="F16" s="103">
        <v>0</v>
      </c>
      <c r="G16" s="103">
        <v>0</v>
      </c>
      <c r="H16" s="103">
        <v>0</v>
      </c>
      <c r="I16" s="103">
        <v>0</v>
      </c>
      <c r="J16" s="103">
        <v>0</v>
      </c>
      <c r="K16" s="103">
        <v>0</v>
      </c>
      <c r="L16" s="103">
        <v>0</v>
      </c>
      <c r="M16" s="103">
        <v>0</v>
      </c>
      <c r="N16" s="103">
        <v>0</v>
      </c>
      <c r="O16" s="103">
        <v>0</v>
      </c>
      <c r="P16" s="103">
        <v>0</v>
      </c>
      <c r="Q16" s="103">
        <v>0</v>
      </c>
      <c r="R16" s="103">
        <v>0</v>
      </c>
      <c r="S16" s="103">
        <v>0</v>
      </c>
      <c r="T16" s="103">
        <v>0</v>
      </c>
      <c r="U16" s="103">
        <v>0</v>
      </c>
      <c r="V16" s="103">
        <v>0</v>
      </c>
      <c r="W16" s="103">
        <v>0</v>
      </c>
      <c r="X16" s="103">
        <v>0</v>
      </c>
      <c r="Y16" s="103">
        <v>0</v>
      </c>
      <c r="Z16" s="103">
        <v>0</v>
      </c>
      <c r="AA16" s="103">
        <v>0</v>
      </c>
      <c r="AB16" s="103">
        <v>0</v>
      </c>
      <c r="AC16" s="103">
        <v>0</v>
      </c>
      <c r="AD16" s="103">
        <v>0</v>
      </c>
      <c r="AE16" s="103">
        <v>0</v>
      </c>
      <c r="AF16" s="103">
        <v>0</v>
      </c>
      <c r="AG16" s="103">
        <v>0</v>
      </c>
    </row>
    <row r="17" spans="1:33" s="58" customFormat="1" ht="12.5" x14ac:dyDescent="0.25">
      <c r="A17" s="90" t="s">
        <v>64</v>
      </c>
      <c r="B17" s="90" t="s">
        <v>65</v>
      </c>
      <c r="C17" s="90" t="s">
        <v>76</v>
      </c>
      <c r="D17" s="102">
        <v>0</v>
      </c>
      <c r="E17" s="102">
        <v>0</v>
      </c>
      <c r="F17" s="103">
        <v>0</v>
      </c>
      <c r="G17" s="103">
        <v>0</v>
      </c>
      <c r="H17" s="103">
        <v>0</v>
      </c>
      <c r="I17" s="103">
        <v>0</v>
      </c>
      <c r="J17" s="103">
        <v>0</v>
      </c>
      <c r="K17" s="103">
        <v>0</v>
      </c>
      <c r="L17" s="103">
        <v>0</v>
      </c>
      <c r="M17" s="103">
        <v>0</v>
      </c>
      <c r="N17" s="103">
        <v>0</v>
      </c>
      <c r="O17" s="103">
        <v>0</v>
      </c>
      <c r="P17" s="103">
        <v>0</v>
      </c>
      <c r="Q17" s="103">
        <v>0</v>
      </c>
      <c r="R17" s="103">
        <v>0</v>
      </c>
      <c r="S17" s="103">
        <v>0</v>
      </c>
      <c r="T17" s="103">
        <v>0</v>
      </c>
      <c r="U17" s="103">
        <v>0</v>
      </c>
      <c r="V17" s="103">
        <v>0</v>
      </c>
      <c r="W17" s="103">
        <v>0</v>
      </c>
      <c r="X17" s="103">
        <v>0</v>
      </c>
      <c r="Y17" s="103">
        <v>0</v>
      </c>
      <c r="Z17" s="103">
        <v>0</v>
      </c>
      <c r="AA17" s="103">
        <v>0</v>
      </c>
      <c r="AB17" s="103">
        <v>0</v>
      </c>
      <c r="AC17" s="103">
        <v>0</v>
      </c>
      <c r="AD17" s="103">
        <v>0</v>
      </c>
      <c r="AE17" s="103">
        <v>0</v>
      </c>
      <c r="AF17" s="103">
        <v>0</v>
      </c>
      <c r="AG17" s="103">
        <v>0</v>
      </c>
    </row>
    <row r="18" spans="1:33" s="58" customFormat="1" ht="12.5" x14ac:dyDescent="0.25">
      <c r="A18" s="90" t="s">
        <v>64</v>
      </c>
      <c r="B18" s="90" t="s">
        <v>65</v>
      </c>
      <c r="C18" s="90" t="s">
        <v>77</v>
      </c>
      <c r="D18" s="102">
        <v>0</v>
      </c>
      <c r="E18" s="102">
        <v>0</v>
      </c>
      <c r="F18" s="103">
        <v>0</v>
      </c>
      <c r="G18" s="103">
        <v>0</v>
      </c>
      <c r="H18" s="103">
        <v>0</v>
      </c>
      <c r="I18" s="103">
        <v>0</v>
      </c>
      <c r="J18" s="103">
        <v>0</v>
      </c>
      <c r="K18" s="103">
        <v>0</v>
      </c>
      <c r="L18" s="103">
        <v>0</v>
      </c>
      <c r="M18" s="103">
        <v>0</v>
      </c>
      <c r="N18" s="103">
        <v>0</v>
      </c>
      <c r="O18" s="103">
        <v>0</v>
      </c>
      <c r="P18" s="103">
        <v>0</v>
      </c>
      <c r="Q18" s="103">
        <v>0</v>
      </c>
      <c r="R18" s="103">
        <v>0</v>
      </c>
      <c r="S18" s="103">
        <v>0</v>
      </c>
      <c r="T18" s="103">
        <v>0</v>
      </c>
      <c r="U18" s="103">
        <v>0</v>
      </c>
      <c r="V18" s="103">
        <v>0</v>
      </c>
      <c r="W18" s="103">
        <v>0</v>
      </c>
      <c r="X18" s="103">
        <v>0</v>
      </c>
      <c r="Y18" s="103">
        <v>0</v>
      </c>
      <c r="Z18" s="103">
        <v>0</v>
      </c>
      <c r="AA18" s="103">
        <v>0</v>
      </c>
      <c r="AB18" s="103">
        <v>0</v>
      </c>
      <c r="AC18" s="103">
        <v>0</v>
      </c>
      <c r="AD18" s="103">
        <v>0</v>
      </c>
      <c r="AE18" s="103">
        <v>0</v>
      </c>
      <c r="AF18" s="103">
        <v>0</v>
      </c>
      <c r="AG18" s="103">
        <v>0</v>
      </c>
    </row>
    <row r="19" spans="1:33" s="58" customFormat="1" ht="12.5" x14ac:dyDescent="0.25">
      <c r="A19" s="90" t="s">
        <v>64</v>
      </c>
      <c r="B19" s="90" t="s">
        <v>65</v>
      </c>
      <c r="C19" s="90" t="s">
        <v>78</v>
      </c>
      <c r="D19" s="102">
        <v>0</v>
      </c>
      <c r="E19" s="102">
        <v>0</v>
      </c>
      <c r="F19" s="103">
        <v>0</v>
      </c>
      <c r="G19" s="103">
        <v>0</v>
      </c>
      <c r="H19" s="103">
        <v>0</v>
      </c>
      <c r="I19" s="103">
        <v>0</v>
      </c>
      <c r="J19" s="103">
        <v>0</v>
      </c>
      <c r="K19" s="103">
        <v>0</v>
      </c>
      <c r="L19" s="103">
        <v>0</v>
      </c>
      <c r="M19" s="103">
        <v>0</v>
      </c>
      <c r="N19" s="103">
        <v>0</v>
      </c>
      <c r="O19" s="103">
        <v>0</v>
      </c>
      <c r="P19" s="103">
        <v>0</v>
      </c>
      <c r="Q19" s="103">
        <v>0</v>
      </c>
      <c r="R19" s="103">
        <v>0</v>
      </c>
      <c r="S19" s="103">
        <v>0</v>
      </c>
      <c r="T19" s="103">
        <v>0</v>
      </c>
      <c r="U19" s="103">
        <v>0</v>
      </c>
      <c r="V19" s="103">
        <v>0</v>
      </c>
      <c r="W19" s="103">
        <v>0</v>
      </c>
      <c r="X19" s="103">
        <v>0</v>
      </c>
      <c r="Y19" s="103">
        <v>0</v>
      </c>
      <c r="Z19" s="103">
        <v>0</v>
      </c>
      <c r="AA19" s="103">
        <v>0</v>
      </c>
      <c r="AB19" s="103">
        <v>0</v>
      </c>
      <c r="AC19" s="103">
        <v>0</v>
      </c>
      <c r="AD19" s="103">
        <v>0</v>
      </c>
      <c r="AE19" s="103">
        <v>0</v>
      </c>
      <c r="AF19" s="103">
        <v>0</v>
      </c>
      <c r="AG19" s="103">
        <v>0</v>
      </c>
    </row>
    <row r="20" spans="1:33" s="58" customFormat="1" ht="12.5" x14ac:dyDescent="0.25">
      <c r="A20" s="90" t="s">
        <v>64</v>
      </c>
      <c r="B20" s="90" t="s">
        <v>65</v>
      </c>
      <c r="C20" s="90" t="s">
        <v>79</v>
      </c>
      <c r="D20" s="102">
        <v>0</v>
      </c>
      <c r="E20" s="102">
        <v>0</v>
      </c>
      <c r="F20" s="103">
        <v>0</v>
      </c>
      <c r="G20" s="103">
        <v>0</v>
      </c>
      <c r="H20" s="103">
        <v>0</v>
      </c>
      <c r="I20" s="103">
        <v>0</v>
      </c>
      <c r="J20" s="103">
        <v>0</v>
      </c>
      <c r="K20" s="103">
        <v>0</v>
      </c>
      <c r="L20" s="103">
        <v>0</v>
      </c>
      <c r="M20" s="103">
        <v>0</v>
      </c>
      <c r="N20" s="103">
        <v>0</v>
      </c>
      <c r="O20" s="103">
        <v>0</v>
      </c>
      <c r="P20" s="103">
        <v>0</v>
      </c>
      <c r="Q20" s="103">
        <v>0</v>
      </c>
      <c r="R20" s="103">
        <v>0</v>
      </c>
      <c r="S20" s="103">
        <v>0</v>
      </c>
      <c r="T20" s="103">
        <v>0</v>
      </c>
      <c r="U20" s="103">
        <v>0</v>
      </c>
      <c r="V20" s="103">
        <v>0</v>
      </c>
      <c r="W20" s="103">
        <v>0</v>
      </c>
      <c r="X20" s="103">
        <v>0</v>
      </c>
      <c r="Y20" s="103">
        <v>0</v>
      </c>
      <c r="Z20" s="103">
        <v>0</v>
      </c>
      <c r="AA20" s="103">
        <v>0</v>
      </c>
      <c r="AB20" s="103">
        <v>0</v>
      </c>
      <c r="AC20" s="103">
        <v>0</v>
      </c>
      <c r="AD20" s="103">
        <v>0</v>
      </c>
      <c r="AE20" s="103">
        <v>0</v>
      </c>
      <c r="AF20" s="103">
        <v>0</v>
      </c>
      <c r="AG20" s="103">
        <v>0</v>
      </c>
    </row>
    <row r="21" spans="1:33" s="58" customFormat="1" ht="12.5" x14ac:dyDescent="0.25">
      <c r="A21" s="90" t="s">
        <v>64</v>
      </c>
      <c r="B21" s="90" t="s">
        <v>65</v>
      </c>
      <c r="C21" s="90" t="s">
        <v>80</v>
      </c>
      <c r="D21" s="102">
        <v>0</v>
      </c>
      <c r="E21" s="102">
        <v>0</v>
      </c>
      <c r="F21" s="103">
        <v>0</v>
      </c>
      <c r="G21" s="103">
        <v>0</v>
      </c>
      <c r="H21" s="103">
        <v>0</v>
      </c>
      <c r="I21" s="103">
        <v>0</v>
      </c>
      <c r="J21" s="103">
        <v>0</v>
      </c>
      <c r="K21" s="103">
        <v>0</v>
      </c>
      <c r="L21" s="103">
        <v>0</v>
      </c>
      <c r="M21" s="103">
        <v>0</v>
      </c>
      <c r="N21" s="103">
        <v>0</v>
      </c>
      <c r="O21" s="103">
        <v>0</v>
      </c>
      <c r="P21" s="103">
        <v>0</v>
      </c>
      <c r="Q21" s="103">
        <v>0</v>
      </c>
      <c r="R21" s="103">
        <v>0</v>
      </c>
      <c r="S21" s="103">
        <v>0</v>
      </c>
      <c r="T21" s="103">
        <v>0</v>
      </c>
      <c r="U21" s="103">
        <v>0</v>
      </c>
      <c r="V21" s="103">
        <v>0</v>
      </c>
      <c r="W21" s="103">
        <v>0</v>
      </c>
      <c r="X21" s="103">
        <v>0</v>
      </c>
      <c r="Y21" s="103">
        <v>0</v>
      </c>
      <c r="Z21" s="103">
        <v>0</v>
      </c>
      <c r="AA21" s="103">
        <v>0</v>
      </c>
      <c r="AB21" s="103">
        <v>0</v>
      </c>
      <c r="AC21" s="103">
        <v>0</v>
      </c>
      <c r="AD21" s="103">
        <v>0</v>
      </c>
      <c r="AE21" s="103">
        <v>0</v>
      </c>
      <c r="AF21" s="103">
        <v>0</v>
      </c>
      <c r="AG21" s="103">
        <v>0</v>
      </c>
    </row>
    <row r="22" spans="1:33" s="58" customFormat="1" ht="12.5" x14ac:dyDescent="0.25">
      <c r="A22" s="90" t="s">
        <v>64</v>
      </c>
      <c r="B22" s="90" t="s">
        <v>65</v>
      </c>
      <c r="C22" s="90" t="s">
        <v>81</v>
      </c>
      <c r="D22" s="102">
        <v>0</v>
      </c>
      <c r="E22" s="102">
        <v>0</v>
      </c>
      <c r="F22" s="103">
        <v>0</v>
      </c>
      <c r="G22" s="103">
        <v>0</v>
      </c>
      <c r="H22" s="103">
        <v>0</v>
      </c>
      <c r="I22" s="103">
        <v>0</v>
      </c>
      <c r="J22" s="103">
        <v>0</v>
      </c>
      <c r="K22" s="103">
        <v>0</v>
      </c>
      <c r="L22" s="103">
        <v>0</v>
      </c>
      <c r="M22" s="103">
        <v>0</v>
      </c>
      <c r="N22" s="103">
        <v>0</v>
      </c>
      <c r="O22" s="103">
        <v>0</v>
      </c>
      <c r="P22" s="103">
        <v>0</v>
      </c>
      <c r="Q22" s="103">
        <v>0</v>
      </c>
      <c r="R22" s="103">
        <v>0</v>
      </c>
      <c r="S22" s="103">
        <v>0</v>
      </c>
      <c r="T22" s="103">
        <v>0</v>
      </c>
      <c r="U22" s="103">
        <v>0</v>
      </c>
      <c r="V22" s="103">
        <v>0</v>
      </c>
      <c r="W22" s="103">
        <v>0</v>
      </c>
      <c r="X22" s="103">
        <v>0</v>
      </c>
      <c r="Y22" s="103">
        <v>0</v>
      </c>
      <c r="Z22" s="103">
        <v>0</v>
      </c>
      <c r="AA22" s="103">
        <v>0</v>
      </c>
      <c r="AB22" s="103">
        <v>0</v>
      </c>
      <c r="AC22" s="103">
        <v>0</v>
      </c>
      <c r="AD22" s="103">
        <v>0</v>
      </c>
      <c r="AE22" s="103">
        <v>0</v>
      </c>
      <c r="AF22" s="103">
        <v>0</v>
      </c>
      <c r="AG22" s="103">
        <v>0</v>
      </c>
    </row>
    <row r="23" spans="1:33" s="58" customFormat="1" ht="12.5" x14ac:dyDescent="0.25">
      <c r="A23" s="90" t="s">
        <v>64</v>
      </c>
      <c r="B23" s="90" t="s">
        <v>65</v>
      </c>
      <c r="C23" s="90" t="s">
        <v>82</v>
      </c>
      <c r="D23" s="102">
        <v>0</v>
      </c>
      <c r="E23" s="102">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row>
    <row r="24" spans="1:33" s="58" customFormat="1" ht="12.5" x14ac:dyDescent="0.25">
      <c r="A24" s="90" t="s">
        <v>64</v>
      </c>
      <c r="B24" s="90" t="s">
        <v>65</v>
      </c>
      <c r="C24" s="90" t="s">
        <v>83</v>
      </c>
      <c r="D24" s="102">
        <v>0</v>
      </c>
      <c r="E24" s="102">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row>
    <row r="25" spans="1:33" s="58" customFormat="1" ht="12.5" x14ac:dyDescent="0.25">
      <c r="A25" s="90" t="s">
        <v>64</v>
      </c>
      <c r="B25" s="90" t="s">
        <v>65</v>
      </c>
      <c r="C25" s="90" t="s">
        <v>84</v>
      </c>
      <c r="D25" s="102">
        <v>0</v>
      </c>
      <c r="E25" s="102">
        <v>0</v>
      </c>
      <c r="F25" s="103">
        <v>0</v>
      </c>
      <c r="G25" s="103">
        <v>0</v>
      </c>
      <c r="H25" s="103">
        <v>0</v>
      </c>
      <c r="I25" s="103">
        <v>0</v>
      </c>
      <c r="J25" s="103">
        <v>0</v>
      </c>
      <c r="K25" s="103">
        <v>0</v>
      </c>
      <c r="L25" s="103">
        <v>0</v>
      </c>
      <c r="M25" s="103">
        <v>0</v>
      </c>
      <c r="N25" s="103">
        <v>0</v>
      </c>
      <c r="O25" s="103">
        <v>0</v>
      </c>
      <c r="P25" s="103">
        <v>0</v>
      </c>
      <c r="Q25" s="103">
        <v>0</v>
      </c>
      <c r="R25" s="103">
        <v>0</v>
      </c>
      <c r="S25" s="103">
        <v>0</v>
      </c>
      <c r="T25" s="103">
        <v>0</v>
      </c>
      <c r="U25" s="103">
        <v>0</v>
      </c>
      <c r="V25" s="103">
        <v>0</v>
      </c>
      <c r="W25" s="103">
        <v>0</v>
      </c>
      <c r="X25" s="103">
        <v>0</v>
      </c>
      <c r="Y25" s="103">
        <v>0</v>
      </c>
      <c r="Z25" s="103">
        <v>0</v>
      </c>
      <c r="AA25" s="103">
        <v>0</v>
      </c>
      <c r="AB25" s="103">
        <v>0</v>
      </c>
      <c r="AC25" s="103">
        <v>0</v>
      </c>
      <c r="AD25" s="103">
        <v>0</v>
      </c>
      <c r="AE25" s="103">
        <v>0</v>
      </c>
      <c r="AF25" s="103">
        <v>0</v>
      </c>
      <c r="AG25" s="103">
        <v>0</v>
      </c>
    </row>
    <row r="26" spans="1:33" s="93" customFormat="1" ht="13" x14ac:dyDescent="0.3">
      <c r="A26" s="95" t="s">
        <v>85</v>
      </c>
      <c r="B26" s="95" t="s">
        <v>85</v>
      </c>
      <c r="C26" s="95" t="s">
        <v>85</v>
      </c>
      <c r="D26" s="104">
        <v>0</v>
      </c>
      <c r="E26" s="104">
        <v>0</v>
      </c>
      <c r="F26" s="105">
        <v>0</v>
      </c>
      <c r="G26" s="105">
        <v>0</v>
      </c>
      <c r="H26" s="105">
        <v>0</v>
      </c>
      <c r="I26" s="105">
        <v>0</v>
      </c>
      <c r="J26" s="105">
        <v>0</v>
      </c>
      <c r="K26" s="105">
        <v>0</v>
      </c>
      <c r="L26" s="105">
        <v>0</v>
      </c>
      <c r="M26" s="105">
        <v>0</v>
      </c>
      <c r="N26" s="105">
        <v>0</v>
      </c>
      <c r="O26" s="105">
        <v>0</v>
      </c>
      <c r="P26" s="105">
        <v>0</v>
      </c>
      <c r="Q26" s="105">
        <v>0</v>
      </c>
      <c r="R26" s="105">
        <v>0</v>
      </c>
      <c r="S26" s="105">
        <v>0</v>
      </c>
      <c r="T26" s="105">
        <v>0</v>
      </c>
      <c r="U26" s="105">
        <v>0</v>
      </c>
      <c r="V26" s="105">
        <v>0</v>
      </c>
      <c r="W26" s="105">
        <v>0</v>
      </c>
      <c r="X26" s="105">
        <v>0</v>
      </c>
      <c r="Y26" s="105">
        <v>0</v>
      </c>
      <c r="Z26" s="105">
        <v>0</v>
      </c>
      <c r="AA26" s="105">
        <v>0</v>
      </c>
      <c r="AB26" s="105">
        <v>0</v>
      </c>
      <c r="AC26" s="105">
        <v>0</v>
      </c>
      <c r="AD26" s="105">
        <v>0</v>
      </c>
      <c r="AE26" s="105">
        <v>0</v>
      </c>
      <c r="AF26" s="105">
        <v>0</v>
      </c>
      <c r="AG26" s="105">
        <v>0</v>
      </c>
    </row>
    <row r="27" spans="1:33" s="58" customFormat="1" ht="12.5" x14ac:dyDescent="0.25">
      <c r="A27" s="90" t="s">
        <v>64</v>
      </c>
      <c r="B27" s="90" t="s">
        <v>86</v>
      </c>
      <c r="C27" s="90" t="s">
        <v>87</v>
      </c>
      <c r="D27" s="102">
        <v>0</v>
      </c>
      <c r="E27" s="102">
        <v>0</v>
      </c>
      <c r="F27" s="103">
        <v>0</v>
      </c>
      <c r="G27" s="103">
        <v>0</v>
      </c>
      <c r="H27" s="103">
        <v>0</v>
      </c>
      <c r="I27" s="103">
        <v>0</v>
      </c>
      <c r="J27" s="103">
        <v>0</v>
      </c>
      <c r="K27" s="103">
        <v>0</v>
      </c>
      <c r="L27" s="103">
        <v>0</v>
      </c>
      <c r="M27" s="103">
        <v>0</v>
      </c>
      <c r="N27" s="103">
        <v>0</v>
      </c>
      <c r="O27" s="103">
        <v>0</v>
      </c>
      <c r="P27" s="103">
        <v>0</v>
      </c>
      <c r="Q27" s="103">
        <v>0</v>
      </c>
      <c r="R27" s="103">
        <v>0</v>
      </c>
      <c r="S27" s="103">
        <v>0</v>
      </c>
      <c r="T27" s="103">
        <v>0</v>
      </c>
      <c r="U27" s="103">
        <v>0</v>
      </c>
      <c r="V27" s="103">
        <v>0</v>
      </c>
      <c r="W27" s="103">
        <v>0</v>
      </c>
      <c r="X27" s="103">
        <v>0</v>
      </c>
      <c r="Y27" s="103">
        <v>0</v>
      </c>
      <c r="Z27" s="103">
        <v>0</v>
      </c>
      <c r="AA27" s="103">
        <v>0</v>
      </c>
      <c r="AB27" s="103">
        <v>0</v>
      </c>
      <c r="AC27" s="103">
        <v>0</v>
      </c>
      <c r="AD27" s="103">
        <v>0</v>
      </c>
      <c r="AE27" s="103">
        <v>0</v>
      </c>
      <c r="AF27" s="103">
        <v>0</v>
      </c>
      <c r="AG27" s="103">
        <v>0</v>
      </c>
    </row>
    <row r="28" spans="1:33" s="58" customFormat="1" ht="12.5" x14ac:dyDescent="0.25">
      <c r="A28" s="90" t="s">
        <v>64</v>
      </c>
      <c r="B28" s="90" t="s">
        <v>86</v>
      </c>
      <c r="C28" s="90" t="s">
        <v>88</v>
      </c>
      <c r="D28" s="102">
        <v>0</v>
      </c>
      <c r="E28" s="102">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0</v>
      </c>
      <c r="Y28" s="103">
        <v>0</v>
      </c>
      <c r="Z28" s="103">
        <v>0</v>
      </c>
      <c r="AA28" s="103">
        <v>0</v>
      </c>
      <c r="AB28" s="103">
        <v>0</v>
      </c>
      <c r="AC28" s="103">
        <v>0</v>
      </c>
      <c r="AD28" s="103">
        <v>0</v>
      </c>
      <c r="AE28" s="103">
        <v>0</v>
      </c>
      <c r="AF28" s="103">
        <v>0</v>
      </c>
      <c r="AG28" s="103">
        <v>0</v>
      </c>
    </row>
    <row r="29" spans="1:33" s="58" customFormat="1" ht="12.5" x14ac:dyDescent="0.25">
      <c r="A29" s="90" t="s">
        <v>64</v>
      </c>
      <c r="B29" s="90" t="s">
        <v>86</v>
      </c>
      <c r="C29" s="90" t="s">
        <v>89</v>
      </c>
      <c r="D29" s="102">
        <v>0</v>
      </c>
      <c r="E29" s="102">
        <v>0</v>
      </c>
      <c r="F29" s="103">
        <v>0</v>
      </c>
      <c r="G29" s="103">
        <v>0</v>
      </c>
      <c r="H29" s="103">
        <v>0</v>
      </c>
      <c r="I29" s="103">
        <v>0</v>
      </c>
      <c r="J29" s="103">
        <v>0</v>
      </c>
      <c r="K29" s="103">
        <v>0</v>
      </c>
      <c r="L29" s="103">
        <v>0</v>
      </c>
      <c r="M29" s="103">
        <v>0</v>
      </c>
      <c r="N29" s="103">
        <v>0</v>
      </c>
      <c r="O29" s="103">
        <v>0</v>
      </c>
      <c r="P29" s="103">
        <v>0</v>
      </c>
      <c r="Q29" s="103">
        <v>0</v>
      </c>
      <c r="R29" s="103">
        <v>0</v>
      </c>
      <c r="S29" s="103">
        <v>0</v>
      </c>
      <c r="T29" s="103">
        <v>0</v>
      </c>
      <c r="U29" s="103">
        <v>0</v>
      </c>
      <c r="V29" s="103">
        <v>0</v>
      </c>
      <c r="W29" s="103">
        <v>0</v>
      </c>
      <c r="X29" s="103">
        <v>0</v>
      </c>
      <c r="Y29" s="103">
        <v>0</v>
      </c>
      <c r="Z29" s="103">
        <v>0</v>
      </c>
      <c r="AA29" s="103">
        <v>0</v>
      </c>
      <c r="AB29" s="103">
        <v>0</v>
      </c>
      <c r="AC29" s="103">
        <v>0</v>
      </c>
      <c r="AD29" s="103">
        <v>0</v>
      </c>
      <c r="AE29" s="103">
        <v>0</v>
      </c>
      <c r="AF29" s="103">
        <v>0</v>
      </c>
      <c r="AG29" s="103">
        <v>0</v>
      </c>
    </row>
    <row r="30" spans="1:33" s="58" customFormat="1" ht="12.5" x14ac:dyDescent="0.25">
      <c r="A30" s="90" t="s">
        <v>64</v>
      </c>
      <c r="B30" s="90" t="s">
        <v>86</v>
      </c>
      <c r="C30" s="90" t="s">
        <v>90</v>
      </c>
      <c r="D30" s="102">
        <v>0</v>
      </c>
      <c r="E30" s="102">
        <v>0</v>
      </c>
      <c r="F30" s="103">
        <v>0</v>
      </c>
      <c r="G30" s="103">
        <v>0</v>
      </c>
      <c r="H30" s="103">
        <v>0</v>
      </c>
      <c r="I30" s="103">
        <v>0</v>
      </c>
      <c r="J30" s="103">
        <v>0</v>
      </c>
      <c r="K30" s="103">
        <v>0</v>
      </c>
      <c r="L30" s="103">
        <v>0</v>
      </c>
      <c r="M30" s="103">
        <v>0</v>
      </c>
      <c r="N30" s="103">
        <v>0</v>
      </c>
      <c r="O30" s="103">
        <v>0</v>
      </c>
      <c r="P30" s="103">
        <v>0</v>
      </c>
      <c r="Q30" s="103">
        <v>0</v>
      </c>
      <c r="R30" s="103">
        <v>0</v>
      </c>
      <c r="S30" s="103">
        <v>0</v>
      </c>
      <c r="T30" s="103">
        <v>0</v>
      </c>
      <c r="U30" s="103">
        <v>0</v>
      </c>
      <c r="V30" s="103">
        <v>0</v>
      </c>
      <c r="W30" s="103">
        <v>0</v>
      </c>
      <c r="X30" s="103">
        <v>0</v>
      </c>
      <c r="Y30" s="103">
        <v>0</v>
      </c>
      <c r="Z30" s="103">
        <v>0</v>
      </c>
      <c r="AA30" s="103">
        <v>0</v>
      </c>
      <c r="AB30" s="103">
        <v>0</v>
      </c>
      <c r="AC30" s="103">
        <v>0</v>
      </c>
      <c r="AD30" s="103">
        <v>0</v>
      </c>
      <c r="AE30" s="103">
        <v>0</v>
      </c>
      <c r="AF30" s="103">
        <v>0</v>
      </c>
      <c r="AG30" s="103">
        <v>0</v>
      </c>
    </row>
    <row r="31" spans="1:33" s="58" customFormat="1" ht="12.5" x14ac:dyDescent="0.25">
      <c r="A31" s="90" t="s">
        <v>64</v>
      </c>
      <c r="B31" s="90" t="s">
        <v>86</v>
      </c>
      <c r="C31" s="90" t="s">
        <v>91</v>
      </c>
      <c r="D31" s="102">
        <v>0</v>
      </c>
      <c r="E31" s="102">
        <v>0</v>
      </c>
      <c r="F31" s="103">
        <v>0</v>
      </c>
      <c r="G31" s="103">
        <v>0</v>
      </c>
      <c r="H31" s="103">
        <v>0</v>
      </c>
      <c r="I31" s="103">
        <v>0</v>
      </c>
      <c r="J31" s="103">
        <v>0</v>
      </c>
      <c r="K31" s="103">
        <v>0</v>
      </c>
      <c r="L31" s="103">
        <v>0</v>
      </c>
      <c r="M31" s="103">
        <v>0</v>
      </c>
      <c r="N31" s="103">
        <v>0</v>
      </c>
      <c r="O31" s="103">
        <v>0</v>
      </c>
      <c r="P31" s="103">
        <v>0</v>
      </c>
      <c r="Q31" s="103">
        <v>0</v>
      </c>
      <c r="R31" s="103">
        <v>0</v>
      </c>
      <c r="S31" s="103">
        <v>0</v>
      </c>
      <c r="T31" s="103">
        <v>0</v>
      </c>
      <c r="U31" s="103">
        <v>0</v>
      </c>
      <c r="V31" s="103">
        <v>0</v>
      </c>
      <c r="W31" s="103">
        <v>0</v>
      </c>
      <c r="X31" s="103">
        <v>0</v>
      </c>
      <c r="Y31" s="103">
        <v>0</v>
      </c>
      <c r="Z31" s="103">
        <v>0</v>
      </c>
      <c r="AA31" s="103">
        <v>0</v>
      </c>
      <c r="AB31" s="103">
        <v>0</v>
      </c>
      <c r="AC31" s="103">
        <v>0</v>
      </c>
      <c r="AD31" s="103">
        <v>0</v>
      </c>
      <c r="AE31" s="103">
        <v>0</v>
      </c>
      <c r="AF31" s="103">
        <v>0</v>
      </c>
      <c r="AG31" s="103">
        <v>0</v>
      </c>
    </row>
    <row r="32" spans="1:33" s="58" customFormat="1" ht="12.5" x14ac:dyDescent="0.25">
      <c r="A32" s="90" t="s">
        <v>64</v>
      </c>
      <c r="B32" s="90" t="s">
        <v>86</v>
      </c>
      <c r="C32" s="90" t="s">
        <v>92</v>
      </c>
      <c r="D32" s="102">
        <v>0</v>
      </c>
      <c r="E32" s="102">
        <v>0</v>
      </c>
      <c r="F32" s="103">
        <v>0</v>
      </c>
      <c r="G32" s="103">
        <v>0</v>
      </c>
      <c r="H32" s="103">
        <v>0</v>
      </c>
      <c r="I32" s="103">
        <v>0</v>
      </c>
      <c r="J32" s="103">
        <v>0</v>
      </c>
      <c r="K32" s="103">
        <v>0</v>
      </c>
      <c r="L32" s="103">
        <v>0</v>
      </c>
      <c r="M32" s="103">
        <v>0</v>
      </c>
      <c r="N32" s="103">
        <v>0</v>
      </c>
      <c r="O32" s="103">
        <v>0</v>
      </c>
      <c r="P32" s="103">
        <v>0</v>
      </c>
      <c r="Q32" s="103">
        <v>0</v>
      </c>
      <c r="R32" s="103">
        <v>0</v>
      </c>
      <c r="S32" s="103">
        <v>0</v>
      </c>
      <c r="T32" s="103">
        <v>0</v>
      </c>
      <c r="U32" s="103">
        <v>0</v>
      </c>
      <c r="V32" s="103">
        <v>0</v>
      </c>
      <c r="W32" s="103">
        <v>0</v>
      </c>
      <c r="X32" s="103">
        <v>0</v>
      </c>
      <c r="Y32" s="103">
        <v>0</v>
      </c>
      <c r="Z32" s="103">
        <v>0</v>
      </c>
      <c r="AA32" s="103">
        <v>0</v>
      </c>
      <c r="AB32" s="103">
        <v>0</v>
      </c>
      <c r="AC32" s="103">
        <v>0</v>
      </c>
      <c r="AD32" s="103">
        <v>0</v>
      </c>
      <c r="AE32" s="103">
        <v>0</v>
      </c>
      <c r="AF32" s="103">
        <v>0</v>
      </c>
      <c r="AG32" s="103">
        <v>0</v>
      </c>
    </row>
    <row r="33" spans="1:33" s="58" customFormat="1" ht="12.5" x14ac:dyDescent="0.25">
      <c r="A33" s="90" t="s">
        <v>64</v>
      </c>
      <c r="B33" s="90" t="s">
        <v>86</v>
      </c>
      <c r="C33" s="90" t="s">
        <v>93</v>
      </c>
      <c r="D33" s="102">
        <v>0</v>
      </c>
      <c r="E33" s="102">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0</v>
      </c>
      <c r="Y33" s="103">
        <v>0</v>
      </c>
      <c r="Z33" s="103">
        <v>0</v>
      </c>
      <c r="AA33" s="103">
        <v>0</v>
      </c>
      <c r="AB33" s="103">
        <v>0</v>
      </c>
      <c r="AC33" s="103">
        <v>0</v>
      </c>
      <c r="AD33" s="103">
        <v>0</v>
      </c>
      <c r="AE33" s="103">
        <v>0</v>
      </c>
      <c r="AF33" s="103">
        <v>0</v>
      </c>
      <c r="AG33" s="103">
        <v>0</v>
      </c>
    </row>
    <row r="34" spans="1:33" s="58" customFormat="1" ht="12.5" x14ac:dyDescent="0.25">
      <c r="A34" s="90" t="s">
        <v>64</v>
      </c>
      <c r="B34" s="90" t="s">
        <v>86</v>
      </c>
      <c r="C34" s="90" t="s">
        <v>94</v>
      </c>
      <c r="D34" s="102">
        <v>0</v>
      </c>
      <c r="E34" s="102">
        <v>0</v>
      </c>
      <c r="F34" s="103">
        <v>0</v>
      </c>
      <c r="G34" s="103">
        <v>0</v>
      </c>
      <c r="H34" s="103">
        <v>0</v>
      </c>
      <c r="I34" s="103">
        <v>0</v>
      </c>
      <c r="J34" s="103">
        <v>0</v>
      </c>
      <c r="K34" s="103">
        <v>0</v>
      </c>
      <c r="L34" s="103">
        <v>0</v>
      </c>
      <c r="M34" s="103">
        <v>0</v>
      </c>
      <c r="N34" s="103">
        <v>0</v>
      </c>
      <c r="O34" s="103">
        <v>0</v>
      </c>
      <c r="P34" s="103">
        <v>0</v>
      </c>
      <c r="Q34" s="103">
        <v>0</v>
      </c>
      <c r="R34" s="103">
        <v>0</v>
      </c>
      <c r="S34" s="103">
        <v>0</v>
      </c>
      <c r="T34" s="103">
        <v>0</v>
      </c>
      <c r="U34" s="103">
        <v>0</v>
      </c>
      <c r="V34" s="103">
        <v>0</v>
      </c>
      <c r="W34" s="103">
        <v>0</v>
      </c>
      <c r="X34" s="103">
        <v>0</v>
      </c>
      <c r="Y34" s="103">
        <v>0</v>
      </c>
      <c r="Z34" s="103">
        <v>0</v>
      </c>
      <c r="AA34" s="103">
        <v>0</v>
      </c>
      <c r="AB34" s="103">
        <v>0</v>
      </c>
      <c r="AC34" s="103">
        <v>0</v>
      </c>
      <c r="AD34" s="103">
        <v>0</v>
      </c>
      <c r="AE34" s="103">
        <v>0</v>
      </c>
      <c r="AF34" s="103">
        <v>0</v>
      </c>
      <c r="AG34" s="103">
        <v>0</v>
      </c>
    </row>
    <row r="35" spans="1:33" s="58" customFormat="1" ht="12.5" x14ac:dyDescent="0.25">
      <c r="A35" s="90" t="s">
        <v>64</v>
      </c>
      <c r="B35" s="90" t="s">
        <v>86</v>
      </c>
      <c r="C35" s="90" t="s">
        <v>95</v>
      </c>
      <c r="D35" s="102">
        <v>0</v>
      </c>
      <c r="E35" s="102">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row>
    <row r="36" spans="1:33" s="58" customFormat="1" ht="12.5" x14ac:dyDescent="0.25">
      <c r="A36" s="90" t="s">
        <v>64</v>
      </c>
      <c r="B36" s="90" t="s">
        <v>86</v>
      </c>
      <c r="C36" s="90" t="s">
        <v>96</v>
      </c>
      <c r="D36" s="102">
        <v>0</v>
      </c>
      <c r="E36" s="102">
        <v>0</v>
      </c>
      <c r="F36" s="103">
        <v>0</v>
      </c>
      <c r="G36" s="103">
        <v>0</v>
      </c>
      <c r="H36" s="103">
        <v>0</v>
      </c>
      <c r="I36" s="103">
        <v>0</v>
      </c>
      <c r="J36" s="103">
        <v>0</v>
      </c>
      <c r="K36" s="103">
        <v>0</v>
      </c>
      <c r="L36" s="103">
        <v>0</v>
      </c>
      <c r="M36" s="103">
        <v>0</v>
      </c>
      <c r="N36" s="103">
        <v>0</v>
      </c>
      <c r="O36" s="103">
        <v>0</v>
      </c>
      <c r="P36" s="103">
        <v>0</v>
      </c>
      <c r="Q36" s="103">
        <v>0</v>
      </c>
      <c r="R36" s="103">
        <v>0</v>
      </c>
      <c r="S36" s="103">
        <v>0</v>
      </c>
      <c r="T36" s="103">
        <v>0</v>
      </c>
      <c r="U36" s="103">
        <v>0</v>
      </c>
      <c r="V36" s="103">
        <v>0</v>
      </c>
      <c r="W36" s="103">
        <v>0</v>
      </c>
      <c r="X36" s="103">
        <v>0</v>
      </c>
      <c r="Y36" s="103">
        <v>0</v>
      </c>
      <c r="Z36" s="103">
        <v>0</v>
      </c>
      <c r="AA36" s="103">
        <v>0</v>
      </c>
      <c r="AB36" s="103">
        <v>0</v>
      </c>
      <c r="AC36" s="103">
        <v>0</v>
      </c>
      <c r="AD36" s="103">
        <v>0</v>
      </c>
      <c r="AE36" s="103">
        <v>0</v>
      </c>
      <c r="AF36" s="103">
        <v>0</v>
      </c>
      <c r="AG36" s="103">
        <v>0</v>
      </c>
    </row>
    <row r="37" spans="1:33" s="58" customFormat="1" ht="12.5" x14ac:dyDescent="0.25">
      <c r="A37" s="90" t="s">
        <v>64</v>
      </c>
      <c r="B37" s="90" t="s">
        <v>86</v>
      </c>
      <c r="C37" s="90" t="s">
        <v>97</v>
      </c>
      <c r="D37" s="102">
        <v>0</v>
      </c>
      <c r="E37" s="102">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0</v>
      </c>
      <c r="AD37" s="103">
        <v>0</v>
      </c>
      <c r="AE37" s="103">
        <v>0</v>
      </c>
      <c r="AF37" s="103">
        <v>0</v>
      </c>
      <c r="AG37" s="103">
        <v>0</v>
      </c>
    </row>
    <row r="38" spans="1:33" s="58" customFormat="1" ht="12.5" x14ac:dyDescent="0.25">
      <c r="A38" s="90" t="s">
        <v>64</v>
      </c>
      <c r="B38" s="90" t="s">
        <v>86</v>
      </c>
      <c r="C38" s="90" t="s">
        <v>98</v>
      </c>
      <c r="D38" s="102">
        <v>0</v>
      </c>
      <c r="E38" s="102">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0</v>
      </c>
      <c r="AD38" s="103">
        <v>0</v>
      </c>
      <c r="AE38" s="103">
        <v>0</v>
      </c>
      <c r="AF38" s="103">
        <v>0</v>
      </c>
      <c r="AG38" s="103">
        <v>0</v>
      </c>
    </row>
    <row r="39" spans="1:33" s="58" customFormat="1" ht="12.5" x14ac:dyDescent="0.25">
      <c r="A39" s="90" t="s">
        <v>64</v>
      </c>
      <c r="B39" s="90" t="s">
        <v>86</v>
      </c>
      <c r="C39" s="90" t="s">
        <v>99</v>
      </c>
      <c r="D39" s="102">
        <v>0</v>
      </c>
      <c r="E39" s="102">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row>
    <row r="40" spans="1:33" s="58" customFormat="1" ht="12.5" x14ac:dyDescent="0.25">
      <c r="A40" s="90" t="s">
        <v>64</v>
      </c>
      <c r="B40" s="90" t="s">
        <v>86</v>
      </c>
      <c r="C40" s="90" t="s">
        <v>100</v>
      </c>
      <c r="D40" s="102">
        <v>0</v>
      </c>
      <c r="E40" s="102">
        <v>0</v>
      </c>
      <c r="F40" s="103">
        <v>0</v>
      </c>
      <c r="G40" s="103">
        <v>0</v>
      </c>
      <c r="H40" s="103">
        <v>0</v>
      </c>
      <c r="I40" s="103">
        <v>0</v>
      </c>
      <c r="J40" s="103">
        <v>0</v>
      </c>
      <c r="K40" s="103">
        <v>0</v>
      </c>
      <c r="L40" s="103">
        <v>0</v>
      </c>
      <c r="M40" s="103">
        <v>0</v>
      </c>
      <c r="N40" s="103">
        <v>0</v>
      </c>
      <c r="O40" s="103">
        <v>0</v>
      </c>
      <c r="P40" s="103">
        <v>0</v>
      </c>
      <c r="Q40" s="103">
        <v>0</v>
      </c>
      <c r="R40" s="103">
        <v>0</v>
      </c>
      <c r="S40" s="103">
        <v>0</v>
      </c>
      <c r="T40" s="103">
        <v>0</v>
      </c>
      <c r="U40" s="103">
        <v>0</v>
      </c>
      <c r="V40" s="103">
        <v>0</v>
      </c>
      <c r="W40" s="103">
        <v>0</v>
      </c>
      <c r="X40" s="103">
        <v>0</v>
      </c>
      <c r="Y40" s="103">
        <v>0</v>
      </c>
      <c r="Z40" s="103">
        <v>0</v>
      </c>
      <c r="AA40" s="103">
        <v>0</v>
      </c>
      <c r="AB40" s="103">
        <v>0</v>
      </c>
      <c r="AC40" s="103">
        <v>0</v>
      </c>
      <c r="AD40" s="103">
        <v>0</v>
      </c>
      <c r="AE40" s="103">
        <v>0</v>
      </c>
      <c r="AF40" s="103">
        <v>0</v>
      </c>
      <c r="AG40" s="103">
        <v>0</v>
      </c>
    </row>
    <row r="41" spans="1:33" s="58" customFormat="1" ht="12.5" x14ac:dyDescent="0.25">
      <c r="A41" s="90" t="s">
        <v>64</v>
      </c>
      <c r="B41" s="90" t="s">
        <v>86</v>
      </c>
      <c r="C41" s="90" t="s">
        <v>101</v>
      </c>
      <c r="D41" s="102">
        <v>0</v>
      </c>
      <c r="E41" s="102">
        <v>0</v>
      </c>
      <c r="F41" s="103">
        <v>0</v>
      </c>
      <c r="G41" s="103">
        <v>0</v>
      </c>
      <c r="H41" s="103">
        <v>0</v>
      </c>
      <c r="I41" s="103">
        <v>0</v>
      </c>
      <c r="J41" s="103">
        <v>0</v>
      </c>
      <c r="K41" s="103">
        <v>0</v>
      </c>
      <c r="L41" s="103">
        <v>0</v>
      </c>
      <c r="M41" s="103">
        <v>0</v>
      </c>
      <c r="N41" s="103">
        <v>0</v>
      </c>
      <c r="O41" s="103">
        <v>0</v>
      </c>
      <c r="P41" s="103">
        <v>0</v>
      </c>
      <c r="Q41" s="103">
        <v>0</v>
      </c>
      <c r="R41" s="103">
        <v>0</v>
      </c>
      <c r="S41" s="103">
        <v>0</v>
      </c>
      <c r="T41" s="103">
        <v>0</v>
      </c>
      <c r="U41" s="103">
        <v>0</v>
      </c>
      <c r="V41" s="103">
        <v>0</v>
      </c>
      <c r="W41" s="103">
        <v>0</v>
      </c>
      <c r="X41" s="103">
        <v>0</v>
      </c>
      <c r="Y41" s="103">
        <v>0</v>
      </c>
      <c r="Z41" s="103">
        <v>0</v>
      </c>
      <c r="AA41" s="103">
        <v>0</v>
      </c>
      <c r="AB41" s="103">
        <v>0</v>
      </c>
      <c r="AC41" s="103">
        <v>0</v>
      </c>
      <c r="AD41" s="103">
        <v>0</v>
      </c>
      <c r="AE41" s="103">
        <v>0</v>
      </c>
      <c r="AF41" s="103">
        <v>0</v>
      </c>
      <c r="AG41" s="103">
        <v>0</v>
      </c>
    </row>
    <row r="42" spans="1:33" s="58" customFormat="1" ht="12.5" x14ac:dyDescent="0.25">
      <c r="A42" s="90" t="s">
        <v>64</v>
      </c>
      <c r="B42" s="90" t="s">
        <v>86</v>
      </c>
      <c r="C42" s="90" t="s">
        <v>102</v>
      </c>
      <c r="D42" s="102">
        <v>0</v>
      </c>
      <c r="E42" s="102">
        <v>0</v>
      </c>
      <c r="F42" s="103">
        <v>0</v>
      </c>
      <c r="G42" s="103">
        <v>0</v>
      </c>
      <c r="H42" s="103">
        <v>0</v>
      </c>
      <c r="I42" s="103">
        <v>0</v>
      </c>
      <c r="J42" s="103">
        <v>0</v>
      </c>
      <c r="K42" s="103">
        <v>0</v>
      </c>
      <c r="L42" s="103">
        <v>0</v>
      </c>
      <c r="M42" s="103">
        <v>0</v>
      </c>
      <c r="N42" s="103">
        <v>0</v>
      </c>
      <c r="O42" s="103">
        <v>0</v>
      </c>
      <c r="P42" s="103">
        <v>0</v>
      </c>
      <c r="Q42" s="103">
        <v>0</v>
      </c>
      <c r="R42" s="103">
        <v>0</v>
      </c>
      <c r="S42" s="103">
        <v>0</v>
      </c>
      <c r="T42" s="103">
        <v>0</v>
      </c>
      <c r="U42" s="103">
        <v>0</v>
      </c>
      <c r="V42" s="103">
        <v>0</v>
      </c>
      <c r="W42" s="103">
        <v>0</v>
      </c>
      <c r="X42" s="103">
        <v>0</v>
      </c>
      <c r="Y42" s="103">
        <v>0</v>
      </c>
      <c r="Z42" s="103">
        <v>0</v>
      </c>
      <c r="AA42" s="103">
        <v>0</v>
      </c>
      <c r="AB42" s="103">
        <v>0</v>
      </c>
      <c r="AC42" s="103">
        <v>0</v>
      </c>
      <c r="AD42" s="103">
        <v>0</v>
      </c>
      <c r="AE42" s="103">
        <v>0</v>
      </c>
      <c r="AF42" s="103">
        <v>0</v>
      </c>
      <c r="AG42" s="103">
        <v>0</v>
      </c>
    </row>
    <row r="43" spans="1:33" s="58" customFormat="1" ht="12.5" x14ac:dyDescent="0.25">
      <c r="A43" s="90" t="s">
        <v>64</v>
      </c>
      <c r="B43" s="90" t="s">
        <v>86</v>
      </c>
      <c r="C43" s="90" t="s">
        <v>103</v>
      </c>
      <c r="D43" s="102">
        <v>0</v>
      </c>
      <c r="E43" s="102">
        <v>0</v>
      </c>
      <c r="F43" s="103">
        <v>0</v>
      </c>
      <c r="G43" s="103">
        <v>0</v>
      </c>
      <c r="H43" s="103">
        <v>0</v>
      </c>
      <c r="I43" s="103">
        <v>0</v>
      </c>
      <c r="J43" s="103">
        <v>0</v>
      </c>
      <c r="K43" s="103">
        <v>0</v>
      </c>
      <c r="L43" s="103">
        <v>0</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row>
    <row r="44" spans="1:33" s="58" customFormat="1" ht="12.5" x14ac:dyDescent="0.25">
      <c r="A44" s="90" t="s">
        <v>64</v>
      </c>
      <c r="B44" s="90" t="s">
        <v>86</v>
      </c>
      <c r="C44" s="90" t="s">
        <v>104</v>
      </c>
      <c r="D44" s="102">
        <v>0</v>
      </c>
      <c r="E44" s="102">
        <v>0</v>
      </c>
      <c r="F44" s="103">
        <v>0</v>
      </c>
      <c r="G44" s="103">
        <v>0</v>
      </c>
      <c r="H44" s="103">
        <v>0</v>
      </c>
      <c r="I44" s="103">
        <v>0</v>
      </c>
      <c r="J44" s="103">
        <v>0</v>
      </c>
      <c r="K44" s="103">
        <v>0</v>
      </c>
      <c r="L44" s="103">
        <v>0</v>
      </c>
      <c r="M44" s="103">
        <v>0</v>
      </c>
      <c r="N44" s="103">
        <v>0</v>
      </c>
      <c r="O44" s="103">
        <v>0</v>
      </c>
      <c r="P44" s="103">
        <v>0</v>
      </c>
      <c r="Q44" s="103">
        <v>0</v>
      </c>
      <c r="R44" s="103">
        <v>0</v>
      </c>
      <c r="S44" s="103">
        <v>0</v>
      </c>
      <c r="T44" s="103">
        <v>0</v>
      </c>
      <c r="U44" s="103">
        <v>0</v>
      </c>
      <c r="V44" s="103">
        <v>0</v>
      </c>
      <c r="W44" s="103">
        <v>0</v>
      </c>
      <c r="X44" s="103">
        <v>0</v>
      </c>
      <c r="Y44" s="103">
        <v>0</v>
      </c>
      <c r="Z44" s="103">
        <v>0</v>
      </c>
      <c r="AA44" s="103">
        <v>0</v>
      </c>
      <c r="AB44" s="103">
        <v>0</v>
      </c>
      <c r="AC44" s="103">
        <v>0</v>
      </c>
      <c r="AD44" s="103">
        <v>0</v>
      </c>
      <c r="AE44" s="103">
        <v>0</v>
      </c>
      <c r="AF44" s="103">
        <v>0</v>
      </c>
      <c r="AG44" s="103">
        <v>0</v>
      </c>
    </row>
    <row r="45" spans="1:33" s="58" customFormat="1" ht="12.5" x14ac:dyDescent="0.25">
      <c r="A45" s="90" t="s">
        <v>64</v>
      </c>
      <c r="B45" s="90" t="s">
        <v>86</v>
      </c>
      <c r="C45" s="90" t="s">
        <v>105</v>
      </c>
      <c r="D45" s="102">
        <v>0</v>
      </c>
      <c r="E45" s="102">
        <v>0</v>
      </c>
      <c r="F45" s="103">
        <v>0</v>
      </c>
      <c r="G45" s="103">
        <v>0</v>
      </c>
      <c r="H45" s="103">
        <v>0</v>
      </c>
      <c r="I45" s="103">
        <v>0</v>
      </c>
      <c r="J45" s="103">
        <v>0</v>
      </c>
      <c r="K45" s="103">
        <v>0</v>
      </c>
      <c r="L45" s="103">
        <v>0</v>
      </c>
      <c r="M45" s="103">
        <v>0</v>
      </c>
      <c r="N45" s="103">
        <v>0</v>
      </c>
      <c r="O45" s="103">
        <v>0</v>
      </c>
      <c r="P45" s="103">
        <v>0</v>
      </c>
      <c r="Q45" s="103">
        <v>0</v>
      </c>
      <c r="R45" s="103">
        <v>0</v>
      </c>
      <c r="S45" s="103">
        <v>0</v>
      </c>
      <c r="T45" s="103">
        <v>0</v>
      </c>
      <c r="U45" s="103">
        <v>0</v>
      </c>
      <c r="V45" s="103">
        <v>0</v>
      </c>
      <c r="W45" s="103">
        <v>0</v>
      </c>
      <c r="X45" s="103">
        <v>0</v>
      </c>
      <c r="Y45" s="103">
        <v>0</v>
      </c>
      <c r="Z45" s="103">
        <v>0</v>
      </c>
      <c r="AA45" s="103">
        <v>0</v>
      </c>
      <c r="AB45" s="103">
        <v>0</v>
      </c>
      <c r="AC45" s="103">
        <v>0</v>
      </c>
      <c r="AD45" s="103">
        <v>0</v>
      </c>
      <c r="AE45" s="103">
        <v>0</v>
      </c>
      <c r="AF45" s="103">
        <v>0</v>
      </c>
      <c r="AG45" s="103">
        <v>0</v>
      </c>
    </row>
    <row r="46" spans="1:33" s="93" customFormat="1" ht="13" x14ac:dyDescent="0.3">
      <c r="A46" s="95" t="s">
        <v>106</v>
      </c>
      <c r="B46" s="95" t="s">
        <v>106</v>
      </c>
      <c r="C46" s="95" t="s">
        <v>106</v>
      </c>
      <c r="D46" s="104">
        <v>4498.8999999999996</v>
      </c>
      <c r="E46" s="104">
        <v>3752.2999999999997</v>
      </c>
      <c r="F46" s="105">
        <v>3524.2</v>
      </c>
      <c r="G46" s="105">
        <v>3384.5</v>
      </c>
      <c r="H46" s="105">
        <v>3388.5</v>
      </c>
      <c r="I46" s="105">
        <v>3205.4</v>
      </c>
      <c r="J46" s="105">
        <v>2682.8</v>
      </c>
      <c r="K46" s="105">
        <v>2833.2</v>
      </c>
      <c r="L46" s="105">
        <v>2771</v>
      </c>
      <c r="M46" s="105">
        <v>2476.9199999999996</v>
      </c>
      <c r="N46" s="105">
        <v>2417.5</v>
      </c>
      <c r="O46" s="105">
        <v>1816.8999999999999</v>
      </c>
      <c r="P46" s="105">
        <v>2107.1999999999998</v>
      </c>
      <c r="Q46" s="105">
        <v>2431.8049999999998</v>
      </c>
      <c r="R46" s="105">
        <v>2341.2090000000003</v>
      </c>
      <c r="S46" s="105">
        <v>2161.86</v>
      </c>
      <c r="T46" s="105">
        <v>2890.3237369999997</v>
      </c>
      <c r="U46" s="105">
        <v>3274.6307500000003</v>
      </c>
      <c r="V46" s="105">
        <v>3011.5904700000001</v>
      </c>
      <c r="W46" s="105">
        <v>3203.4323299999996</v>
      </c>
      <c r="X46" s="105">
        <v>2903.6557210000001</v>
      </c>
      <c r="Y46" s="105">
        <v>2705.997198</v>
      </c>
      <c r="Z46" s="105">
        <v>1442.8000000000002</v>
      </c>
      <c r="AA46" s="105">
        <v>1373.99</v>
      </c>
      <c r="AB46" s="105">
        <v>1783.23</v>
      </c>
      <c r="AC46" s="105">
        <v>2002.0860308439642</v>
      </c>
      <c r="AD46" s="105">
        <v>2003.1452542646966</v>
      </c>
      <c r="AE46" s="105">
        <v>2058.8715564499807</v>
      </c>
      <c r="AF46" s="105">
        <v>2047.1384824952838</v>
      </c>
      <c r="AG46" s="105">
        <v>2066.5739905098626</v>
      </c>
    </row>
    <row r="47" spans="1:33" s="58" customFormat="1" ht="12.5" x14ac:dyDescent="0.25">
      <c r="A47" s="90" t="s">
        <v>64</v>
      </c>
      <c r="B47" s="90" t="s">
        <v>107</v>
      </c>
      <c r="C47" s="90" t="s">
        <v>108</v>
      </c>
      <c r="D47" s="102">
        <v>0</v>
      </c>
      <c r="E47" s="102">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row>
    <row r="48" spans="1:33" s="58" customFormat="1" ht="12.5" x14ac:dyDescent="0.25">
      <c r="A48" s="90" t="s">
        <v>64</v>
      </c>
      <c r="B48" s="90" t="s">
        <v>107</v>
      </c>
      <c r="C48" s="90" t="s">
        <v>109</v>
      </c>
      <c r="D48" s="102">
        <v>0</v>
      </c>
      <c r="E48" s="102">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row>
    <row r="49" spans="1:33" s="58" customFormat="1" ht="12.5" x14ac:dyDescent="0.25">
      <c r="A49" s="90" t="s">
        <v>64</v>
      </c>
      <c r="B49" s="90" t="s">
        <v>107</v>
      </c>
      <c r="C49" s="90" t="s">
        <v>110</v>
      </c>
      <c r="D49" s="102">
        <v>0</v>
      </c>
      <c r="E49" s="102">
        <v>0</v>
      </c>
      <c r="F49" s="103">
        <v>0</v>
      </c>
      <c r="G49" s="103">
        <v>0</v>
      </c>
      <c r="H49" s="103">
        <v>0</v>
      </c>
      <c r="I49" s="103">
        <v>0</v>
      </c>
      <c r="J49" s="103">
        <v>0</v>
      </c>
      <c r="K49" s="103">
        <v>0</v>
      </c>
      <c r="L49" s="103">
        <v>0</v>
      </c>
      <c r="M49" s="103">
        <v>0</v>
      </c>
      <c r="N49" s="103">
        <v>0</v>
      </c>
      <c r="O49" s="103">
        <v>0</v>
      </c>
      <c r="P49" s="103">
        <v>0</v>
      </c>
      <c r="Q49" s="103">
        <v>0</v>
      </c>
      <c r="R49" s="103">
        <v>0</v>
      </c>
      <c r="S49" s="103">
        <v>0</v>
      </c>
      <c r="T49" s="103">
        <v>0</v>
      </c>
      <c r="U49" s="103">
        <v>0</v>
      </c>
      <c r="V49" s="103">
        <v>0</v>
      </c>
      <c r="W49" s="103">
        <v>0</v>
      </c>
      <c r="X49" s="103">
        <v>0</v>
      </c>
      <c r="Y49" s="103">
        <v>0</v>
      </c>
      <c r="Z49" s="103">
        <v>0</v>
      </c>
      <c r="AA49" s="103">
        <v>0</v>
      </c>
      <c r="AB49" s="103">
        <v>0</v>
      </c>
      <c r="AC49" s="103">
        <v>0</v>
      </c>
      <c r="AD49" s="103">
        <v>0</v>
      </c>
      <c r="AE49" s="103">
        <v>0</v>
      </c>
      <c r="AF49" s="103">
        <v>0</v>
      </c>
      <c r="AG49" s="103">
        <v>0</v>
      </c>
    </row>
    <row r="50" spans="1:33" s="58" customFormat="1" ht="12.5" x14ac:dyDescent="0.25">
      <c r="A50" s="90" t="s">
        <v>64</v>
      </c>
      <c r="B50" s="90" t="s">
        <v>107</v>
      </c>
      <c r="C50" s="90" t="s">
        <v>111</v>
      </c>
      <c r="D50" s="102">
        <v>408</v>
      </c>
      <c r="E50" s="102">
        <v>373.6</v>
      </c>
      <c r="F50" s="103">
        <v>196.1</v>
      </c>
      <c r="G50" s="103">
        <v>40.200000000000003</v>
      </c>
      <c r="H50" s="103">
        <v>220.5</v>
      </c>
      <c r="I50" s="103">
        <v>105</v>
      </c>
      <c r="J50" s="103">
        <v>63.9</v>
      </c>
      <c r="K50" s="103">
        <v>115.2</v>
      </c>
      <c r="L50" s="103">
        <v>398.9</v>
      </c>
      <c r="M50" s="103">
        <v>161.72</v>
      </c>
      <c r="N50" s="103">
        <v>267.2</v>
      </c>
      <c r="O50" s="103">
        <v>423.3</v>
      </c>
      <c r="P50" s="103">
        <v>505.4</v>
      </c>
      <c r="Q50" s="103">
        <v>246.00500000000002</v>
      </c>
      <c r="R50" s="103">
        <v>83.909000000000006</v>
      </c>
      <c r="S50" s="103">
        <v>167.85999999999999</v>
      </c>
      <c r="T50" s="103">
        <v>388.42900000000003</v>
      </c>
      <c r="U50" s="103">
        <v>582.12274999999988</v>
      </c>
      <c r="V50" s="103">
        <v>607.37475999999992</v>
      </c>
      <c r="W50" s="103">
        <v>615.53142000000003</v>
      </c>
      <c r="X50" s="103">
        <v>616.82868700000006</v>
      </c>
      <c r="Y50" s="103">
        <v>639.21411999999998</v>
      </c>
      <c r="Z50" s="103">
        <v>687.1</v>
      </c>
      <c r="AA50" s="103">
        <v>618.74</v>
      </c>
      <c r="AB50" s="103">
        <v>723.32999999999993</v>
      </c>
      <c r="AC50" s="103">
        <v>730.97855503236508</v>
      </c>
      <c r="AD50" s="103">
        <v>731.36528646828503</v>
      </c>
      <c r="AE50" s="103">
        <v>733.45600786216687</v>
      </c>
      <c r="AF50" s="103">
        <v>729.27619705473512</v>
      </c>
      <c r="AG50" s="103">
        <v>736.19993645678187</v>
      </c>
    </row>
    <row r="51" spans="1:33" s="58" customFormat="1" ht="12.5" x14ac:dyDescent="0.25">
      <c r="A51" s="90" t="s">
        <v>64</v>
      </c>
      <c r="B51" s="90" t="s">
        <v>107</v>
      </c>
      <c r="C51" s="90" t="s">
        <v>112</v>
      </c>
      <c r="D51" s="102">
        <v>0</v>
      </c>
      <c r="E51" s="102">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row>
    <row r="52" spans="1:33" s="58" customFormat="1" ht="12.5" x14ac:dyDescent="0.25">
      <c r="A52" s="90" t="s">
        <v>64</v>
      </c>
      <c r="B52" s="90" t="s">
        <v>107</v>
      </c>
      <c r="C52" s="90" t="s">
        <v>40</v>
      </c>
      <c r="D52" s="102">
        <v>4090.9</v>
      </c>
      <c r="E52" s="102">
        <v>3378.7</v>
      </c>
      <c r="F52" s="103">
        <v>3328.1</v>
      </c>
      <c r="G52" s="103">
        <v>3344.3</v>
      </c>
      <c r="H52" s="103">
        <v>3168</v>
      </c>
      <c r="I52" s="103">
        <v>3100.4</v>
      </c>
      <c r="J52" s="103">
        <v>2618.9</v>
      </c>
      <c r="K52" s="103">
        <v>2718</v>
      </c>
      <c r="L52" s="103">
        <v>2372.1</v>
      </c>
      <c r="M52" s="103">
        <v>2315.1999999999998</v>
      </c>
      <c r="N52" s="103">
        <v>2150.3000000000002</v>
      </c>
      <c r="O52" s="103">
        <v>1393.6</v>
      </c>
      <c r="P52" s="103">
        <v>1601.8</v>
      </c>
      <c r="Q52" s="103">
        <v>2185.7999999999997</v>
      </c>
      <c r="R52" s="103">
        <v>2257.3000000000002</v>
      </c>
      <c r="S52" s="103">
        <v>1994.0000000000002</v>
      </c>
      <c r="T52" s="103">
        <v>2501.8947369999996</v>
      </c>
      <c r="U52" s="103">
        <v>2692.5080000000003</v>
      </c>
      <c r="V52" s="103">
        <v>2404.2157099999999</v>
      </c>
      <c r="W52" s="103">
        <v>2587.9009099999994</v>
      </c>
      <c r="X52" s="103">
        <v>2286.8270339999999</v>
      </c>
      <c r="Y52" s="103">
        <v>2066.7830779999999</v>
      </c>
      <c r="Z52" s="103">
        <v>755.7</v>
      </c>
      <c r="AA52" s="103">
        <v>755.25</v>
      </c>
      <c r="AB52" s="103">
        <v>1059.9000000000001</v>
      </c>
      <c r="AC52" s="103">
        <v>1271.107475811599</v>
      </c>
      <c r="AD52" s="103">
        <v>1271.7799677964115</v>
      </c>
      <c r="AE52" s="103">
        <v>1325.4155485878136</v>
      </c>
      <c r="AF52" s="103">
        <v>1317.8622854405487</v>
      </c>
      <c r="AG52" s="103">
        <v>1330.3740540530807</v>
      </c>
    </row>
    <row r="53" spans="1:33" s="58" customFormat="1" ht="12.5" x14ac:dyDescent="0.25">
      <c r="A53" s="90" t="s">
        <v>64</v>
      </c>
      <c r="B53" s="90" t="s">
        <v>107</v>
      </c>
      <c r="C53" s="90" t="s">
        <v>113</v>
      </c>
      <c r="D53" s="102">
        <v>0</v>
      </c>
      <c r="E53" s="102">
        <v>0</v>
      </c>
      <c r="F53" s="103">
        <v>0</v>
      </c>
      <c r="G53" s="103">
        <v>0</v>
      </c>
      <c r="H53" s="103">
        <v>0</v>
      </c>
      <c r="I53" s="103">
        <v>0</v>
      </c>
      <c r="J53" s="103">
        <v>0</v>
      </c>
      <c r="K53" s="103">
        <v>0</v>
      </c>
      <c r="L53" s="103">
        <v>0</v>
      </c>
      <c r="M53" s="103">
        <v>0</v>
      </c>
      <c r="N53" s="103">
        <v>0</v>
      </c>
      <c r="O53" s="103">
        <v>0</v>
      </c>
      <c r="P53" s="103">
        <v>0</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0</v>
      </c>
      <c r="AG53" s="103">
        <v>0</v>
      </c>
    </row>
    <row r="54" spans="1:33" s="58" customFormat="1" ht="12.5" x14ac:dyDescent="0.25">
      <c r="A54" s="90" t="s">
        <v>64</v>
      </c>
      <c r="B54" s="90" t="s">
        <v>107</v>
      </c>
      <c r="C54" s="90" t="s">
        <v>114</v>
      </c>
      <c r="D54" s="102">
        <v>0</v>
      </c>
      <c r="E54" s="102">
        <v>0</v>
      </c>
      <c r="F54" s="103">
        <v>0</v>
      </c>
      <c r="G54" s="103">
        <v>0</v>
      </c>
      <c r="H54" s="103">
        <v>0</v>
      </c>
      <c r="I54" s="103">
        <v>0</v>
      </c>
      <c r="J54" s="103">
        <v>0</v>
      </c>
      <c r="K54" s="103">
        <v>0</v>
      </c>
      <c r="L54" s="103">
        <v>0</v>
      </c>
      <c r="M54" s="103">
        <v>0</v>
      </c>
      <c r="N54" s="103">
        <v>0</v>
      </c>
      <c r="O54" s="103">
        <v>0</v>
      </c>
      <c r="P54" s="103">
        <v>0</v>
      </c>
      <c r="Q54" s="103">
        <v>0</v>
      </c>
      <c r="R54" s="103">
        <v>0</v>
      </c>
      <c r="S54" s="103">
        <v>0</v>
      </c>
      <c r="T54" s="103">
        <v>0</v>
      </c>
      <c r="U54" s="103">
        <v>0</v>
      </c>
      <c r="V54" s="103">
        <v>0</v>
      </c>
      <c r="W54" s="103">
        <v>0</v>
      </c>
      <c r="X54" s="103">
        <v>0</v>
      </c>
      <c r="Y54" s="103">
        <v>0</v>
      </c>
      <c r="Z54" s="103">
        <v>0</v>
      </c>
      <c r="AA54" s="103">
        <v>0</v>
      </c>
      <c r="AB54" s="103">
        <v>0</v>
      </c>
      <c r="AC54" s="103">
        <v>0</v>
      </c>
      <c r="AD54" s="103">
        <v>0</v>
      </c>
      <c r="AE54" s="103">
        <v>0</v>
      </c>
      <c r="AF54" s="103">
        <v>0</v>
      </c>
      <c r="AG54" s="103">
        <v>0</v>
      </c>
    </row>
    <row r="55" spans="1:33" s="58" customFormat="1" ht="12.5" x14ac:dyDescent="0.25">
      <c r="A55" s="90" t="s">
        <v>64</v>
      </c>
      <c r="B55" s="90" t="s">
        <v>107</v>
      </c>
      <c r="C55" s="90" t="s">
        <v>115</v>
      </c>
      <c r="D55" s="102">
        <v>0</v>
      </c>
      <c r="E55" s="102">
        <v>0</v>
      </c>
      <c r="F55" s="103">
        <v>0</v>
      </c>
      <c r="G55" s="103">
        <v>0</v>
      </c>
      <c r="H55" s="103">
        <v>0</v>
      </c>
      <c r="I55" s="103">
        <v>0</v>
      </c>
      <c r="J55" s="103">
        <v>0</v>
      </c>
      <c r="K55" s="103">
        <v>0</v>
      </c>
      <c r="L55" s="103">
        <v>0</v>
      </c>
      <c r="M55" s="103">
        <v>0</v>
      </c>
      <c r="N55" s="103">
        <v>0</v>
      </c>
      <c r="O55" s="103">
        <v>0</v>
      </c>
      <c r="P55" s="103">
        <v>0</v>
      </c>
      <c r="Q55" s="103">
        <v>0</v>
      </c>
      <c r="R55" s="103">
        <v>0</v>
      </c>
      <c r="S55" s="103">
        <v>0</v>
      </c>
      <c r="T55" s="103">
        <v>0</v>
      </c>
      <c r="U55" s="103">
        <v>0</v>
      </c>
      <c r="V55" s="103">
        <v>0</v>
      </c>
      <c r="W55" s="103">
        <v>0</v>
      </c>
      <c r="X55" s="103">
        <v>0</v>
      </c>
      <c r="Y55" s="103">
        <v>0</v>
      </c>
      <c r="Z55" s="103">
        <v>0</v>
      </c>
      <c r="AA55" s="103">
        <v>0</v>
      </c>
      <c r="AB55" s="103">
        <v>0</v>
      </c>
      <c r="AC55" s="103">
        <v>0</v>
      </c>
      <c r="AD55" s="103">
        <v>0</v>
      </c>
      <c r="AE55" s="103">
        <v>0</v>
      </c>
      <c r="AF55" s="103">
        <v>0</v>
      </c>
      <c r="AG55" s="103">
        <v>0</v>
      </c>
    </row>
    <row r="56" spans="1:33" s="93" customFormat="1" ht="13" x14ac:dyDescent="0.3">
      <c r="A56" s="94" t="s">
        <v>116</v>
      </c>
      <c r="B56" s="94" t="s">
        <v>116</v>
      </c>
      <c r="C56" s="94" t="s">
        <v>116</v>
      </c>
      <c r="D56" s="100">
        <v>14982.9</v>
      </c>
      <c r="E56" s="100">
        <v>15212.6</v>
      </c>
      <c r="F56" s="101">
        <v>15597.4</v>
      </c>
      <c r="G56" s="101">
        <v>15162.400000000001</v>
      </c>
      <c r="H56" s="101">
        <v>16180.400000000001</v>
      </c>
      <c r="I56" s="101">
        <v>17746.8</v>
      </c>
      <c r="J56" s="101">
        <v>18610.400000000001</v>
      </c>
      <c r="K56" s="101">
        <v>19399.899999999998</v>
      </c>
      <c r="L56" s="101">
        <v>16821.100000000002</v>
      </c>
      <c r="M56" s="101">
        <v>9761.8000000000011</v>
      </c>
      <c r="N56" s="101">
        <v>16079.456999999999</v>
      </c>
      <c r="O56" s="101">
        <v>15298.999999999998</v>
      </c>
      <c r="P56" s="101">
        <v>16556.3</v>
      </c>
      <c r="Q56" s="101">
        <v>13543.785</v>
      </c>
      <c r="R56" s="101">
        <v>15454.127272</v>
      </c>
      <c r="S56" s="101">
        <v>15516.022377411857</v>
      </c>
      <c r="T56" s="101">
        <v>14125.542711999997</v>
      </c>
      <c r="U56" s="101">
        <v>17586.243001000003</v>
      </c>
      <c r="V56" s="101">
        <v>17901.656920000001</v>
      </c>
      <c r="W56" s="101">
        <v>15929.443956999998</v>
      </c>
      <c r="X56" s="101">
        <v>17943.2198599</v>
      </c>
      <c r="Y56" s="101">
        <v>17546.97422362</v>
      </c>
      <c r="Z56" s="101">
        <v>12445.51</v>
      </c>
      <c r="AA56" s="101">
        <v>14836.260000000002</v>
      </c>
      <c r="AB56" s="101">
        <v>16160.369999999999</v>
      </c>
      <c r="AC56" s="101">
        <v>16401.25117358382</v>
      </c>
      <c r="AD56" s="101">
        <v>16634.928417770494</v>
      </c>
      <c r="AE56" s="101">
        <v>16932.481947275122</v>
      </c>
      <c r="AF56" s="101">
        <v>17401.839597069647</v>
      </c>
      <c r="AG56" s="101">
        <v>17887.052451915217</v>
      </c>
    </row>
    <row r="57" spans="1:33" s="93" customFormat="1" ht="13" x14ac:dyDescent="0.3">
      <c r="A57" s="95" t="s">
        <v>117</v>
      </c>
      <c r="B57" s="95" t="s">
        <v>117</v>
      </c>
      <c r="C57" s="95" t="s">
        <v>117</v>
      </c>
      <c r="D57" s="104">
        <v>12650.4</v>
      </c>
      <c r="E57" s="104">
        <v>12997.9</v>
      </c>
      <c r="F57" s="105">
        <v>13645.599999999999</v>
      </c>
      <c r="G57" s="105">
        <v>13510.6</v>
      </c>
      <c r="H57" s="105">
        <v>14643.7</v>
      </c>
      <c r="I57" s="105">
        <v>16574.3</v>
      </c>
      <c r="J57" s="105">
        <v>17271.7</v>
      </c>
      <c r="K57" s="105">
        <v>18508.8</v>
      </c>
      <c r="L57" s="105">
        <v>15993.6</v>
      </c>
      <c r="M57" s="105">
        <v>8982.5</v>
      </c>
      <c r="N57" s="105">
        <v>14989.257</v>
      </c>
      <c r="O57" s="105">
        <v>14130.1</v>
      </c>
      <c r="P57" s="105">
        <v>14947</v>
      </c>
      <c r="Q57" s="105">
        <v>12049.197</v>
      </c>
      <c r="R57" s="105">
        <v>13517.5</v>
      </c>
      <c r="S57" s="105">
        <v>12980.611080000001</v>
      </c>
      <c r="T57" s="105">
        <v>12301.789543999997</v>
      </c>
      <c r="U57" s="105">
        <v>15409.816999999999</v>
      </c>
      <c r="V57" s="105">
        <v>15693.189249999999</v>
      </c>
      <c r="W57" s="105">
        <v>13885.247006999998</v>
      </c>
      <c r="X57" s="105">
        <v>15811.653147909999</v>
      </c>
      <c r="Y57" s="105">
        <v>15114.845271199998</v>
      </c>
      <c r="Z57" s="105">
        <v>9759.4499999999989</v>
      </c>
      <c r="AA57" s="105">
        <v>11830.43</v>
      </c>
      <c r="AB57" s="105">
        <v>12493.96</v>
      </c>
      <c r="AC57" s="105">
        <v>12846.072231805912</v>
      </c>
      <c r="AD57" s="105">
        <v>13077.868573402982</v>
      </c>
      <c r="AE57" s="105">
        <v>13365.253694242976</v>
      </c>
      <c r="AF57" s="105">
        <v>13854.940224085889</v>
      </c>
      <c r="AG57" s="105">
        <v>14306.47885914614</v>
      </c>
    </row>
    <row r="58" spans="1:33" s="58" customFormat="1" ht="12.5" x14ac:dyDescent="0.25">
      <c r="A58" s="90" t="s">
        <v>118</v>
      </c>
      <c r="B58" s="90" t="s">
        <v>119</v>
      </c>
      <c r="C58" s="90" t="s">
        <v>37</v>
      </c>
      <c r="D58" s="102">
        <v>776</v>
      </c>
      <c r="E58" s="102">
        <v>744.4</v>
      </c>
      <c r="F58" s="103">
        <v>741</v>
      </c>
      <c r="G58" s="103">
        <v>722.7</v>
      </c>
      <c r="H58" s="103">
        <v>737.3</v>
      </c>
      <c r="I58" s="103">
        <v>841.3</v>
      </c>
      <c r="J58" s="103">
        <v>1510</v>
      </c>
      <c r="K58" s="103">
        <v>1685.8</v>
      </c>
      <c r="L58" s="103">
        <v>1664.3</v>
      </c>
      <c r="M58" s="103">
        <v>927.3</v>
      </c>
      <c r="N58" s="103">
        <v>1615.9</v>
      </c>
      <c r="O58" s="103">
        <v>1276</v>
      </c>
      <c r="P58" s="103">
        <v>1196.5999999999999</v>
      </c>
      <c r="Q58" s="103">
        <v>1070.0000000000002</v>
      </c>
      <c r="R58" s="103">
        <v>1328.6000000000001</v>
      </c>
      <c r="S58" s="103">
        <v>1344.7</v>
      </c>
      <c r="T58" s="103">
        <v>1203.7311969999998</v>
      </c>
      <c r="U58" s="103">
        <v>1051.6400000000001</v>
      </c>
      <c r="V58" s="103">
        <v>1270.0490299999999</v>
      </c>
      <c r="W58" s="103">
        <v>1286.0195200000001</v>
      </c>
      <c r="X58" s="103">
        <v>1271.2980419999999</v>
      </c>
      <c r="Y58" s="103">
        <v>1754.6483139399998</v>
      </c>
      <c r="Z58" s="103">
        <v>1699.7499999999998</v>
      </c>
      <c r="AA58" s="103">
        <v>2063.44</v>
      </c>
      <c r="AB58" s="103">
        <v>1813.7</v>
      </c>
      <c r="AC58" s="103">
        <v>1732.8782233036106</v>
      </c>
      <c r="AD58" s="103">
        <v>1783.7950196705613</v>
      </c>
      <c r="AE58" s="103">
        <v>1888.8942751027328</v>
      </c>
      <c r="AF58" s="103">
        <v>2128.1298657577431</v>
      </c>
      <c r="AG58" s="103">
        <v>2248.3343049862915</v>
      </c>
    </row>
    <row r="59" spans="1:33" s="58" customFormat="1" ht="12.5" x14ac:dyDescent="0.25">
      <c r="A59" s="90" t="s">
        <v>118</v>
      </c>
      <c r="B59" s="90" t="s">
        <v>119</v>
      </c>
      <c r="C59" s="90" t="s">
        <v>36</v>
      </c>
      <c r="D59" s="102">
        <v>315.8</v>
      </c>
      <c r="E59" s="102">
        <v>264.8</v>
      </c>
      <c r="F59" s="103">
        <v>613.9</v>
      </c>
      <c r="G59" s="103">
        <v>897.3</v>
      </c>
      <c r="H59" s="103">
        <v>1424.9</v>
      </c>
      <c r="I59" s="103">
        <v>1578.4</v>
      </c>
      <c r="J59" s="103">
        <v>1487.5</v>
      </c>
      <c r="K59" s="103">
        <v>1498.4</v>
      </c>
      <c r="L59" s="103">
        <v>1617.7</v>
      </c>
      <c r="M59" s="103">
        <v>1741.1</v>
      </c>
      <c r="N59" s="103">
        <v>2452.8000000000002</v>
      </c>
      <c r="O59" s="103">
        <v>3043.1</v>
      </c>
      <c r="P59" s="103">
        <v>4072.6</v>
      </c>
      <c r="Q59" s="103">
        <v>2374.6499999999996</v>
      </c>
      <c r="R59" s="103">
        <v>3369.5</v>
      </c>
      <c r="S59" s="103">
        <v>3047.21108</v>
      </c>
      <c r="T59" s="103">
        <v>3157.5625599999994</v>
      </c>
      <c r="U59" s="103">
        <v>3316.5499999999997</v>
      </c>
      <c r="V59" s="103">
        <v>3170.1972600000004</v>
      </c>
      <c r="W59" s="103">
        <v>2924.4799999999996</v>
      </c>
      <c r="X59" s="103">
        <v>4024.6694980000002</v>
      </c>
      <c r="Y59" s="103">
        <v>3174.8799059899998</v>
      </c>
      <c r="Z59" s="103">
        <v>2699.95</v>
      </c>
      <c r="AA59" s="103">
        <v>5051.12</v>
      </c>
      <c r="AB59" s="103">
        <v>3754.22</v>
      </c>
      <c r="AC59" s="103">
        <v>3793.9174524402497</v>
      </c>
      <c r="AD59" s="103">
        <v>3795.9246620006984</v>
      </c>
      <c r="AE59" s="103">
        <v>3806.7759028884525</v>
      </c>
      <c r="AF59" s="103">
        <v>3785.0818914006441</v>
      </c>
      <c r="AG59" s="103">
        <v>3821.0174131375443</v>
      </c>
    </row>
    <row r="60" spans="1:33" s="58" customFormat="1" ht="12.5" x14ac:dyDescent="0.25">
      <c r="A60" s="90" t="s">
        <v>118</v>
      </c>
      <c r="B60" s="90" t="s">
        <v>119</v>
      </c>
      <c r="C60" s="90" t="s">
        <v>120</v>
      </c>
      <c r="D60" s="102">
        <v>0</v>
      </c>
      <c r="E60" s="102">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v>
      </c>
      <c r="W60" s="103">
        <v>0</v>
      </c>
      <c r="X60" s="103">
        <v>0</v>
      </c>
      <c r="Y60" s="103">
        <v>0</v>
      </c>
      <c r="Z60" s="103">
        <v>0</v>
      </c>
      <c r="AA60" s="103">
        <v>0</v>
      </c>
      <c r="AB60" s="103">
        <v>0</v>
      </c>
      <c r="AC60" s="103">
        <v>0</v>
      </c>
      <c r="AD60" s="103">
        <v>0</v>
      </c>
      <c r="AE60" s="103">
        <v>0</v>
      </c>
      <c r="AF60" s="103">
        <v>0</v>
      </c>
      <c r="AG60" s="103">
        <v>0</v>
      </c>
    </row>
    <row r="61" spans="1:33" s="58" customFormat="1" ht="12.5" x14ac:dyDescent="0.25">
      <c r="A61" s="90" t="s">
        <v>118</v>
      </c>
      <c r="B61" s="90" t="s">
        <v>119</v>
      </c>
      <c r="C61" s="90" t="s">
        <v>34</v>
      </c>
      <c r="D61" s="102">
        <v>10488</v>
      </c>
      <c r="E61" s="102">
        <v>10858.4</v>
      </c>
      <c r="F61" s="103">
        <v>11140.4</v>
      </c>
      <c r="G61" s="103">
        <v>11011.2</v>
      </c>
      <c r="H61" s="103">
        <v>11828.8</v>
      </c>
      <c r="I61" s="103">
        <v>13388</v>
      </c>
      <c r="J61" s="103">
        <v>13506.4</v>
      </c>
      <c r="K61" s="103">
        <v>14122.3</v>
      </c>
      <c r="L61" s="103">
        <v>11824.9</v>
      </c>
      <c r="M61" s="103">
        <v>5825.3</v>
      </c>
      <c r="N61" s="103">
        <v>10221.656999999999</v>
      </c>
      <c r="O61" s="103">
        <v>9661.9</v>
      </c>
      <c r="P61" s="103">
        <v>9592.6</v>
      </c>
      <c r="Q61" s="103">
        <v>8574.0470000000005</v>
      </c>
      <c r="R61" s="103">
        <v>8735.5</v>
      </c>
      <c r="S61" s="103">
        <v>8585.1</v>
      </c>
      <c r="T61" s="103">
        <v>7933.4457869999987</v>
      </c>
      <c r="U61" s="103">
        <v>11041.627</v>
      </c>
      <c r="V61" s="103">
        <v>11245.372960000001</v>
      </c>
      <c r="W61" s="103">
        <v>9656.9212869999992</v>
      </c>
      <c r="X61" s="103">
        <v>10505.35282891</v>
      </c>
      <c r="Y61" s="103">
        <v>10160.980011269998</v>
      </c>
      <c r="Z61" s="103">
        <v>5300.04</v>
      </c>
      <c r="AA61" s="103">
        <v>4522.92</v>
      </c>
      <c r="AB61" s="103">
        <v>6802.0499999999993</v>
      </c>
      <c r="AC61" s="103">
        <v>7193.9754748979049</v>
      </c>
      <c r="AD61" s="103">
        <v>7372.7815187910146</v>
      </c>
      <c r="AE61" s="103">
        <v>7543.8577611817254</v>
      </c>
      <c r="AF61" s="103">
        <v>7816.7191963693649</v>
      </c>
      <c r="AG61" s="103">
        <v>8110.9310339601379</v>
      </c>
    </row>
    <row r="62" spans="1:33" s="58" customFormat="1" ht="12.5" x14ac:dyDescent="0.25">
      <c r="A62" s="90" t="s">
        <v>118</v>
      </c>
      <c r="B62" s="90" t="s">
        <v>119</v>
      </c>
      <c r="C62" s="90" t="s">
        <v>121</v>
      </c>
      <c r="D62" s="102">
        <v>0</v>
      </c>
      <c r="E62" s="102">
        <v>0</v>
      </c>
      <c r="F62" s="103">
        <v>0</v>
      </c>
      <c r="G62" s="103">
        <v>0</v>
      </c>
      <c r="H62" s="103">
        <v>0</v>
      </c>
      <c r="I62" s="103">
        <v>0</v>
      </c>
      <c r="J62" s="103">
        <v>0</v>
      </c>
      <c r="K62" s="103">
        <v>0</v>
      </c>
      <c r="L62" s="103">
        <v>0</v>
      </c>
      <c r="M62" s="103">
        <v>0</v>
      </c>
      <c r="N62" s="103">
        <v>0</v>
      </c>
      <c r="O62" s="103">
        <v>0</v>
      </c>
      <c r="P62" s="103">
        <v>0</v>
      </c>
      <c r="Q62" s="103">
        <v>0</v>
      </c>
      <c r="R62" s="103">
        <v>0</v>
      </c>
      <c r="S62" s="103">
        <v>0</v>
      </c>
      <c r="T62" s="103">
        <v>0</v>
      </c>
      <c r="U62" s="103">
        <v>0</v>
      </c>
      <c r="V62" s="103">
        <v>0</v>
      </c>
      <c r="W62" s="103">
        <v>0</v>
      </c>
      <c r="X62" s="103">
        <v>0</v>
      </c>
      <c r="Y62" s="103">
        <v>0</v>
      </c>
      <c r="Z62" s="103">
        <v>0</v>
      </c>
      <c r="AA62" s="103">
        <v>0</v>
      </c>
      <c r="AB62" s="103">
        <v>0</v>
      </c>
      <c r="AC62" s="103">
        <v>0</v>
      </c>
      <c r="AD62" s="103">
        <v>0</v>
      </c>
      <c r="AE62" s="103">
        <v>0</v>
      </c>
      <c r="AF62" s="103">
        <v>0</v>
      </c>
      <c r="AG62" s="103">
        <v>0</v>
      </c>
    </row>
    <row r="63" spans="1:33" s="58" customFormat="1" ht="12.5" x14ac:dyDescent="0.25">
      <c r="A63" s="90" t="s">
        <v>118</v>
      </c>
      <c r="B63" s="90" t="s">
        <v>119</v>
      </c>
      <c r="C63" s="90" t="s">
        <v>122</v>
      </c>
      <c r="D63" s="102">
        <v>1070.5999999999999</v>
      </c>
      <c r="E63" s="102">
        <v>1130.3</v>
      </c>
      <c r="F63" s="103">
        <v>1150.3</v>
      </c>
      <c r="G63" s="103">
        <v>879.4</v>
      </c>
      <c r="H63" s="103">
        <v>652.70000000000005</v>
      </c>
      <c r="I63" s="103">
        <v>766.6</v>
      </c>
      <c r="J63" s="103">
        <v>767.8</v>
      </c>
      <c r="K63" s="103">
        <v>1202.3</v>
      </c>
      <c r="L63" s="103">
        <v>886.7</v>
      </c>
      <c r="M63" s="103">
        <v>488.8</v>
      </c>
      <c r="N63" s="103">
        <v>698.9</v>
      </c>
      <c r="O63" s="103">
        <v>149.1</v>
      </c>
      <c r="P63" s="103">
        <v>85.2</v>
      </c>
      <c r="Q63" s="103">
        <v>30.5</v>
      </c>
      <c r="R63" s="103">
        <v>83.9</v>
      </c>
      <c r="S63" s="103">
        <v>3.6</v>
      </c>
      <c r="T63" s="103">
        <v>7.05</v>
      </c>
      <c r="U63" s="103">
        <v>0</v>
      </c>
      <c r="V63" s="103">
        <v>7.57</v>
      </c>
      <c r="W63" s="103">
        <v>17.8262</v>
      </c>
      <c r="X63" s="103">
        <v>10.332779</v>
      </c>
      <c r="Y63" s="103">
        <v>24.337039999999998</v>
      </c>
      <c r="Z63" s="103">
        <v>59.71</v>
      </c>
      <c r="AA63" s="103">
        <v>192.95</v>
      </c>
      <c r="AB63" s="103">
        <v>123.99000000000001</v>
      </c>
      <c r="AC63" s="103">
        <v>125.30108116414772</v>
      </c>
      <c r="AD63" s="103">
        <v>125.36737294070851</v>
      </c>
      <c r="AE63" s="103">
        <v>125.72575507006496</v>
      </c>
      <c r="AF63" s="103">
        <v>125.00927055813617</v>
      </c>
      <c r="AG63" s="103">
        <v>126.19610706216582</v>
      </c>
    </row>
    <row r="64" spans="1:33" s="93" customFormat="1" ht="13" x14ac:dyDescent="0.3">
      <c r="A64" s="95" t="s">
        <v>123</v>
      </c>
      <c r="B64" s="95" t="s">
        <v>123</v>
      </c>
      <c r="C64" s="95" t="s">
        <v>123</v>
      </c>
      <c r="D64" s="104">
        <v>0</v>
      </c>
      <c r="E64" s="104">
        <v>0</v>
      </c>
      <c r="F64" s="105">
        <v>0</v>
      </c>
      <c r="G64" s="105">
        <v>0</v>
      </c>
      <c r="H64" s="105">
        <v>0</v>
      </c>
      <c r="I64" s="105">
        <v>5</v>
      </c>
      <c r="J64" s="105">
        <v>2.5</v>
      </c>
      <c r="K64" s="105">
        <v>7.1</v>
      </c>
      <c r="L64" s="105">
        <v>11</v>
      </c>
      <c r="M64" s="105">
        <v>14.2</v>
      </c>
      <c r="N64" s="105">
        <v>1.8</v>
      </c>
      <c r="O64" s="105">
        <v>0.5</v>
      </c>
      <c r="P64" s="105">
        <v>4.9000000000000004</v>
      </c>
      <c r="Q64" s="105">
        <v>11.2</v>
      </c>
      <c r="R64" s="105">
        <v>11.1</v>
      </c>
      <c r="S64" s="105">
        <v>15.51029741185647</v>
      </c>
      <c r="T64" s="105">
        <v>6.5382000000000007</v>
      </c>
      <c r="U64" s="105">
        <v>15.253000999999999</v>
      </c>
      <c r="V64" s="105">
        <v>17.053439999999998</v>
      </c>
      <c r="W64" s="105">
        <v>7.32986</v>
      </c>
      <c r="X64" s="105">
        <v>0</v>
      </c>
      <c r="Y64" s="105">
        <v>16.991</v>
      </c>
      <c r="Z64" s="105">
        <v>0</v>
      </c>
      <c r="AA64" s="105">
        <v>0</v>
      </c>
      <c r="AB64" s="105">
        <v>0</v>
      </c>
      <c r="AC64" s="105">
        <v>0</v>
      </c>
      <c r="AD64" s="105">
        <v>0</v>
      </c>
      <c r="AE64" s="105">
        <v>0</v>
      </c>
      <c r="AF64" s="105">
        <v>0</v>
      </c>
      <c r="AG64" s="105">
        <v>0</v>
      </c>
    </row>
    <row r="65" spans="1:33" s="58" customFormat="1" ht="12.5" x14ac:dyDescent="0.25">
      <c r="A65" s="90" t="s">
        <v>118</v>
      </c>
      <c r="B65" s="90" t="s">
        <v>124</v>
      </c>
      <c r="C65" s="90" t="s">
        <v>125</v>
      </c>
      <c r="D65" s="102">
        <v>0</v>
      </c>
      <c r="E65" s="102">
        <v>0</v>
      </c>
      <c r="F65" s="103">
        <v>0</v>
      </c>
      <c r="G65" s="103">
        <v>0</v>
      </c>
      <c r="H65" s="103">
        <v>0</v>
      </c>
      <c r="I65" s="103">
        <v>0</v>
      </c>
      <c r="J65" s="103">
        <v>0</v>
      </c>
      <c r="K65" s="103">
        <v>0</v>
      </c>
      <c r="L65" s="103">
        <v>0</v>
      </c>
      <c r="M65" s="103">
        <v>0</v>
      </c>
      <c r="N65" s="103">
        <v>0</v>
      </c>
      <c r="O65" s="103">
        <v>0</v>
      </c>
      <c r="P65" s="103">
        <v>0</v>
      </c>
      <c r="Q65" s="103">
        <v>0</v>
      </c>
      <c r="R65" s="103">
        <v>0</v>
      </c>
      <c r="S65" s="103">
        <v>0</v>
      </c>
      <c r="T65" s="103">
        <v>0</v>
      </c>
      <c r="U65" s="103">
        <v>0</v>
      </c>
      <c r="V65" s="103">
        <v>0</v>
      </c>
      <c r="W65" s="103">
        <v>0</v>
      </c>
      <c r="X65" s="103">
        <v>0</v>
      </c>
      <c r="Y65" s="103">
        <v>0</v>
      </c>
      <c r="Z65" s="103">
        <v>0</v>
      </c>
      <c r="AA65" s="103">
        <v>0</v>
      </c>
      <c r="AB65" s="103">
        <v>0</v>
      </c>
      <c r="AC65" s="103">
        <v>0</v>
      </c>
      <c r="AD65" s="103">
        <v>0</v>
      </c>
      <c r="AE65" s="103">
        <v>0</v>
      </c>
      <c r="AF65" s="103">
        <v>0</v>
      </c>
      <c r="AG65" s="103">
        <v>0</v>
      </c>
    </row>
    <row r="66" spans="1:33" s="58" customFormat="1" ht="12.5" x14ac:dyDescent="0.25">
      <c r="A66" s="90" t="s">
        <v>118</v>
      </c>
      <c r="B66" s="90" t="s">
        <v>124</v>
      </c>
      <c r="C66" s="90" t="s">
        <v>126</v>
      </c>
      <c r="D66" s="102">
        <v>0</v>
      </c>
      <c r="E66" s="102">
        <v>0</v>
      </c>
      <c r="F66" s="103">
        <v>0</v>
      </c>
      <c r="G66" s="103">
        <v>0</v>
      </c>
      <c r="H66" s="103">
        <v>0</v>
      </c>
      <c r="I66" s="103">
        <v>0</v>
      </c>
      <c r="J66" s="103">
        <v>0</v>
      </c>
      <c r="K66" s="103">
        <v>0</v>
      </c>
      <c r="L66" s="103">
        <v>0</v>
      </c>
      <c r="M66" s="103">
        <v>0</v>
      </c>
      <c r="N66" s="103">
        <v>0</v>
      </c>
      <c r="O66" s="103">
        <v>0</v>
      </c>
      <c r="P66" s="103">
        <v>0</v>
      </c>
      <c r="Q66" s="103">
        <v>0</v>
      </c>
      <c r="R66" s="103">
        <v>0</v>
      </c>
      <c r="S66" s="103">
        <v>0</v>
      </c>
      <c r="T66" s="103">
        <v>0</v>
      </c>
      <c r="U66" s="103">
        <v>0</v>
      </c>
      <c r="V66" s="103">
        <v>0</v>
      </c>
      <c r="W66" s="103">
        <v>0</v>
      </c>
      <c r="X66" s="103">
        <v>0</v>
      </c>
      <c r="Y66" s="103">
        <v>0</v>
      </c>
      <c r="Z66" s="103">
        <v>0</v>
      </c>
      <c r="AA66" s="103">
        <v>0</v>
      </c>
      <c r="AB66" s="103">
        <v>0</v>
      </c>
      <c r="AC66" s="103">
        <v>0</v>
      </c>
      <c r="AD66" s="103">
        <v>0</v>
      </c>
      <c r="AE66" s="103">
        <v>0</v>
      </c>
      <c r="AF66" s="103">
        <v>0</v>
      </c>
      <c r="AG66" s="103">
        <v>0</v>
      </c>
    </row>
    <row r="67" spans="1:33" s="58" customFormat="1" ht="12.5" x14ac:dyDescent="0.25">
      <c r="A67" s="90" t="s">
        <v>118</v>
      </c>
      <c r="B67" s="90" t="s">
        <v>124</v>
      </c>
      <c r="C67" s="90" t="s">
        <v>127</v>
      </c>
      <c r="D67" s="102">
        <v>0</v>
      </c>
      <c r="E67" s="102">
        <v>0</v>
      </c>
      <c r="F67" s="103">
        <v>0</v>
      </c>
      <c r="G67" s="103">
        <v>0</v>
      </c>
      <c r="H67" s="103">
        <v>0</v>
      </c>
      <c r="I67" s="103">
        <v>0</v>
      </c>
      <c r="J67" s="103">
        <v>0</v>
      </c>
      <c r="K67" s="103">
        <v>0</v>
      </c>
      <c r="L67" s="103">
        <v>0</v>
      </c>
      <c r="M67" s="103">
        <v>0</v>
      </c>
      <c r="N67" s="103">
        <v>0</v>
      </c>
      <c r="O67" s="103">
        <v>0</v>
      </c>
      <c r="P67" s="103">
        <v>0</v>
      </c>
      <c r="Q67" s="103">
        <v>0</v>
      </c>
      <c r="R67" s="103">
        <v>0</v>
      </c>
      <c r="S67" s="103">
        <v>0</v>
      </c>
      <c r="T67" s="103">
        <v>0</v>
      </c>
      <c r="U67" s="103">
        <v>0</v>
      </c>
      <c r="V67" s="103">
        <v>0</v>
      </c>
      <c r="W67" s="103">
        <v>0</v>
      </c>
      <c r="X67" s="103">
        <v>0</v>
      </c>
      <c r="Y67" s="103">
        <v>0</v>
      </c>
      <c r="Z67" s="103">
        <v>0</v>
      </c>
      <c r="AA67" s="103">
        <v>0</v>
      </c>
      <c r="AB67" s="103">
        <v>0</v>
      </c>
      <c r="AC67" s="103">
        <v>0</v>
      </c>
      <c r="AD67" s="103">
        <v>0</v>
      </c>
      <c r="AE67" s="103">
        <v>0</v>
      </c>
      <c r="AF67" s="103">
        <v>0</v>
      </c>
      <c r="AG67" s="103">
        <v>0</v>
      </c>
    </row>
    <row r="68" spans="1:33" s="58" customFormat="1" ht="12.5" x14ac:dyDescent="0.25">
      <c r="A68" s="90" t="s">
        <v>118</v>
      </c>
      <c r="B68" s="90" t="s">
        <v>124</v>
      </c>
      <c r="C68" s="90" t="s">
        <v>128</v>
      </c>
      <c r="D68" s="102">
        <v>0</v>
      </c>
      <c r="E68" s="102">
        <v>0</v>
      </c>
      <c r="F68" s="103">
        <v>0</v>
      </c>
      <c r="G68" s="103">
        <v>0</v>
      </c>
      <c r="H68" s="103">
        <v>0</v>
      </c>
      <c r="I68" s="103">
        <v>0</v>
      </c>
      <c r="J68" s="103">
        <v>0</v>
      </c>
      <c r="K68" s="103">
        <v>0</v>
      </c>
      <c r="L68" s="103">
        <v>0</v>
      </c>
      <c r="M68" s="103">
        <v>0</v>
      </c>
      <c r="N68" s="103">
        <v>0</v>
      </c>
      <c r="O68" s="103">
        <v>0</v>
      </c>
      <c r="P68" s="103">
        <v>0</v>
      </c>
      <c r="Q68" s="103">
        <v>0</v>
      </c>
      <c r="R68" s="103">
        <v>0</v>
      </c>
      <c r="S68" s="103">
        <v>0</v>
      </c>
      <c r="T68" s="103">
        <v>0</v>
      </c>
      <c r="U68" s="103">
        <v>0</v>
      </c>
      <c r="V68" s="103">
        <v>0</v>
      </c>
      <c r="W68" s="103">
        <v>0</v>
      </c>
      <c r="X68" s="103">
        <v>0</v>
      </c>
      <c r="Y68" s="103">
        <v>0</v>
      </c>
      <c r="Z68" s="103">
        <v>0</v>
      </c>
      <c r="AA68" s="103">
        <v>0</v>
      </c>
      <c r="AB68" s="103">
        <v>0</v>
      </c>
      <c r="AC68" s="103">
        <v>0</v>
      </c>
      <c r="AD68" s="103">
        <v>0</v>
      </c>
      <c r="AE68" s="103">
        <v>0</v>
      </c>
      <c r="AF68" s="103">
        <v>0</v>
      </c>
      <c r="AG68" s="103">
        <v>0</v>
      </c>
    </row>
    <row r="69" spans="1:33" s="58" customFormat="1" ht="12.5" x14ac:dyDescent="0.25">
      <c r="A69" s="90" t="s">
        <v>118</v>
      </c>
      <c r="B69" s="90" t="s">
        <v>124</v>
      </c>
      <c r="C69" s="90" t="s">
        <v>129</v>
      </c>
      <c r="D69" s="102">
        <v>0</v>
      </c>
      <c r="E69" s="102">
        <v>0</v>
      </c>
      <c r="F69" s="103">
        <v>0</v>
      </c>
      <c r="G69" s="103">
        <v>0</v>
      </c>
      <c r="H69" s="103">
        <v>0</v>
      </c>
      <c r="I69" s="103">
        <v>0</v>
      </c>
      <c r="J69" s="103">
        <v>0</v>
      </c>
      <c r="K69" s="103">
        <v>0</v>
      </c>
      <c r="L69" s="103">
        <v>0</v>
      </c>
      <c r="M69" s="103">
        <v>0</v>
      </c>
      <c r="N69" s="103">
        <v>0</v>
      </c>
      <c r="O69" s="103">
        <v>0</v>
      </c>
      <c r="P69" s="103">
        <v>0</v>
      </c>
      <c r="Q69" s="103">
        <v>0</v>
      </c>
      <c r="R69" s="103">
        <v>0</v>
      </c>
      <c r="S69" s="103">
        <v>0</v>
      </c>
      <c r="T69" s="103">
        <v>0</v>
      </c>
      <c r="U69" s="103">
        <v>0</v>
      </c>
      <c r="V69" s="103">
        <v>0</v>
      </c>
      <c r="W69" s="103">
        <v>0</v>
      </c>
      <c r="X69" s="103">
        <v>0</v>
      </c>
      <c r="Y69" s="103">
        <v>0</v>
      </c>
      <c r="Z69" s="103">
        <v>0</v>
      </c>
      <c r="AA69" s="103">
        <v>0</v>
      </c>
      <c r="AB69" s="103">
        <v>0</v>
      </c>
      <c r="AC69" s="103">
        <v>0</v>
      </c>
      <c r="AD69" s="103">
        <v>0</v>
      </c>
      <c r="AE69" s="103">
        <v>0</v>
      </c>
      <c r="AF69" s="103">
        <v>0</v>
      </c>
      <c r="AG69" s="103">
        <v>0</v>
      </c>
    </row>
    <row r="70" spans="1:33" s="58" customFormat="1" ht="12.5" x14ac:dyDescent="0.25">
      <c r="A70" s="90" t="s">
        <v>118</v>
      </c>
      <c r="B70" s="90" t="s">
        <v>124</v>
      </c>
      <c r="C70" s="90" t="s">
        <v>130</v>
      </c>
      <c r="D70" s="102">
        <v>0</v>
      </c>
      <c r="E70" s="102">
        <v>0</v>
      </c>
      <c r="F70" s="103">
        <v>0</v>
      </c>
      <c r="G70" s="103">
        <v>0</v>
      </c>
      <c r="H70" s="103">
        <v>0</v>
      </c>
      <c r="I70" s="103">
        <v>0</v>
      </c>
      <c r="J70" s="103">
        <v>0</v>
      </c>
      <c r="K70" s="103">
        <v>0</v>
      </c>
      <c r="L70" s="103">
        <v>0</v>
      </c>
      <c r="M70" s="103">
        <v>0</v>
      </c>
      <c r="N70" s="103">
        <v>0</v>
      </c>
      <c r="O70" s="103">
        <v>0</v>
      </c>
      <c r="P70" s="103">
        <v>0</v>
      </c>
      <c r="Q70" s="103">
        <v>0</v>
      </c>
      <c r="R70" s="103">
        <v>0</v>
      </c>
      <c r="S70" s="103">
        <v>0</v>
      </c>
      <c r="T70" s="103">
        <v>0</v>
      </c>
      <c r="U70" s="103">
        <v>0</v>
      </c>
      <c r="V70" s="103">
        <v>0</v>
      </c>
      <c r="W70" s="103">
        <v>0</v>
      </c>
      <c r="X70" s="103">
        <v>0</v>
      </c>
      <c r="Y70" s="103">
        <v>0</v>
      </c>
      <c r="Z70" s="103">
        <v>0</v>
      </c>
      <c r="AA70" s="103">
        <v>0</v>
      </c>
      <c r="AB70" s="103">
        <v>0</v>
      </c>
      <c r="AC70" s="103">
        <v>0</v>
      </c>
      <c r="AD70" s="103">
        <v>0</v>
      </c>
      <c r="AE70" s="103">
        <v>0</v>
      </c>
      <c r="AF70" s="103">
        <v>0</v>
      </c>
      <c r="AG70" s="103">
        <v>0</v>
      </c>
    </row>
    <row r="71" spans="1:33" s="58" customFormat="1" ht="12.5" x14ac:dyDescent="0.25">
      <c r="A71" s="90" t="s">
        <v>118</v>
      </c>
      <c r="B71" s="90" t="s">
        <v>124</v>
      </c>
      <c r="C71" s="90" t="s">
        <v>131</v>
      </c>
      <c r="D71" s="102">
        <v>0</v>
      </c>
      <c r="E71" s="102">
        <v>0</v>
      </c>
      <c r="F71" s="103">
        <v>0</v>
      </c>
      <c r="G71" s="103">
        <v>0</v>
      </c>
      <c r="H71" s="103">
        <v>0</v>
      </c>
      <c r="I71" s="103">
        <v>0</v>
      </c>
      <c r="J71" s="103">
        <v>0</v>
      </c>
      <c r="K71" s="103">
        <v>0</v>
      </c>
      <c r="L71" s="103">
        <v>0</v>
      </c>
      <c r="M71" s="103">
        <v>0</v>
      </c>
      <c r="N71" s="103">
        <v>0</v>
      </c>
      <c r="O71" s="103">
        <v>0</v>
      </c>
      <c r="P71" s="103">
        <v>0</v>
      </c>
      <c r="Q71" s="103">
        <v>0</v>
      </c>
      <c r="R71" s="103">
        <v>0</v>
      </c>
      <c r="S71" s="103">
        <v>0</v>
      </c>
      <c r="T71" s="103">
        <v>0</v>
      </c>
      <c r="U71" s="103">
        <v>0</v>
      </c>
      <c r="V71" s="103">
        <v>0</v>
      </c>
      <c r="W71" s="103">
        <v>0</v>
      </c>
      <c r="X71" s="103">
        <v>0</v>
      </c>
      <c r="Y71" s="103">
        <v>0</v>
      </c>
      <c r="Z71" s="103">
        <v>0</v>
      </c>
      <c r="AA71" s="103">
        <v>0</v>
      </c>
      <c r="AB71" s="103">
        <v>0</v>
      </c>
      <c r="AC71" s="103">
        <v>0</v>
      </c>
      <c r="AD71" s="103">
        <v>0</v>
      </c>
      <c r="AE71" s="103">
        <v>0</v>
      </c>
      <c r="AF71" s="103">
        <v>0</v>
      </c>
      <c r="AG71" s="103">
        <v>0</v>
      </c>
    </row>
    <row r="72" spans="1:33" s="58" customFormat="1" ht="12.5" x14ac:dyDescent="0.25">
      <c r="A72" s="90" t="s">
        <v>118</v>
      </c>
      <c r="B72" s="90" t="s">
        <v>124</v>
      </c>
      <c r="C72" s="90" t="s">
        <v>132</v>
      </c>
      <c r="D72" s="102">
        <v>0</v>
      </c>
      <c r="E72" s="102">
        <v>0</v>
      </c>
      <c r="F72" s="103">
        <v>0</v>
      </c>
      <c r="G72" s="103">
        <v>0</v>
      </c>
      <c r="H72" s="103">
        <v>0</v>
      </c>
      <c r="I72" s="103">
        <v>0</v>
      </c>
      <c r="J72" s="103">
        <v>0</v>
      </c>
      <c r="K72" s="103">
        <v>0</v>
      </c>
      <c r="L72" s="103">
        <v>0</v>
      </c>
      <c r="M72" s="103">
        <v>0</v>
      </c>
      <c r="N72" s="103">
        <v>0</v>
      </c>
      <c r="O72" s="103">
        <v>0</v>
      </c>
      <c r="P72" s="103">
        <v>0</v>
      </c>
      <c r="Q72" s="103">
        <v>0</v>
      </c>
      <c r="R72" s="103">
        <v>0</v>
      </c>
      <c r="S72" s="103">
        <v>0</v>
      </c>
      <c r="T72" s="103">
        <v>0</v>
      </c>
      <c r="U72" s="103">
        <v>0</v>
      </c>
      <c r="V72" s="103">
        <v>0</v>
      </c>
      <c r="W72" s="103">
        <v>0</v>
      </c>
      <c r="X72" s="103">
        <v>0</v>
      </c>
      <c r="Y72" s="103">
        <v>0</v>
      </c>
      <c r="Z72" s="103">
        <v>0</v>
      </c>
      <c r="AA72" s="103">
        <v>0</v>
      </c>
      <c r="AB72" s="103">
        <v>0</v>
      </c>
      <c r="AC72" s="103">
        <v>0</v>
      </c>
      <c r="AD72" s="103">
        <v>0</v>
      </c>
      <c r="AE72" s="103">
        <v>0</v>
      </c>
      <c r="AF72" s="103">
        <v>0</v>
      </c>
      <c r="AG72" s="103">
        <v>0</v>
      </c>
    </row>
    <row r="73" spans="1:33" s="58" customFormat="1" ht="12.5" x14ac:dyDescent="0.25">
      <c r="A73" s="90" t="s">
        <v>118</v>
      </c>
      <c r="B73" s="90" t="s">
        <v>124</v>
      </c>
      <c r="C73" s="90" t="s">
        <v>133</v>
      </c>
      <c r="D73" s="102">
        <v>0</v>
      </c>
      <c r="E73" s="102">
        <v>0</v>
      </c>
      <c r="F73" s="103">
        <v>0</v>
      </c>
      <c r="G73" s="103">
        <v>0</v>
      </c>
      <c r="H73" s="103">
        <v>0</v>
      </c>
      <c r="I73" s="103">
        <v>0</v>
      </c>
      <c r="J73" s="103">
        <v>0</v>
      </c>
      <c r="K73" s="103">
        <v>0</v>
      </c>
      <c r="L73" s="103">
        <v>0</v>
      </c>
      <c r="M73" s="103">
        <v>0</v>
      </c>
      <c r="N73" s="103">
        <v>0</v>
      </c>
      <c r="O73" s="103">
        <v>0</v>
      </c>
      <c r="P73" s="103">
        <v>0</v>
      </c>
      <c r="Q73" s="103">
        <v>0</v>
      </c>
      <c r="R73" s="103">
        <v>0</v>
      </c>
      <c r="S73" s="103">
        <v>0</v>
      </c>
      <c r="T73" s="103">
        <v>0</v>
      </c>
      <c r="U73" s="103">
        <v>0</v>
      </c>
      <c r="V73" s="103">
        <v>0</v>
      </c>
      <c r="W73" s="103">
        <v>0</v>
      </c>
      <c r="X73" s="103">
        <v>0</v>
      </c>
      <c r="Y73" s="103">
        <v>0</v>
      </c>
      <c r="Z73" s="103">
        <v>0</v>
      </c>
      <c r="AA73" s="103">
        <v>0</v>
      </c>
      <c r="AB73" s="103">
        <v>0</v>
      </c>
      <c r="AC73" s="103">
        <v>0</v>
      </c>
      <c r="AD73" s="103">
        <v>0</v>
      </c>
      <c r="AE73" s="103">
        <v>0</v>
      </c>
      <c r="AF73" s="103">
        <v>0</v>
      </c>
      <c r="AG73" s="103">
        <v>0</v>
      </c>
    </row>
    <row r="74" spans="1:33" s="58" customFormat="1" ht="12.5" x14ac:dyDescent="0.25">
      <c r="A74" s="90" t="s">
        <v>118</v>
      </c>
      <c r="B74" s="90" t="s">
        <v>124</v>
      </c>
      <c r="C74" s="90" t="s">
        <v>134</v>
      </c>
      <c r="D74" s="102">
        <v>0</v>
      </c>
      <c r="E74" s="102">
        <v>0</v>
      </c>
      <c r="F74" s="103">
        <v>0</v>
      </c>
      <c r="G74" s="103">
        <v>0</v>
      </c>
      <c r="H74" s="103">
        <v>0</v>
      </c>
      <c r="I74" s="103">
        <v>0</v>
      </c>
      <c r="J74" s="103">
        <v>0</v>
      </c>
      <c r="K74" s="103">
        <v>0</v>
      </c>
      <c r="L74" s="103">
        <v>0</v>
      </c>
      <c r="M74" s="103">
        <v>0</v>
      </c>
      <c r="N74" s="103">
        <v>0</v>
      </c>
      <c r="O74" s="103">
        <v>0</v>
      </c>
      <c r="P74" s="103">
        <v>0</v>
      </c>
      <c r="Q74" s="103">
        <v>0</v>
      </c>
      <c r="R74" s="103">
        <v>0</v>
      </c>
      <c r="S74" s="103">
        <v>0</v>
      </c>
      <c r="T74" s="103">
        <v>0</v>
      </c>
      <c r="U74" s="103">
        <v>0</v>
      </c>
      <c r="V74" s="103">
        <v>0</v>
      </c>
      <c r="W74" s="103">
        <v>0</v>
      </c>
      <c r="X74" s="103">
        <v>0</v>
      </c>
      <c r="Y74" s="103">
        <v>0</v>
      </c>
      <c r="Z74" s="103">
        <v>0</v>
      </c>
      <c r="AA74" s="103">
        <v>0</v>
      </c>
      <c r="AB74" s="103">
        <v>0</v>
      </c>
      <c r="AC74" s="103">
        <v>0</v>
      </c>
      <c r="AD74" s="103">
        <v>0</v>
      </c>
      <c r="AE74" s="103">
        <v>0</v>
      </c>
      <c r="AF74" s="103">
        <v>0</v>
      </c>
      <c r="AG74" s="103">
        <v>0</v>
      </c>
    </row>
    <row r="75" spans="1:33" s="58" customFormat="1" ht="12.5" x14ac:dyDescent="0.25">
      <c r="A75" s="90" t="s">
        <v>118</v>
      </c>
      <c r="B75" s="90" t="s">
        <v>124</v>
      </c>
      <c r="C75" s="90" t="s">
        <v>135</v>
      </c>
      <c r="D75" s="102">
        <v>0</v>
      </c>
      <c r="E75" s="102">
        <v>0</v>
      </c>
      <c r="F75" s="103">
        <v>0</v>
      </c>
      <c r="G75" s="103">
        <v>0</v>
      </c>
      <c r="H75" s="103">
        <v>0</v>
      </c>
      <c r="I75" s="103">
        <v>0</v>
      </c>
      <c r="J75" s="103">
        <v>0</v>
      </c>
      <c r="K75" s="103">
        <v>0</v>
      </c>
      <c r="L75" s="103">
        <v>0</v>
      </c>
      <c r="M75" s="103">
        <v>0</v>
      </c>
      <c r="N75" s="103">
        <v>0</v>
      </c>
      <c r="O75" s="103">
        <v>0</v>
      </c>
      <c r="P75" s="103">
        <v>0</v>
      </c>
      <c r="Q75" s="103">
        <v>0</v>
      </c>
      <c r="R75" s="103">
        <v>0</v>
      </c>
      <c r="S75" s="103">
        <v>0</v>
      </c>
      <c r="T75" s="103">
        <v>0</v>
      </c>
      <c r="U75" s="103">
        <v>0</v>
      </c>
      <c r="V75" s="103">
        <v>0</v>
      </c>
      <c r="W75" s="103">
        <v>0</v>
      </c>
      <c r="X75" s="103">
        <v>0</v>
      </c>
      <c r="Y75" s="103">
        <v>0</v>
      </c>
      <c r="Z75" s="103">
        <v>0</v>
      </c>
      <c r="AA75" s="103">
        <v>0</v>
      </c>
      <c r="AB75" s="103">
        <v>0</v>
      </c>
      <c r="AC75" s="103">
        <v>0</v>
      </c>
      <c r="AD75" s="103">
        <v>0</v>
      </c>
      <c r="AE75" s="103">
        <v>0</v>
      </c>
      <c r="AF75" s="103">
        <v>0</v>
      </c>
      <c r="AG75" s="103">
        <v>0</v>
      </c>
    </row>
    <row r="76" spans="1:33" s="58" customFormat="1" ht="12.5" x14ac:dyDescent="0.25">
      <c r="A76" s="90" t="s">
        <v>118</v>
      </c>
      <c r="B76" s="90" t="s">
        <v>124</v>
      </c>
      <c r="C76" s="90" t="s">
        <v>136</v>
      </c>
      <c r="D76" s="102">
        <v>0</v>
      </c>
      <c r="E76" s="102">
        <v>0</v>
      </c>
      <c r="F76" s="103">
        <v>0</v>
      </c>
      <c r="G76" s="103">
        <v>0</v>
      </c>
      <c r="H76" s="103">
        <v>0</v>
      </c>
      <c r="I76" s="103">
        <v>0</v>
      </c>
      <c r="J76" s="103">
        <v>0</v>
      </c>
      <c r="K76" s="103">
        <v>0</v>
      </c>
      <c r="L76" s="103">
        <v>0</v>
      </c>
      <c r="M76" s="103">
        <v>0</v>
      </c>
      <c r="N76" s="103">
        <v>0</v>
      </c>
      <c r="O76" s="103">
        <v>0</v>
      </c>
      <c r="P76" s="103">
        <v>0</v>
      </c>
      <c r="Q76" s="103">
        <v>0</v>
      </c>
      <c r="R76" s="103">
        <v>0</v>
      </c>
      <c r="S76" s="103">
        <v>0</v>
      </c>
      <c r="T76" s="103">
        <v>0</v>
      </c>
      <c r="U76" s="103">
        <v>0</v>
      </c>
      <c r="V76" s="103">
        <v>0</v>
      </c>
      <c r="W76" s="103">
        <v>0</v>
      </c>
      <c r="X76" s="103">
        <v>0</v>
      </c>
      <c r="Y76" s="103">
        <v>0</v>
      </c>
      <c r="Z76" s="103">
        <v>0</v>
      </c>
      <c r="AA76" s="103">
        <v>0</v>
      </c>
      <c r="AB76" s="103">
        <v>0</v>
      </c>
      <c r="AC76" s="103">
        <v>0</v>
      </c>
      <c r="AD76" s="103">
        <v>0</v>
      </c>
      <c r="AE76" s="103">
        <v>0</v>
      </c>
      <c r="AF76" s="103">
        <v>0</v>
      </c>
      <c r="AG76" s="103">
        <v>0</v>
      </c>
    </row>
    <row r="77" spans="1:33" s="58" customFormat="1" ht="12.5" x14ac:dyDescent="0.25">
      <c r="A77" s="90" t="s">
        <v>118</v>
      </c>
      <c r="B77" s="90" t="s">
        <v>124</v>
      </c>
      <c r="C77" s="90" t="s">
        <v>137</v>
      </c>
      <c r="D77" s="102">
        <v>0</v>
      </c>
      <c r="E77" s="102">
        <v>0</v>
      </c>
      <c r="F77" s="103">
        <v>0</v>
      </c>
      <c r="G77" s="103">
        <v>0</v>
      </c>
      <c r="H77" s="103">
        <v>0</v>
      </c>
      <c r="I77" s="103">
        <v>0</v>
      </c>
      <c r="J77" s="103">
        <v>0</v>
      </c>
      <c r="K77" s="103">
        <v>0</v>
      </c>
      <c r="L77" s="103">
        <v>0</v>
      </c>
      <c r="M77" s="103">
        <v>0</v>
      </c>
      <c r="N77" s="103">
        <v>0</v>
      </c>
      <c r="O77" s="103">
        <v>0</v>
      </c>
      <c r="P77" s="103">
        <v>0</v>
      </c>
      <c r="Q77" s="103">
        <v>0</v>
      </c>
      <c r="R77" s="103">
        <v>0</v>
      </c>
      <c r="S77" s="103">
        <v>0</v>
      </c>
      <c r="T77" s="103">
        <v>0</v>
      </c>
      <c r="U77" s="103">
        <v>0</v>
      </c>
      <c r="V77" s="103">
        <v>0</v>
      </c>
      <c r="W77" s="103">
        <v>0</v>
      </c>
      <c r="X77" s="103">
        <v>0</v>
      </c>
      <c r="Y77" s="103">
        <v>0</v>
      </c>
      <c r="Z77" s="103">
        <v>0</v>
      </c>
      <c r="AA77" s="103">
        <v>0</v>
      </c>
      <c r="AB77" s="103">
        <v>0</v>
      </c>
      <c r="AC77" s="103">
        <v>0</v>
      </c>
      <c r="AD77" s="103">
        <v>0</v>
      </c>
      <c r="AE77" s="103">
        <v>0</v>
      </c>
      <c r="AF77" s="103">
        <v>0</v>
      </c>
      <c r="AG77" s="103">
        <v>0</v>
      </c>
    </row>
    <row r="78" spans="1:33" s="58" customFormat="1" ht="12.5" x14ac:dyDescent="0.25">
      <c r="A78" s="90" t="s">
        <v>118</v>
      </c>
      <c r="B78" s="90" t="s">
        <v>124</v>
      </c>
      <c r="C78" s="90" t="s">
        <v>138</v>
      </c>
      <c r="D78" s="102">
        <v>0</v>
      </c>
      <c r="E78" s="102">
        <v>0</v>
      </c>
      <c r="F78" s="103">
        <v>0</v>
      </c>
      <c r="G78" s="103">
        <v>0</v>
      </c>
      <c r="H78" s="103">
        <v>0</v>
      </c>
      <c r="I78" s="103">
        <v>0</v>
      </c>
      <c r="J78" s="103">
        <v>0</v>
      </c>
      <c r="K78" s="103">
        <v>0</v>
      </c>
      <c r="L78" s="103">
        <v>0</v>
      </c>
      <c r="M78" s="103">
        <v>0</v>
      </c>
      <c r="N78" s="103">
        <v>0</v>
      </c>
      <c r="O78" s="103">
        <v>0</v>
      </c>
      <c r="P78" s="103">
        <v>0</v>
      </c>
      <c r="Q78" s="103">
        <v>0</v>
      </c>
      <c r="R78" s="103">
        <v>0</v>
      </c>
      <c r="S78" s="103">
        <v>0</v>
      </c>
      <c r="T78" s="103">
        <v>0</v>
      </c>
      <c r="U78" s="103">
        <v>0</v>
      </c>
      <c r="V78" s="103">
        <v>0</v>
      </c>
      <c r="W78" s="103">
        <v>0</v>
      </c>
      <c r="X78" s="103">
        <v>0</v>
      </c>
      <c r="Y78" s="103">
        <v>0</v>
      </c>
      <c r="Z78" s="103">
        <v>0</v>
      </c>
      <c r="AA78" s="103">
        <v>0</v>
      </c>
      <c r="AB78" s="103">
        <v>0</v>
      </c>
      <c r="AC78" s="103">
        <v>0</v>
      </c>
      <c r="AD78" s="103">
        <v>0</v>
      </c>
      <c r="AE78" s="103">
        <v>0</v>
      </c>
      <c r="AF78" s="103">
        <v>0</v>
      </c>
      <c r="AG78" s="103">
        <v>0</v>
      </c>
    </row>
    <row r="79" spans="1:33" s="58" customFormat="1" ht="12.5" x14ac:dyDescent="0.25">
      <c r="A79" s="90" t="s">
        <v>118</v>
      </c>
      <c r="B79" s="90" t="s">
        <v>124</v>
      </c>
      <c r="C79" s="90" t="s">
        <v>139</v>
      </c>
      <c r="D79" s="102">
        <v>0</v>
      </c>
      <c r="E79" s="102">
        <v>0</v>
      </c>
      <c r="F79" s="103">
        <v>0</v>
      </c>
      <c r="G79" s="103">
        <v>0</v>
      </c>
      <c r="H79" s="103">
        <v>0</v>
      </c>
      <c r="I79" s="103">
        <v>5</v>
      </c>
      <c r="J79" s="103">
        <v>2.5</v>
      </c>
      <c r="K79" s="103">
        <v>7.1</v>
      </c>
      <c r="L79" s="103">
        <v>3</v>
      </c>
      <c r="M79" s="103">
        <v>0.7</v>
      </c>
      <c r="N79" s="103">
        <v>1.8</v>
      </c>
      <c r="O79" s="103">
        <v>0</v>
      </c>
      <c r="P79" s="103">
        <v>0</v>
      </c>
      <c r="Q79" s="103">
        <v>0</v>
      </c>
      <c r="R79" s="103">
        <v>0</v>
      </c>
      <c r="S79" s="103">
        <v>0</v>
      </c>
      <c r="T79" s="103">
        <v>0</v>
      </c>
      <c r="U79" s="103">
        <v>0</v>
      </c>
      <c r="V79" s="103">
        <v>0</v>
      </c>
      <c r="W79" s="103">
        <v>0</v>
      </c>
      <c r="X79" s="103">
        <v>0</v>
      </c>
      <c r="Y79" s="103">
        <v>0</v>
      </c>
      <c r="Z79" s="103">
        <v>0</v>
      </c>
      <c r="AA79" s="103">
        <v>0</v>
      </c>
      <c r="AB79" s="103">
        <v>0</v>
      </c>
      <c r="AC79" s="103">
        <v>0</v>
      </c>
      <c r="AD79" s="103">
        <v>0</v>
      </c>
      <c r="AE79" s="103">
        <v>0</v>
      </c>
      <c r="AF79" s="103">
        <v>0</v>
      </c>
      <c r="AG79" s="103">
        <v>0</v>
      </c>
    </row>
    <row r="80" spans="1:33" s="58" customFormat="1" ht="12.5" x14ac:dyDescent="0.25">
      <c r="A80" s="90" t="s">
        <v>118</v>
      </c>
      <c r="B80" s="90" t="s">
        <v>124</v>
      </c>
      <c r="C80" s="90" t="s">
        <v>140</v>
      </c>
      <c r="D80" s="102">
        <v>0</v>
      </c>
      <c r="E80" s="102">
        <v>0</v>
      </c>
      <c r="F80" s="103">
        <v>0</v>
      </c>
      <c r="G80" s="103">
        <v>0</v>
      </c>
      <c r="H80" s="103">
        <v>0</v>
      </c>
      <c r="I80" s="103">
        <v>0</v>
      </c>
      <c r="J80" s="103">
        <v>0</v>
      </c>
      <c r="K80" s="103">
        <v>0</v>
      </c>
      <c r="L80" s="103">
        <v>0</v>
      </c>
      <c r="M80" s="103">
        <v>0</v>
      </c>
      <c r="N80" s="103">
        <v>0</v>
      </c>
      <c r="O80" s="103">
        <v>0</v>
      </c>
      <c r="P80" s="103">
        <v>0</v>
      </c>
      <c r="Q80" s="103">
        <v>0</v>
      </c>
      <c r="R80" s="103">
        <v>0</v>
      </c>
      <c r="S80" s="103">
        <v>0</v>
      </c>
      <c r="T80" s="103">
        <v>0</v>
      </c>
      <c r="U80" s="103">
        <v>0</v>
      </c>
      <c r="V80" s="103">
        <v>0</v>
      </c>
      <c r="W80" s="103">
        <v>0</v>
      </c>
      <c r="X80" s="103">
        <v>0</v>
      </c>
      <c r="Y80" s="103">
        <v>0</v>
      </c>
      <c r="Z80" s="103">
        <v>0</v>
      </c>
      <c r="AA80" s="103">
        <v>0</v>
      </c>
      <c r="AB80" s="103">
        <v>0</v>
      </c>
      <c r="AC80" s="103">
        <v>0</v>
      </c>
      <c r="AD80" s="103">
        <v>0</v>
      </c>
      <c r="AE80" s="103">
        <v>0</v>
      </c>
      <c r="AF80" s="103">
        <v>0</v>
      </c>
      <c r="AG80" s="103">
        <v>0</v>
      </c>
    </row>
    <row r="81" spans="1:33" s="58" customFormat="1" ht="12.5" x14ac:dyDescent="0.25">
      <c r="A81" s="90" t="s">
        <v>118</v>
      </c>
      <c r="B81" s="90" t="s">
        <v>124</v>
      </c>
      <c r="C81" s="90" t="s">
        <v>141</v>
      </c>
      <c r="D81" s="102">
        <v>0</v>
      </c>
      <c r="E81" s="102">
        <v>0</v>
      </c>
      <c r="F81" s="103">
        <v>0</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c r="Y81" s="103">
        <v>0</v>
      </c>
      <c r="Z81" s="103">
        <v>0</v>
      </c>
      <c r="AA81" s="103">
        <v>0</v>
      </c>
      <c r="AB81" s="103">
        <v>0</v>
      </c>
      <c r="AC81" s="103">
        <v>0</v>
      </c>
      <c r="AD81" s="103">
        <v>0</v>
      </c>
      <c r="AE81" s="103">
        <v>0</v>
      </c>
      <c r="AF81" s="103">
        <v>0</v>
      </c>
      <c r="AG81" s="103">
        <v>0</v>
      </c>
    </row>
    <row r="82" spans="1:33" s="58" customFormat="1" ht="12.5" x14ac:dyDescent="0.25">
      <c r="A82" s="90" t="s">
        <v>118</v>
      </c>
      <c r="B82" s="90" t="s">
        <v>124</v>
      </c>
      <c r="C82" s="90" t="s">
        <v>142</v>
      </c>
      <c r="D82" s="102">
        <v>0</v>
      </c>
      <c r="E82" s="102">
        <v>0</v>
      </c>
      <c r="F82" s="103">
        <v>0</v>
      </c>
      <c r="G82" s="103">
        <v>0</v>
      </c>
      <c r="H82" s="103">
        <v>0</v>
      </c>
      <c r="I82" s="103">
        <v>0</v>
      </c>
      <c r="J82" s="103">
        <v>0</v>
      </c>
      <c r="K82" s="103">
        <v>0</v>
      </c>
      <c r="L82" s="103">
        <v>8</v>
      </c>
      <c r="M82" s="103">
        <v>13.5</v>
      </c>
      <c r="N82" s="103">
        <v>0</v>
      </c>
      <c r="O82" s="103">
        <v>0.5</v>
      </c>
      <c r="P82" s="103">
        <v>4.9000000000000004</v>
      </c>
      <c r="Q82" s="103">
        <v>11.2</v>
      </c>
      <c r="R82" s="103">
        <v>11.1</v>
      </c>
      <c r="S82" s="103">
        <v>15.51029741185647</v>
      </c>
      <c r="T82" s="103">
        <v>6.5382000000000007</v>
      </c>
      <c r="U82" s="103">
        <v>15.253000999999999</v>
      </c>
      <c r="V82" s="103">
        <v>17.053439999999998</v>
      </c>
      <c r="W82" s="103">
        <v>7.32986</v>
      </c>
      <c r="X82" s="103">
        <v>0</v>
      </c>
      <c r="Y82" s="103">
        <v>16.991</v>
      </c>
      <c r="Z82" s="103">
        <v>0</v>
      </c>
      <c r="AA82" s="103">
        <v>0</v>
      </c>
      <c r="AB82" s="103">
        <v>0</v>
      </c>
      <c r="AC82" s="103">
        <v>0</v>
      </c>
      <c r="AD82" s="103">
        <v>0</v>
      </c>
      <c r="AE82" s="103">
        <v>0</v>
      </c>
      <c r="AF82" s="103">
        <v>0</v>
      </c>
      <c r="AG82" s="103">
        <v>0</v>
      </c>
    </row>
    <row r="83" spans="1:33" s="93" customFormat="1" ht="13" x14ac:dyDescent="0.3">
      <c r="A83" s="95" t="s">
        <v>143</v>
      </c>
      <c r="B83" s="95" t="s">
        <v>143</v>
      </c>
      <c r="C83" s="95" t="s">
        <v>143</v>
      </c>
      <c r="D83" s="104">
        <v>1576.3000000000002</v>
      </c>
      <c r="E83" s="104">
        <v>1659.5</v>
      </c>
      <c r="F83" s="105">
        <v>1602.1</v>
      </c>
      <c r="G83" s="105">
        <v>1400.2</v>
      </c>
      <c r="H83" s="105">
        <v>1269</v>
      </c>
      <c r="I83" s="105">
        <v>1047.9000000000001</v>
      </c>
      <c r="J83" s="105">
        <v>1173.3</v>
      </c>
      <c r="K83" s="105">
        <v>760</v>
      </c>
      <c r="L83" s="105">
        <v>736.8</v>
      </c>
      <c r="M83" s="105">
        <v>714.9</v>
      </c>
      <c r="N83" s="105">
        <v>911.9</v>
      </c>
      <c r="O83" s="105">
        <v>973.59999999999991</v>
      </c>
      <c r="P83" s="105">
        <v>1189.2</v>
      </c>
      <c r="Q83" s="105">
        <v>1307.8710000000001</v>
      </c>
      <c r="R83" s="105">
        <v>1717.6272719999997</v>
      </c>
      <c r="S83" s="105">
        <v>1691.5</v>
      </c>
      <c r="T83" s="105">
        <v>1317.5526960000002</v>
      </c>
      <c r="U83" s="105">
        <v>1380.201</v>
      </c>
      <c r="V83" s="105">
        <v>1521.9992099999999</v>
      </c>
      <c r="W83" s="105">
        <v>1404.78457</v>
      </c>
      <c r="X83" s="105">
        <v>1635.3404447200001</v>
      </c>
      <c r="Y83" s="105">
        <v>2040.6138128699999</v>
      </c>
      <c r="Z83" s="105">
        <v>2050.19</v>
      </c>
      <c r="AA83" s="105">
        <v>2073.3000000000002</v>
      </c>
      <c r="AB83" s="105">
        <v>2442.41</v>
      </c>
      <c r="AC83" s="105">
        <v>2468.2362581347365</v>
      </c>
      <c r="AD83" s="105">
        <v>2469.5421029447198</v>
      </c>
      <c r="AE83" s="105">
        <v>2476.6016730436108</v>
      </c>
      <c r="AF83" s="105">
        <v>2462.4880434220286</v>
      </c>
      <c r="AG83" s="105">
        <v>2485.8668751488376</v>
      </c>
    </row>
    <row r="84" spans="1:33" s="58" customFormat="1" ht="12.5" x14ac:dyDescent="0.25">
      <c r="A84" s="90" t="s">
        <v>118</v>
      </c>
      <c r="B84" s="90" t="s">
        <v>144</v>
      </c>
      <c r="C84" s="90" t="s">
        <v>145</v>
      </c>
      <c r="D84" s="102">
        <v>0</v>
      </c>
      <c r="E84" s="102">
        <v>0</v>
      </c>
      <c r="F84" s="103">
        <v>0</v>
      </c>
      <c r="G84" s="103">
        <v>0</v>
      </c>
      <c r="H84" s="103">
        <v>0</v>
      </c>
      <c r="I84" s="103">
        <v>0</v>
      </c>
      <c r="J84" s="103">
        <v>0</v>
      </c>
      <c r="K84" s="103">
        <v>0</v>
      </c>
      <c r="L84" s="103">
        <v>0</v>
      </c>
      <c r="M84" s="103">
        <v>0</v>
      </c>
      <c r="N84" s="103">
        <v>0</v>
      </c>
      <c r="O84" s="103">
        <v>0</v>
      </c>
      <c r="P84" s="103">
        <v>0</v>
      </c>
      <c r="Q84" s="103">
        <v>0</v>
      </c>
      <c r="R84" s="103">
        <v>0</v>
      </c>
      <c r="S84" s="103">
        <v>0</v>
      </c>
      <c r="T84" s="103">
        <v>0</v>
      </c>
      <c r="U84" s="103">
        <v>0</v>
      </c>
      <c r="V84" s="103">
        <v>0</v>
      </c>
      <c r="W84" s="103">
        <v>0</v>
      </c>
      <c r="X84" s="103">
        <v>0</v>
      </c>
      <c r="Y84" s="103">
        <v>0</v>
      </c>
      <c r="Z84" s="103">
        <v>0</v>
      </c>
      <c r="AA84" s="103">
        <v>0</v>
      </c>
      <c r="AB84" s="103">
        <v>0</v>
      </c>
      <c r="AC84" s="103">
        <v>0</v>
      </c>
      <c r="AD84" s="103">
        <v>0</v>
      </c>
      <c r="AE84" s="103">
        <v>0</v>
      </c>
      <c r="AF84" s="103">
        <v>0</v>
      </c>
      <c r="AG84" s="103">
        <v>0</v>
      </c>
    </row>
    <row r="85" spans="1:33" s="58" customFormat="1" ht="12.5" x14ac:dyDescent="0.25">
      <c r="A85" s="90" t="s">
        <v>118</v>
      </c>
      <c r="B85" s="90" t="s">
        <v>144</v>
      </c>
      <c r="C85" s="90" t="s">
        <v>146</v>
      </c>
      <c r="D85" s="102">
        <v>0</v>
      </c>
      <c r="E85" s="102">
        <v>0</v>
      </c>
      <c r="F85" s="103">
        <v>0</v>
      </c>
      <c r="G85" s="103">
        <v>0</v>
      </c>
      <c r="H85" s="103">
        <v>0</v>
      </c>
      <c r="I85" s="103">
        <v>0</v>
      </c>
      <c r="J85" s="103">
        <v>0</v>
      </c>
      <c r="K85" s="103">
        <v>0</v>
      </c>
      <c r="L85" s="103">
        <v>0</v>
      </c>
      <c r="M85" s="103">
        <v>0</v>
      </c>
      <c r="N85" s="103">
        <v>0</v>
      </c>
      <c r="O85" s="103">
        <v>0</v>
      </c>
      <c r="P85" s="103">
        <v>0</v>
      </c>
      <c r="Q85" s="103">
        <v>0</v>
      </c>
      <c r="R85" s="103">
        <v>0</v>
      </c>
      <c r="S85" s="103">
        <v>0</v>
      </c>
      <c r="T85" s="103">
        <v>0</v>
      </c>
      <c r="U85" s="103">
        <v>0</v>
      </c>
      <c r="V85" s="103">
        <v>0</v>
      </c>
      <c r="W85" s="103">
        <v>0</v>
      </c>
      <c r="X85" s="103">
        <v>0</v>
      </c>
      <c r="Y85" s="103">
        <v>0</v>
      </c>
      <c r="Z85" s="103">
        <v>0</v>
      </c>
      <c r="AA85" s="103">
        <v>0</v>
      </c>
      <c r="AB85" s="103">
        <v>0</v>
      </c>
      <c r="AC85" s="103">
        <v>0</v>
      </c>
      <c r="AD85" s="103">
        <v>0</v>
      </c>
      <c r="AE85" s="103">
        <v>0</v>
      </c>
      <c r="AF85" s="103">
        <v>0</v>
      </c>
      <c r="AG85" s="103">
        <v>0</v>
      </c>
    </row>
    <row r="86" spans="1:33" s="58" customFormat="1" ht="12.5" x14ac:dyDescent="0.25">
      <c r="A86" s="90" t="s">
        <v>118</v>
      </c>
      <c r="B86" s="90" t="s">
        <v>144</v>
      </c>
      <c r="C86" s="90" t="s">
        <v>147</v>
      </c>
      <c r="D86" s="102">
        <v>0</v>
      </c>
      <c r="E86" s="102">
        <v>0</v>
      </c>
      <c r="F86" s="103">
        <v>0</v>
      </c>
      <c r="G86" s="103">
        <v>0</v>
      </c>
      <c r="H86" s="103">
        <v>0</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c r="Y86" s="103">
        <v>0</v>
      </c>
      <c r="Z86" s="103">
        <v>0</v>
      </c>
      <c r="AA86" s="103">
        <v>0</v>
      </c>
      <c r="AB86" s="103">
        <v>0</v>
      </c>
      <c r="AC86" s="103">
        <v>0</v>
      </c>
      <c r="AD86" s="103">
        <v>0</v>
      </c>
      <c r="AE86" s="103">
        <v>0</v>
      </c>
      <c r="AF86" s="103">
        <v>0</v>
      </c>
      <c r="AG86" s="103">
        <v>0</v>
      </c>
    </row>
    <row r="87" spans="1:33" s="58" customFormat="1" ht="12.5" x14ac:dyDescent="0.25">
      <c r="A87" s="90" t="s">
        <v>118</v>
      </c>
      <c r="B87" s="90" t="s">
        <v>144</v>
      </c>
      <c r="C87" s="90" t="s">
        <v>148</v>
      </c>
      <c r="D87" s="102">
        <v>0</v>
      </c>
      <c r="E87" s="102">
        <v>0</v>
      </c>
      <c r="F87" s="103">
        <v>0</v>
      </c>
      <c r="G87" s="103">
        <v>0</v>
      </c>
      <c r="H87" s="103">
        <v>0</v>
      </c>
      <c r="I87" s="103">
        <v>0</v>
      </c>
      <c r="J87" s="103">
        <v>0</v>
      </c>
      <c r="K87" s="103">
        <v>0</v>
      </c>
      <c r="L87" s="103">
        <v>0</v>
      </c>
      <c r="M87" s="103">
        <v>0</v>
      </c>
      <c r="N87" s="103">
        <v>0</v>
      </c>
      <c r="O87" s="103">
        <v>0</v>
      </c>
      <c r="P87" s="103">
        <v>0</v>
      </c>
      <c r="Q87" s="103">
        <v>0</v>
      </c>
      <c r="R87" s="103">
        <v>0</v>
      </c>
      <c r="S87" s="103">
        <v>0</v>
      </c>
      <c r="T87" s="103">
        <v>0</v>
      </c>
      <c r="U87" s="103">
        <v>0</v>
      </c>
      <c r="V87" s="103">
        <v>0</v>
      </c>
      <c r="W87" s="103">
        <v>0</v>
      </c>
      <c r="X87" s="103">
        <v>0</v>
      </c>
      <c r="Y87" s="103">
        <v>0</v>
      </c>
      <c r="Z87" s="103">
        <v>0</v>
      </c>
      <c r="AA87" s="103">
        <v>0</v>
      </c>
      <c r="AB87" s="103">
        <v>0</v>
      </c>
      <c r="AC87" s="103">
        <v>0</v>
      </c>
      <c r="AD87" s="103">
        <v>0</v>
      </c>
      <c r="AE87" s="103">
        <v>0</v>
      </c>
      <c r="AF87" s="103">
        <v>0</v>
      </c>
      <c r="AG87" s="103">
        <v>0</v>
      </c>
    </row>
    <row r="88" spans="1:33" s="58" customFormat="1" ht="12.5" x14ac:dyDescent="0.25">
      <c r="A88" s="90" t="s">
        <v>118</v>
      </c>
      <c r="B88" s="90" t="s">
        <v>144</v>
      </c>
      <c r="C88" s="90" t="s">
        <v>149</v>
      </c>
      <c r="D88" s="102">
        <v>0</v>
      </c>
      <c r="E88" s="102">
        <v>0</v>
      </c>
      <c r="F88" s="103">
        <v>0</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c r="Y88" s="103">
        <v>0</v>
      </c>
      <c r="Z88" s="103">
        <v>0</v>
      </c>
      <c r="AA88" s="103">
        <v>0</v>
      </c>
      <c r="AB88" s="103">
        <v>0</v>
      </c>
      <c r="AC88" s="103">
        <v>0</v>
      </c>
      <c r="AD88" s="103">
        <v>0</v>
      </c>
      <c r="AE88" s="103">
        <v>0</v>
      </c>
      <c r="AF88" s="103">
        <v>0</v>
      </c>
      <c r="AG88" s="103">
        <v>0</v>
      </c>
    </row>
    <row r="89" spans="1:33" s="58" customFormat="1" ht="12.5" x14ac:dyDescent="0.25">
      <c r="A89" s="90" t="s">
        <v>118</v>
      </c>
      <c r="B89" s="90" t="s">
        <v>144</v>
      </c>
      <c r="C89" s="90" t="s">
        <v>150</v>
      </c>
      <c r="D89" s="102">
        <v>0</v>
      </c>
      <c r="E89" s="102">
        <v>0</v>
      </c>
      <c r="F89" s="103">
        <v>0</v>
      </c>
      <c r="G89" s="103">
        <v>0</v>
      </c>
      <c r="H89" s="103">
        <v>0</v>
      </c>
      <c r="I89" s="103">
        <v>0</v>
      </c>
      <c r="J89" s="103">
        <v>0</v>
      </c>
      <c r="K89" s="103">
        <v>0</v>
      </c>
      <c r="L89" s="103">
        <v>0</v>
      </c>
      <c r="M89" s="103">
        <v>0</v>
      </c>
      <c r="N89" s="103">
        <v>0</v>
      </c>
      <c r="O89" s="103">
        <v>0</v>
      </c>
      <c r="P89" s="103">
        <v>0</v>
      </c>
      <c r="Q89" s="103">
        <v>0</v>
      </c>
      <c r="R89" s="103">
        <v>0</v>
      </c>
      <c r="S89" s="103">
        <v>0</v>
      </c>
      <c r="T89" s="103">
        <v>0</v>
      </c>
      <c r="U89" s="103">
        <v>0</v>
      </c>
      <c r="V89" s="103">
        <v>0</v>
      </c>
      <c r="W89" s="103">
        <v>0</v>
      </c>
      <c r="X89" s="103">
        <v>0</v>
      </c>
      <c r="Y89" s="103">
        <v>0</v>
      </c>
      <c r="Z89" s="103">
        <v>0</v>
      </c>
      <c r="AA89" s="103">
        <v>0</v>
      </c>
      <c r="AB89" s="103">
        <v>0</v>
      </c>
      <c r="AC89" s="103">
        <v>0</v>
      </c>
      <c r="AD89" s="103">
        <v>0</v>
      </c>
      <c r="AE89" s="103">
        <v>0</v>
      </c>
      <c r="AF89" s="103">
        <v>0</v>
      </c>
      <c r="AG89" s="103">
        <v>0</v>
      </c>
    </row>
    <row r="90" spans="1:33" s="58" customFormat="1" ht="12.5" x14ac:dyDescent="0.25">
      <c r="A90" s="90" t="s">
        <v>118</v>
      </c>
      <c r="B90" s="90" t="s">
        <v>144</v>
      </c>
      <c r="C90" s="90" t="s">
        <v>151</v>
      </c>
      <c r="D90" s="102">
        <v>0</v>
      </c>
      <c r="E90" s="102">
        <v>0</v>
      </c>
      <c r="F90" s="103">
        <v>0</v>
      </c>
      <c r="G90" s="103">
        <v>0</v>
      </c>
      <c r="H90" s="103">
        <v>0</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c r="Y90" s="103">
        <v>0</v>
      </c>
      <c r="Z90" s="103">
        <v>0</v>
      </c>
      <c r="AA90" s="103">
        <v>0</v>
      </c>
      <c r="AB90" s="103">
        <v>0</v>
      </c>
      <c r="AC90" s="103">
        <v>0</v>
      </c>
      <c r="AD90" s="103">
        <v>0</v>
      </c>
      <c r="AE90" s="103">
        <v>0</v>
      </c>
      <c r="AF90" s="103">
        <v>0</v>
      </c>
      <c r="AG90" s="103">
        <v>0</v>
      </c>
    </row>
    <row r="91" spans="1:33" s="58" customFormat="1" ht="12.5" x14ac:dyDescent="0.25">
      <c r="A91" s="90" t="s">
        <v>118</v>
      </c>
      <c r="B91" s="90" t="s">
        <v>144</v>
      </c>
      <c r="C91" s="90" t="s">
        <v>152</v>
      </c>
      <c r="D91" s="102">
        <v>0</v>
      </c>
      <c r="E91" s="102">
        <v>0</v>
      </c>
      <c r="F91" s="103">
        <v>0</v>
      </c>
      <c r="G91" s="103">
        <v>0</v>
      </c>
      <c r="H91" s="103">
        <v>0</v>
      </c>
      <c r="I91" s="103">
        <v>0</v>
      </c>
      <c r="J91" s="103">
        <v>0</v>
      </c>
      <c r="K91" s="103">
        <v>0</v>
      </c>
      <c r="L91" s="103">
        <v>0</v>
      </c>
      <c r="M91" s="103">
        <v>0</v>
      </c>
      <c r="N91" s="103">
        <v>0</v>
      </c>
      <c r="O91" s="103">
        <v>0</v>
      </c>
      <c r="P91" s="103">
        <v>0</v>
      </c>
      <c r="Q91" s="103">
        <v>0</v>
      </c>
      <c r="R91" s="103">
        <v>0</v>
      </c>
      <c r="S91" s="103">
        <v>0</v>
      </c>
      <c r="T91" s="103">
        <v>0</v>
      </c>
      <c r="U91" s="103">
        <v>0</v>
      </c>
      <c r="V91" s="103">
        <v>0</v>
      </c>
      <c r="W91" s="103">
        <v>0</v>
      </c>
      <c r="X91" s="103">
        <v>0</v>
      </c>
      <c r="Y91" s="103">
        <v>0</v>
      </c>
      <c r="Z91" s="103">
        <v>0</v>
      </c>
      <c r="AA91" s="103">
        <v>0</v>
      </c>
      <c r="AB91" s="103">
        <v>0</v>
      </c>
      <c r="AC91" s="103">
        <v>0</v>
      </c>
      <c r="AD91" s="103">
        <v>0</v>
      </c>
      <c r="AE91" s="103">
        <v>0</v>
      </c>
      <c r="AF91" s="103">
        <v>0</v>
      </c>
      <c r="AG91" s="103">
        <v>0</v>
      </c>
    </row>
    <row r="92" spans="1:33" s="58" customFormat="1" ht="12.5" x14ac:dyDescent="0.25">
      <c r="A92" s="90" t="s">
        <v>118</v>
      </c>
      <c r="B92" s="90" t="s">
        <v>144</v>
      </c>
      <c r="C92" s="90" t="s">
        <v>153</v>
      </c>
      <c r="D92" s="102">
        <v>0</v>
      </c>
      <c r="E92" s="102">
        <v>0</v>
      </c>
      <c r="F92" s="103">
        <v>0</v>
      </c>
      <c r="G92" s="103">
        <v>0</v>
      </c>
      <c r="H92" s="103">
        <v>0</v>
      </c>
      <c r="I92" s="103">
        <v>0</v>
      </c>
      <c r="J92" s="103">
        <v>0</v>
      </c>
      <c r="K92" s="103">
        <v>0</v>
      </c>
      <c r="L92" s="103">
        <v>0</v>
      </c>
      <c r="M92" s="103">
        <v>0</v>
      </c>
      <c r="N92" s="103">
        <v>0</v>
      </c>
      <c r="O92" s="103">
        <v>0</v>
      </c>
      <c r="P92" s="103">
        <v>0</v>
      </c>
      <c r="Q92" s="103">
        <v>0</v>
      </c>
      <c r="R92" s="103">
        <v>0</v>
      </c>
      <c r="S92" s="103">
        <v>0</v>
      </c>
      <c r="T92" s="103">
        <v>0</v>
      </c>
      <c r="U92" s="103">
        <v>0</v>
      </c>
      <c r="V92" s="103">
        <v>0</v>
      </c>
      <c r="W92" s="103">
        <v>0</v>
      </c>
      <c r="X92" s="103">
        <v>0</v>
      </c>
      <c r="Y92" s="103">
        <v>0</v>
      </c>
      <c r="Z92" s="103">
        <v>0</v>
      </c>
      <c r="AA92" s="103">
        <v>0</v>
      </c>
      <c r="AB92" s="103">
        <v>0</v>
      </c>
      <c r="AC92" s="103">
        <v>0</v>
      </c>
      <c r="AD92" s="103">
        <v>0</v>
      </c>
      <c r="AE92" s="103">
        <v>0</v>
      </c>
      <c r="AF92" s="103">
        <v>0</v>
      </c>
      <c r="AG92" s="103">
        <v>0</v>
      </c>
    </row>
    <row r="93" spans="1:33" s="58" customFormat="1" ht="12.5" x14ac:dyDescent="0.25">
      <c r="A93" s="90" t="s">
        <v>118</v>
      </c>
      <c r="B93" s="90" t="s">
        <v>144</v>
      </c>
      <c r="C93" s="90" t="s">
        <v>154</v>
      </c>
      <c r="D93" s="102">
        <v>0</v>
      </c>
      <c r="E93" s="102">
        <v>0</v>
      </c>
      <c r="F93" s="103">
        <v>0</v>
      </c>
      <c r="G93" s="103">
        <v>0</v>
      </c>
      <c r="H93" s="103">
        <v>0</v>
      </c>
      <c r="I93" s="103">
        <v>0</v>
      </c>
      <c r="J93" s="103">
        <v>0</v>
      </c>
      <c r="K93" s="103">
        <v>0</v>
      </c>
      <c r="L93" s="103">
        <v>0</v>
      </c>
      <c r="M93" s="103">
        <v>0</v>
      </c>
      <c r="N93" s="103">
        <v>0</v>
      </c>
      <c r="O93" s="103">
        <v>0</v>
      </c>
      <c r="P93" s="103">
        <v>0</v>
      </c>
      <c r="Q93" s="103">
        <v>0</v>
      </c>
      <c r="R93" s="103">
        <v>0</v>
      </c>
      <c r="S93" s="103">
        <v>0</v>
      </c>
      <c r="T93" s="103">
        <v>0</v>
      </c>
      <c r="U93" s="103">
        <v>0</v>
      </c>
      <c r="V93" s="103">
        <v>0</v>
      </c>
      <c r="W93" s="103">
        <v>0</v>
      </c>
      <c r="X93" s="103">
        <v>0</v>
      </c>
      <c r="Y93" s="103">
        <v>0</v>
      </c>
      <c r="Z93" s="103">
        <v>0</v>
      </c>
      <c r="AA93" s="103">
        <v>0</v>
      </c>
      <c r="AB93" s="103">
        <v>0</v>
      </c>
      <c r="AC93" s="103">
        <v>0</v>
      </c>
      <c r="AD93" s="103">
        <v>0</v>
      </c>
      <c r="AE93" s="103">
        <v>0</v>
      </c>
      <c r="AF93" s="103">
        <v>0</v>
      </c>
      <c r="AG93" s="103">
        <v>0</v>
      </c>
    </row>
    <row r="94" spans="1:33" s="58" customFormat="1" ht="12.5" x14ac:dyDescent="0.25">
      <c r="A94" s="90" t="s">
        <v>118</v>
      </c>
      <c r="B94" s="90" t="s">
        <v>144</v>
      </c>
      <c r="C94" s="90" t="s">
        <v>155</v>
      </c>
      <c r="D94" s="102">
        <v>0</v>
      </c>
      <c r="E94" s="102">
        <v>0</v>
      </c>
      <c r="F94" s="103">
        <v>0</v>
      </c>
      <c r="G94" s="103">
        <v>0</v>
      </c>
      <c r="H94" s="103">
        <v>0</v>
      </c>
      <c r="I94" s="103">
        <v>0</v>
      </c>
      <c r="J94" s="103">
        <v>0</v>
      </c>
      <c r="K94" s="103">
        <v>0</v>
      </c>
      <c r="L94" s="103">
        <v>0</v>
      </c>
      <c r="M94" s="103">
        <v>0</v>
      </c>
      <c r="N94" s="103">
        <v>0</v>
      </c>
      <c r="O94" s="103">
        <v>0</v>
      </c>
      <c r="P94" s="103">
        <v>0</v>
      </c>
      <c r="Q94" s="103">
        <v>0</v>
      </c>
      <c r="R94" s="103">
        <v>0</v>
      </c>
      <c r="S94" s="103">
        <v>0</v>
      </c>
      <c r="T94" s="103">
        <v>0</v>
      </c>
      <c r="U94" s="103">
        <v>0</v>
      </c>
      <c r="V94" s="103">
        <v>0</v>
      </c>
      <c r="W94" s="103">
        <v>0</v>
      </c>
      <c r="X94" s="103">
        <v>0</v>
      </c>
      <c r="Y94" s="103">
        <v>0</v>
      </c>
      <c r="Z94" s="103">
        <v>0</v>
      </c>
      <c r="AA94" s="103">
        <v>0</v>
      </c>
      <c r="AB94" s="103">
        <v>0</v>
      </c>
      <c r="AC94" s="103">
        <v>0</v>
      </c>
      <c r="AD94" s="103">
        <v>0</v>
      </c>
      <c r="AE94" s="103">
        <v>0</v>
      </c>
      <c r="AF94" s="103">
        <v>0</v>
      </c>
      <c r="AG94" s="103">
        <v>0</v>
      </c>
    </row>
    <row r="95" spans="1:33" s="58" customFormat="1" ht="12.5" x14ac:dyDescent="0.25">
      <c r="A95" s="90" t="s">
        <v>118</v>
      </c>
      <c r="B95" s="90" t="s">
        <v>144</v>
      </c>
      <c r="C95" s="90" t="s">
        <v>156</v>
      </c>
      <c r="D95" s="102">
        <v>0</v>
      </c>
      <c r="E95" s="102">
        <v>0</v>
      </c>
      <c r="F95" s="103">
        <v>0</v>
      </c>
      <c r="G95" s="103">
        <v>0</v>
      </c>
      <c r="H95" s="103">
        <v>0</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c r="Y95" s="103">
        <v>0</v>
      </c>
      <c r="Z95" s="103">
        <v>0</v>
      </c>
      <c r="AA95" s="103">
        <v>0</v>
      </c>
      <c r="AB95" s="103">
        <v>0</v>
      </c>
      <c r="AC95" s="103">
        <v>0</v>
      </c>
      <c r="AD95" s="103">
        <v>0</v>
      </c>
      <c r="AE95" s="103">
        <v>0</v>
      </c>
      <c r="AF95" s="103">
        <v>0</v>
      </c>
      <c r="AG95" s="103">
        <v>0</v>
      </c>
    </row>
    <row r="96" spans="1:33" s="58" customFormat="1" ht="12.5" x14ac:dyDescent="0.25">
      <c r="A96" s="90" t="s">
        <v>118</v>
      </c>
      <c r="B96" s="90" t="s">
        <v>144</v>
      </c>
      <c r="C96" s="90" t="s">
        <v>157</v>
      </c>
      <c r="D96" s="102">
        <v>0</v>
      </c>
      <c r="E96" s="102">
        <v>0</v>
      </c>
      <c r="F96" s="103">
        <v>0</v>
      </c>
      <c r="G96" s="103">
        <v>0</v>
      </c>
      <c r="H96" s="103">
        <v>0</v>
      </c>
      <c r="I96" s="103">
        <v>0</v>
      </c>
      <c r="J96" s="103">
        <v>0</v>
      </c>
      <c r="K96" s="103">
        <v>0</v>
      </c>
      <c r="L96" s="103">
        <v>0</v>
      </c>
      <c r="M96" s="103">
        <v>0</v>
      </c>
      <c r="N96" s="103">
        <v>0</v>
      </c>
      <c r="O96" s="103">
        <v>0</v>
      </c>
      <c r="P96" s="103">
        <v>0</v>
      </c>
      <c r="Q96" s="103">
        <v>0</v>
      </c>
      <c r="R96" s="103">
        <v>0</v>
      </c>
      <c r="S96" s="103">
        <v>0</v>
      </c>
      <c r="T96" s="103">
        <v>0</v>
      </c>
      <c r="U96" s="103">
        <v>0</v>
      </c>
      <c r="V96" s="103">
        <v>0</v>
      </c>
      <c r="W96" s="103">
        <v>0</v>
      </c>
      <c r="X96" s="103">
        <v>0</v>
      </c>
      <c r="Y96" s="103">
        <v>0</v>
      </c>
      <c r="Z96" s="103">
        <v>0</v>
      </c>
      <c r="AA96" s="103">
        <v>0</v>
      </c>
      <c r="AB96" s="103">
        <v>0</v>
      </c>
      <c r="AC96" s="103">
        <v>0</v>
      </c>
      <c r="AD96" s="103">
        <v>0</v>
      </c>
      <c r="AE96" s="103">
        <v>0</v>
      </c>
      <c r="AF96" s="103">
        <v>0</v>
      </c>
      <c r="AG96" s="103">
        <v>0</v>
      </c>
    </row>
    <row r="97" spans="1:33" s="58" customFormat="1" ht="12.5" x14ac:dyDescent="0.25">
      <c r="A97" s="90" t="s">
        <v>118</v>
      </c>
      <c r="B97" s="90" t="s">
        <v>144</v>
      </c>
      <c r="C97" s="90" t="s">
        <v>158</v>
      </c>
      <c r="D97" s="102">
        <v>356.4</v>
      </c>
      <c r="E97" s="102">
        <v>357.2</v>
      </c>
      <c r="F97" s="103">
        <v>324.39999999999998</v>
      </c>
      <c r="G97" s="103">
        <v>36.700000000000003</v>
      </c>
      <c r="H97" s="103">
        <v>31.3</v>
      </c>
      <c r="I97" s="103">
        <v>0</v>
      </c>
      <c r="J97" s="103">
        <v>0</v>
      </c>
      <c r="K97" s="103">
        <v>17.5</v>
      </c>
      <c r="L97" s="103">
        <v>50.3</v>
      </c>
      <c r="M97" s="103">
        <v>35.299999999999997</v>
      </c>
      <c r="N97" s="103">
        <v>58.1</v>
      </c>
      <c r="O97" s="103">
        <v>81.3</v>
      </c>
      <c r="P97" s="103">
        <v>156.30000000000001</v>
      </c>
      <c r="Q97" s="103">
        <v>247.10300000000001</v>
      </c>
      <c r="R97" s="103">
        <v>535.52727199999993</v>
      </c>
      <c r="S97" s="103">
        <v>752.4</v>
      </c>
      <c r="T97" s="103">
        <v>473.34263600000008</v>
      </c>
      <c r="U97" s="103">
        <v>585.71</v>
      </c>
      <c r="V97" s="103">
        <v>479.51242999999999</v>
      </c>
      <c r="W97" s="103">
        <v>581.02857000000006</v>
      </c>
      <c r="X97" s="103">
        <v>347.98862799999995</v>
      </c>
      <c r="Y97" s="103">
        <v>524.09311200000002</v>
      </c>
      <c r="Z97" s="103">
        <v>580.98</v>
      </c>
      <c r="AA97" s="103">
        <v>530.70000000000005</v>
      </c>
      <c r="AB97" s="103">
        <v>709.15</v>
      </c>
      <c r="AC97" s="103">
        <v>716.64861446532257</v>
      </c>
      <c r="AD97" s="103">
        <v>717.0277645044232</v>
      </c>
      <c r="AE97" s="103">
        <v>719.07749986238048</v>
      </c>
      <c r="AF97" s="103">
        <v>714.97962913381923</v>
      </c>
      <c r="AG97" s="103">
        <v>721.76763709278885</v>
      </c>
    </row>
    <row r="98" spans="1:33" s="58" customFormat="1" ht="12.5" x14ac:dyDescent="0.25">
      <c r="A98" s="90" t="s">
        <v>118</v>
      </c>
      <c r="B98" s="90" t="s">
        <v>144</v>
      </c>
      <c r="C98" s="90" t="s">
        <v>159</v>
      </c>
      <c r="D98" s="102">
        <v>0</v>
      </c>
      <c r="E98" s="102">
        <v>0</v>
      </c>
      <c r="F98" s="103">
        <v>0</v>
      </c>
      <c r="G98" s="103">
        <v>0</v>
      </c>
      <c r="H98" s="103">
        <v>0</v>
      </c>
      <c r="I98" s="103">
        <v>0</v>
      </c>
      <c r="J98" s="103">
        <v>0</v>
      </c>
      <c r="K98" s="103">
        <v>0</v>
      </c>
      <c r="L98" s="103">
        <v>0</v>
      </c>
      <c r="M98" s="103">
        <v>0</v>
      </c>
      <c r="N98" s="103">
        <v>0</v>
      </c>
      <c r="O98" s="103">
        <v>0</v>
      </c>
      <c r="P98" s="103">
        <v>0</v>
      </c>
      <c r="Q98" s="103">
        <v>0</v>
      </c>
      <c r="R98" s="103">
        <v>0</v>
      </c>
      <c r="S98" s="103">
        <v>0</v>
      </c>
      <c r="T98" s="103">
        <v>0</v>
      </c>
      <c r="U98" s="103">
        <v>0</v>
      </c>
      <c r="V98" s="103">
        <v>0</v>
      </c>
      <c r="W98" s="103">
        <v>0</v>
      </c>
      <c r="X98" s="103">
        <v>0</v>
      </c>
      <c r="Y98" s="103">
        <v>0</v>
      </c>
      <c r="Z98" s="103">
        <v>0</v>
      </c>
      <c r="AA98" s="103">
        <v>0</v>
      </c>
      <c r="AB98" s="103">
        <v>0</v>
      </c>
      <c r="AC98" s="103">
        <v>0</v>
      </c>
      <c r="AD98" s="103">
        <v>0</v>
      </c>
      <c r="AE98" s="103">
        <v>0</v>
      </c>
      <c r="AF98" s="103">
        <v>0</v>
      </c>
      <c r="AG98" s="103">
        <v>0</v>
      </c>
    </row>
    <row r="99" spans="1:33" s="58" customFormat="1" ht="12.5" x14ac:dyDescent="0.25">
      <c r="A99" s="90" t="s">
        <v>118</v>
      </c>
      <c r="B99" s="90" t="s">
        <v>144</v>
      </c>
      <c r="C99" s="90" t="s">
        <v>160</v>
      </c>
      <c r="D99" s="102">
        <v>1219.9000000000001</v>
      </c>
      <c r="E99" s="102">
        <v>1302.3</v>
      </c>
      <c r="F99" s="103">
        <v>1277.7</v>
      </c>
      <c r="G99" s="103">
        <v>1363.5</v>
      </c>
      <c r="H99" s="103">
        <v>1237.7</v>
      </c>
      <c r="I99" s="103">
        <v>1047.9000000000001</v>
      </c>
      <c r="J99" s="103">
        <v>1173.3</v>
      </c>
      <c r="K99" s="103">
        <v>742.5</v>
      </c>
      <c r="L99" s="103">
        <v>686.5</v>
      </c>
      <c r="M99" s="103">
        <v>679.6</v>
      </c>
      <c r="N99" s="103">
        <v>853.8</v>
      </c>
      <c r="O99" s="103">
        <v>892.3</v>
      </c>
      <c r="P99" s="103">
        <v>1032.9000000000001</v>
      </c>
      <c r="Q99" s="103">
        <v>1060.768</v>
      </c>
      <c r="R99" s="103">
        <v>1182.0999999999999</v>
      </c>
      <c r="S99" s="103">
        <v>939.1</v>
      </c>
      <c r="T99" s="103">
        <v>844.21006000000011</v>
      </c>
      <c r="U99" s="103">
        <v>794.4910000000001</v>
      </c>
      <c r="V99" s="103">
        <v>1042.48678</v>
      </c>
      <c r="W99" s="103">
        <v>823.75599999999997</v>
      </c>
      <c r="X99" s="103">
        <v>1287.35181672</v>
      </c>
      <c r="Y99" s="103">
        <v>1516.5207008699999</v>
      </c>
      <c r="Z99" s="103">
        <v>1469.21</v>
      </c>
      <c r="AA99" s="103">
        <v>1542.6</v>
      </c>
      <c r="AB99" s="103">
        <v>1733.26</v>
      </c>
      <c r="AC99" s="103">
        <v>1751.5876436694141</v>
      </c>
      <c r="AD99" s="103">
        <v>1752.5143384402968</v>
      </c>
      <c r="AE99" s="103">
        <v>1757.5241731812305</v>
      </c>
      <c r="AF99" s="103">
        <v>1747.5084142882092</v>
      </c>
      <c r="AG99" s="103">
        <v>1764.099238056049</v>
      </c>
    </row>
    <row r="100" spans="1:33" s="93" customFormat="1" ht="13" x14ac:dyDescent="0.3">
      <c r="A100" s="95" t="s">
        <v>161</v>
      </c>
      <c r="B100" s="95" t="s">
        <v>161</v>
      </c>
      <c r="C100" s="95" t="s">
        <v>161</v>
      </c>
      <c r="D100" s="104">
        <v>0</v>
      </c>
      <c r="E100" s="104">
        <v>0</v>
      </c>
      <c r="F100" s="105">
        <v>0</v>
      </c>
      <c r="G100" s="105">
        <v>0</v>
      </c>
      <c r="H100" s="105">
        <v>0</v>
      </c>
      <c r="I100" s="105">
        <v>0</v>
      </c>
      <c r="J100" s="105">
        <v>0</v>
      </c>
      <c r="K100" s="105">
        <v>0</v>
      </c>
      <c r="L100" s="105">
        <v>0</v>
      </c>
      <c r="M100" s="105">
        <v>0</v>
      </c>
      <c r="N100" s="105">
        <v>0</v>
      </c>
      <c r="O100" s="105">
        <v>0</v>
      </c>
      <c r="P100" s="105">
        <v>0</v>
      </c>
      <c r="Q100" s="105">
        <v>0</v>
      </c>
      <c r="R100" s="105">
        <v>0</v>
      </c>
      <c r="S100" s="105">
        <v>0</v>
      </c>
      <c r="T100" s="105">
        <v>0</v>
      </c>
      <c r="U100" s="105">
        <v>0</v>
      </c>
      <c r="V100" s="105">
        <v>0</v>
      </c>
      <c r="W100" s="105">
        <v>0</v>
      </c>
      <c r="X100" s="105">
        <v>0</v>
      </c>
      <c r="Y100" s="105">
        <v>0</v>
      </c>
      <c r="Z100" s="105">
        <v>0</v>
      </c>
      <c r="AA100" s="105">
        <v>0</v>
      </c>
      <c r="AB100" s="105">
        <v>0</v>
      </c>
      <c r="AC100" s="105">
        <v>0</v>
      </c>
      <c r="AD100" s="105">
        <v>0</v>
      </c>
      <c r="AE100" s="105">
        <v>0</v>
      </c>
      <c r="AF100" s="105">
        <v>0</v>
      </c>
      <c r="AG100" s="105">
        <v>0</v>
      </c>
    </row>
    <row r="101" spans="1:33" s="58" customFormat="1" ht="12.5" x14ac:dyDescent="0.25">
      <c r="A101" s="90" t="s">
        <v>118</v>
      </c>
      <c r="B101" s="90" t="s">
        <v>162</v>
      </c>
      <c r="C101" s="90" t="s">
        <v>163</v>
      </c>
      <c r="D101" s="102">
        <v>0</v>
      </c>
      <c r="E101" s="102">
        <v>0</v>
      </c>
      <c r="F101" s="103">
        <v>0</v>
      </c>
      <c r="G101" s="103">
        <v>0</v>
      </c>
      <c r="H101" s="103">
        <v>0</v>
      </c>
      <c r="I101" s="103">
        <v>0</v>
      </c>
      <c r="J101" s="103">
        <v>0</v>
      </c>
      <c r="K101" s="103">
        <v>0</v>
      </c>
      <c r="L101" s="103">
        <v>0</v>
      </c>
      <c r="M101" s="103">
        <v>0</v>
      </c>
      <c r="N101" s="103">
        <v>0</v>
      </c>
      <c r="O101" s="103">
        <v>0</v>
      </c>
      <c r="P101" s="103">
        <v>0</v>
      </c>
      <c r="Q101" s="103">
        <v>0</v>
      </c>
      <c r="R101" s="103">
        <v>0</v>
      </c>
      <c r="S101" s="103">
        <v>0</v>
      </c>
      <c r="T101" s="103">
        <v>0</v>
      </c>
      <c r="U101" s="103">
        <v>0</v>
      </c>
      <c r="V101" s="103">
        <v>0</v>
      </c>
      <c r="W101" s="103">
        <v>0</v>
      </c>
      <c r="X101" s="103">
        <v>0</v>
      </c>
      <c r="Y101" s="103">
        <v>0</v>
      </c>
      <c r="Z101" s="103">
        <v>0</v>
      </c>
      <c r="AA101" s="103">
        <v>0</v>
      </c>
      <c r="AB101" s="103">
        <v>0</v>
      </c>
      <c r="AC101" s="103">
        <v>0</v>
      </c>
      <c r="AD101" s="103">
        <v>0</v>
      </c>
      <c r="AE101" s="103">
        <v>0</v>
      </c>
      <c r="AF101" s="103">
        <v>0</v>
      </c>
      <c r="AG101" s="103">
        <v>0</v>
      </c>
    </row>
    <row r="102" spans="1:33" s="58" customFormat="1" ht="12.5" x14ac:dyDescent="0.25">
      <c r="A102" s="90" t="s">
        <v>118</v>
      </c>
      <c r="B102" s="90" t="s">
        <v>162</v>
      </c>
      <c r="C102" s="90" t="s">
        <v>164</v>
      </c>
      <c r="D102" s="102">
        <v>0</v>
      </c>
      <c r="E102" s="102">
        <v>0</v>
      </c>
      <c r="F102" s="103">
        <v>0</v>
      </c>
      <c r="G102" s="103">
        <v>0</v>
      </c>
      <c r="H102" s="103">
        <v>0</v>
      </c>
      <c r="I102" s="103">
        <v>0</v>
      </c>
      <c r="J102" s="103">
        <v>0</v>
      </c>
      <c r="K102" s="103">
        <v>0</v>
      </c>
      <c r="L102" s="103">
        <v>0</v>
      </c>
      <c r="M102" s="103">
        <v>0</v>
      </c>
      <c r="N102" s="103">
        <v>0</v>
      </c>
      <c r="O102" s="103">
        <v>0</v>
      </c>
      <c r="P102" s="103">
        <v>0</v>
      </c>
      <c r="Q102" s="103">
        <v>0</v>
      </c>
      <c r="R102" s="103">
        <v>0</v>
      </c>
      <c r="S102" s="103">
        <v>0</v>
      </c>
      <c r="T102" s="103">
        <v>0</v>
      </c>
      <c r="U102" s="103">
        <v>0</v>
      </c>
      <c r="V102" s="103">
        <v>0</v>
      </c>
      <c r="W102" s="103">
        <v>0</v>
      </c>
      <c r="X102" s="103">
        <v>0</v>
      </c>
      <c r="Y102" s="103">
        <v>0</v>
      </c>
      <c r="Z102" s="103">
        <v>0</v>
      </c>
      <c r="AA102" s="103">
        <v>0</v>
      </c>
      <c r="AB102" s="103">
        <v>0</v>
      </c>
      <c r="AC102" s="103">
        <v>0</v>
      </c>
      <c r="AD102" s="103">
        <v>0</v>
      </c>
      <c r="AE102" s="103">
        <v>0</v>
      </c>
      <c r="AF102" s="103">
        <v>0</v>
      </c>
      <c r="AG102" s="103">
        <v>0</v>
      </c>
    </row>
    <row r="103" spans="1:33" s="58" customFormat="1" ht="12.5" x14ac:dyDescent="0.25">
      <c r="A103" s="90" t="s">
        <v>118</v>
      </c>
      <c r="B103" s="90" t="s">
        <v>162</v>
      </c>
      <c r="C103" s="90" t="s">
        <v>165</v>
      </c>
      <c r="D103" s="102">
        <v>0</v>
      </c>
      <c r="E103" s="102">
        <v>0</v>
      </c>
      <c r="F103" s="103">
        <v>0</v>
      </c>
      <c r="G103" s="103">
        <v>0</v>
      </c>
      <c r="H103" s="103">
        <v>0</v>
      </c>
      <c r="I103" s="103">
        <v>0</v>
      </c>
      <c r="J103" s="103">
        <v>0</v>
      </c>
      <c r="K103" s="103">
        <v>0</v>
      </c>
      <c r="L103" s="103">
        <v>0</v>
      </c>
      <c r="M103" s="103">
        <v>0</v>
      </c>
      <c r="N103" s="103">
        <v>0</v>
      </c>
      <c r="O103" s="103">
        <v>0</v>
      </c>
      <c r="P103" s="103">
        <v>0</v>
      </c>
      <c r="Q103" s="103">
        <v>0</v>
      </c>
      <c r="R103" s="103">
        <v>0</v>
      </c>
      <c r="S103" s="103">
        <v>0</v>
      </c>
      <c r="T103" s="103">
        <v>0</v>
      </c>
      <c r="U103" s="103">
        <v>0</v>
      </c>
      <c r="V103" s="103">
        <v>0</v>
      </c>
      <c r="W103" s="103">
        <v>0</v>
      </c>
      <c r="X103" s="103">
        <v>0</v>
      </c>
      <c r="Y103" s="103">
        <v>0</v>
      </c>
      <c r="Z103" s="103">
        <v>0</v>
      </c>
      <c r="AA103" s="103">
        <v>0</v>
      </c>
      <c r="AB103" s="103">
        <v>0</v>
      </c>
      <c r="AC103" s="103">
        <v>0</v>
      </c>
      <c r="AD103" s="103">
        <v>0</v>
      </c>
      <c r="AE103" s="103">
        <v>0</v>
      </c>
      <c r="AF103" s="103">
        <v>0</v>
      </c>
      <c r="AG103" s="103">
        <v>0</v>
      </c>
    </row>
    <row r="104" spans="1:33" s="58" customFormat="1" ht="12.5" x14ac:dyDescent="0.25">
      <c r="A104" s="90" t="s">
        <v>118</v>
      </c>
      <c r="B104" s="90" t="s">
        <v>162</v>
      </c>
      <c r="C104" s="90" t="s">
        <v>166</v>
      </c>
      <c r="D104" s="102">
        <v>0</v>
      </c>
      <c r="E104" s="102">
        <v>0</v>
      </c>
      <c r="F104" s="103">
        <v>0</v>
      </c>
      <c r="G104" s="103">
        <v>0</v>
      </c>
      <c r="H104" s="103">
        <v>0</v>
      </c>
      <c r="I104" s="103">
        <v>0</v>
      </c>
      <c r="J104" s="103">
        <v>0</v>
      </c>
      <c r="K104" s="103">
        <v>0</v>
      </c>
      <c r="L104" s="103">
        <v>0</v>
      </c>
      <c r="M104" s="103">
        <v>0</v>
      </c>
      <c r="N104" s="103">
        <v>0</v>
      </c>
      <c r="O104" s="103">
        <v>0</v>
      </c>
      <c r="P104" s="103">
        <v>0</v>
      </c>
      <c r="Q104" s="103">
        <v>0</v>
      </c>
      <c r="R104" s="103">
        <v>0</v>
      </c>
      <c r="S104" s="103">
        <v>0</v>
      </c>
      <c r="T104" s="103">
        <v>0</v>
      </c>
      <c r="U104" s="103">
        <v>0</v>
      </c>
      <c r="V104" s="103">
        <v>0</v>
      </c>
      <c r="W104" s="103">
        <v>0</v>
      </c>
      <c r="X104" s="103">
        <v>0</v>
      </c>
      <c r="Y104" s="103">
        <v>0</v>
      </c>
      <c r="Z104" s="103">
        <v>0</v>
      </c>
      <c r="AA104" s="103">
        <v>0</v>
      </c>
      <c r="AB104" s="103">
        <v>0</v>
      </c>
      <c r="AC104" s="103">
        <v>0</v>
      </c>
      <c r="AD104" s="103">
        <v>0</v>
      </c>
      <c r="AE104" s="103">
        <v>0</v>
      </c>
      <c r="AF104" s="103">
        <v>0</v>
      </c>
      <c r="AG104" s="103">
        <v>0</v>
      </c>
    </row>
    <row r="105" spans="1:33" s="58" customFormat="1" ht="12.5" x14ac:dyDescent="0.25">
      <c r="A105" s="90" t="s">
        <v>118</v>
      </c>
      <c r="B105" s="90" t="s">
        <v>162</v>
      </c>
      <c r="C105" s="90" t="s">
        <v>167</v>
      </c>
      <c r="D105" s="102">
        <v>0</v>
      </c>
      <c r="E105" s="102">
        <v>0</v>
      </c>
      <c r="F105" s="103">
        <v>0</v>
      </c>
      <c r="G105" s="103">
        <v>0</v>
      </c>
      <c r="H105" s="103">
        <v>0</v>
      </c>
      <c r="I105" s="103">
        <v>0</v>
      </c>
      <c r="J105" s="103">
        <v>0</v>
      </c>
      <c r="K105" s="103">
        <v>0</v>
      </c>
      <c r="L105" s="103">
        <v>0</v>
      </c>
      <c r="M105" s="103">
        <v>0</v>
      </c>
      <c r="N105" s="103">
        <v>0</v>
      </c>
      <c r="O105" s="103">
        <v>0</v>
      </c>
      <c r="P105" s="103">
        <v>0</v>
      </c>
      <c r="Q105" s="103">
        <v>0</v>
      </c>
      <c r="R105" s="103">
        <v>0</v>
      </c>
      <c r="S105" s="103">
        <v>0</v>
      </c>
      <c r="T105" s="103">
        <v>0</v>
      </c>
      <c r="U105" s="103">
        <v>0</v>
      </c>
      <c r="V105" s="103">
        <v>0</v>
      </c>
      <c r="W105" s="103">
        <v>0</v>
      </c>
      <c r="X105" s="103">
        <v>0</v>
      </c>
      <c r="Y105" s="103">
        <v>0</v>
      </c>
      <c r="Z105" s="103">
        <v>0</v>
      </c>
      <c r="AA105" s="103">
        <v>0</v>
      </c>
      <c r="AB105" s="103">
        <v>0</v>
      </c>
      <c r="AC105" s="103">
        <v>0</v>
      </c>
      <c r="AD105" s="103">
        <v>0</v>
      </c>
      <c r="AE105" s="103">
        <v>0</v>
      </c>
      <c r="AF105" s="103">
        <v>0</v>
      </c>
      <c r="AG105" s="103">
        <v>0</v>
      </c>
    </row>
    <row r="106" spans="1:33" s="58" customFormat="1" ht="12.5" x14ac:dyDescent="0.25">
      <c r="A106" s="90" t="s">
        <v>118</v>
      </c>
      <c r="B106" s="90" t="s">
        <v>162</v>
      </c>
      <c r="C106" s="90" t="s">
        <v>168</v>
      </c>
      <c r="D106" s="102">
        <v>0</v>
      </c>
      <c r="E106" s="102">
        <v>0</v>
      </c>
      <c r="F106" s="103">
        <v>0</v>
      </c>
      <c r="G106" s="103">
        <v>0</v>
      </c>
      <c r="H106" s="103">
        <v>0</v>
      </c>
      <c r="I106" s="103">
        <v>0</v>
      </c>
      <c r="J106" s="103">
        <v>0</v>
      </c>
      <c r="K106" s="103">
        <v>0</v>
      </c>
      <c r="L106" s="103">
        <v>0</v>
      </c>
      <c r="M106" s="103">
        <v>0</v>
      </c>
      <c r="N106" s="103">
        <v>0</v>
      </c>
      <c r="O106" s="103">
        <v>0</v>
      </c>
      <c r="P106" s="103">
        <v>0</v>
      </c>
      <c r="Q106" s="103">
        <v>0</v>
      </c>
      <c r="R106" s="103">
        <v>0</v>
      </c>
      <c r="S106" s="103">
        <v>0</v>
      </c>
      <c r="T106" s="103">
        <v>0</v>
      </c>
      <c r="U106" s="103">
        <v>0</v>
      </c>
      <c r="V106" s="103">
        <v>0</v>
      </c>
      <c r="W106" s="103">
        <v>0</v>
      </c>
      <c r="X106" s="103">
        <v>0</v>
      </c>
      <c r="Y106" s="103">
        <v>0</v>
      </c>
      <c r="Z106" s="103">
        <v>0</v>
      </c>
      <c r="AA106" s="103">
        <v>0</v>
      </c>
      <c r="AB106" s="103">
        <v>0</v>
      </c>
      <c r="AC106" s="103">
        <v>0</v>
      </c>
      <c r="AD106" s="103">
        <v>0</v>
      </c>
      <c r="AE106" s="103">
        <v>0</v>
      </c>
      <c r="AF106" s="103">
        <v>0</v>
      </c>
      <c r="AG106" s="103">
        <v>0</v>
      </c>
    </row>
    <row r="107" spans="1:33" s="58" customFormat="1" ht="12.5" x14ac:dyDescent="0.25">
      <c r="A107" s="90" t="s">
        <v>118</v>
      </c>
      <c r="B107" s="90" t="s">
        <v>162</v>
      </c>
      <c r="C107" s="90" t="s">
        <v>169</v>
      </c>
      <c r="D107" s="102">
        <v>0</v>
      </c>
      <c r="E107" s="102">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row>
    <row r="108" spans="1:33" s="58" customFormat="1" ht="12.5" x14ac:dyDescent="0.25">
      <c r="A108" s="90" t="s">
        <v>118</v>
      </c>
      <c r="B108" s="90" t="s">
        <v>162</v>
      </c>
      <c r="C108" s="90" t="s">
        <v>170</v>
      </c>
      <c r="D108" s="102">
        <v>0</v>
      </c>
      <c r="E108" s="102">
        <v>0</v>
      </c>
      <c r="F108" s="103">
        <v>0</v>
      </c>
      <c r="G108" s="103">
        <v>0</v>
      </c>
      <c r="H108" s="103">
        <v>0</v>
      </c>
      <c r="I108" s="103">
        <v>0</v>
      </c>
      <c r="J108" s="103">
        <v>0</v>
      </c>
      <c r="K108" s="103">
        <v>0</v>
      </c>
      <c r="L108" s="103">
        <v>0</v>
      </c>
      <c r="M108" s="103">
        <v>0</v>
      </c>
      <c r="N108" s="103">
        <v>0</v>
      </c>
      <c r="O108" s="103">
        <v>0</v>
      </c>
      <c r="P108" s="103">
        <v>0</v>
      </c>
      <c r="Q108" s="103">
        <v>0</v>
      </c>
      <c r="R108" s="103">
        <v>0</v>
      </c>
      <c r="S108" s="103">
        <v>0</v>
      </c>
      <c r="T108" s="103">
        <v>0</v>
      </c>
      <c r="U108" s="103">
        <v>0</v>
      </c>
      <c r="V108" s="103">
        <v>0</v>
      </c>
      <c r="W108" s="103">
        <v>0</v>
      </c>
      <c r="X108" s="103">
        <v>0</v>
      </c>
      <c r="Y108" s="103">
        <v>0</v>
      </c>
      <c r="Z108" s="103">
        <v>0</v>
      </c>
      <c r="AA108" s="103">
        <v>0</v>
      </c>
      <c r="AB108" s="103">
        <v>0</v>
      </c>
      <c r="AC108" s="103">
        <v>0</v>
      </c>
      <c r="AD108" s="103">
        <v>0</v>
      </c>
      <c r="AE108" s="103">
        <v>0</v>
      </c>
      <c r="AF108" s="103">
        <v>0</v>
      </c>
      <c r="AG108" s="103">
        <v>0</v>
      </c>
    </row>
    <row r="109" spans="1:33" s="58" customFormat="1" ht="12.5" x14ac:dyDescent="0.25">
      <c r="A109" s="90" t="s">
        <v>118</v>
      </c>
      <c r="B109" s="90" t="s">
        <v>162</v>
      </c>
      <c r="C109" s="90" t="s">
        <v>171</v>
      </c>
      <c r="D109" s="102">
        <v>0</v>
      </c>
      <c r="E109" s="102">
        <v>0</v>
      </c>
      <c r="F109" s="103">
        <v>0</v>
      </c>
      <c r="G109" s="103">
        <v>0</v>
      </c>
      <c r="H109" s="103">
        <v>0</v>
      </c>
      <c r="I109" s="103">
        <v>0</v>
      </c>
      <c r="J109" s="103">
        <v>0</v>
      </c>
      <c r="K109" s="103">
        <v>0</v>
      </c>
      <c r="L109" s="103">
        <v>0</v>
      </c>
      <c r="M109" s="103">
        <v>0</v>
      </c>
      <c r="N109" s="103">
        <v>0</v>
      </c>
      <c r="O109" s="103">
        <v>0</v>
      </c>
      <c r="P109" s="103">
        <v>0</v>
      </c>
      <c r="Q109" s="103">
        <v>0</v>
      </c>
      <c r="R109" s="103">
        <v>0</v>
      </c>
      <c r="S109" s="103">
        <v>0</v>
      </c>
      <c r="T109" s="103">
        <v>0</v>
      </c>
      <c r="U109" s="103">
        <v>0</v>
      </c>
      <c r="V109" s="103">
        <v>0</v>
      </c>
      <c r="W109" s="103">
        <v>0</v>
      </c>
      <c r="X109" s="103">
        <v>0</v>
      </c>
      <c r="Y109" s="103">
        <v>0</v>
      </c>
      <c r="Z109" s="103">
        <v>0</v>
      </c>
      <c r="AA109" s="103">
        <v>0</v>
      </c>
      <c r="AB109" s="103">
        <v>0</v>
      </c>
      <c r="AC109" s="103">
        <v>0</v>
      </c>
      <c r="AD109" s="103">
        <v>0</v>
      </c>
      <c r="AE109" s="103">
        <v>0</v>
      </c>
      <c r="AF109" s="103">
        <v>0</v>
      </c>
      <c r="AG109" s="103">
        <v>0</v>
      </c>
    </row>
    <row r="110" spans="1:33" s="93" customFormat="1" ht="13" x14ac:dyDescent="0.3">
      <c r="A110" s="95" t="s">
        <v>172</v>
      </c>
      <c r="B110" s="95" t="s">
        <v>172</v>
      </c>
      <c r="C110" s="95" t="s">
        <v>172</v>
      </c>
      <c r="D110" s="104">
        <v>756.2</v>
      </c>
      <c r="E110" s="104">
        <v>555.20000000000005</v>
      </c>
      <c r="F110" s="105">
        <v>349.7</v>
      </c>
      <c r="G110" s="105">
        <v>251.6</v>
      </c>
      <c r="H110" s="105">
        <v>267.7</v>
      </c>
      <c r="I110" s="105">
        <v>119.6</v>
      </c>
      <c r="J110" s="105">
        <v>162.9</v>
      </c>
      <c r="K110" s="105">
        <v>124</v>
      </c>
      <c r="L110" s="105">
        <v>79.7</v>
      </c>
      <c r="M110" s="105">
        <v>50.2</v>
      </c>
      <c r="N110" s="105">
        <v>176.5</v>
      </c>
      <c r="O110" s="105">
        <v>194.8</v>
      </c>
      <c r="P110" s="105">
        <v>415.2</v>
      </c>
      <c r="Q110" s="105">
        <v>175.517</v>
      </c>
      <c r="R110" s="105">
        <v>207.9</v>
      </c>
      <c r="S110" s="105">
        <v>828.40099999999984</v>
      </c>
      <c r="T110" s="105">
        <v>499.66227199999992</v>
      </c>
      <c r="U110" s="105">
        <v>780.97200000000009</v>
      </c>
      <c r="V110" s="105">
        <v>669.4150199999998</v>
      </c>
      <c r="W110" s="105">
        <v>632.08251999999993</v>
      </c>
      <c r="X110" s="105">
        <v>496.22626727000005</v>
      </c>
      <c r="Y110" s="105">
        <v>374.52413955000003</v>
      </c>
      <c r="Z110" s="105">
        <v>635.87</v>
      </c>
      <c r="AA110" s="105">
        <v>932.53</v>
      </c>
      <c r="AB110" s="105">
        <v>1224</v>
      </c>
      <c r="AC110" s="105">
        <v>1086.9426836431712</v>
      </c>
      <c r="AD110" s="105">
        <v>1087.5177414227931</v>
      </c>
      <c r="AE110" s="105">
        <v>1090.6265799885366</v>
      </c>
      <c r="AF110" s="105">
        <v>1084.411329561731</v>
      </c>
      <c r="AG110" s="105">
        <v>1094.7067176202404</v>
      </c>
    </row>
    <row r="111" spans="1:33" s="58" customFormat="1" ht="12.5" x14ac:dyDescent="0.25">
      <c r="A111" s="90" t="s">
        <v>118</v>
      </c>
      <c r="B111" s="90" t="s">
        <v>173</v>
      </c>
      <c r="C111" s="90" t="s">
        <v>174</v>
      </c>
      <c r="D111" s="102">
        <v>0</v>
      </c>
      <c r="E111" s="102">
        <v>0</v>
      </c>
      <c r="F111" s="103">
        <v>0</v>
      </c>
      <c r="G111" s="103">
        <v>0</v>
      </c>
      <c r="H111" s="103">
        <v>0</v>
      </c>
      <c r="I111" s="103">
        <v>0</v>
      </c>
      <c r="J111" s="103">
        <v>0</v>
      </c>
      <c r="K111" s="103">
        <v>0</v>
      </c>
      <c r="L111" s="103">
        <v>0</v>
      </c>
      <c r="M111" s="103">
        <v>0</v>
      </c>
      <c r="N111" s="103">
        <v>0</v>
      </c>
      <c r="O111" s="103">
        <v>0</v>
      </c>
      <c r="P111" s="103">
        <v>0</v>
      </c>
      <c r="Q111" s="103">
        <v>0</v>
      </c>
      <c r="R111" s="103">
        <v>0</v>
      </c>
      <c r="S111" s="103">
        <v>0</v>
      </c>
      <c r="T111" s="103">
        <v>0</v>
      </c>
      <c r="U111" s="103">
        <v>0</v>
      </c>
      <c r="V111" s="103">
        <v>0</v>
      </c>
      <c r="W111" s="103">
        <v>0</v>
      </c>
      <c r="X111" s="103">
        <v>0</v>
      </c>
      <c r="Y111" s="103">
        <v>0</v>
      </c>
      <c r="Z111" s="103">
        <v>0</v>
      </c>
      <c r="AA111" s="103">
        <v>0</v>
      </c>
      <c r="AB111" s="103">
        <v>0</v>
      </c>
      <c r="AC111" s="103">
        <v>0</v>
      </c>
      <c r="AD111" s="103">
        <v>0</v>
      </c>
      <c r="AE111" s="103">
        <v>0</v>
      </c>
      <c r="AF111" s="103">
        <v>0</v>
      </c>
      <c r="AG111" s="103">
        <v>0</v>
      </c>
    </row>
    <row r="112" spans="1:33" s="58" customFormat="1" ht="12.5" x14ac:dyDescent="0.25">
      <c r="A112" s="90" t="s">
        <v>118</v>
      </c>
      <c r="B112" s="90" t="s">
        <v>173</v>
      </c>
      <c r="C112" s="90" t="s">
        <v>175</v>
      </c>
      <c r="D112" s="102">
        <v>0</v>
      </c>
      <c r="E112" s="102">
        <v>0</v>
      </c>
      <c r="F112" s="103">
        <v>0</v>
      </c>
      <c r="G112" s="103">
        <v>0</v>
      </c>
      <c r="H112" s="103">
        <v>0</v>
      </c>
      <c r="I112" s="103">
        <v>0</v>
      </c>
      <c r="J112" s="103">
        <v>0</v>
      </c>
      <c r="K112" s="103">
        <v>0</v>
      </c>
      <c r="L112" s="103">
        <v>0</v>
      </c>
      <c r="M112" s="103">
        <v>0</v>
      </c>
      <c r="N112" s="103">
        <v>0</v>
      </c>
      <c r="O112" s="103">
        <v>0</v>
      </c>
      <c r="P112" s="103">
        <v>0</v>
      </c>
      <c r="Q112" s="103">
        <v>0</v>
      </c>
      <c r="R112" s="103">
        <v>0</v>
      </c>
      <c r="S112" s="103">
        <v>0</v>
      </c>
      <c r="T112" s="103">
        <v>0</v>
      </c>
      <c r="U112" s="103">
        <v>0</v>
      </c>
      <c r="V112" s="103">
        <v>0</v>
      </c>
      <c r="W112" s="103">
        <v>0</v>
      </c>
      <c r="X112" s="103">
        <v>0</v>
      </c>
      <c r="Y112" s="103">
        <v>0</v>
      </c>
      <c r="Z112" s="103">
        <v>0</v>
      </c>
      <c r="AA112" s="103">
        <v>0</v>
      </c>
      <c r="AB112" s="103">
        <v>0</v>
      </c>
      <c r="AC112" s="103">
        <v>0</v>
      </c>
      <c r="AD112" s="103">
        <v>0</v>
      </c>
      <c r="AE112" s="103">
        <v>0</v>
      </c>
      <c r="AF112" s="103">
        <v>0</v>
      </c>
      <c r="AG112" s="103">
        <v>0</v>
      </c>
    </row>
    <row r="113" spans="1:33" s="58" customFormat="1" ht="12.5" x14ac:dyDescent="0.25">
      <c r="A113" s="90" t="s">
        <v>118</v>
      </c>
      <c r="B113" s="90" t="s">
        <v>173</v>
      </c>
      <c r="C113" s="90" t="s">
        <v>176</v>
      </c>
      <c r="D113" s="102">
        <v>0</v>
      </c>
      <c r="E113" s="102">
        <v>0</v>
      </c>
      <c r="F113" s="103">
        <v>0</v>
      </c>
      <c r="G113" s="103">
        <v>0</v>
      </c>
      <c r="H113" s="103">
        <v>0</v>
      </c>
      <c r="I113" s="103">
        <v>0</v>
      </c>
      <c r="J113" s="103">
        <v>0</v>
      </c>
      <c r="K113" s="103">
        <v>0</v>
      </c>
      <c r="L113" s="103">
        <v>0</v>
      </c>
      <c r="M113" s="103">
        <v>0</v>
      </c>
      <c r="N113" s="103">
        <v>0</v>
      </c>
      <c r="O113" s="103">
        <v>0</v>
      </c>
      <c r="P113" s="103">
        <v>0</v>
      </c>
      <c r="Q113" s="103">
        <v>0</v>
      </c>
      <c r="R113" s="103">
        <v>0</v>
      </c>
      <c r="S113" s="103">
        <v>0</v>
      </c>
      <c r="T113" s="103">
        <v>0</v>
      </c>
      <c r="U113" s="103">
        <v>0</v>
      </c>
      <c r="V113" s="103">
        <v>0</v>
      </c>
      <c r="W113" s="103">
        <v>0</v>
      </c>
      <c r="X113" s="103">
        <v>0</v>
      </c>
      <c r="Y113" s="103">
        <v>0</v>
      </c>
      <c r="Z113" s="103">
        <v>0</v>
      </c>
      <c r="AA113" s="103">
        <v>0</v>
      </c>
      <c r="AB113" s="103">
        <v>0</v>
      </c>
      <c r="AC113" s="103">
        <v>0</v>
      </c>
      <c r="AD113" s="103">
        <v>0</v>
      </c>
      <c r="AE113" s="103">
        <v>0</v>
      </c>
      <c r="AF113" s="103">
        <v>0</v>
      </c>
      <c r="AG113" s="103">
        <v>0</v>
      </c>
    </row>
    <row r="114" spans="1:33" s="58" customFormat="1" ht="12.5" x14ac:dyDescent="0.25">
      <c r="A114" s="90" t="s">
        <v>118</v>
      </c>
      <c r="B114" s="90" t="s">
        <v>173</v>
      </c>
      <c r="C114" s="90" t="s">
        <v>177</v>
      </c>
      <c r="D114" s="102">
        <v>756.2</v>
      </c>
      <c r="E114" s="102">
        <v>555.20000000000005</v>
      </c>
      <c r="F114" s="103">
        <v>349.7</v>
      </c>
      <c r="G114" s="103">
        <v>251.6</v>
      </c>
      <c r="H114" s="103">
        <v>267.7</v>
      </c>
      <c r="I114" s="103">
        <v>119.6</v>
      </c>
      <c r="J114" s="103">
        <v>162.9</v>
      </c>
      <c r="K114" s="103">
        <v>124</v>
      </c>
      <c r="L114" s="103">
        <v>79.7</v>
      </c>
      <c r="M114" s="103">
        <v>50.2</v>
      </c>
      <c r="N114" s="103">
        <v>176.5</v>
      </c>
      <c r="O114" s="103">
        <v>194.8</v>
      </c>
      <c r="P114" s="103">
        <v>415.2</v>
      </c>
      <c r="Q114" s="103">
        <v>175.517</v>
      </c>
      <c r="R114" s="103">
        <v>207.9</v>
      </c>
      <c r="S114" s="103">
        <v>828.40099999999984</v>
      </c>
      <c r="T114" s="103">
        <v>499.66227199999992</v>
      </c>
      <c r="U114" s="103">
        <v>780.97200000000009</v>
      </c>
      <c r="V114" s="103">
        <v>669.4150199999998</v>
      </c>
      <c r="W114" s="103">
        <v>632.08251999999993</v>
      </c>
      <c r="X114" s="103">
        <v>496.22626727000005</v>
      </c>
      <c r="Y114" s="103">
        <v>374.52413955000003</v>
      </c>
      <c r="Z114" s="103">
        <v>635.87</v>
      </c>
      <c r="AA114" s="103">
        <v>932.53</v>
      </c>
      <c r="AB114" s="103">
        <v>1224</v>
      </c>
      <c r="AC114" s="103">
        <v>1086.9426836431712</v>
      </c>
      <c r="AD114" s="103">
        <v>1087.5177414227931</v>
      </c>
      <c r="AE114" s="103">
        <v>1090.6265799885366</v>
      </c>
      <c r="AF114" s="103">
        <v>1084.411329561731</v>
      </c>
      <c r="AG114" s="103">
        <v>1094.7067176202404</v>
      </c>
    </row>
    <row r="115" spans="1:33" s="58" customFormat="1" ht="12.5" x14ac:dyDescent="0.25">
      <c r="A115" s="90" t="s">
        <v>118</v>
      </c>
      <c r="B115" s="90" t="s">
        <v>173</v>
      </c>
      <c r="C115" s="90" t="s">
        <v>178</v>
      </c>
      <c r="D115" s="102">
        <v>0</v>
      </c>
      <c r="E115" s="102">
        <v>0</v>
      </c>
      <c r="F115" s="103">
        <v>0</v>
      </c>
      <c r="G115" s="103">
        <v>0</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0</v>
      </c>
      <c r="AE115" s="103">
        <v>0</v>
      </c>
      <c r="AF115" s="103">
        <v>0</v>
      </c>
      <c r="AG115" s="103">
        <v>0</v>
      </c>
    </row>
    <row r="116" spans="1:33" s="93" customFormat="1" ht="13" x14ac:dyDescent="0.3">
      <c r="A116" s="94" t="s">
        <v>179</v>
      </c>
      <c r="B116" s="94" t="s">
        <v>179</v>
      </c>
      <c r="C116" s="94" t="s">
        <v>179</v>
      </c>
      <c r="D116" s="100">
        <v>178.7</v>
      </c>
      <c r="E116" s="100">
        <v>4.0999999999999996</v>
      </c>
      <c r="F116" s="101">
        <v>1</v>
      </c>
      <c r="G116" s="101">
        <v>10</v>
      </c>
      <c r="H116" s="101">
        <v>3.3</v>
      </c>
      <c r="I116" s="101">
        <v>0</v>
      </c>
      <c r="J116" s="101">
        <v>0</v>
      </c>
      <c r="K116" s="101">
        <v>0</v>
      </c>
      <c r="L116" s="101">
        <v>0</v>
      </c>
      <c r="M116" s="101">
        <v>0</v>
      </c>
      <c r="N116" s="101">
        <v>0</v>
      </c>
      <c r="O116" s="101">
        <v>0</v>
      </c>
      <c r="P116" s="101">
        <v>0</v>
      </c>
      <c r="Q116" s="101">
        <v>0</v>
      </c>
      <c r="R116" s="101">
        <v>0</v>
      </c>
      <c r="S116" s="101">
        <v>0</v>
      </c>
      <c r="T116" s="101">
        <v>0</v>
      </c>
      <c r="U116" s="101">
        <v>0</v>
      </c>
      <c r="V116" s="101">
        <v>0</v>
      </c>
      <c r="W116" s="101">
        <v>0</v>
      </c>
      <c r="X116" s="101">
        <v>0</v>
      </c>
      <c r="Y116" s="101">
        <v>0</v>
      </c>
      <c r="Z116" s="101">
        <v>0</v>
      </c>
      <c r="AA116" s="101">
        <v>0</v>
      </c>
      <c r="AB116" s="101">
        <v>0</v>
      </c>
      <c r="AC116" s="101">
        <v>0</v>
      </c>
      <c r="AD116" s="101">
        <v>0</v>
      </c>
      <c r="AE116" s="101">
        <v>0</v>
      </c>
      <c r="AF116" s="101">
        <v>0</v>
      </c>
      <c r="AG116" s="101">
        <v>0</v>
      </c>
    </row>
    <row r="117" spans="1:33" s="93" customFormat="1" ht="13" x14ac:dyDescent="0.3">
      <c r="A117" s="95" t="s">
        <v>179</v>
      </c>
      <c r="B117" s="95" t="s">
        <v>179</v>
      </c>
      <c r="C117" s="95" t="s">
        <v>179</v>
      </c>
      <c r="D117" s="104">
        <v>178.7</v>
      </c>
      <c r="E117" s="104">
        <v>4.0999999999999996</v>
      </c>
      <c r="F117" s="105">
        <v>1</v>
      </c>
      <c r="G117" s="105">
        <v>10</v>
      </c>
      <c r="H117" s="105">
        <v>3.3</v>
      </c>
      <c r="I117" s="105">
        <v>0</v>
      </c>
      <c r="J117" s="105">
        <v>0</v>
      </c>
      <c r="K117" s="105">
        <v>0</v>
      </c>
      <c r="L117" s="105">
        <v>0</v>
      </c>
      <c r="M117" s="105">
        <v>0</v>
      </c>
      <c r="N117" s="105">
        <v>0</v>
      </c>
      <c r="O117" s="105">
        <v>0</v>
      </c>
      <c r="P117" s="105">
        <v>0</v>
      </c>
      <c r="Q117" s="105">
        <v>0</v>
      </c>
      <c r="R117" s="105">
        <v>0</v>
      </c>
      <c r="S117" s="105">
        <v>0</v>
      </c>
      <c r="T117" s="105">
        <v>0</v>
      </c>
      <c r="U117" s="105">
        <v>0</v>
      </c>
      <c r="V117" s="105">
        <v>0</v>
      </c>
      <c r="W117" s="105">
        <v>0</v>
      </c>
      <c r="X117" s="105">
        <v>0</v>
      </c>
      <c r="Y117" s="105">
        <v>0</v>
      </c>
      <c r="Z117" s="105">
        <v>0</v>
      </c>
      <c r="AA117" s="105">
        <v>0</v>
      </c>
      <c r="AB117" s="105">
        <v>0</v>
      </c>
      <c r="AC117" s="105">
        <v>0</v>
      </c>
      <c r="AD117" s="105">
        <v>0</v>
      </c>
      <c r="AE117" s="105">
        <v>0</v>
      </c>
      <c r="AF117" s="105">
        <v>0</v>
      </c>
      <c r="AG117" s="105">
        <v>0</v>
      </c>
    </row>
    <row r="118" spans="1:33" s="58" customFormat="1" ht="12.5" x14ac:dyDescent="0.25">
      <c r="A118" s="90" t="s">
        <v>180</v>
      </c>
      <c r="B118" s="90" t="s">
        <v>180</v>
      </c>
      <c r="C118" s="90" t="s">
        <v>181</v>
      </c>
      <c r="D118" s="102">
        <v>0</v>
      </c>
      <c r="E118" s="102">
        <v>0</v>
      </c>
      <c r="F118" s="103">
        <v>0</v>
      </c>
      <c r="G118" s="103">
        <v>0</v>
      </c>
      <c r="H118" s="103">
        <v>0</v>
      </c>
      <c r="I118" s="103">
        <v>0</v>
      </c>
      <c r="J118" s="103">
        <v>0</v>
      </c>
      <c r="K118" s="103">
        <v>0</v>
      </c>
      <c r="L118" s="103">
        <v>0</v>
      </c>
      <c r="M118" s="103">
        <v>0</v>
      </c>
      <c r="N118" s="103">
        <v>0</v>
      </c>
      <c r="O118" s="103">
        <v>0</v>
      </c>
      <c r="P118" s="103">
        <v>0</v>
      </c>
      <c r="Q118" s="103">
        <v>0</v>
      </c>
      <c r="R118" s="103">
        <v>0</v>
      </c>
      <c r="S118" s="103">
        <v>0</v>
      </c>
      <c r="T118" s="103">
        <v>0</v>
      </c>
      <c r="U118" s="103">
        <v>0</v>
      </c>
      <c r="V118" s="103">
        <v>0</v>
      </c>
      <c r="W118" s="103">
        <v>0</v>
      </c>
      <c r="X118" s="103">
        <v>0</v>
      </c>
      <c r="Y118" s="103">
        <v>0</v>
      </c>
      <c r="Z118" s="103">
        <v>0</v>
      </c>
      <c r="AA118" s="103">
        <v>0</v>
      </c>
      <c r="AB118" s="103">
        <v>0</v>
      </c>
      <c r="AC118" s="103">
        <v>0</v>
      </c>
      <c r="AD118" s="103">
        <v>0</v>
      </c>
      <c r="AE118" s="103">
        <v>0</v>
      </c>
      <c r="AF118" s="103">
        <v>0</v>
      </c>
      <c r="AG118" s="103">
        <v>0</v>
      </c>
    </row>
    <row r="119" spans="1:33" s="58" customFormat="1" ht="12.5" x14ac:dyDescent="0.25">
      <c r="A119" s="90" t="s">
        <v>180</v>
      </c>
      <c r="B119" s="90" t="s">
        <v>180</v>
      </c>
      <c r="C119" s="90" t="s">
        <v>182</v>
      </c>
      <c r="D119" s="102">
        <v>178.7</v>
      </c>
      <c r="E119" s="102">
        <v>4.0999999999999996</v>
      </c>
      <c r="F119" s="103">
        <v>1</v>
      </c>
      <c r="G119" s="103">
        <v>10</v>
      </c>
      <c r="H119" s="103">
        <v>3.3</v>
      </c>
      <c r="I119" s="103">
        <v>0</v>
      </c>
      <c r="J119" s="103">
        <v>0</v>
      </c>
      <c r="K119" s="103">
        <v>0</v>
      </c>
      <c r="L119" s="103">
        <v>0</v>
      </c>
      <c r="M119" s="103">
        <v>0</v>
      </c>
      <c r="N119" s="103">
        <v>0</v>
      </c>
      <c r="O119" s="103">
        <v>0</v>
      </c>
      <c r="P119" s="103">
        <v>0</v>
      </c>
      <c r="Q119" s="103">
        <v>0</v>
      </c>
      <c r="R119" s="103">
        <v>0</v>
      </c>
      <c r="S119" s="103">
        <v>0</v>
      </c>
      <c r="T119" s="103">
        <v>0</v>
      </c>
      <c r="U119" s="103">
        <v>0</v>
      </c>
      <c r="V119" s="103">
        <v>0</v>
      </c>
      <c r="W119" s="103">
        <v>0</v>
      </c>
      <c r="X119" s="103">
        <v>0</v>
      </c>
      <c r="Y119" s="103">
        <v>0</v>
      </c>
      <c r="Z119" s="103">
        <v>0</v>
      </c>
      <c r="AA119" s="103">
        <v>0</v>
      </c>
      <c r="AB119" s="103">
        <v>0</v>
      </c>
      <c r="AC119" s="103">
        <v>0</v>
      </c>
      <c r="AD119" s="103">
        <v>0</v>
      </c>
      <c r="AE119" s="103">
        <v>0</v>
      </c>
      <c r="AF119" s="103">
        <v>0</v>
      </c>
      <c r="AG119" s="103">
        <v>0</v>
      </c>
    </row>
    <row r="120" spans="1:33" s="93" customFormat="1" ht="13" x14ac:dyDescent="0.3">
      <c r="A120" s="94" t="s">
        <v>183</v>
      </c>
      <c r="B120" s="94" t="s">
        <v>183</v>
      </c>
      <c r="C120" s="94" t="s">
        <v>183</v>
      </c>
      <c r="D120" s="100">
        <v>0</v>
      </c>
      <c r="E120" s="100">
        <v>1</v>
      </c>
      <c r="F120" s="101">
        <v>21.400000000000002</v>
      </c>
      <c r="G120" s="101">
        <v>35.200000000000003</v>
      </c>
      <c r="H120" s="101">
        <v>31.6</v>
      </c>
      <c r="I120" s="101">
        <v>0</v>
      </c>
      <c r="J120" s="101">
        <v>0</v>
      </c>
      <c r="K120" s="101">
        <v>0</v>
      </c>
      <c r="L120" s="101">
        <v>0</v>
      </c>
      <c r="M120" s="101">
        <v>0</v>
      </c>
      <c r="N120" s="101">
        <v>618</v>
      </c>
      <c r="O120" s="101">
        <v>2576.6</v>
      </c>
      <c r="P120" s="101">
        <v>3218.3</v>
      </c>
      <c r="Q120" s="101">
        <v>3539.3019999999997</v>
      </c>
      <c r="R120" s="101">
        <v>3220.0252989999999</v>
      </c>
      <c r="S120" s="101">
        <v>3871.5016500000002</v>
      </c>
      <c r="T120" s="101">
        <v>3723.237619</v>
      </c>
      <c r="U120" s="101">
        <v>3280</v>
      </c>
      <c r="V120" s="101">
        <v>3899.9079200000001</v>
      </c>
      <c r="W120" s="101">
        <v>3769.1398800000006</v>
      </c>
      <c r="X120" s="101">
        <v>3322.8124349999998</v>
      </c>
      <c r="Y120" s="101">
        <v>4183.9615005000005</v>
      </c>
      <c r="Z120" s="101">
        <v>4202.6400000000003</v>
      </c>
      <c r="AA120" s="101">
        <v>4741.9899999999989</v>
      </c>
      <c r="AB120" s="101">
        <v>4814.6899999999996</v>
      </c>
      <c r="AC120" s="101">
        <v>4865.6009554819766</v>
      </c>
      <c r="AD120" s="101">
        <v>4898.1751498015947</v>
      </c>
      <c r="AE120" s="101">
        <v>4812.1773451014597</v>
      </c>
      <c r="AF120" s="101">
        <v>4714.7537632387111</v>
      </c>
      <c r="AG120" s="101">
        <v>4709.5155784924091</v>
      </c>
    </row>
    <row r="121" spans="1:33" s="93" customFormat="1" ht="13" x14ac:dyDescent="0.3">
      <c r="A121" s="95" t="s">
        <v>184</v>
      </c>
      <c r="B121" s="95" t="s">
        <v>184</v>
      </c>
      <c r="C121" s="95" t="s">
        <v>184</v>
      </c>
      <c r="D121" s="104">
        <v>0</v>
      </c>
      <c r="E121" s="104">
        <v>0</v>
      </c>
      <c r="F121" s="105">
        <v>0</v>
      </c>
      <c r="G121" s="105">
        <v>0</v>
      </c>
      <c r="H121" s="105">
        <v>0</v>
      </c>
      <c r="I121" s="105">
        <v>0</v>
      </c>
      <c r="J121" s="105">
        <v>0</v>
      </c>
      <c r="K121" s="105">
        <v>0</v>
      </c>
      <c r="L121" s="105">
        <v>0</v>
      </c>
      <c r="M121" s="105">
        <v>0</v>
      </c>
      <c r="N121" s="105">
        <v>0</v>
      </c>
      <c r="O121" s="105">
        <v>0</v>
      </c>
      <c r="P121" s="105">
        <v>0</v>
      </c>
      <c r="Q121" s="105">
        <v>0</v>
      </c>
      <c r="R121" s="105">
        <v>0</v>
      </c>
      <c r="S121" s="105">
        <v>0</v>
      </c>
      <c r="T121" s="105">
        <v>0</v>
      </c>
      <c r="U121" s="105">
        <v>0</v>
      </c>
      <c r="V121" s="105">
        <v>0</v>
      </c>
      <c r="W121" s="105">
        <v>0</v>
      </c>
      <c r="X121" s="105">
        <v>0</v>
      </c>
      <c r="Y121" s="105">
        <v>0</v>
      </c>
      <c r="Z121" s="105">
        <v>0</v>
      </c>
      <c r="AA121" s="105">
        <v>0</v>
      </c>
      <c r="AB121" s="105">
        <v>0</v>
      </c>
      <c r="AC121" s="105">
        <v>0</v>
      </c>
      <c r="AD121" s="105">
        <v>0</v>
      </c>
      <c r="AE121" s="105">
        <v>0</v>
      </c>
      <c r="AF121" s="105">
        <v>0</v>
      </c>
      <c r="AG121" s="105">
        <v>0</v>
      </c>
    </row>
    <row r="122" spans="1:33" s="58" customFormat="1" ht="12.5" x14ac:dyDescent="0.25">
      <c r="A122" s="90" t="s">
        <v>185</v>
      </c>
      <c r="B122" s="90" t="s">
        <v>186</v>
      </c>
      <c r="C122" s="90" t="s">
        <v>187</v>
      </c>
      <c r="D122" s="102">
        <v>0</v>
      </c>
      <c r="E122" s="102">
        <v>0</v>
      </c>
      <c r="F122" s="103">
        <v>0</v>
      </c>
      <c r="G122" s="103">
        <v>0</v>
      </c>
      <c r="H122" s="103">
        <v>0</v>
      </c>
      <c r="I122" s="103">
        <v>0</v>
      </c>
      <c r="J122" s="103">
        <v>0</v>
      </c>
      <c r="K122" s="103">
        <v>0</v>
      </c>
      <c r="L122" s="103">
        <v>0</v>
      </c>
      <c r="M122" s="103">
        <v>0</v>
      </c>
      <c r="N122" s="103">
        <v>0</v>
      </c>
      <c r="O122" s="103">
        <v>0</v>
      </c>
      <c r="P122" s="103">
        <v>0</v>
      </c>
      <c r="Q122" s="103">
        <v>0</v>
      </c>
      <c r="R122" s="103">
        <v>0</v>
      </c>
      <c r="S122" s="103">
        <v>0</v>
      </c>
      <c r="T122" s="103">
        <v>0</v>
      </c>
      <c r="U122" s="103">
        <v>0</v>
      </c>
      <c r="V122" s="103">
        <v>0</v>
      </c>
      <c r="W122" s="103">
        <v>0</v>
      </c>
      <c r="X122" s="103">
        <v>0</v>
      </c>
      <c r="Y122" s="103">
        <v>0</v>
      </c>
      <c r="Z122" s="103">
        <v>0</v>
      </c>
      <c r="AA122" s="103">
        <v>0</v>
      </c>
      <c r="AB122" s="103">
        <v>0</v>
      </c>
      <c r="AC122" s="103">
        <v>0</v>
      </c>
      <c r="AD122" s="103">
        <v>0</v>
      </c>
      <c r="AE122" s="103">
        <v>0</v>
      </c>
      <c r="AF122" s="103">
        <v>0</v>
      </c>
      <c r="AG122" s="103">
        <v>0</v>
      </c>
    </row>
    <row r="123" spans="1:33" s="58" customFormat="1" ht="12.5" x14ac:dyDescent="0.25">
      <c r="A123" s="90" t="s">
        <v>185</v>
      </c>
      <c r="B123" s="90" t="s">
        <v>186</v>
      </c>
      <c r="C123" s="90" t="s">
        <v>188</v>
      </c>
      <c r="D123" s="102">
        <v>0</v>
      </c>
      <c r="E123" s="102">
        <v>0</v>
      </c>
      <c r="F123" s="103">
        <v>0</v>
      </c>
      <c r="G123" s="103">
        <v>0</v>
      </c>
      <c r="H123" s="103">
        <v>0</v>
      </c>
      <c r="I123" s="103">
        <v>0</v>
      </c>
      <c r="J123" s="103">
        <v>0</v>
      </c>
      <c r="K123" s="103">
        <v>0</v>
      </c>
      <c r="L123" s="103">
        <v>0</v>
      </c>
      <c r="M123" s="103">
        <v>0</v>
      </c>
      <c r="N123" s="103">
        <v>0</v>
      </c>
      <c r="O123" s="103">
        <v>0</v>
      </c>
      <c r="P123" s="103">
        <v>0</v>
      </c>
      <c r="Q123" s="103">
        <v>0</v>
      </c>
      <c r="R123" s="103">
        <v>0</v>
      </c>
      <c r="S123" s="103">
        <v>0</v>
      </c>
      <c r="T123" s="103">
        <v>0</v>
      </c>
      <c r="U123" s="103">
        <v>0</v>
      </c>
      <c r="V123" s="103">
        <v>0</v>
      </c>
      <c r="W123" s="103">
        <v>0</v>
      </c>
      <c r="X123" s="103">
        <v>0</v>
      </c>
      <c r="Y123" s="103">
        <v>0</v>
      </c>
      <c r="Z123" s="103">
        <v>0</v>
      </c>
      <c r="AA123" s="103">
        <v>0</v>
      </c>
      <c r="AB123" s="103">
        <v>0</v>
      </c>
      <c r="AC123" s="103">
        <v>0</v>
      </c>
      <c r="AD123" s="103">
        <v>0</v>
      </c>
      <c r="AE123" s="103">
        <v>0</v>
      </c>
      <c r="AF123" s="103">
        <v>0</v>
      </c>
      <c r="AG123" s="103">
        <v>0</v>
      </c>
    </row>
    <row r="124" spans="1:33" s="58" customFormat="1" ht="12.5" x14ac:dyDescent="0.25">
      <c r="A124" s="90" t="s">
        <v>185</v>
      </c>
      <c r="B124" s="90" t="s">
        <v>186</v>
      </c>
      <c r="C124" s="90" t="s">
        <v>189</v>
      </c>
      <c r="D124" s="102">
        <v>0</v>
      </c>
      <c r="E124" s="102">
        <v>0</v>
      </c>
      <c r="F124" s="103">
        <v>0</v>
      </c>
      <c r="G124" s="103">
        <v>0</v>
      </c>
      <c r="H124" s="103">
        <v>0</v>
      </c>
      <c r="I124" s="103">
        <v>0</v>
      </c>
      <c r="J124" s="103">
        <v>0</v>
      </c>
      <c r="K124" s="103">
        <v>0</v>
      </c>
      <c r="L124" s="103">
        <v>0</v>
      </c>
      <c r="M124" s="103">
        <v>0</v>
      </c>
      <c r="N124" s="103">
        <v>0</v>
      </c>
      <c r="O124" s="103">
        <v>0</v>
      </c>
      <c r="P124" s="103">
        <v>0</v>
      </c>
      <c r="Q124" s="103">
        <v>0</v>
      </c>
      <c r="R124" s="103">
        <v>0</v>
      </c>
      <c r="S124" s="103">
        <v>0</v>
      </c>
      <c r="T124" s="103">
        <v>0</v>
      </c>
      <c r="U124" s="103">
        <v>0</v>
      </c>
      <c r="V124" s="103">
        <v>0</v>
      </c>
      <c r="W124" s="103">
        <v>0</v>
      </c>
      <c r="X124" s="103">
        <v>0</v>
      </c>
      <c r="Y124" s="103">
        <v>0</v>
      </c>
      <c r="Z124" s="103">
        <v>0</v>
      </c>
      <c r="AA124" s="103">
        <v>0</v>
      </c>
      <c r="AB124" s="103">
        <v>0</v>
      </c>
      <c r="AC124" s="103">
        <v>0</v>
      </c>
      <c r="AD124" s="103">
        <v>0</v>
      </c>
      <c r="AE124" s="103">
        <v>0</v>
      </c>
      <c r="AF124" s="103">
        <v>0</v>
      </c>
      <c r="AG124" s="103">
        <v>0</v>
      </c>
    </row>
    <row r="125" spans="1:33" s="58" customFormat="1" ht="12.5" x14ac:dyDescent="0.25">
      <c r="A125" s="90" t="s">
        <v>185</v>
      </c>
      <c r="B125" s="90" t="s">
        <v>186</v>
      </c>
      <c r="C125" s="90" t="s">
        <v>190</v>
      </c>
      <c r="D125" s="102">
        <v>0</v>
      </c>
      <c r="E125" s="102">
        <v>0</v>
      </c>
      <c r="F125" s="103">
        <v>0</v>
      </c>
      <c r="G125" s="103">
        <v>0</v>
      </c>
      <c r="H125" s="103">
        <v>0</v>
      </c>
      <c r="I125" s="103">
        <v>0</v>
      </c>
      <c r="J125" s="103">
        <v>0</v>
      </c>
      <c r="K125" s="103">
        <v>0</v>
      </c>
      <c r="L125" s="103">
        <v>0</v>
      </c>
      <c r="M125" s="103">
        <v>0</v>
      </c>
      <c r="N125" s="103">
        <v>0</v>
      </c>
      <c r="O125" s="103">
        <v>0</v>
      </c>
      <c r="P125" s="103">
        <v>0</v>
      </c>
      <c r="Q125" s="103">
        <v>0</v>
      </c>
      <c r="R125" s="103">
        <v>0</v>
      </c>
      <c r="S125" s="103">
        <v>0</v>
      </c>
      <c r="T125" s="103">
        <v>0</v>
      </c>
      <c r="U125" s="103">
        <v>0</v>
      </c>
      <c r="V125" s="103">
        <v>0</v>
      </c>
      <c r="W125" s="103">
        <v>0</v>
      </c>
      <c r="X125" s="103">
        <v>0</v>
      </c>
      <c r="Y125" s="103">
        <v>0</v>
      </c>
      <c r="Z125" s="103">
        <v>0</v>
      </c>
      <c r="AA125" s="103">
        <v>0</v>
      </c>
      <c r="AB125" s="103">
        <v>0</v>
      </c>
      <c r="AC125" s="103">
        <v>0</v>
      </c>
      <c r="AD125" s="103">
        <v>0</v>
      </c>
      <c r="AE125" s="103">
        <v>0</v>
      </c>
      <c r="AF125" s="103">
        <v>0</v>
      </c>
      <c r="AG125" s="103">
        <v>0</v>
      </c>
    </row>
    <row r="126" spans="1:33" s="58" customFormat="1" ht="12.5" x14ac:dyDescent="0.25">
      <c r="A126" s="90" t="s">
        <v>185</v>
      </c>
      <c r="B126" s="90" t="s">
        <v>186</v>
      </c>
      <c r="C126" s="90" t="s">
        <v>191</v>
      </c>
      <c r="D126" s="102">
        <v>0</v>
      </c>
      <c r="E126" s="102">
        <v>0</v>
      </c>
      <c r="F126" s="103">
        <v>0</v>
      </c>
      <c r="G126" s="103">
        <v>0</v>
      </c>
      <c r="H126" s="103">
        <v>0</v>
      </c>
      <c r="I126" s="103">
        <v>0</v>
      </c>
      <c r="J126" s="103">
        <v>0</v>
      </c>
      <c r="K126" s="103">
        <v>0</v>
      </c>
      <c r="L126" s="103">
        <v>0</v>
      </c>
      <c r="M126" s="103">
        <v>0</v>
      </c>
      <c r="N126" s="103">
        <v>0</v>
      </c>
      <c r="O126" s="103">
        <v>0</v>
      </c>
      <c r="P126" s="103">
        <v>0</v>
      </c>
      <c r="Q126" s="103">
        <v>0</v>
      </c>
      <c r="R126" s="103">
        <v>0</v>
      </c>
      <c r="S126" s="103">
        <v>0</v>
      </c>
      <c r="T126" s="103">
        <v>0</v>
      </c>
      <c r="U126" s="103">
        <v>0</v>
      </c>
      <c r="V126" s="103">
        <v>0</v>
      </c>
      <c r="W126" s="103">
        <v>0</v>
      </c>
      <c r="X126" s="103">
        <v>0</v>
      </c>
      <c r="Y126" s="103">
        <v>0</v>
      </c>
      <c r="Z126" s="103">
        <v>0</v>
      </c>
      <c r="AA126" s="103">
        <v>0</v>
      </c>
      <c r="AB126" s="103">
        <v>0</v>
      </c>
      <c r="AC126" s="103">
        <v>0</v>
      </c>
      <c r="AD126" s="103">
        <v>0</v>
      </c>
      <c r="AE126" s="103">
        <v>0</v>
      </c>
      <c r="AF126" s="103">
        <v>0</v>
      </c>
      <c r="AG126" s="103">
        <v>0</v>
      </c>
    </row>
    <row r="127" spans="1:33" s="58" customFormat="1" ht="12.5" x14ac:dyDescent="0.25">
      <c r="A127" s="90" t="s">
        <v>185</v>
      </c>
      <c r="B127" s="90" t="s">
        <v>186</v>
      </c>
      <c r="C127" s="90" t="s">
        <v>192</v>
      </c>
      <c r="D127" s="102">
        <v>0</v>
      </c>
      <c r="E127" s="102">
        <v>0</v>
      </c>
      <c r="F127" s="103">
        <v>0</v>
      </c>
      <c r="G127" s="103">
        <v>0</v>
      </c>
      <c r="H127" s="103">
        <v>0</v>
      </c>
      <c r="I127" s="103">
        <v>0</v>
      </c>
      <c r="J127" s="103">
        <v>0</v>
      </c>
      <c r="K127" s="103">
        <v>0</v>
      </c>
      <c r="L127" s="103">
        <v>0</v>
      </c>
      <c r="M127" s="103">
        <v>0</v>
      </c>
      <c r="N127" s="103">
        <v>0</v>
      </c>
      <c r="O127" s="103">
        <v>0</v>
      </c>
      <c r="P127" s="103">
        <v>0</v>
      </c>
      <c r="Q127" s="103">
        <v>0</v>
      </c>
      <c r="R127" s="103">
        <v>0</v>
      </c>
      <c r="S127" s="103">
        <v>0</v>
      </c>
      <c r="T127" s="103">
        <v>0</v>
      </c>
      <c r="U127" s="103">
        <v>0</v>
      </c>
      <c r="V127" s="103">
        <v>0</v>
      </c>
      <c r="W127" s="103">
        <v>0</v>
      </c>
      <c r="X127" s="103">
        <v>0</v>
      </c>
      <c r="Y127" s="103">
        <v>0</v>
      </c>
      <c r="Z127" s="103">
        <v>0</v>
      </c>
      <c r="AA127" s="103">
        <v>0</v>
      </c>
      <c r="AB127" s="103">
        <v>0</v>
      </c>
      <c r="AC127" s="103">
        <v>0</v>
      </c>
      <c r="AD127" s="103">
        <v>0</v>
      </c>
      <c r="AE127" s="103">
        <v>0</v>
      </c>
      <c r="AF127" s="103">
        <v>0</v>
      </c>
      <c r="AG127" s="103">
        <v>0</v>
      </c>
    </row>
    <row r="128" spans="1:33" s="58" customFormat="1" ht="12.5" x14ac:dyDescent="0.25">
      <c r="A128" s="90" t="s">
        <v>185</v>
      </c>
      <c r="B128" s="90" t="s">
        <v>186</v>
      </c>
      <c r="C128" s="90" t="s">
        <v>193</v>
      </c>
      <c r="D128" s="102">
        <v>0</v>
      </c>
      <c r="E128" s="102">
        <v>0</v>
      </c>
      <c r="F128" s="103">
        <v>0</v>
      </c>
      <c r="G128" s="103">
        <v>0</v>
      </c>
      <c r="H128" s="103">
        <v>0</v>
      </c>
      <c r="I128" s="103">
        <v>0</v>
      </c>
      <c r="J128" s="103">
        <v>0</v>
      </c>
      <c r="K128" s="103">
        <v>0</v>
      </c>
      <c r="L128" s="103">
        <v>0</v>
      </c>
      <c r="M128" s="103">
        <v>0</v>
      </c>
      <c r="N128" s="103">
        <v>0</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row>
    <row r="129" spans="1:33" s="58" customFormat="1" ht="12.5" x14ac:dyDescent="0.25">
      <c r="A129" s="90" t="s">
        <v>185</v>
      </c>
      <c r="B129" s="90" t="s">
        <v>186</v>
      </c>
      <c r="C129" s="90" t="s">
        <v>194</v>
      </c>
      <c r="D129" s="102">
        <v>0</v>
      </c>
      <c r="E129" s="102">
        <v>0</v>
      </c>
      <c r="F129" s="103">
        <v>0</v>
      </c>
      <c r="G129" s="103">
        <v>0</v>
      </c>
      <c r="H129" s="103">
        <v>0</v>
      </c>
      <c r="I129" s="103">
        <v>0</v>
      </c>
      <c r="J129" s="103">
        <v>0</v>
      </c>
      <c r="K129" s="103">
        <v>0</v>
      </c>
      <c r="L129" s="103">
        <v>0</v>
      </c>
      <c r="M129" s="103">
        <v>0</v>
      </c>
      <c r="N129" s="103">
        <v>0</v>
      </c>
      <c r="O129" s="103">
        <v>0</v>
      </c>
      <c r="P129" s="103">
        <v>0</v>
      </c>
      <c r="Q129" s="103">
        <v>0</v>
      </c>
      <c r="R129" s="103">
        <v>0</v>
      </c>
      <c r="S129" s="103">
        <v>0</v>
      </c>
      <c r="T129" s="103">
        <v>0</v>
      </c>
      <c r="U129" s="103">
        <v>0</v>
      </c>
      <c r="V129" s="103">
        <v>0</v>
      </c>
      <c r="W129" s="103">
        <v>0</v>
      </c>
      <c r="X129" s="103">
        <v>0</v>
      </c>
      <c r="Y129" s="103">
        <v>0</v>
      </c>
      <c r="Z129" s="103">
        <v>0</v>
      </c>
      <c r="AA129" s="103">
        <v>0</v>
      </c>
      <c r="AB129" s="103">
        <v>0</v>
      </c>
      <c r="AC129" s="103">
        <v>0</v>
      </c>
      <c r="AD129" s="103">
        <v>0</v>
      </c>
      <c r="AE129" s="103">
        <v>0</v>
      </c>
      <c r="AF129" s="103">
        <v>0</v>
      </c>
      <c r="AG129" s="103">
        <v>0</v>
      </c>
    </row>
    <row r="130" spans="1:33" s="93" customFormat="1" ht="13" x14ac:dyDescent="0.3">
      <c r="A130" s="95" t="s">
        <v>195</v>
      </c>
      <c r="B130" s="95" t="s">
        <v>195</v>
      </c>
      <c r="C130" s="95" t="s">
        <v>195</v>
      </c>
      <c r="D130" s="104">
        <v>0</v>
      </c>
      <c r="E130" s="104">
        <v>0</v>
      </c>
      <c r="F130" s="105">
        <v>0</v>
      </c>
      <c r="G130" s="105">
        <v>0</v>
      </c>
      <c r="H130" s="105">
        <v>0</v>
      </c>
      <c r="I130" s="105">
        <v>0</v>
      </c>
      <c r="J130" s="105">
        <v>0</v>
      </c>
      <c r="K130" s="105">
        <v>0</v>
      </c>
      <c r="L130" s="105">
        <v>0</v>
      </c>
      <c r="M130" s="105">
        <v>0</v>
      </c>
      <c r="N130" s="105">
        <v>0</v>
      </c>
      <c r="O130" s="105">
        <v>0</v>
      </c>
      <c r="P130" s="105">
        <v>0</v>
      </c>
      <c r="Q130" s="105">
        <v>0</v>
      </c>
      <c r="R130" s="105">
        <v>0</v>
      </c>
      <c r="S130" s="105">
        <v>0</v>
      </c>
      <c r="T130" s="105">
        <v>0</v>
      </c>
      <c r="U130" s="105">
        <v>0</v>
      </c>
      <c r="V130" s="105">
        <v>0</v>
      </c>
      <c r="W130" s="105">
        <v>0</v>
      </c>
      <c r="X130" s="105">
        <v>0</v>
      </c>
      <c r="Y130" s="105">
        <v>0</v>
      </c>
      <c r="Z130" s="105">
        <v>0</v>
      </c>
      <c r="AA130" s="105">
        <v>0</v>
      </c>
      <c r="AB130" s="105">
        <v>0</v>
      </c>
      <c r="AC130" s="105">
        <v>0</v>
      </c>
      <c r="AD130" s="105">
        <v>0</v>
      </c>
      <c r="AE130" s="105">
        <v>0</v>
      </c>
      <c r="AF130" s="105">
        <v>0</v>
      </c>
      <c r="AG130" s="105">
        <v>0</v>
      </c>
    </row>
    <row r="131" spans="1:33" s="58" customFormat="1" ht="12.5" x14ac:dyDescent="0.25">
      <c r="A131" s="90" t="s">
        <v>185</v>
      </c>
      <c r="B131" s="90" t="s">
        <v>196</v>
      </c>
      <c r="C131" s="90" t="s">
        <v>197</v>
      </c>
      <c r="D131" s="102">
        <v>0</v>
      </c>
      <c r="E131" s="102">
        <v>0</v>
      </c>
      <c r="F131" s="103">
        <v>0</v>
      </c>
      <c r="G131" s="103">
        <v>0</v>
      </c>
      <c r="H131" s="103">
        <v>0</v>
      </c>
      <c r="I131" s="103">
        <v>0</v>
      </c>
      <c r="J131" s="103">
        <v>0</v>
      </c>
      <c r="K131" s="103">
        <v>0</v>
      </c>
      <c r="L131" s="103">
        <v>0</v>
      </c>
      <c r="M131" s="103">
        <v>0</v>
      </c>
      <c r="N131" s="103">
        <v>0</v>
      </c>
      <c r="O131" s="103">
        <v>0</v>
      </c>
      <c r="P131" s="103">
        <v>0</v>
      </c>
      <c r="Q131" s="103">
        <v>0</v>
      </c>
      <c r="R131" s="103">
        <v>0</v>
      </c>
      <c r="S131" s="103">
        <v>0</v>
      </c>
      <c r="T131" s="103">
        <v>0</v>
      </c>
      <c r="U131" s="103">
        <v>0</v>
      </c>
      <c r="V131" s="103">
        <v>0</v>
      </c>
      <c r="W131" s="103">
        <v>0</v>
      </c>
      <c r="X131" s="103">
        <v>0</v>
      </c>
      <c r="Y131" s="103">
        <v>0</v>
      </c>
      <c r="Z131" s="103">
        <v>0</v>
      </c>
      <c r="AA131" s="103">
        <v>0</v>
      </c>
      <c r="AB131" s="103">
        <v>0</v>
      </c>
      <c r="AC131" s="103">
        <v>0</v>
      </c>
      <c r="AD131" s="103">
        <v>0</v>
      </c>
      <c r="AE131" s="103">
        <v>0</v>
      </c>
      <c r="AF131" s="103">
        <v>0</v>
      </c>
      <c r="AG131" s="103">
        <v>0</v>
      </c>
    </row>
    <row r="132" spans="1:33" s="58" customFormat="1" ht="12.5" x14ac:dyDescent="0.25">
      <c r="A132" s="90" t="s">
        <v>185</v>
      </c>
      <c r="B132" s="90" t="s">
        <v>196</v>
      </c>
      <c r="C132" s="90" t="s">
        <v>198</v>
      </c>
      <c r="D132" s="102">
        <v>0</v>
      </c>
      <c r="E132" s="102">
        <v>0</v>
      </c>
      <c r="F132" s="103">
        <v>0</v>
      </c>
      <c r="G132" s="103">
        <v>0</v>
      </c>
      <c r="H132" s="103">
        <v>0</v>
      </c>
      <c r="I132" s="103">
        <v>0</v>
      </c>
      <c r="J132" s="103">
        <v>0</v>
      </c>
      <c r="K132" s="103">
        <v>0</v>
      </c>
      <c r="L132" s="103">
        <v>0</v>
      </c>
      <c r="M132" s="103">
        <v>0</v>
      </c>
      <c r="N132" s="103">
        <v>0</v>
      </c>
      <c r="O132" s="103">
        <v>0</v>
      </c>
      <c r="P132" s="103">
        <v>0</v>
      </c>
      <c r="Q132" s="103">
        <v>0</v>
      </c>
      <c r="R132" s="103">
        <v>0</v>
      </c>
      <c r="S132" s="103">
        <v>0</v>
      </c>
      <c r="T132" s="103">
        <v>0</v>
      </c>
      <c r="U132" s="103">
        <v>0</v>
      </c>
      <c r="V132" s="103">
        <v>0</v>
      </c>
      <c r="W132" s="103">
        <v>0</v>
      </c>
      <c r="X132" s="103">
        <v>0</v>
      </c>
      <c r="Y132" s="103">
        <v>0</v>
      </c>
      <c r="Z132" s="103">
        <v>0</v>
      </c>
      <c r="AA132" s="103">
        <v>0</v>
      </c>
      <c r="AB132" s="103">
        <v>0</v>
      </c>
      <c r="AC132" s="103">
        <v>0</v>
      </c>
      <c r="AD132" s="103">
        <v>0</v>
      </c>
      <c r="AE132" s="103">
        <v>0</v>
      </c>
      <c r="AF132" s="103">
        <v>0</v>
      </c>
      <c r="AG132" s="103">
        <v>0</v>
      </c>
    </row>
    <row r="133" spans="1:33" s="58" customFormat="1" ht="12.5" x14ac:dyDescent="0.25">
      <c r="A133" s="90" t="s">
        <v>185</v>
      </c>
      <c r="B133" s="90" t="s">
        <v>196</v>
      </c>
      <c r="C133" s="90" t="s">
        <v>199</v>
      </c>
      <c r="D133" s="102">
        <v>0</v>
      </c>
      <c r="E133" s="102">
        <v>0</v>
      </c>
      <c r="F133" s="103">
        <v>0</v>
      </c>
      <c r="G133" s="103">
        <v>0</v>
      </c>
      <c r="H133" s="103">
        <v>0</v>
      </c>
      <c r="I133" s="103">
        <v>0</v>
      </c>
      <c r="J133" s="103">
        <v>0</v>
      </c>
      <c r="K133" s="103">
        <v>0</v>
      </c>
      <c r="L133" s="103">
        <v>0</v>
      </c>
      <c r="M133" s="103">
        <v>0</v>
      </c>
      <c r="N133" s="103">
        <v>0</v>
      </c>
      <c r="O133" s="103">
        <v>0</v>
      </c>
      <c r="P133" s="103">
        <v>0</v>
      </c>
      <c r="Q133" s="103">
        <v>0</v>
      </c>
      <c r="R133" s="103">
        <v>0</v>
      </c>
      <c r="S133" s="103">
        <v>0</v>
      </c>
      <c r="T133" s="103">
        <v>0</v>
      </c>
      <c r="U133" s="103">
        <v>0</v>
      </c>
      <c r="V133" s="103">
        <v>0</v>
      </c>
      <c r="W133" s="103">
        <v>0</v>
      </c>
      <c r="X133" s="103">
        <v>0</v>
      </c>
      <c r="Y133" s="103">
        <v>0</v>
      </c>
      <c r="Z133" s="103">
        <v>0</v>
      </c>
      <c r="AA133" s="103">
        <v>0</v>
      </c>
      <c r="AB133" s="103">
        <v>0</v>
      </c>
      <c r="AC133" s="103">
        <v>0</v>
      </c>
      <c r="AD133" s="103">
        <v>0</v>
      </c>
      <c r="AE133" s="103">
        <v>0</v>
      </c>
      <c r="AF133" s="103">
        <v>0</v>
      </c>
      <c r="AG133" s="103">
        <v>0</v>
      </c>
    </row>
    <row r="134" spans="1:33" s="58" customFormat="1" ht="12.5" x14ac:dyDescent="0.25">
      <c r="A134" s="90" t="s">
        <v>185</v>
      </c>
      <c r="B134" s="90" t="s">
        <v>196</v>
      </c>
      <c r="C134" s="90" t="s">
        <v>200</v>
      </c>
      <c r="D134" s="102">
        <v>0</v>
      </c>
      <c r="E134" s="102">
        <v>0</v>
      </c>
      <c r="F134" s="103">
        <v>0</v>
      </c>
      <c r="G134" s="103">
        <v>0</v>
      </c>
      <c r="H134" s="103">
        <v>0</v>
      </c>
      <c r="I134" s="103">
        <v>0</v>
      </c>
      <c r="J134" s="103">
        <v>0</v>
      </c>
      <c r="K134" s="103">
        <v>0</v>
      </c>
      <c r="L134" s="103">
        <v>0</v>
      </c>
      <c r="M134" s="103">
        <v>0</v>
      </c>
      <c r="N134" s="103">
        <v>0</v>
      </c>
      <c r="O134" s="103">
        <v>0</v>
      </c>
      <c r="P134" s="103">
        <v>0</v>
      </c>
      <c r="Q134" s="103">
        <v>0</v>
      </c>
      <c r="R134" s="103">
        <v>0</v>
      </c>
      <c r="S134" s="103">
        <v>0</v>
      </c>
      <c r="T134" s="103">
        <v>0</v>
      </c>
      <c r="U134" s="103">
        <v>0</v>
      </c>
      <c r="V134" s="103">
        <v>0</v>
      </c>
      <c r="W134" s="103">
        <v>0</v>
      </c>
      <c r="X134" s="103">
        <v>0</v>
      </c>
      <c r="Y134" s="103">
        <v>0</v>
      </c>
      <c r="Z134" s="103">
        <v>0</v>
      </c>
      <c r="AA134" s="103">
        <v>0</v>
      </c>
      <c r="AB134" s="103">
        <v>0</v>
      </c>
      <c r="AC134" s="103">
        <v>0</v>
      </c>
      <c r="AD134" s="103">
        <v>0</v>
      </c>
      <c r="AE134" s="103">
        <v>0</v>
      </c>
      <c r="AF134" s="103">
        <v>0</v>
      </c>
      <c r="AG134" s="103">
        <v>0</v>
      </c>
    </row>
    <row r="135" spans="1:33" s="58" customFormat="1" ht="12.5" x14ac:dyDescent="0.25">
      <c r="A135" s="90" t="s">
        <v>185</v>
      </c>
      <c r="B135" s="90" t="s">
        <v>196</v>
      </c>
      <c r="C135" s="90" t="s">
        <v>201</v>
      </c>
      <c r="D135" s="102">
        <v>0</v>
      </c>
      <c r="E135" s="102">
        <v>0</v>
      </c>
      <c r="F135" s="103">
        <v>0</v>
      </c>
      <c r="G135" s="103">
        <v>0</v>
      </c>
      <c r="H135" s="103">
        <v>0</v>
      </c>
      <c r="I135" s="103">
        <v>0</v>
      </c>
      <c r="J135" s="103">
        <v>0</v>
      </c>
      <c r="K135" s="103">
        <v>0</v>
      </c>
      <c r="L135" s="103">
        <v>0</v>
      </c>
      <c r="M135" s="103">
        <v>0</v>
      </c>
      <c r="N135" s="103">
        <v>0</v>
      </c>
      <c r="O135" s="103">
        <v>0</v>
      </c>
      <c r="P135" s="103">
        <v>0</v>
      </c>
      <c r="Q135" s="103">
        <v>0</v>
      </c>
      <c r="R135" s="103">
        <v>0</v>
      </c>
      <c r="S135" s="103">
        <v>0</v>
      </c>
      <c r="T135" s="103">
        <v>0</v>
      </c>
      <c r="U135" s="103">
        <v>0</v>
      </c>
      <c r="V135" s="103">
        <v>0</v>
      </c>
      <c r="W135" s="103">
        <v>0</v>
      </c>
      <c r="X135" s="103">
        <v>0</v>
      </c>
      <c r="Y135" s="103">
        <v>0</v>
      </c>
      <c r="Z135" s="103">
        <v>0</v>
      </c>
      <c r="AA135" s="103">
        <v>0</v>
      </c>
      <c r="AB135" s="103">
        <v>0</v>
      </c>
      <c r="AC135" s="103">
        <v>0</v>
      </c>
      <c r="AD135" s="103">
        <v>0</v>
      </c>
      <c r="AE135" s="103">
        <v>0</v>
      </c>
      <c r="AF135" s="103">
        <v>0</v>
      </c>
      <c r="AG135" s="103">
        <v>0</v>
      </c>
    </row>
    <row r="136" spans="1:33" s="58" customFormat="1" ht="12.5" x14ac:dyDescent="0.25">
      <c r="A136" s="90" t="s">
        <v>185</v>
      </c>
      <c r="B136" s="90" t="s">
        <v>196</v>
      </c>
      <c r="C136" s="90" t="s">
        <v>202</v>
      </c>
      <c r="D136" s="102">
        <v>0</v>
      </c>
      <c r="E136" s="102">
        <v>0</v>
      </c>
      <c r="F136" s="103">
        <v>0</v>
      </c>
      <c r="G136" s="103">
        <v>0</v>
      </c>
      <c r="H136" s="103">
        <v>0</v>
      </c>
      <c r="I136" s="103">
        <v>0</v>
      </c>
      <c r="J136" s="103">
        <v>0</v>
      </c>
      <c r="K136" s="103">
        <v>0</v>
      </c>
      <c r="L136" s="103">
        <v>0</v>
      </c>
      <c r="M136" s="103">
        <v>0</v>
      </c>
      <c r="N136" s="103">
        <v>0</v>
      </c>
      <c r="O136" s="103">
        <v>0</v>
      </c>
      <c r="P136" s="103">
        <v>0</v>
      </c>
      <c r="Q136" s="103">
        <v>0</v>
      </c>
      <c r="R136" s="103">
        <v>0</v>
      </c>
      <c r="S136" s="103">
        <v>0</v>
      </c>
      <c r="T136" s="103">
        <v>0</v>
      </c>
      <c r="U136" s="103">
        <v>0</v>
      </c>
      <c r="V136" s="103">
        <v>0</v>
      </c>
      <c r="W136" s="103">
        <v>0</v>
      </c>
      <c r="X136" s="103">
        <v>0</v>
      </c>
      <c r="Y136" s="103">
        <v>0</v>
      </c>
      <c r="Z136" s="103">
        <v>0</v>
      </c>
      <c r="AA136" s="103">
        <v>0</v>
      </c>
      <c r="AB136" s="103">
        <v>0</v>
      </c>
      <c r="AC136" s="103">
        <v>0</v>
      </c>
      <c r="AD136" s="103">
        <v>0</v>
      </c>
      <c r="AE136" s="103">
        <v>0</v>
      </c>
      <c r="AF136" s="103">
        <v>0</v>
      </c>
      <c r="AG136" s="103">
        <v>0</v>
      </c>
    </row>
    <row r="137" spans="1:33" s="58" customFormat="1" ht="12.5" x14ac:dyDescent="0.25">
      <c r="A137" s="90" t="s">
        <v>185</v>
      </c>
      <c r="B137" s="90" t="s">
        <v>196</v>
      </c>
      <c r="C137" s="90" t="s">
        <v>203</v>
      </c>
      <c r="D137" s="102">
        <v>0</v>
      </c>
      <c r="E137" s="102">
        <v>0</v>
      </c>
      <c r="F137" s="103">
        <v>0</v>
      </c>
      <c r="G137" s="103">
        <v>0</v>
      </c>
      <c r="H137" s="103">
        <v>0</v>
      </c>
      <c r="I137" s="103">
        <v>0</v>
      </c>
      <c r="J137" s="103">
        <v>0</v>
      </c>
      <c r="K137" s="103">
        <v>0</v>
      </c>
      <c r="L137" s="103">
        <v>0</v>
      </c>
      <c r="M137" s="103">
        <v>0</v>
      </c>
      <c r="N137" s="103">
        <v>0</v>
      </c>
      <c r="O137" s="103">
        <v>0</v>
      </c>
      <c r="P137" s="103">
        <v>0</v>
      </c>
      <c r="Q137" s="103">
        <v>0</v>
      </c>
      <c r="R137" s="103">
        <v>0</v>
      </c>
      <c r="S137" s="103">
        <v>0</v>
      </c>
      <c r="T137" s="103">
        <v>0</v>
      </c>
      <c r="U137" s="103">
        <v>0</v>
      </c>
      <c r="V137" s="103">
        <v>0</v>
      </c>
      <c r="W137" s="103">
        <v>0</v>
      </c>
      <c r="X137" s="103">
        <v>0</v>
      </c>
      <c r="Y137" s="103">
        <v>0</v>
      </c>
      <c r="Z137" s="103">
        <v>0</v>
      </c>
      <c r="AA137" s="103">
        <v>0</v>
      </c>
      <c r="AB137" s="103">
        <v>0</v>
      </c>
      <c r="AC137" s="103">
        <v>0</v>
      </c>
      <c r="AD137" s="103">
        <v>0</v>
      </c>
      <c r="AE137" s="103">
        <v>0</v>
      </c>
      <c r="AF137" s="103">
        <v>0</v>
      </c>
      <c r="AG137" s="103">
        <v>0</v>
      </c>
    </row>
    <row r="138" spans="1:33" s="58" customFormat="1" ht="12.5" x14ac:dyDescent="0.25">
      <c r="A138" s="90" t="s">
        <v>185</v>
      </c>
      <c r="B138" s="90" t="s">
        <v>196</v>
      </c>
      <c r="C138" s="90" t="s">
        <v>204</v>
      </c>
      <c r="D138" s="102">
        <v>0</v>
      </c>
      <c r="E138" s="102">
        <v>0</v>
      </c>
      <c r="F138" s="103">
        <v>0</v>
      </c>
      <c r="G138" s="103">
        <v>0</v>
      </c>
      <c r="H138" s="103">
        <v>0</v>
      </c>
      <c r="I138" s="103">
        <v>0</v>
      </c>
      <c r="J138" s="103">
        <v>0</v>
      </c>
      <c r="K138" s="103">
        <v>0</v>
      </c>
      <c r="L138" s="103">
        <v>0</v>
      </c>
      <c r="M138" s="103">
        <v>0</v>
      </c>
      <c r="N138" s="103">
        <v>0</v>
      </c>
      <c r="O138" s="103">
        <v>0</v>
      </c>
      <c r="P138" s="103">
        <v>0</v>
      </c>
      <c r="Q138" s="103">
        <v>0</v>
      </c>
      <c r="R138" s="103">
        <v>0</v>
      </c>
      <c r="S138" s="103">
        <v>0</v>
      </c>
      <c r="T138" s="103">
        <v>0</v>
      </c>
      <c r="U138" s="103">
        <v>0</v>
      </c>
      <c r="V138" s="103">
        <v>0</v>
      </c>
      <c r="W138" s="103">
        <v>0</v>
      </c>
      <c r="X138" s="103">
        <v>0</v>
      </c>
      <c r="Y138" s="103">
        <v>0</v>
      </c>
      <c r="Z138" s="103">
        <v>0</v>
      </c>
      <c r="AA138" s="103">
        <v>0</v>
      </c>
      <c r="AB138" s="103">
        <v>0</v>
      </c>
      <c r="AC138" s="103">
        <v>0</v>
      </c>
      <c r="AD138" s="103">
        <v>0</v>
      </c>
      <c r="AE138" s="103">
        <v>0</v>
      </c>
      <c r="AF138" s="103">
        <v>0</v>
      </c>
      <c r="AG138" s="103">
        <v>0</v>
      </c>
    </row>
    <row r="139" spans="1:33" s="93" customFormat="1" ht="13" x14ac:dyDescent="0.3">
      <c r="A139" s="95" t="s">
        <v>205</v>
      </c>
      <c r="B139" s="95" t="s">
        <v>205</v>
      </c>
      <c r="C139" s="95" t="s">
        <v>205</v>
      </c>
      <c r="D139" s="104">
        <v>0</v>
      </c>
      <c r="E139" s="104">
        <v>1</v>
      </c>
      <c r="F139" s="105">
        <v>21.400000000000002</v>
      </c>
      <c r="G139" s="105">
        <v>35.200000000000003</v>
      </c>
      <c r="H139" s="105">
        <v>31.6</v>
      </c>
      <c r="I139" s="105">
        <v>0</v>
      </c>
      <c r="J139" s="105">
        <v>0</v>
      </c>
      <c r="K139" s="105">
        <v>0</v>
      </c>
      <c r="L139" s="105">
        <v>0</v>
      </c>
      <c r="M139" s="105">
        <v>0</v>
      </c>
      <c r="N139" s="105">
        <v>618</v>
      </c>
      <c r="O139" s="105">
        <v>2576.6</v>
      </c>
      <c r="P139" s="105">
        <v>3218.3</v>
      </c>
      <c r="Q139" s="105">
        <v>3539.3019999999997</v>
      </c>
      <c r="R139" s="105">
        <v>3220.0252989999999</v>
      </c>
      <c r="S139" s="105">
        <v>3871.5016500000002</v>
      </c>
      <c r="T139" s="105">
        <v>3723.237619</v>
      </c>
      <c r="U139" s="105">
        <v>3280</v>
      </c>
      <c r="V139" s="105">
        <v>3899.9079200000001</v>
      </c>
      <c r="W139" s="105">
        <v>3769.1398800000006</v>
      </c>
      <c r="X139" s="105">
        <v>3322.8124349999998</v>
      </c>
      <c r="Y139" s="105">
        <v>4183.9615005000005</v>
      </c>
      <c r="Z139" s="105">
        <v>4202.6400000000003</v>
      </c>
      <c r="AA139" s="105">
        <v>4741.9899999999989</v>
      </c>
      <c r="AB139" s="105">
        <v>4814.6899999999996</v>
      </c>
      <c r="AC139" s="105">
        <v>4865.6009554819766</v>
      </c>
      <c r="AD139" s="105">
        <v>4898.1751498015947</v>
      </c>
      <c r="AE139" s="105">
        <v>4812.1773451014597</v>
      </c>
      <c r="AF139" s="105">
        <v>4714.7537632387111</v>
      </c>
      <c r="AG139" s="105">
        <v>4709.5155784924091</v>
      </c>
    </row>
    <row r="140" spans="1:33" s="58" customFormat="1" ht="12.5" x14ac:dyDescent="0.25">
      <c r="A140" s="90" t="s">
        <v>185</v>
      </c>
      <c r="B140" s="90" t="s">
        <v>206</v>
      </c>
      <c r="C140" s="90" t="s">
        <v>207</v>
      </c>
      <c r="D140" s="102">
        <v>0</v>
      </c>
      <c r="E140" s="102">
        <v>0</v>
      </c>
      <c r="F140" s="103">
        <v>0</v>
      </c>
      <c r="G140" s="103">
        <v>0</v>
      </c>
      <c r="H140" s="103">
        <v>0</v>
      </c>
      <c r="I140" s="103">
        <v>0</v>
      </c>
      <c r="J140" s="103">
        <v>0</v>
      </c>
      <c r="K140" s="103">
        <v>0</v>
      </c>
      <c r="L140" s="103">
        <v>0</v>
      </c>
      <c r="M140" s="103">
        <v>0</v>
      </c>
      <c r="N140" s="103">
        <v>0</v>
      </c>
      <c r="O140" s="103">
        <v>0</v>
      </c>
      <c r="P140" s="103">
        <v>0</v>
      </c>
      <c r="Q140" s="103">
        <v>0</v>
      </c>
      <c r="R140" s="103">
        <v>0</v>
      </c>
      <c r="S140" s="103">
        <v>0</v>
      </c>
      <c r="T140" s="103">
        <v>0</v>
      </c>
      <c r="U140" s="103">
        <v>0</v>
      </c>
      <c r="V140" s="103">
        <v>0</v>
      </c>
      <c r="W140" s="103">
        <v>0</v>
      </c>
      <c r="X140" s="103">
        <v>0</v>
      </c>
      <c r="Y140" s="103">
        <v>0</v>
      </c>
      <c r="Z140" s="103">
        <v>0</v>
      </c>
      <c r="AA140" s="103">
        <v>0</v>
      </c>
      <c r="AB140" s="103">
        <v>0</v>
      </c>
      <c r="AC140" s="103">
        <v>0</v>
      </c>
      <c r="AD140" s="103">
        <v>0</v>
      </c>
      <c r="AE140" s="103">
        <v>0</v>
      </c>
      <c r="AF140" s="103">
        <v>0</v>
      </c>
      <c r="AG140" s="103">
        <v>0</v>
      </c>
    </row>
    <row r="141" spans="1:33" s="58" customFormat="1" ht="12.5" x14ac:dyDescent="0.25">
      <c r="A141" s="90" t="s">
        <v>185</v>
      </c>
      <c r="B141" s="90" t="s">
        <v>206</v>
      </c>
      <c r="C141" s="90" t="s">
        <v>208</v>
      </c>
      <c r="D141" s="102">
        <v>0</v>
      </c>
      <c r="E141" s="102">
        <v>0</v>
      </c>
      <c r="F141" s="103">
        <v>0</v>
      </c>
      <c r="G141" s="103">
        <v>0</v>
      </c>
      <c r="H141" s="103">
        <v>0</v>
      </c>
      <c r="I141" s="103">
        <v>0</v>
      </c>
      <c r="J141" s="103">
        <v>0</v>
      </c>
      <c r="K141" s="103">
        <v>0</v>
      </c>
      <c r="L141" s="103">
        <v>0</v>
      </c>
      <c r="M141" s="103">
        <v>0</v>
      </c>
      <c r="N141" s="103">
        <v>0</v>
      </c>
      <c r="O141" s="103">
        <v>0</v>
      </c>
      <c r="P141" s="103">
        <v>0</v>
      </c>
      <c r="Q141" s="103">
        <v>0</v>
      </c>
      <c r="R141" s="103">
        <v>0</v>
      </c>
      <c r="S141" s="103">
        <v>0</v>
      </c>
      <c r="T141" s="103">
        <v>0</v>
      </c>
      <c r="U141" s="103">
        <v>0</v>
      </c>
      <c r="V141" s="103">
        <v>0</v>
      </c>
      <c r="W141" s="103">
        <v>0</v>
      </c>
      <c r="X141" s="103">
        <v>0</v>
      </c>
      <c r="Y141" s="103">
        <v>0</v>
      </c>
      <c r="Z141" s="103">
        <v>0</v>
      </c>
      <c r="AA141" s="103">
        <v>0</v>
      </c>
      <c r="AB141" s="103">
        <v>0</v>
      </c>
      <c r="AC141" s="103">
        <v>0</v>
      </c>
      <c r="AD141" s="103">
        <v>0</v>
      </c>
      <c r="AE141" s="103">
        <v>0</v>
      </c>
      <c r="AF141" s="103">
        <v>0</v>
      </c>
      <c r="AG141" s="103">
        <v>0</v>
      </c>
    </row>
    <row r="142" spans="1:33" s="58" customFormat="1" ht="12.5" x14ac:dyDescent="0.25">
      <c r="A142" s="90" t="s">
        <v>185</v>
      </c>
      <c r="B142" s="90" t="s">
        <v>206</v>
      </c>
      <c r="C142" s="90" t="s">
        <v>209</v>
      </c>
      <c r="D142" s="102">
        <v>0</v>
      </c>
      <c r="E142" s="102">
        <v>0</v>
      </c>
      <c r="F142" s="103">
        <v>0.6</v>
      </c>
      <c r="G142" s="103">
        <v>4.2</v>
      </c>
      <c r="H142" s="103">
        <v>0</v>
      </c>
      <c r="I142" s="103">
        <v>0</v>
      </c>
      <c r="J142" s="103">
        <v>0</v>
      </c>
      <c r="K142" s="103">
        <v>0</v>
      </c>
      <c r="L142" s="103">
        <v>0</v>
      </c>
      <c r="M142" s="103">
        <v>0</v>
      </c>
      <c r="N142" s="103">
        <v>0</v>
      </c>
      <c r="O142" s="103">
        <v>0</v>
      </c>
      <c r="P142" s="103">
        <v>0</v>
      </c>
      <c r="Q142" s="103">
        <v>0</v>
      </c>
      <c r="R142" s="103">
        <v>0</v>
      </c>
      <c r="S142" s="103">
        <v>0</v>
      </c>
      <c r="T142" s="103">
        <v>0</v>
      </c>
      <c r="U142" s="103">
        <v>0</v>
      </c>
      <c r="V142" s="103">
        <v>0</v>
      </c>
      <c r="W142" s="103">
        <v>0</v>
      </c>
      <c r="X142" s="103">
        <v>0</v>
      </c>
      <c r="Y142" s="103">
        <v>0</v>
      </c>
      <c r="Z142" s="103">
        <v>0</v>
      </c>
      <c r="AA142" s="103">
        <v>0</v>
      </c>
      <c r="AB142" s="103">
        <v>0</v>
      </c>
      <c r="AC142" s="103">
        <v>0</v>
      </c>
      <c r="AD142" s="103">
        <v>0</v>
      </c>
      <c r="AE142" s="103">
        <v>0</v>
      </c>
      <c r="AF142" s="103">
        <v>0</v>
      </c>
      <c r="AG142" s="103">
        <v>0</v>
      </c>
    </row>
    <row r="143" spans="1:33" s="58" customFormat="1" ht="12.5" x14ac:dyDescent="0.25">
      <c r="A143" s="90" t="s">
        <v>185</v>
      </c>
      <c r="B143" s="90" t="s">
        <v>206</v>
      </c>
      <c r="C143" s="90" t="s">
        <v>210</v>
      </c>
      <c r="D143" s="102">
        <v>0</v>
      </c>
      <c r="E143" s="102">
        <v>0</v>
      </c>
      <c r="F143" s="103">
        <v>0</v>
      </c>
      <c r="G143" s="103">
        <v>0</v>
      </c>
      <c r="H143" s="103">
        <v>0</v>
      </c>
      <c r="I143" s="103">
        <v>0</v>
      </c>
      <c r="J143" s="103">
        <v>0</v>
      </c>
      <c r="K143" s="103">
        <v>0</v>
      </c>
      <c r="L143" s="103">
        <v>0</v>
      </c>
      <c r="M143" s="103">
        <v>0</v>
      </c>
      <c r="N143" s="103">
        <v>0</v>
      </c>
      <c r="O143" s="103">
        <v>0</v>
      </c>
      <c r="P143" s="103">
        <v>0</v>
      </c>
      <c r="Q143" s="103">
        <v>0</v>
      </c>
      <c r="R143" s="103">
        <v>0</v>
      </c>
      <c r="S143" s="103">
        <v>0</v>
      </c>
      <c r="T143" s="103">
        <v>0</v>
      </c>
      <c r="U143" s="103">
        <v>0</v>
      </c>
      <c r="V143" s="103">
        <v>0</v>
      </c>
      <c r="W143" s="103">
        <v>0</v>
      </c>
      <c r="X143" s="103">
        <v>0</v>
      </c>
      <c r="Y143" s="103">
        <v>0</v>
      </c>
      <c r="Z143" s="103">
        <v>0</v>
      </c>
      <c r="AA143" s="103">
        <v>0</v>
      </c>
      <c r="AB143" s="103">
        <v>0</v>
      </c>
      <c r="AC143" s="103">
        <v>0</v>
      </c>
      <c r="AD143" s="103">
        <v>0</v>
      </c>
      <c r="AE143" s="103">
        <v>0</v>
      </c>
      <c r="AF143" s="103">
        <v>0</v>
      </c>
      <c r="AG143" s="103">
        <v>0</v>
      </c>
    </row>
    <row r="144" spans="1:33" s="58" customFormat="1" ht="12.5" x14ac:dyDescent="0.25">
      <c r="A144" s="90" t="s">
        <v>185</v>
      </c>
      <c r="B144" s="90" t="s">
        <v>206</v>
      </c>
      <c r="C144" s="90" t="s">
        <v>211</v>
      </c>
      <c r="D144" s="102">
        <v>0</v>
      </c>
      <c r="E144" s="102">
        <v>0</v>
      </c>
      <c r="F144" s="103">
        <v>0</v>
      </c>
      <c r="G144" s="103">
        <v>0</v>
      </c>
      <c r="H144" s="103">
        <v>0</v>
      </c>
      <c r="I144" s="103">
        <v>0</v>
      </c>
      <c r="J144" s="103">
        <v>0</v>
      </c>
      <c r="K144" s="103">
        <v>0</v>
      </c>
      <c r="L144" s="103">
        <v>0</v>
      </c>
      <c r="M144" s="103">
        <v>0</v>
      </c>
      <c r="N144" s="103">
        <v>0</v>
      </c>
      <c r="O144" s="103">
        <v>0</v>
      </c>
      <c r="P144" s="103">
        <v>0</v>
      </c>
      <c r="Q144" s="103">
        <v>0</v>
      </c>
      <c r="R144" s="103">
        <v>0</v>
      </c>
      <c r="S144" s="103">
        <v>0</v>
      </c>
      <c r="T144" s="103">
        <v>0</v>
      </c>
      <c r="U144" s="103">
        <v>0</v>
      </c>
      <c r="V144" s="103">
        <v>0</v>
      </c>
      <c r="W144" s="103">
        <v>0</v>
      </c>
      <c r="X144" s="103">
        <v>0</v>
      </c>
      <c r="Y144" s="103">
        <v>0</v>
      </c>
      <c r="Z144" s="103">
        <v>0</v>
      </c>
      <c r="AA144" s="103">
        <v>0</v>
      </c>
      <c r="AB144" s="103">
        <v>0</v>
      </c>
      <c r="AC144" s="103">
        <v>0</v>
      </c>
      <c r="AD144" s="103">
        <v>0</v>
      </c>
      <c r="AE144" s="103">
        <v>0</v>
      </c>
      <c r="AF144" s="103">
        <v>0</v>
      </c>
      <c r="AG144" s="103">
        <v>0</v>
      </c>
    </row>
    <row r="145" spans="1:33" s="58" customFormat="1" ht="12.5" x14ac:dyDescent="0.25">
      <c r="A145" s="90" t="s">
        <v>185</v>
      </c>
      <c r="B145" s="90" t="s">
        <v>206</v>
      </c>
      <c r="C145" s="90" t="s">
        <v>212</v>
      </c>
      <c r="D145" s="102">
        <v>0</v>
      </c>
      <c r="E145" s="102">
        <v>0</v>
      </c>
      <c r="F145" s="103">
        <v>0</v>
      </c>
      <c r="G145" s="103">
        <v>0</v>
      </c>
      <c r="H145" s="103">
        <v>0</v>
      </c>
      <c r="I145" s="103">
        <v>0</v>
      </c>
      <c r="J145" s="103">
        <v>0</v>
      </c>
      <c r="K145" s="103">
        <v>0</v>
      </c>
      <c r="L145" s="103">
        <v>0</v>
      </c>
      <c r="M145" s="103">
        <v>0</v>
      </c>
      <c r="N145" s="103">
        <v>0</v>
      </c>
      <c r="O145" s="103">
        <v>0</v>
      </c>
      <c r="P145" s="103">
        <v>0</v>
      </c>
      <c r="Q145" s="103">
        <v>0</v>
      </c>
      <c r="R145" s="103">
        <v>0</v>
      </c>
      <c r="S145" s="103">
        <v>0</v>
      </c>
      <c r="T145" s="103">
        <v>0</v>
      </c>
      <c r="U145" s="103">
        <v>0</v>
      </c>
      <c r="V145" s="103">
        <v>0</v>
      </c>
      <c r="W145" s="103">
        <v>0</v>
      </c>
      <c r="X145" s="103">
        <v>0</v>
      </c>
      <c r="Y145" s="103">
        <v>0</v>
      </c>
      <c r="Z145" s="103">
        <v>0</v>
      </c>
      <c r="AA145" s="103">
        <v>0</v>
      </c>
      <c r="AB145" s="103">
        <v>0</v>
      </c>
      <c r="AC145" s="103">
        <v>0</v>
      </c>
      <c r="AD145" s="103">
        <v>0</v>
      </c>
      <c r="AE145" s="103">
        <v>0</v>
      </c>
      <c r="AF145" s="103">
        <v>0</v>
      </c>
      <c r="AG145" s="103">
        <v>0</v>
      </c>
    </row>
    <row r="146" spans="1:33" s="58" customFormat="1" ht="12.5" x14ac:dyDescent="0.25">
      <c r="A146" s="90" t="s">
        <v>185</v>
      </c>
      <c r="B146" s="90" t="s">
        <v>206</v>
      </c>
      <c r="C146" s="90" t="s">
        <v>213</v>
      </c>
      <c r="D146" s="102">
        <v>0</v>
      </c>
      <c r="E146" s="102">
        <v>0</v>
      </c>
      <c r="F146" s="103">
        <v>0</v>
      </c>
      <c r="G146" s="103">
        <v>0</v>
      </c>
      <c r="H146" s="103">
        <v>0</v>
      </c>
      <c r="I146" s="103">
        <v>0</v>
      </c>
      <c r="J146" s="103">
        <v>0</v>
      </c>
      <c r="K146" s="103">
        <v>0</v>
      </c>
      <c r="L146" s="103">
        <v>0</v>
      </c>
      <c r="M146" s="103">
        <v>0</v>
      </c>
      <c r="N146" s="103">
        <v>0</v>
      </c>
      <c r="O146" s="103">
        <v>0</v>
      </c>
      <c r="P146" s="103">
        <v>0</v>
      </c>
      <c r="Q146" s="103">
        <v>0</v>
      </c>
      <c r="R146" s="103">
        <v>0</v>
      </c>
      <c r="S146" s="103">
        <v>0</v>
      </c>
      <c r="T146" s="103">
        <v>0</v>
      </c>
      <c r="U146" s="103">
        <v>0</v>
      </c>
      <c r="V146" s="103">
        <v>0</v>
      </c>
      <c r="W146" s="103">
        <v>0</v>
      </c>
      <c r="X146" s="103">
        <v>0</v>
      </c>
      <c r="Y146" s="103">
        <v>0</v>
      </c>
      <c r="Z146" s="103">
        <v>0</v>
      </c>
      <c r="AA146" s="103">
        <v>0</v>
      </c>
      <c r="AB146" s="103">
        <v>0</v>
      </c>
      <c r="AC146" s="103">
        <v>0</v>
      </c>
      <c r="AD146" s="103">
        <v>0</v>
      </c>
      <c r="AE146" s="103">
        <v>0</v>
      </c>
      <c r="AF146" s="103">
        <v>0</v>
      </c>
      <c r="AG146" s="103">
        <v>0</v>
      </c>
    </row>
    <row r="147" spans="1:33" s="58" customFormat="1" ht="12.5" x14ac:dyDescent="0.25">
      <c r="A147" s="90" t="s">
        <v>185</v>
      </c>
      <c r="B147" s="90" t="s">
        <v>206</v>
      </c>
      <c r="C147" s="90" t="s">
        <v>214</v>
      </c>
      <c r="D147" s="102">
        <v>0</v>
      </c>
      <c r="E147" s="102">
        <v>0</v>
      </c>
      <c r="F147" s="103">
        <v>0</v>
      </c>
      <c r="G147" s="103">
        <v>0</v>
      </c>
      <c r="H147" s="103">
        <v>0</v>
      </c>
      <c r="I147" s="103">
        <v>0</v>
      </c>
      <c r="J147" s="103">
        <v>0</v>
      </c>
      <c r="K147" s="103">
        <v>0</v>
      </c>
      <c r="L147" s="103">
        <v>0</v>
      </c>
      <c r="M147" s="103">
        <v>0</v>
      </c>
      <c r="N147" s="103">
        <v>0</v>
      </c>
      <c r="O147" s="103">
        <v>0</v>
      </c>
      <c r="P147" s="103">
        <v>0</v>
      </c>
      <c r="Q147" s="103">
        <v>0</v>
      </c>
      <c r="R147" s="103">
        <v>0</v>
      </c>
      <c r="S147" s="103">
        <v>0</v>
      </c>
      <c r="T147" s="103">
        <v>0</v>
      </c>
      <c r="U147" s="103">
        <v>0</v>
      </c>
      <c r="V147" s="103">
        <v>0</v>
      </c>
      <c r="W147" s="103">
        <v>0</v>
      </c>
      <c r="X147" s="103">
        <v>0</v>
      </c>
      <c r="Y147" s="103">
        <v>0</v>
      </c>
      <c r="Z147" s="103">
        <v>0</v>
      </c>
      <c r="AA147" s="103">
        <v>0</v>
      </c>
      <c r="AB147" s="103">
        <v>0</v>
      </c>
      <c r="AC147" s="103">
        <v>0</v>
      </c>
      <c r="AD147" s="103">
        <v>0</v>
      </c>
      <c r="AE147" s="103">
        <v>0</v>
      </c>
      <c r="AF147" s="103">
        <v>0</v>
      </c>
      <c r="AG147" s="103">
        <v>0</v>
      </c>
    </row>
    <row r="148" spans="1:33" s="58" customFormat="1" ht="12.5" x14ac:dyDescent="0.25">
      <c r="A148" s="90" t="s">
        <v>185</v>
      </c>
      <c r="B148" s="90" t="s">
        <v>206</v>
      </c>
      <c r="C148" s="90" t="s">
        <v>215</v>
      </c>
      <c r="D148" s="102">
        <v>0</v>
      </c>
      <c r="E148" s="102">
        <v>0</v>
      </c>
      <c r="F148" s="103">
        <v>0</v>
      </c>
      <c r="G148" s="103">
        <v>0</v>
      </c>
      <c r="H148" s="103">
        <v>0</v>
      </c>
      <c r="I148" s="103">
        <v>0</v>
      </c>
      <c r="J148" s="103">
        <v>0</v>
      </c>
      <c r="K148" s="103">
        <v>0</v>
      </c>
      <c r="L148" s="103">
        <v>0</v>
      </c>
      <c r="M148" s="103">
        <v>0</v>
      </c>
      <c r="N148" s="103">
        <v>0</v>
      </c>
      <c r="O148" s="103">
        <v>0</v>
      </c>
      <c r="P148" s="103">
        <v>0</v>
      </c>
      <c r="Q148" s="103">
        <v>0</v>
      </c>
      <c r="R148" s="103">
        <v>0</v>
      </c>
      <c r="S148" s="103">
        <v>0</v>
      </c>
      <c r="T148" s="103">
        <v>0</v>
      </c>
      <c r="U148" s="103">
        <v>0</v>
      </c>
      <c r="V148" s="103">
        <v>0</v>
      </c>
      <c r="W148" s="103">
        <v>0</v>
      </c>
      <c r="X148" s="103">
        <v>0</v>
      </c>
      <c r="Y148" s="103">
        <v>0</v>
      </c>
      <c r="Z148" s="103">
        <v>0</v>
      </c>
      <c r="AA148" s="103">
        <v>0</v>
      </c>
      <c r="AB148" s="103">
        <v>0</v>
      </c>
      <c r="AC148" s="103">
        <v>0</v>
      </c>
      <c r="AD148" s="103">
        <v>0</v>
      </c>
      <c r="AE148" s="103">
        <v>0</v>
      </c>
      <c r="AF148" s="103">
        <v>0</v>
      </c>
      <c r="AG148" s="103">
        <v>0</v>
      </c>
    </row>
    <row r="149" spans="1:33" s="58" customFormat="1" ht="12.5" x14ac:dyDescent="0.25">
      <c r="A149" s="90" t="s">
        <v>185</v>
      </c>
      <c r="B149" s="90" t="s">
        <v>206</v>
      </c>
      <c r="C149" s="90" t="s">
        <v>38</v>
      </c>
      <c r="D149" s="102">
        <v>0</v>
      </c>
      <c r="E149" s="102">
        <v>1</v>
      </c>
      <c r="F149" s="103">
        <v>20.8</v>
      </c>
      <c r="G149" s="103">
        <v>31</v>
      </c>
      <c r="H149" s="103">
        <v>31</v>
      </c>
      <c r="I149" s="103">
        <v>0</v>
      </c>
      <c r="J149" s="103">
        <v>0</v>
      </c>
      <c r="K149" s="103">
        <v>0</v>
      </c>
      <c r="L149" s="103">
        <v>0</v>
      </c>
      <c r="M149" s="103">
        <v>0</v>
      </c>
      <c r="N149" s="103">
        <v>618</v>
      </c>
      <c r="O149" s="103">
        <v>2576.6</v>
      </c>
      <c r="P149" s="103">
        <v>3218.3</v>
      </c>
      <c r="Q149" s="103">
        <v>3539.3019999999997</v>
      </c>
      <c r="R149" s="103">
        <v>3220.0252989999999</v>
      </c>
      <c r="S149" s="103">
        <v>3871.5016500000002</v>
      </c>
      <c r="T149" s="103">
        <v>3723.237619</v>
      </c>
      <c r="U149" s="103">
        <v>3280</v>
      </c>
      <c r="V149" s="103">
        <v>3899.9079200000001</v>
      </c>
      <c r="W149" s="103">
        <v>3769.1398800000006</v>
      </c>
      <c r="X149" s="103">
        <v>3322.8124349999998</v>
      </c>
      <c r="Y149" s="103">
        <v>4183.9615005000005</v>
      </c>
      <c r="Z149" s="103">
        <v>4202.6400000000003</v>
      </c>
      <c r="AA149" s="103">
        <v>4741.9899999999989</v>
      </c>
      <c r="AB149" s="103">
        <v>4814.6899999999996</v>
      </c>
      <c r="AC149" s="103">
        <v>4865.6009554819766</v>
      </c>
      <c r="AD149" s="103">
        <v>4898.1751498015947</v>
      </c>
      <c r="AE149" s="103">
        <v>4812.1773451014597</v>
      </c>
      <c r="AF149" s="103">
        <v>4714.7537632387111</v>
      </c>
      <c r="AG149" s="103">
        <v>4709.5155784924091</v>
      </c>
    </row>
    <row r="150" spans="1:33" s="58" customFormat="1" ht="12.5" x14ac:dyDescent="0.25">
      <c r="A150" s="90" t="s">
        <v>185</v>
      </c>
      <c r="B150" s="90" t="s">
        <v>206</v>
      </c>
      <c r="C150" s="90" t="s">
        <v>216</v>
      </c>
      <c r="D150" s="102">
        <v>0</v>
      </c>
      <c r="E150" s="102">
        <v>0</v>
      </c>
      <c r="F150" s="103">
        <v>0</v>
      </c>
      <c r="G150" s="103">
        <v>0</v>
      </c>
      <c r="H150" s="103">
        <v>0</v>
      </c>
      <c r="I150" s="103">
        <v>0</v>
      </c>
      <c r="J150" s="103">
        <v>0</v>
      </c>
      <c r="K150" s="103">
        <v>0</v>
      </c>
      <c r="L150" s="103">
        <v>0</v>
      </c>
      <c r="M150" s="103">
        <v>0</v>
      </c>
      <c r="N150" s="103">
        <v>0</v>
      </c>
      <c r="O150" s="103">
        <v>0</v>
      </c>
      <c r="P150" s="103">
        <v>0</v>
      </c>
      <c r="Q150" s="103">
        <v>0</v>
      </c>
      <c r="R150" s="103">
        <v>0</v>
      </c>
      <c r="S150" s="103">
        <v>0</v>
      </c>
      <c r="T150" s="103">
        <v>0</v>
      </c>
      <c r="U150" s="103">
        <v>0</v>
      </c>
      <c r="V150" s="103">
        <v>0</v>
      </c>
      <c r="W150" s="103">
        <v>0</v>
      </c>
      <c r="X150" s="103">
        <v>0</v>
      </c>
      <c r="Y150" s="103">
        <v>0</v>
      </c>
      <c r="Z150" s="103">
        <v>0</v>
      </c>
      <c r="AA150" s="103">
        <v>0</v>
      </c>
      <c r="AB150" s="103">
        <v>0</v>
      </c>
      <c r="AC150" s="103">
        <v>0</v>
      </c>
      <c r="AD150" s="103">
        <v>0</v>
      </c>
      <c r="AE150" s="103">
        <v>0</v>
      </c>
      <c r="AF150" s="103">
        <v>0</v>
      </c>
      <c r="AG150" s="103">
        <v>0</v>
      </c>
    </row>
    <row r="151" spans="1:33" s="58" customFormat="1" ht="12.5" x14ac:dyDescent="0.25">
      <c r="A151" s="90" t="s">
        <v>185</v>
      </c>
      <c r="B151" s="90" t="s">
        <v>206</v>
      </c>
      <c r="C151" s="90" t="s">
        <v>217</v>
      </c>
      <c r="D151" s="102">
        <v>0</v>
      </c>
      <c r="E151" s="102">
        <v>0</v>
      </c>
      <c r="F151" s="103">
        <v>0</v>
      </c>
      <c r="G151" s="103">
        <v>0</v>
      </c>
      <c r="H151" s="103">
        <v>0</v>
      </c>
      <c r="I151" s="103">
        <v>0</v>
      </c>
      <c r="J151" s="103">
        <v>0</v>
      </c>
      <c r="K151" s="103">
        <v>0</v>
      </c>
      <c r="L151" s="103">
        <v>0</v>
      </c>
      <c r="M151" s="103">
        <v>0</v>
      </c>
      <c r="N151" s="103">
        <v>0</v>
      </c>
      <c r="O151" s="103">
        <v>0</v>
      </c>
      <c r="P151" s="103">
        <v>0</v>
      </c>
      <c r="Q151" s="103">
        <v>0</v>
      </c>
      <c r="R151" s="103">
        <v>0</v>
      </c>
      <c r="S151" s="103">
        <v>0</v>
      </c>
      <c r="T151" s="103">
        <v>0</v>
      </c>
      <c r="U151" s="103">
        <v>0</v>
      </c>
      <c r="V151" s="103">
        <v>0</v>
      </c>
      <c r="W151" s="103">
        <v>0</v>
      </c>
      <c r="X151" s="103">
        <v>0</v>
      </c>
      <c r="Y151" s="103">
        <v>0</v>
      </c>
      <c r="Z151" s="103">
        <v>0</v>
      </c>
      <c r="AA151" s="103">
        <v>0</v>
      </c>
      <c r="AB151" s="103">
        <v>0</v>
      </c>
      <c r="AC151" s="103">
        <v>0</v>
      </c>
      <c r="AD151" s="103">
        <v>0</v>
      </c>
      <c r="AE151" s="103">
        <v>0</v>
      </c>
      <c r="AF151" s="103">
        <v>0</v>
      </c>
      <c r="AG151" s="103">
        <v>0</v>
      </c>
    </row>
    <row r="152" spans="1:33" s="58" customFormat="1" ht="12.5" x14ac:dyDescent="0.25">
      <c r="A152" s="90" t="s">
        <v>185</v>
      </c>
      <c r="B152" s="90" t="s">
        <v>206</v>
      </c>
      <c r="C152" s="90" t="s">
        <v>218</v>
      </c>
      <c r="D152" s="102">
        <v>0</v>
      </c>
      <c r="E152" s="102">
        <v>0</v>
      </c>
      <c r="F152" s="103">
        <v>0</v>
      </c>
      <c r="G152" s="103">
        <v>0</v>
      </c>
      <c r="H152" s="103">
        <v>0.6</v>
      </c>
      <c r="I152" s="103">
        <v>0</v>
      </c>
      <c r="J152" s="103">
        <v>0</v>
      </c>
      <c r="K152" s="103">
        <v>0</v>
      </c>
      <c r="L152" s="103">
        <v>0</v>
      </c>
      <c r="M152" s="103">
        <v>0</v>
      </c>
      <c r="N152" s="103">
        <v>0</v>
      </c>
      <c r="O152" s="103">
        <v>0</v>
      </c>
      <c r="P152" s="103">
        <v>0</v>
      </c>
      <c r="Q152" s="103">
        <v>0</v>
      </c>
      <c r="R152" s="103">
        <v>0</v>
      </c>
      <c r="S152" s="103">
        <v>0</v>
      </c>
      <c r="T152" s="103">
        <v>0</v>
      </c>
      <c r="U152" s="103">
        <v>0</v>
      </c>
      <c r="V152" s="103">
        <v>0</v>
      </c>
      <c r="W152" s="103">
        <v>0</v>
      </c>
      <c r="X152" s="103">
        <v>0</v>
      </c>
      <c r="Y152" s="103">
        <v>0</v>
      </c>
      <c r="Z152" s="103">
        <v>0</v>
      </c>
      <c r="AA152" s="103">
        <v>0</v>
      </c>
      <c r="AB152" s="103">
        <v>0</v>
      </c>
      <c r="AC152" s="103">
        <v>0</v>
      </c>
      <c r="AD152" s="103">
        <v>0</v>
      </c>
      <c r="AE152" s="103">
        <v>0</v>
      </c>
      <c r="AF152" s="103">
        <v>0</v>
      </c>
      <c r="AG152" s="103">
        <v>0</v>
      </c>
    </row>
    <row r="153" spans="1:33" s="93" customFormat="1" ht="13" x14ac:dyDescent="0.3">
      <c r="A153" s="94" t="s">
        <v>219</v>
      </c>
      <c r="B153" s="94" t="s">
        <v>219</v>
      </c>
      <c r="C153" s="94" t="s">
        <v>219</v>
      </c>
      <c r="D153" s="100">
        <v>9291.6</v>
      </c>
      <c r="E153" s="100">
        <v>11037.8</v>
      </c>
      <c r="F153" s="101">
        <v>10268.1</v>
      </c>
      <c r="G153" s="101">
        <v>9921.5999999999985</v>
      </c>
      <c r="H153" s="101">
        <v>10691.1</v>
      </c>
      <c r="I153" s="101">
        <v>9180.7999999999993</v>
      </c>
      <c r="J153" s="101">
        <v>7703.5</v>
      </c>
      <c r="K153" s="101">
        <v>8160.6</v>
      </c>
      <c r="L153" s="101">
        <v>9759.8000000000011</v>
      </c>
      <c r="M153" s="101">
        <v>6731</v>
      </c>
      <c r="N153" s="101">
        <v>9791.3000000000011</v>
      </c>
      <c r="O153" s="101">
        <v>10265.599999999999</v>
      </c>
      <c r="P153" s="101">
        <v>7135.2</v>
      </c>
      <c r="Q153" s="101">
        <v>5436.0289999999995</v>
      </c>
      <c r="R153" s="101">
        <v>7148.9094400000004</v>
      </c>
      <c r="S153" s="101">
        <v>7243.0154670000002</v>
      </c>
      <c r="T153" s="101">
        <v>6162.7231779999993</v>
      </c>
      <c r="U153" s="101">
        <v>6529.0327699999998</v>
      </c>
      <c r="V153" s="101">
        <v>5760.3720390000017</v>
      </c>
      <c r="W153" s="101">
        <v>6259.2703199999996</v>
      </c>
      <c r="X153" s="101">
        <v>6295.7177789999987</v>
      </c>
      <c r="Y153" s="101">
        <v>7153.2550374100001</v>
      </c>
      <c r="Z153" s="101">
        <v>8950.0300000000007</v>
      </c>
      <c r="AA153" s="101">
        <v>9126.130000000001</v>
      </c>
      <c r="AB153" s="101">
        <v>8913.9</v>
      </c>
      <c r="AC153" s="101">
        <v>8808.1563625219478</v>
      </c>
      <c r="AD153" s="101">
        <v>8562.816404782332</v>
      </c>
      <c r="AE153" s="101">
        <v>8387.2945469372735</v>
      </c>
      <c r="AF153" s="101">
        <v>8009.4971275738635</v>
      </c>
      <c r="AG153" s="101">
        <v>7815.5391965138988</v>
      </c>
    </row>
    <row r="154" spans="1:33" s="93" customFormat="1" ht="13" x14ac:dyDescent="0.3">
      <c r="A154" s="95" t="s">
        <v>220</v>
      </c>
      <c r="B154" s="95" t="s">
        <v>220</v>
      </c>
      <c r="C154" s="95" t="s">
        <v>220</v>
      </c>
      <c r="D154" s="104">
        <v>5845.5</v>
      </c>
      <c r="E154" s="104">
        <v>6129.9</v>
      </c>
      <c r="F154" s="105">
        <v>6758.1</v>
      </c>
      <c r="G154" s="105">
        <v>6348.9</v>
      </c>
      <c r="H154" s="105">
        <v>7547</v>
      </c>
      <c r="I154" s="105">
        <v>7066.7</v>
      </c>
      <c r="J154" s="105">
        <v>6690.5</v>
      </c>
      <c r="K154" s="105">
        <v>7036</v>
      </c>
      <c r="L154" s="105">
        <v>7167.8</v>
      </c>
      <c r="M154" s="105">
        <v>6031.3</v>
      </c>
      <c r="N154" s="105">
        <v>8309</v>
      </c>
      <c r="O154" s="105">
        <v>9049.0999999999985</v>
      </c>
      <c r="P154" s="105">
        <v>6477.9</v>
      </c>
      <c r="Q154" s="105">
        <v>4963.8769999999995</v>
      </c>
      <c r="R154" s="105">
        <v>6683.8230000000003</v>
      </c>
      <c r="S154" s="105">
        <v>6867.8230050000002</v>
      </c>
      <c r="T154" s="105">
        <v>5891.379351999999</v>
      </c>
      <c r="U154" s="105">
        <v>5932.8376179999996</v>
      </c>
      <c r="V154" s="105">
        <v>5208.6020890000009</v>
      </c>
      <c r="W154" s="105">
        <v>5755.0532699999994</v>
      </c>
      <c r="X154" s="105">
        <v>5763.302279999999</v>
      </c>
      <c r="Y154" s="105">
        <v>6643.1018531299997</v>
      </c>
      <c r="Z154" s="105">
        <v>8301.5700000000015</v>
      </c>
      <c r="AA154" s="105">
        <v>8833.4600000000009</v>
      </c>
      <c r="AB154" s="105">
        <v>8830.93</v>
      </c>
      <c r="AC154" s="105">
        <v>8724.3090304452526</v>
      </c>
      <c r="AD154" s="105">
        <v>8478.9247124451231</v>
      </c>
      <c r="AE154" s="105">
        <v>8303.16303715291</v>
      </c>
      <c r="AF154" s="105">
        <v>7925.8450654865292</v>
      </c>
      <c r="AG154" s="105">
        <v>7731.092942759984</v>
      </c>
    </row>
    <row r="155" spans="1:33" s="58" customFormat="1" ht="12.5" x14ac:dyDescent="0.25">
      <c r="A155" s="90" t="s">
        <v>221</v>
      </c>
      <c r="B155" s="90" t="s">
        <v>222</v>
      </c>
      <c r="C155" s="90" t="s">
        <v>223</v>
      </c>
      <c r="D155" s="102">
        <v>0</v>
      </c>
      <c r="E155" s="102">
        <v>0</v>
      </c>
      <c r="F155" s="103">
        <v>0</v>
      </c>
      <c r="G155" s="103">
        <v>0</v>
      </c>
      <c r="H155" s="103">
        <v>0</v>
      </c>
      <c r="I155" s="103">
        <v>0</v>
      </c>
      <c r="J155" s="103">
        <v>0</v>
      </c>
      <c r="K155" s="103">
        <v>0</v>
      </c>
      <c r="L155" s="103">
        <v>0</v>
      </c>
      <c r="M155" s="103">
        <v>0</v>
      </c>
      <c r="N155" s="103">
        <v>0</v>
      </c>
      <c r="O155" s="103">
        <v>0</v>
      </c>
      <c r="P155" s="103">
        <v>0</v>
      </c>
      <c r="Q155" s="103">
        <v>0</v>
      </c>
      <c r="R155" s="103">
        <v>0</v>
      </c>
      <c r="S155" s="103">
        <v>0</v>
      </c>
      <c r="T155" s="103">
        <v>0</v>
      </c>
      <c r="U155" s="103">
        <v>0</v>
      </c>
      <c r="V155" s="103">
        <v>0</v>
      </c>
      <c r="W155" s="103">
        <v>0</v>
      </c>
      <c r="X155" s="103">
        <v>0</v>
      </c>
      <c r="Y155" s="103">
        <v>0</v>
      </c>
      <c r="Z155" s="103">
        <v>0</v>
      </c>
      <c r="AA155" s="103">
        <v>0</v>
      </c>
      <c r="AB155" s="103">
        <v>0</v>
      </c>
      <c r="AC155" s="103">
        <v>0</v>
      </c>
      <c r="AD155" s="103">
        <v>0</v>
      </c>
      <c r="AE155" s="103">
        <v>0</v>
      </c>
      <c r="AF155" s="103">
        <v>0</v>
      </c>
      <c r="AG155" s="103">
        <v>0</v>
      </c>
    </row>
    <row r="156" spans="1:33" s="58" customFormat="1" ht="12.5" x14ac:dyDescent="0.25">
      <c r="A156" s="90" t="s">
        <v>221</v>
      </c>
      <c r="B156" s="90" t="s">
        <v>222</v>
      </c>
      <c r="C156" s="90" t="s">
        <v>224</v>
      </c>
      <c r="D156" s="102">
        <v>0</v>
      </c>
      <c r="E156" s="102">
        <v>0</v>
      </c>
      <c r="F156" s="103">
        <v>0</v>
      </c>
      <c r="G156" s="103">
        <v>0</v>
      </c>
      <c r="H156" s="103">
        <v>0</v>
      </c>
      <c r="I156" s="103">
        <v>0</v>
      </c>
      <c r="J156" s="103">
        <v>0</v>
      </c>
      <c r="K156" s="103">
        <v>0</v>
      </c>
      <c r="L156" s="103">
        <v>0</v>
      </c>
      <c r="M156" s="103">
        <v>0</v>
      </c>
      <c r="N156" s="103">
        <v>0</v>
      </c>
      <c r="O156" s="103">
        <v>2</v>
      </c>
      <c r="P156" s="103">
        <v>11</v>
      </c>
      <c r="Q156" s="103">
        <v>12</v>
      </c>
      <c r="R156" s="103">
        <v>0</v>
      </c>
      <c r="S156" s="103">
        <v>0</v>
      </c>
      <c r="T156" s="103">
        <v>0</v>
      </c>
      <c r="U156" s="103">
        <v>0</v>
      </c>
      <c r="V156" s="103">
        <v>0</v>
      </c>
      <c r="W156" s="103">
        <v>0</v>
      </c>
      <c r="X156" s="103">
        <v>0</v>
      </c>
      <c r="Y156" s="103">
        <v>0</v>
      </c>
      <c r="Z156" s="103">
        <v>0</v>
      </c>
      <c r="AA156" s="103">
        <v>0</v>
      </c>
      <c r="AB156" s="103">
        <v>0</v>
      </c>
      <c r="AC156" s="103">
        <v>0</v>
      </c>
      <c r="AD156" s="103">
        <v>0</v>
      </c>
      <c r="AE156" s="103">
        <v>0</v>
      </c>
      <c r="AF156" s="103">
        <v>0</v>
      </c>
      <c r="AG156" s="103">
        <v>0</v>
      </c>
    </row>
    <row r="157" spans="1:33" s="58" customFormat="1" ht="12.5" x14ac:dyDescent="0.25">
      <c r="A157" s="90" t="s">
        <v>221</v>
      </c>
      <c r="B157" s="90" t="s">
        <v>222</v>
      </c>
      <c r="C157" s="90" t="s">
        <v>225</v>
      </c>
      <c r="D157" s="102">
        <v>0</v>
      </c>
      <c r="E157" s="102">
        <v>0</v>
      </c>
      <c r="F157" s="103">
        <v>0</v>
      </c>
      <c r="G157" s="103">
        <v>0</v>
      </c>
      <c r="H157" s="103">
        <v>0</v>
      </c>
      <c r="I157" s="103">
        <v>0</v>
      </c>
      <c r="J157" s="103">
        <v>0</v>
      </c>
      <c r="K157" s="103">
        <v>0</v>
      </c>
      <c r="L157" s="103">
        <v>0</v>
      </c>
      <c r="M157" s="103">
        <v>0</v>
      </c>
      <c r="N157" s="103">
        <v>0</v>
      </c>
      <c r="O157" s="103">
        <v>0</v>
      </c>
      <c r="P157" s="103">
        <v>0</v>
      </c>
      <c r="Q157" s="103">
        <v>0</v>
      </c>
      <c r="R157" s="103">
        <v>0</v>
      </c>
      <c r="S157" s="103">
        <v>0</v>
      </c>
      <c r="T157" s="103">
        <v>0</v>
      </c>
      <c r="U157" s="103">
        <v>0</v>
      </c>
      <c r="V157" s="103">
        <v>0</v>
      </c>
      <c r="W157" s="103">
        <v>0</v>
      </c>
      <c r="X157" s="103">
        <v>0</v>
      </c>
      <c r="Y157" s="103">
        <v>0</v>
      </c>
      <c r="Z157" s="103">
        <v>0</v>
      </c>
      <c r="AA157" s="103">
        <v>0</v>
      </c>
      <c r="AB157" s="103">
        <v>0</v>
      </c>
      <c r="AC157" s="103">
        <v>0</v>
      </c>
      <c r="AD157" s="103">
        <v>0</v>
      </c>
      <c r="AE157" s="103">
        <v>0</v>
      </c>
      <c r="AF157" s="103">
        <v>0</v>
      </c>
      <c r="AG157" s="103">
        <v>0</v>
      </c>
    </row>
    <row r="158" spans="1:33" s="58" customFormat="1" ht="12.5" x14ac:dyDescent="0.25">
      <c r="A158" s="90" t="s">
        <v>221</v>
      </c>
      <c r="B158" s="90" t="s">
        <v>222</v>
      </c>
      <c r="C158" s="90" t="s">
        <v>226</v>
      </c>
      <c r="D158" s="102">
        <v>1124.8</v>
      </c>
      <c r="E158" s="102">
        <v>1002.7</v>
      </c>
      <c r="F158" s="103">
        <v>1014</v>
      </c>
      <c r="G158" s="103">
        <v>862</v>
      </c>
      <c r="H158" s="103">
        <v>735</v>
      </c>
      <c r="I158" s="103">
        <v>474.4</v>
      </c>
      <c r="J158" s="103">
        <v>558.70000000000005</v>
      </c>
      <c r="K158" s="103">
        <v>439.2</v>
      </c>
      <c r="L158" s="103">
        <v>719</v>
      </c>
      <c r="M158" s="103">
        <v>715.7</v>
      </c>
      <c r="N158" s="103">
        <v>872.8</v>
      </c>
      <c r="O158" s="103">
        <v>902.4</v>
      </c>
      <c r="P158" s="103">
        <v>885.3</v>
      </c>
      <c r="Q158" s="103">
        <v>945.70900000000006</v>
      </c>
      <c r="R158" s="103">
        <v>1034.6000000000001</v>
      </c>
      <c r="S158" s="103">
        <v>1325.400005</v>
      </c>
      <c r="T158" s="103">
        <v>1082.6945019999998</v>
      </c>
      <c r="U158" s="103">
        <v>719.86799999999994</v>
      </c>
      <c r="V158" s="103">
        <v>555.76099999999997</v>
      </c>
      <c r="W158" s="103">
        <v>669.37004999999999</v>
      </c>
      <c r="X158" s="103">
        <v>593.36887000000002</v>
      </c>
      <c r="Y158" s="103">
        <v>306.61775599999999</v>
      </c>
      <c r="Z158" s="103">
        <v>38.840000000000003</v>
      </c>
      <c r="AA158" s="103">
        <v>62.269999999999996</v>
      </c>
      <c r="AB158" s="103">
        <v>50.02</v>
      </c>
      <c r="AC158" s="103">
        <v>50.548915878947248</v>
      </c>
      <c r="AD158" s="103">
        <v>50.575659282960231</v>
      </c>
      <c r="AE158" s="103">
        <v>50.720237669204366</v>
      </c>
      <c r="AF158" s="103">
        <v>50.431193752060416</v>
      </c>
      <c r="AG158" s="103">
        <v>50.909986896116898</v>
      </c>
    </row>
    <row r="159" spans="1:33" s="58" customFormat="1" ht="12.5" x14ac:dyDescent="0.25">
      <c r="A159" s="90" t="s">
        <v>221</v>
      </c>
      <c r="B159" s="90" t="s">
        <v>222</v>
      </c>
      <c r="C159" s="90" t="s">
        <v>35</v>
      </c>
      <c r="D159" s="102">
        <v>3125.7</v>
      </c>
      <c r="E159" s="102">
        <v>3606.2</v>
      </c>
      <c r="F159" s="103">
        <v>4006.1</v>
      </c>
      <c r="G159" s="103">
        <v>3686.9</v>
      </c>
      <c r="H159" s="103">
        <v>4666</v>
      </c>
      <c r="I159" s="103">
        <v>4006.3</v>
      </c>
      <c r="J159" s="103">
        <v>3254.3</v>
      </c>
      <c r="K159" s="103">
        <v>3604.3</v>
      </c>
      <c r="L159" s="103">
        <v>3975.8</v>
      </c>
      <c r="M159" s="103">
        <v>3248.1</v>
      </c>
      <c r="N159" s="103">
        <v>4296.8</v>
      </c>
      <c r="O159" s="103">
        <v>5402.2</v>
      </c>
      <c r="P159" s="103">
        <v>4336.3999999999996</v>
      </c>
      <c r="Q159" s="103">
        <v>3241.16</v>
      </c>
      <c r="R159" s="103">
        <v>4616.2</v>
      </c>
      <c r="S159" s="103">
        <v>4838.3000000000011</v>
      </c>
      <c r="T159" s="103">
        <v>4738.6808499999997</v>
      </c>
      <c r="U159" s="103">
        <v>5194.6840000000002</v>
      </c>
      <c r="V159" s="103">
        <v>4277.4926990000004</v>
      </c>
      <c r="W159" s="103">
        <v>4819.0861299999997</v>
      </c>
      <c r="X159" s="103">
        <v>4627.2040099999995</v>
      </c>
      <c r="Y159" s="103">
        <v>5292.0780000000004</v>
      </c>
      <c r="Z159" s="103">
        <v>6784.35</v>
      </c>
      <c r="AA159" s="103">
        <v>6843.8</v>
      </c>
      <c r="AB159" s="103">
        <v>6959.6</v>
      </c>
      <c r="AC159" s="103">
        <v>7033.191422453443</v>
      </c>
      <c r="AD159" s="103">
        <v>6786.9124019530191</v>
      </c>
      <c r="AE159" s="103">
        <v>6636.3138463744326</v>
      </c>
      <c r="AF159" s="103">
        <v>6338.4948960362453</v>
      </c>
      <c r="AG159" s="103">
        <v>6198.6724899829524</v>
      </c>
    </row>
    <row r="160" spans="1:33" s="58" customFormat="1" ht="12.5" x14ac:dyDescent="0.25">
      <c r="A160" s="90" t="s">
        <v>221</v>
      </c>
      <c r="B160" s="90" t="s">
        <v>222</v>
      </c>
      <c r="C160" s="90" t="s">
        <v>227</v>
      </c>
      <c r="D160" s="102">
        <v>0</v>
      </c>
      <c r="E160" s="102">
        <v>0</v>
      </c>
      <c r="F160" s="103">
        <v>0</v>
      </c>
      <c r="G160" s="103">
        <v>0</v>
      </c>
      <c r="H160" s="103">
        <v>0</v>
      </c>
      <c r="I160" s="103">
        <v>0</v>
      </c>
      <c r="J160" s="103">
        <v>0</v>
      </c>
      <c r="K160" s="103">
        <v>0</v>
      </c>
      <c r="L160" s="103">
        <v>0</v>
      </c>
      <c r="M160" s="103">
        <v>0</v>
      </c>
      <c r="N160" s="103">
        <v>0</v>
      </c>
      <c r="O160" s="103">
        <v>0</v>
      </c>
      <c r="P160" s="103">
        <v>0</v>
      </c>
      <c r="Q160" s="103">
        <v>0</v>
      </c>
      <c r="R160" s="103">
        <v>0</v>
      </c>
      <c r="S160" s="103">
        <v>0</v>
      </c>
      <c r="T160" s="103">
        <v>0</v>
      </c>
      <c r="U160" s="103">
        <v>0</v>
      </c>
      <c r="V160" s="103">
        <v>0</v>
      </c>
      <c r="W160" s="103">
        <v>0</v>
      </c>
      <c r="X160" s="103">
        <v>0</v>
      </c>
      <c r="Y160" s="103">
        <v>0</v>
      </c>
      <c r="Z160" s="103">
        <v>0</v>
      </c>
      <c r="AA160" s="103">
        <v>0</v>
      </c>
      <c r="AB160" s="103">
        <v>0</v>
      </c>
      <c r="AC160" s="103">
        <v>0</v>
      </c>
      <c r="AD160" s="103">
        <v>0</v>
      </c>
      <c r="AE160" s="103">
        <v>0</v>
      </c>
      <c r="AF160" s="103">
        <v>0</v>
      </c>
      <c r="AG160" s="103">
        <v>0</v>
      </c>
    </row>
    <row r="161" spans="1:33" s="58" customFormat="1" ht="12.5" x14ac:dyDescent="0.25">
      <c r="A161" s="90" t="s">
        <v>221</v>
      </c>
      <c r="B161" s="90" t="s">
        <v>222</v>
      </c>
      <c r="C161" s="90" t="s">
        <v>228</v>
      </c>
      <c r="D161" s="102">
        <v>0</v>
      </c>
      <c r="E161" s="102">
        <v>0</v>
      </c>
      <c r="F161" s="103">
        <v>0</v>
      </c>
      <c r="G161" s="103">
        <v>0</v>
      </c>
      <c r="H161" s="103">
        <v>0</v>
      </c>
      <c r="I161" s="103">
        <v>0</v>
      </c>
      <c r="J161" s="103">
        <v>0</v>
      </c>
      <c r="K161" s="103">
        <v>0</v>
      </c>
      <c r="L161" s="103">
        <v>0</v>
      </c>
      <c r="M161" s="103">
        <v>0</v>
      </c>
      <c r="N161" s="103">
        <v>0</v>
      </c>
      <c r="O161" s="103">
        <v>0</v>
      </c>
      <c r="P161" s="103">
        <v>0</v>
      </c>
      <c r="Q161" s="103">
        <v>0</v>
      </c>
      <c r="R161" s="103">
        <v>0</v>
      </c>
      <c r="S161" s="103">
        <v>0</v>
      </c>
      <c r="T161" s="103">
        <v>0</v>
      </c>
      <c r="U161" s="103">
        <v>0</v>
      </c>
      <c r="V161" s="103">
        <v>0</v>
      </c>
      <c r="W161" s="103">
        <v>0</v>
      </c>
      <c r="X161" s="103">
        <v>0</v>
      </c>
      <c r="Y161" s="103">
        <v>0</v>
      </c>
      <c r="Z161" s="103">
        <v>0</v>
      </c>
      <c r="AA161" s="103">
        <v>0</v>
      </c>
      <c r="AB161" s="103">
        <v>0</v>
      </c>
      <c r="AC161" s="103">
        <v>0</v>
      </c>
      <c r="AD161" s="103">
        <v>0</v>
      </c>
      <c r="AE161" s="103">
        <v>0</v>
      </c>
      <c r="AF161" s="103">
        <v>0</v>
      </c>
      <c r="AG161" s="103">
        <v>0</v>
      </c>
    </row>
    <row r="162" spans="1:33" s="58" customFormat="1" ht="12.5" x14ac:dyDescent="0.25">
      <c r="A162" s="90" t="s">
        <v>221</v>
      </c>
      <c r="B162" s="90" t="s">
        <v>222</v>
      </c>
      <c r="C162" s="90" t="s">
        <v>229</v>
      </c>
      <c r="D162" s="102">
        <v>0</v>
      </c>
      <c r="E162" s="102">
        <v>0</v>
      </c>
      <c r="F162" s="103">
        <v>0</v>
      </c>
      <c r="G162" s="103">
        <v>0</v>
      </c>
      <c r="H162" s="103">
        <v>0</v>
      </c>
      <c r="I162" s="103">
        <v>0</v>
      </c>
      <c r="J162" s="103">
        <v>0</v>
      </c>
      <c r="K162" s="103">
        <v>0</v>
      </c>
      <c r="L162" s="103">
        <v>0</v>
      </c>
      <c r="M162" s="103">
        <v>0</v>
      </c>
      <c r="N162" s="103">
        <v>0</v>
      </c>
      <c r="O162" s="103">
        <v>0</v>
      </c>
      <c r="P162" s="103">
        <v>0</v>
      </c>
      <c r="Q162" s="103">
        <v>0</v>
      </c>
      <c r="R162" s="103">
        <v>0</v>
      </c>
      <c r="S162" s="103">
        <v>0</v>
      </c>
      <c r="T162" s="103">
        <v>0</v>
      </c>
      <c r="U162" s="103">
        <v>0</v>
      </c>
      <c r="V162" s="103">
        <v>0</v>
      </c>
      <c r="W162" s="103">
        <v>0</v>
      </c>
      <c r="X162" s="103">
        <v>0</v>
      </c>
      <c r="Y162" s="103">
        <v>0</v>
      </c>
      <c r="Z162" s="103">
        <v>0</v>
      </c>
      <c r="AA162" s="103">
        <v>0</v>
      </c>
      <c r="AB162" s="103">
        <v>0</v>
      </c>
      <c r="AC162" s="103">
        <v>0</v>
      </c>
      <c r="AD162" s="103">
        <v>0</v>
      </c>
      <c r="AE162" s="103">
        <v>0</v>
      </c>
      <c r="AF162" s="103">
        <v>0</v>
      </c>
      <c r="AG162" s="103">
        <v>0</v>
      </c>
    </row>
    <row r="163" spans="1:33" s="58" customFormat="1" ht="12.5" x14ac:dyDescent="0.25">
      <c r="A163" s="90" t="s">
        <v>221</v>
      </c>
      <c r="B163" s="90" t="s">
        <v>222</v>
      </c>
      <c r="C163" s="90" t="s">
        <v>230</v>
      </c>
      <c r="D163" s="102">
        <v>0</v>
      </c>
      <c r="E163" s="102">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3">
        <v>0</v>
      </c>
      <c r="AG163" s="103">
        <v>0</v>
      </c>
    </row>
    <row r="164" spans="1:33" s="58" customFormat="1" ht="12.5" x14ac:dyDescent="0.25">
      <c r="A164" s="90" t="s">
        <v>221</v>
      </c>
      <c r="B164" s="90" t="s">
        <v>222</v>
      </c>
      <c r="C164" s="90" t="s">
        <v>231</v>
      </c>
      <c r="D164" s="102">
        <v>0</v>
      </c>
      <c r="E164" s="102">
        <v>0</v>
      </c>
      <c r="F164" s="103">
        <v>0</v>
      </c>
      <c r="G164" s="103">
        <v>0</v>
      </c>
      <c r="H164" s="103">
        <v>0</v>
      </c>
      <c r="I164" s="103">
        <v>0</v>
      </c>
      <c r="J164" s="103">
        <v>0</v>
      </c>
      <c r="K164" s="103">
        <v>0</v>
      </c>
      <c r="L164" s="103">
        <v>0</v>
      </c>
      <c r="M164" s="103">
        <v>0</v>
      </c>
      <c r="N164" s="103">
        <v>0</v>
      </c>
      <c r="O164" s="103">
        <v>0</v>
      </c>
      <c r="P164" s="103">
        <v>0</v>
      </c>
      <c r="Q164" s="103">
        <v>0</v>
      </c>
      <c r="R164" s="103">
        <v>0</v>
      </c>
      <c r="S164" s="103">
        <v>0</v>
      </c>
      <c r="T164" s="103">
        <v>0</v>
      </c>
      <c r="U164" s="103">
        <v>0</v>
      </c>
      <c r="V164" s="103">
        <v>0</v>
      </c>
      <c r="W164" s="103">
        <v>0</v>
      </c>
      <c r="X164" s="103">
        <v>0</v>
      </c>
      <c r="Y164" s="103">
        <v>0</v>
      </c>
      <c r="Z164" s="103">
        <v>0</v>
      </c>
      <c r="AA164" s="103">
        <v>0</v>
      </c>
      <c r="AB164" s="103">
        <v>0</v>
      </c>
      <c r="AC164" s="103">
        <v>0</v>
      </c>
      <c r="AD164" s="103">
        <v>0</v>
      </c>
      <c r="AE164" s="103">
        <v>0</v>
      </c>
      <c r="AF164" s="103">
        <v>0</v>
      </c>
      <c r="AG164" s="103">
        <v>0</v>
      </c>
    </row>
    <row r="165" spans="1:33" s="58" customFormat="1" ht="12.5" x14ac:dyDescent="0.25">
      <c r="A165" s="90" t="s">
        <v>221</v>
      </c>
      <c r="B165" s="90" t="s">
        <v>222</v>
      </c>
      <c r="C165" s="90" t="s">
        <v>41</v>
      </c>
      <c r="D165" s="102">
        <v>1595</v>
      </c>
      <c r="E165" s="102">
        <v>1521</v>
      </c>
      <c r="F165" s="103">
        <v>1738</v>
      </c>
      <c r="G165" s="103">
        <v>1800</v>
      </c>
      <c r="H165" s="103">
        <v>2146</v>
      </c>
      <c r="I165" s="103">
        <v>2586</v>
      </c>
      <c r="J165" s="103">
        <v>2877.5</v>
      </c>
      <c r="K165" s="103">
        <v>2992.5</v>
      </c>
      <c r="L165" s="103">
        <v>2473</v>
      </c>
      <c r="M165" s="103">
        <v>2067.5</v>
      </c>
      <c r="N165" s="103">
        <v>3139.4</v>
      </c>
      <c r="O165" s="103">
        <v>2742.5</v>
      </c>
      <c r="P165" s="103">
        <v>1245.2</v>
      </c>
      <c r="Q165" s="103">
        <v>765.00799999999992</v>
      </c>
      <c r="R165" s="103">
        <v>1021.1999999999998</v>
      </c>
      <c r="S165" s="103">
        <v>623.70000000000005</v>
      </c>
      <c r="T165" s="103">
        <v>0</v>
      </c>
      <c r="U165" s="103">
        <v>18.2</v>
      </c>
      <c r="V165" s="103">
        <v>328.30282</v>
      </c>
      <c r="W165" s="103">
        <v>266.57722999999999</v>
      </c>
      <c r="X165" s="103">
        <v>542.45331699999997</v>
      </c>
      <c r="Y165" s="103">
        <v>1040.53946</v>
      </c>
      <c r="Z165" s="103">
        <v>1473.18</v>
      </c>
      <c r="AA165" s="103">
        <v>1915.4899999999998</v>
      </c>
      <c r="AB165" s="103">
        <v>1819.58</v>
      </c>
      <c r="AC165" s="103">
        <v>1638.82039894072</v>
      </c>
      <c r="AD165" s="103">
        <v>1639.687433085202</v>
      </c>
      <c r="AE165" s="103">
        <v>1614.3747345733334</v>
      </c>
      <c r="AF165" s="103">
        <v>1535.1747540830481</v>
      </c>
      <c r="AG165" s="103">
        <v>1479.7496846468034</v>
      </c>
    </row>
    <row r="166" spans="1:33" s="58" customFormat="1" ht="12.5" x14ac:dyDescent="0.25">
      <c r="A166" s="90" t="s">
        <v>221</v>
      </c>
      <c r="B166" s="90" t="s">
        <v>222</v>
      </c>
      <c r="C166" s="90" t="s">
        <v>232</v>
      </c>
      <c r="D166" s="102">
        <v>0</v>
      </c>
      <c r="E166" s="102">
        <v>0</v>
      </c>
      <c r="F166" s="103">
        <v>0</v>
      </c>
      <c r="G166" s="103">
        <v>0</v>
      </c>
      <c r="H166" s="103">
        <v>0</v>
      </c>
      <c r="I166" s="103">
        <v>0</v>
      </c>
      <c r="J166" s="103">
        <v>0</v>
      </c>
      <c r="K166" s="103">
        <v>0</v>
      </c>
      <c r="L166" s="103">
        <v>0</v>
      </c>
      <c r="M166" s="103">
        <v>0</v>
      </c>
      <c r="N166" s="103">
        <v>0</v>
      </c>
      <c r="O166" s="103">
        <v>0</v>
      </c>
      <c r="P166" s="103">
        <v>0</v>
      </c>
      <c r="Q166" s="103">
        <v>0</v>
      </c>
      <c r="R166" s="103">
        <v>11.823</v>
      </c>
      <c r="S166" s="103">
        <v>80.422999999999988</v>
      </c>
      <c r="T166" s="103">
        <v>70.004000000000005</v>
      </c>
      <c r="U166" s="103">
        <v>8.5618000000000014E-2</v>
      </c>
      <c r="V166" s="103">
        <v>47.045569999999998</v>
      </c>
      <c r="W166" s="103">
        <v>1.9860000000000003E-2</v>
      </c>
      <c r="X166" s="103">
        <v>0.27608300000000002</v>
      </c>
      <c r="Y166" s="103">
        <v>3.8666371300000004</v>
      </c>
      <c r="Z166" s="103">
        <v>5.2</v>
      </c>
      <c r="AA166" s="103">
        <v>11.899999999999997</v>
      </c>
      <c r="AB166" s="103">
        <v>1.73</v>
      </c>
      <c r="AC166" s="103">
        <v>1.7482931721427175</v>
      </c>
      <c r="AD166" s="103">
        <v>1.7492181239408475</v>
      </c>
      <c r="AE166" s="103">
        <v>1.7542185359400948</v>
      </c>
      <c r="AF166" s="103">
        <v>1.7442216151752201</v>
      </c>
      <c r="AG166" s="103">
        <v>1.7607812341119997</v>
      </c>
    </row>
    <row r="167" spans="1:33" s="58" customFormat="1" ht="12.5" x14ac:dyDescent="0.25">
      <c r="A167" s="90" t="s">
        <v>221</v>
      </c>
      <c r="B167" s="90" t="s">
        <v>222</v>
      </c>
      <c r="C167" s="90" t="s">
        <v>233</v>
      </c>
      <c r="D167" s="102">
        <v>0</v>
      </c>
      <c r="E167" s="102">
        <v>0</v>
      </c>
      <c r="F167" s="103">
        <v>0</v>
      </c>
      <c r="G167" s="103">
        <v>0</v>
      </c>
      <c r="H167" s="103">
        <v>0</v>
      </c>
      <c r="I167" s="103">
        <v>0</v>
      </c>
      <c r="J167" s="103">
        <v>0</v>
      </c>
      <c r="K167" s="103">
        <v>0</v>
      </c>
      <c r="L167" s="103">
        <v>0</v>
      </c>
      <c r="M167" s="103">
        <v>0</v>
      </c>
      <c r="N167" s="103">
        <v>0</v>
      </c>
      <c r="O167" s="103">
        <v>0</v>
      </c>
      <c r="P167" s="103">
        <v>0</v>
      </c>
      <c r="Q167" s="103">
        <v>0</v>
      </c>
      <c r="R167" s="103">
        <v>0</v>
      </c>
      <c r="S167" s="103">
        <v>0</v>
      </c>
      <c r="T167" s="103">
        <v>0</v>
      </c>
      <c r="U167" s="103">
        <v>0</v>
      </c>
      <c r="V167" s="103">
        <v>0</v>
      </c>
      <c r="W167" s="103">
        <v>0</v>
      </c>
      <c r="X167" s="103">
        <v>0</v>
      </c>
      <c r="Y167" s="103">
        <v>0</v>
      </c>
      <c r="Z167" s="103">
        <v>0</v>
      </c>
      <c r="AA167" s="103">
        <v>0</v>
      </c>
      <c r="AB167" s="103">
        <v>0</v>
      </c>
      <c r="AC167" s="103">
        <v>0</v>
      </c>
      <c r="AD167" s="103">
        <v>0</v>
      </c>
      <c r="AE167" s="103">
        <v>0</v>
      </c>
      <c r="AF167" s="103">
        <v>0</v>
      </c>
      <c r="AG167" s="103">
        <v>0</v>
      </c>
    </row>
    <row r="168" spans="1:33" s="58" customFormat="1" ht="12.5" x14ac:dyDescent="0.25">
      <c r="A168" s="90" t="s">
        <v>221</v>
      </c>
      <c r="B168" s="90" t="s">
        <v>222</v>
      </c>
      <c r="C168" s="90" t="s">
        <v>234</v>
      </c>
      <c r="D168" s="102">
        <v>0</v>
      </c>
      <c r="E168" s="102">
        <v>0</v>
      </c>
      <c r="F168" s="103">
        <v>0</v>
      </c>
      <c r="G168" s="103">
        <v>0</v>
      </c>
      <c r="H168" s="103">
        <v>0</v>
      </c>
      <c r="I168" s="103">
        <v>0</v>
      </c>
      <c r="J168" s="103">
        <v>0</v>
      </c>
      <c r="K168" s="103">
        <v>0</v>
      </c>
      <c r="L168" s="103">
        <v>0</v>
      </c>
      <c r="M168" s="103">
        <v>0</v>
      </c>
      <c r="N168" s="103">
        <v>0</v>
      </c>
      <c r="O168" s="103">
        <v>0</v>
      </c>
      <c r="P168" s="103">
        <v>0</v>
      </c>
      <c r="Q168" s="103">
        <v>0</v>
      </c>
      <c r="R168" s="103">
        <v>0</v>
      </c>
      <c r="S168" s="103">
        <v>0</v>
      </c>
      <c r="T168" s="103">
        <v>0</v>
      </c>
      <c r="U168" s="103">
        <v>0</v>
      </c>
      <c r="V168" s="103">
        <v>0</v>
      </c>
      <c r="W168" s="103">
        <v>0</v>
      </c>
      <c r="X168" s="103">
        <v>0</v>
      </c>
      <c r="Y168" s="103">
        <v>0</v>
      </c>
      <c r="Z168" s="103">
        <v>0</v>
      </c>
      <c r="AA168" s="103">
        <v>0</v>
      </c>
      <c r="AB168" s="103">
        <v>0</v>
      </c>
      <c r="AC168" s="103">
        <v>0</v>
      </c>
      <c r="AD168" s="103">
        <v>0</v>
      </c>
      <c r="AE168" s="103">
        <v>0</v>
      </c>
      <c r="AF168" s="103">
        <v>0</v>
      </c>
      <c r="AG168" s="103">
        <v>0</v>
      </c>
    </row>
    <row r="169" spans="1:33" s="93" customFormat="1" ht="13" x14ac:dyDescent="0.3">
      <c r="A169" s="95" t="s">
        <v>235</v>
      </c>
      <c r="B169" s="95" t="s">
        <v>235</v>
      </c>
      <c r="C169" s="95" t="s">
        <v>235</v>
      </c>
      <c r="D169" s="104">
        <v>0</v>
      </c>
      <c r="E169" s="104">
        <v>0</v>
      </c>
      <c r="F169" s="105">
        <v>0</v>
      </c>
      <c r="G169" s="105">
        <v>0</v>
      </c>
      <c r="H169" s="105">
        <v>0</v>
      </c>
      <c r="I169" s="105">
        <v>0</v>
      </c>
      <c r="J169" s="105">
        <v>0</v>
      </c>
      <c r="K169" s="105">
        <v>0</v>
      </c>
      <c r="L169" s="105">
        <v>0</v>
      </c>
      <c r="M169" s="105">
        <v>0</v>
      </c>
      <c r="N169" s="105">
        <v>0</v>
      </c>
      <c r="O169" s="105">
        <v>0</v>
      </c>
      <c r="P169" s="105">
        <v>0</v>
      </c>
      <c r="Q169" s="105">
        <v>0</v>
      </c>
      <c r="R169" s="105">
        <v>0</v>
      </c>
      <c r="S169" s="105">
        <v>0</v>
      </c>
      <c r="T169" s="105">
        <v>0</v>
      </c>
      <c r="U169" s="105">
        <v>0</v>
      </c>
      <c r="V169" s="105">
        <v>0</v>
      </c>
      <c r="W169" s="105">
        <v>0</v>
      </c>
      <c r="X169" s="105">
        <v>0</v>
      </c>
      <c r="Y169" s="105">
        <v>0</v>
      </c>
      <c r="Z169" s="105">
        <v>0</v>
      </c>
      <c r="AA169" s="105">
        <v>0</v>
      </c>
      <c r="AB169" s="105">
        <v>0</v>
      </c>
      <c r="AC169" s="105">
        <v>0</v>
      </c>
      <c r="AD169" s="105">
        <v>0</v>
      </c>
      <c r="AE169" s="105">
        <v>0</v>
      </c>
      <c r="AF169" s="105">
        <v>0</v>
      </c>
      <c r="AG169" s="105">
        <v>0</v>
      </c>
    </row>
    <row r="170" spans="1:33" s="58" customFormat="1" ht="12.5" x14ac:dyDescent="0.25">
      <c r="A170" s="90" t="s">
        <v>221</v>
      </c>
      <c r="B170" s="90" t="s">
        <v>236</v>
      </c>
      <c r="C170" s="90" t="s">
        <v>237</v>
      </c>
      <c r="D170" s="102">
        <v>0</v>
      </c>
      <c r="E170" s="102">
        <v>0</v>
      </c>
      <c r="F170" s="103">
        <v>0</v>
      </c>
      <c r="G170" s="103">
        <v>0</v>
      </c>
      <c r="H170" s="103">
        <v>0</v>
      </c>
      <c r="I170" s="103">
        <v>0</v>
      </c>
      <c r="J170" s="103">
        <v>0</v>
      </c>
      <c r="K170" s="103">
        <v>0</v>
      </c>
      <c r="L170" s="103">
        <v>0</v>
      </c>
      <c r="M170" s="103">
        <v>0</v>
      </c>
      <c r="N170" s="103">
        <v>0</v>
      </c>
      <c r="O170" s="103">
        <v>0</v>
      </c>
      <c r="P170" s="103">
        <v>0</v>
      </c>
      <c r="Q170" s="103">
        <v>0</v>
      </c>
      <c r="R170" s="103">
        <v>0</v>
      </c>
      <c r="S170" s="103">
        <v>0</v>
      </c>
      <c r="T170" s="103">
        <v>0</v>
      </c>
      <c r="U170" s="103">
        <v>0</v>
      </c>
      <c r="V170" s="103">
        <v>0</v>
      </c>
      <c r="W170" s="103">
        <v>0</v>
      </c>
      <c r="X170" s="103">
        <v>0</v>
      </c>
      <c r="Y170" s="103">
        <v>0</v>
      </c>
      <c r="Z170" s="103">
        <v>0</v>
      </c>
      <c r="AA170" s="103">
        <v>0</v>
      </c>
      <c r="AB170" s="103">
        <v>0</v>
      </c>
      <c r="AC170" s="103">
        <v>0</v>
      </c>
      <c r="AD170" s="103">
        <v>0</v>
      </c>
      <c r="AE170" s="103">
        <v>0</v>
      </c>
      <c r="AF170" s="103">
        <v>0</v>
      </c>
      <c r="AG170" s="103">
        <v>0</v>
      </c>
    </row>
    <row r="171" spans="1:33" s="58" customFormat="1" ht="12.5" x14ac:dyDescent="0.25">
      <c r="A171" s="90" t="s">
        <v>221</v>
      </c>
      <c r="B171" s="90" t="s">
        <v>236</v>
      </c>
      <c r="C171" s="90" t="s">
        <v>238</v>
      </c>
      <c r="D171" s="102">
        <v>0</v>
      </c>
      <c r="E171" s="102">
        <v>0</v>
      </c>
      <c r="F171" s="103">
        <v>0</v>
      </c>
      <c r="G171" s="103">
        <v>0</v>
      </c>
      <c r="H171" s="103">
        <v>0</v>
      </c>
      <c r="I171" s="103">
        <v>0</v>
      </c>
      <c r="J171" s="103">
        <v>0</v>
      </c>
      <c r="K171" s="103">
        <v>0</v>
      </c>
      <c r="L171" s="103">
        <v>0</v>
      </c>
      <c r="M171" s="103">
        <v>0</v>
      </c>
      <c r="N171" s="103">
        <v>0</v>
      </c>
      <c r="O171" s="103">
        <v>0</v>
      </c>
      <c r="P171" s="103">
        <v>0</v>
      </c>
      <c r="Q171" s="103">
        <v>0</v>
      </c>
      <c r="R171" s="103">
        <v>0</v>
      </c>
      <c r="S171" s="103">
        <v>0</v>
      </c>
      <c r="T171" s="103">
        <v>0</v>
      </c>
      <c r="U171" s="103">
        <v>0</v>
      </c>
      <c r="V171" s="103">
        <v>0</v>
      </c>
      <c r="W171" s="103">
        <v>0</v>
      </c>
      <c r="X171" s="103">
        <v>0</v>
      </c>
      <c r="Y171" s="103">
        <v>0</v>
      </c>
      <c r="Z171" s="103">
        <v>0</v>
      </c>
      <c r="AA171" s="103">
        <v>0</v>
      </c>
      <c r="AB171" s="103">
        <v>0</v>
      </c>
      <c r="AC171" s="103">
        <v>0</v>
      </c>
      <c r="AD171" s="103">
        <v>0</v>
      </c>
      <c r="AE171" s="103">
        <v>0</v>
      </c>
      <c r="AF171" s="103">
        <v>0</v>
      </c>
      <c r="AG171" s="103">
        <v>0</v>
      </c>
    </row>
    <row r="172" spans="1:33" s="58" customFormat="1" ht="12.5" x14ac:dyDescent="0.25">
      <c r="A172" s="90" t="s">
        <v>221</v>
      </c>
      <c r="B172" s="90" t="s">
        <v>236</v>
      </c>
      <c r="C172" s="90" t="s">
        <v>239</v>
      </c>
      <c r="D172" s="102">
        <v>0</v>
      </c>
      <c r="E172" s="102">
        <v>0</v>
      </c>
      <c r="F172" s="103">
        <v>0</v>
      </c>
      <c r="G172" s="103">
        <v>0</v>
      </c>
      <c r="H172" s="103">
        <v>0</v>
      </c>
      <c r="I172" s="103">
        <v>0</v>
      </c>
      <c r="J172" s="103">
        <v>0</v>
      </c>
      <c r="K172" s="103">
        <v>0</v>
      </c>
      <c r="L172" s="103">
        <v>0</v>
      </c>
      <c r="M172" s="103">
        <v>0</v>
      </c>
      <c r="N172" s="103">
        <v>0</v>
      </c>
      <c r="O172" s="103">
        <v>0</v>
      </c>
      <c r="P172" s="103">
        <v>0</v>
      </c>
      <c r="Q172" s="103">
        <v>0</v>
      </c>
      <c r="R172" s="103">
        <v>0</v>
      </c>
      <c r="S172" s="103">
        <v>0</v>
      </c>
      <c r="T172" s="103">
        <v>0</v>
      </c>
      <c r="U172" s="103">
        <v>0</v>
      </c>
      <c r="V172" s="103">
        <v>0</v>
      </c>
      <c r="W172" s="103">
        <v>0</v>
      </c>
      <c r="X172" s="103">
        <v>0</v>
      </c>
      <c r="Y172" s="103">
        <v>0</v>
      </c>
      <c r="Z172" s="103">
        <v>0</v>
      </c>
      <c r="AA172" s="103">
        <v>0</v>
      </c>
      <c r="AB172" s="103">
        <v>0</v>
      </c>
      <c r="AC172" s="103">
        <v>0</v>
      </c>
      <c r="AD172" s="103">
        <v>0</v>
      </c>
      <c r="AE172" s="103">
        <v>0</v>
      </c>
      <c r="AF172" s="103">
        <v>0</v>
      </c>
      <c r="AG172" s="103">
        <v>0</v>
      </c>
    </row>
    <row r="173" spans="1:33" s="58" customFormat="1" ht="12.5" x14ac:dyDescent="0.25">
      <c r="A173" s="90" t="s">
        <v>221</v>
      </c>
      <c r="B173" s="90" t="s">
        <v>236</v>
      </c>
      <c r="C173" s="90" t="s">
        <v>33</v>
      </c>
      <c r="D173" s="102">
        <v>0</v>
      </c>
      <c r="E173" s="102">
        <v>0</v>
      </c>
      <c r="F173" s="103">
        <v>0</v>
      </c>
      <c r="G173" s="103">
        <v>0</v>
      </c>
      <c r="H173" s="103">
        <v>0</v>
      </c>
      <c r="I173" s="103">
        <v>0</v>
      </c>
      <c r="J173" s="103">
        <v>0</v>
      </c>
      <c r="K173" s="103">
        <v>0</v>
      </c>
      <c r="L173" s="103">
        <v>0</v>
      </c>
      <c r="M173" s="103">
        <v>0</v>
      </c>
      <c r="N173" s="103">
        <v>0</v>
      </c>
      <c r="O173" s="103">
        <v>0</v>
      </c>
      <c r="P173" s="103">
        <v>0</v>
      </c>
      <c r="Q173" s="103">
        <v>0</v>
      </c>
      <c r="R173" s="103">
        <v>0</v>
      </c>
      <c r="S173" s="103">
        <v>0</v>
      </c>
      <c r="T173" s="103">
        <v>0</v>
      </c>
      <c r="U173" s="103">
        <v>0</v>
      </c>
      <c r="V173" s="103">
        <v>0</v>
      </c>
      <c r="W173" s="103">
        <v>0</v>
      </c>
      <c r="X173" s="103">
        <v>0</v>
      </c>
      <c r="Y173" s="103">
        <v>0</v>
      </c>
      <c r="Z173" s="103">
        <v>0</v>
      </c>
      <c r="AA173" s="103">
        <v>0</v>
      </c>
      <c r="AB173" s="103">
        <v>0</v>
      </c>
      <c r="AC173" s="103">
        <v>0</v>
      </c>
      <c r="AD173" s="103">
        <v>0</v>
      </c>
      <c r="AE173" s="103">
        <v>0</v>
      </c>
      <c r="AF173" s="103">
        <v>0</v>
      </c>
      <c r="AG173" s="103">
        <v>0</v>
      </c>
    </row>
    <row r="174" spans="1:33" s="58" customFormat="1" ht="12.5" x14ac:dyDescent="0.25">
      <c r="A174" s="90" t="s">
        <v>221</v>
      </c>
      <c r="B174" s="90" t="s">
        <v>236</v>
      </c>
      <c r="C174" s="90" t="s">
        <v>240</v>
      </c>
      <c r="D174" s="102">
        <v>0</v>
      </c>
      <c r="E174" s="102">
        <v>0</v>
      </c>
      <c r="F174" s="103">
        <v>0</v>
      </c>
      <c r="G174" s="103">
        <v>0</v>
      </c>
      <c r="H174" s="103">
        <v>0</v>
      </c>
      <c r="I174" s="103">
        <v>0</v>
      </c>
      <c r="J174" s="103">
        <v>0</v>
      </c>
      <c r="K174" s="103">
        <v>0</v>
      </c>
      <c r="L174" s="103">
        <v>0</v>
      </c>
      <c r="M174" s="103">
        <v>0</v>
      </c>
      <c r="N174" s="103">
        <v>0</v>
      </c>
      <c r="O174" s="103">
        <v>0</v>
      </c>
      <c r="P174" s="103">
        <v>0</v>
      </c>
      <c r="Q174" s="103">
        <v>0</v>
      </c>
      <c r="R174" s="103">
        <v>0</v>
      </c>
      <c r="S174" s="103">
        <v>0</v>
      </c>
      <c r="T174" s="103">
        <v>0</v>
      </c>
      <c r="U174" s="103">
        <v>0</v>
      </c>
      <c r="V174" s="103">
        <v>0</v>
      </c>
      <c r="W174" s="103">
        <v>0</v>
      </c>
      <c r="X174" s="103">
        <v>0</v>
      </c>
      <c r="Y174" s="103">
        <v>0</v>
      </c>
      <c r="Z174" s="103">
        <v>0</v>
      </c>
      <c r="AA174" s="103">
        <v>0</v>
      </c>
      <c r="AB174" s="103">
        <v>0</v>
      </c>
      <c r="AC174" s="103">
        <v>0</v>
      </c>
      <c r="AD174" s="103">
        <v>0</v>
      </c>
      <c r="AE174" s="103">
        <v>0</v>
      </c>
      <c r="AF174" s="103">
        <v>0</v>
      </c>
      <c r="AG174" s="103">
        <v>0</v>
      </c>
    </row>
    <row r="175" spans="1:33" s="58" customFormat="1" ht="12.5" x14ac:dyDescent="0.25">
      <c r="A175" s="90" t="s">
        <v>221</v>
      </c>
      <c r="B175" s="90" t="s">
        <v>236</v>
      </c>
      <c r="C175" s="90" t="s">
        <v>241</v>
      </c>
      <c r="D175" s="102">
        <v>0</v>
      </c>
      <c r="E175" s="102">
        <v>0</v>
      </c>
      <c r="F175" s="103">
        <v>0</v>
      </c>
      <c r="G175" s="103">
        <v>0</v>
      </c>
      <c r="H175" s="103">
        <v>0</v>
      </c>
      <c r="I175" s="103">
        <v>0</v>
      </c>
      <c r="J175" s="103">
        <v>0</v>
      </c>
      <c r="K175" s="103">
        <v>0</v>
      </c>
      <c r="L175" s="103">
        <v>0</v>
      </c>
      <c r="M175" s="103">
        <v>0</v>
      </c>
      <c r="N175" s="103">
        <v>0</v>
      </c>
      <c r="O175" s="103">
        <v>0</v>
      </c>
      <c r="P175" s="103">
        <v>0</v>
      </c>
      <c r="Q175" s="103">
        <v>0</v>
      </c>
      <c r="R175" s="103">
        <v>0</v>
      </c>
      <c r="S175" s="103">
        <v>0</v>
      </c>
      <c r="T175" s="103">
        <v>0</v>
      </c>
      <c r="U175" s="103">
        <v>0</v>
      </c>
      <c r="V175" s="103">
        <v>0</v>
      </c>
      <c r="W175" s="103">
        <v>0</v>
      </c>
      <c r="X175" s="103">
        <v>0</v>
      </c>
      <c r="Y175" s="103">
        <v>0</v>
      </c>
      <c r="Z175" s="103">
        <v>0</v>
      </c>
      <c r="AA175" s="103">
        <v>0</v>
      </c>
      <c r="AB175" s="103">
        <v>0</v>
      </c>
      <c r="AC175" s="103">
        <v>0</v>
      </c>
      <c r="AD175" s="103">
        <v>0</v>
      </c>
      <c r="AE175" s="103">
        <v>0</v>
      </c>
      <c r="AF175" s="103">
        <v>0</v>
      </c>
      <c r="AG175" s="103">
        <v>0</v>
      </c>
    </row>
    <row r="176" spans="1:33" s="58" customFormat="1" ht="12.5" x14ac:dyDescent="0.25">
      <c r="A176" s="90" t="s">
        <v>221</v>
      </c>
      <c r="B176" s="90" t="s">
        <v>236</v>
      </c>
      <c r="C176" s="90" t="s">
        <v>242</v>
      </c>
      <c r="D176" s="102">
        <v>0</v>
      </c>
      <c r="E176" s="102">
        <v>0</v>
      </c>
      <c r="F176" s="103">
        <v>0</v>
      </c>
      <c r="G176" s="103">
        <v>0</v>
      </c>
      <c r="H176" s="103">
        <v>0</v>
      </c>
      <c r="I176" s="103">
        <v>0</v>
      </c>
      <c r="J176" s="103">
        <v>0</v>
      </c>
      <c r="K176" s="103">
        <v>0</v>
      </c>
      <c r="L176" s="103">
        <v>0</v>
      </c>
      <c r="M176" s="103">
        <v>0</v>
      </c>
      <c r="N176" s="103">
        <v>0</v>
      </c>
      <c r="O176" s="103">
        <v>0</v>
      </c>
      <c r="P176" s="103">
        <v>0</v>
      </c>
      <c r="Q176" s="103">
        <v>0</v>
      </c>
      <c r="R176" s="103">
        <v>0</v>
      </c>
      <c r="S176" s="103">
        <v>0</v>
      </c>
      <c r="T176" s="103">
        <v>0</v>
      </c>
      <c r="U176" s="103">
        <v>0</v>
      </c>
      <c r="V176" s="103">
        <v>0</v>
      </c>
      <c r="W176" s="103">
        <v>0</v>
      </c>
      <c r="X176" s="103">
        <v>0</v>
      </c>
      <c r="Y176" s="103">
        <v>0</v>
      </c>
      <c r="Z176" s="103">
        <v>0</v>
      </c>
      <c r="AA176" s="103">
        <v>0</v>
      </c>
      <c r="AB176" s="103">
        <v>0</v>
      </c>
      <c r="AC176" s="103">
        <v>0</v>
      </c>
      <c r="AD176" s="103">
        <v>0</v>
      </c>
      <c r="AE176" s="103">
        <v>0</v>
      </c>
      <c r="AF176" s="103">
        <v>0</v>
      </c>
      <c r="AG176" s="103">
        <v>0</v>
      </c>
    </row>
    <row r="177" spans="1:33" s="58" customFormat="1" ht="12.5" x14ac:dyDescent="0.25">
      <c r="A177" s="90" t="s">
        <v>221</v>
      </c>
      <c r="B177" s="90" t="s">
        <v>236</v>
      </c>
      <c r="C177" s="90" t="s">
        <v>243</v>
      </c>
      <c r="D177" s="102">
        <v>0</v>
      </c>
      <c r="E177" s="102">
        <v>0</v>
      </c>
      <c r="F177" s="103">
        <v>0</v>
      </c>
      <c r="G177" s="103">
        <v>0</v>
      </c>
      <c r="H177" s="103">
        <v>0</v>
      </c>
      <c r="I177" s="103">
        <v>0</v>
      </c>
      <c r="J177" s="103">
        <v>0</v>
      </c>
      <c r="K177" s="103">
        <v>0</v>
      </c>
      <c r="L177" s="103">
        <v>0</v>
      </c>
      <c r="M177" s="103">
        <v>0</v>
      </c>
      <c r="N177" s="103">
        <v>0</v>
      </c>
      <c r="O177" s="103">
        <v>0</v>
      </c>
      <c r="P177" s="103">
        <v>0</v>
      </c>
      <c r="Q177" s="103">
        <v>0</v>
      </c>
      <c r="R177" s="103">
        <v>0</v>
      </c>
      <c r="S177" s="103">
        <v>0</v>
      </c>
      <c r="T177" s="103">
        <v>0</v>
      </c>
      <c r="U177" s="103">
        <v>0</v>
      </c>
      <c r="V177" s="103">
        <v>0</v>
      </c>
      <c r="W177" s="103">
        <v>0</v>
      </c>
      <c r="X177" s="103">
        <v>0</v>
      </c>
      <c r="Y177" s="103">
        <v>0</v>
      </c>
      <c r="Z177" s="103">
        <v>0</v>
      </c>
      <c r="AA177" s="103">
        <v>0</v>
      </c>
      <c r="AB177" s="103">
        <v>0</v>
      </c>
      <c r="AC177" s="103">
        <v>0</v>
      </c>
      <c r="AD177" s="103">
        <v>0</v>
      </c>
      <c r="AE177" s="103">
        <v>0</v>
      </c>
      <c r="AF177" s="103">
        <v>0</v>
      </c>
      <c r="AG177" s="103">
        <v>0</v>
      </c>
    </row>
    <row r="178" spans="1:33" s="93" customFormat="1" ht="13" x14ac:dyDescent="0.3">
      <c r="A178" s="95" t="s">
        <v>244</v>
      </c>
      <c r="B178" s="95" t="s">
        <v>244</v>
      </c>
      <c r="C178" s="95" t="s">
        <v>244</v>
      </c>
      <c r="D178" s="104">
        <v>0</v>
      </c>
      <c r="E178" s="104">
        <v>0</v>
      </c>
      <c r="F178" s="105">
        <v>0</v>
      </c>
      <c r="G178" s="105">
        <v>0</v>
      </c>
      <c r="H178" s="105">
        <v>0</v>
      </c>
      <c r="I178" s="105">
        <v>0</v>
      </c>
      <c r="J178" s="105">
        <v>61.3</v>
      </c>
      <c r="K178" s="105">
        <v>148.80000000000001</v>
      </c>
      <c r="L178" s="105">
        <v>591.1</v>
      </c>
      <c r="M178" s="105">
        <v>317.7</v>
      </c>
      <c r="N178" s="105">
        <v>599.6</v>
      </c>
      <c r="O178" s="105">
        <v>556.79999999999995</v>
      </c>
      <c r="P178" s="105">
        <v>168</v>
      </c>
      <c r="Q178" s="105">
        <v>114.402</v>
      </c>
      <c r="R178" s="105">
        <v>129.78644000000003</v>
      </c>
      <c r="S178" s="105">
        <v>133.07715999999999</v>
      </c>
      <c r="T178" s="105">
        <v>91.024950999999987</v>
      </c>
      <c r="U178" s="105">
        <v>91.913702000000001</v>
      </c>
      <c r="V178" s="105">
        <v>118.15835999999999</v>
      </c>
      <c r="W178" s="105">
        <v>164.53035</v>
      </c>
      <c r="X178" s="105">
        <v>104.082009</v>
      </c>
      <c r="Y178" s="105">
        <v>128.66121128</v>
      </c>
      <c r="Z178" s="105">
        <v>0</v>
      </c>
      <c r="AA178" s="105">
        <v>0</v>
      </c>
      <c r="AB178" s="105">
        <v>0</v>
      </c>
      <c r="AC178" s="105">
        <v>0</v>
      </c>
      <c r="AD178" s="105">
        <v>0</v>
      </c>
      <c r="AE178" s="105">
        <v>0</v>
      </c>
      <c r="AF178" s="105">
        <v>0</v>
      </c>
      <c r="AG178" s="105">
        <v>0</v>
      </c>
    </row>
    <row r="179" spans="1:33" s="58" customFormat="1" ht="12.5" x14ac:dyDescent="0.25">
      <c r="A179" s="90" t="s">
        <v>221</v>
      </c>
      <c r="B179" s="90" t="s">
        <v>245</v>
      </c>
      <c r="C179" s="90" t="s">
        <v>246</v>
      </c>
      <c r="D179" s="102">
        <v>0</v>
      </c>
      <c r="E179" s="102">
        <v>0</v>
      </c>
      <c r="F179" s="103">
        <v>0</v>
      </c>
      <c r="G179" s="103">
        <v>0</v>
      </c>
      <c r="H179" s="103">
        <v>0</v>
      </c>
      <c r="I179" s="103">
        <v>0</v>
      </c>
      <c r="J179" s="103">
        <v>0</v>
      </c>
      <c r="K179" s="103">
        <v>0</v>
      </c>
      <c r="L179" s="103">
        <v>0</v>
      </c>
      <c r="M179" s="103">
        <v>0</v>
      </c>
      <c r="N179" s="103">
        <v>0</v>
      </c>
      <c r="O179" s="103">
        <v>0</v>
      </c>
      <c r="P179" s="103">
        <v>0</v>
      </c>
      <c r="Q179" s="103">
        <v>0</v>
      </c>
      <c r="R179" s="103">
        <v>0</v>
      </c>
      <c r="S179" s="103">
        <v>0</v>
      </c>
      <c r="T179" s="103">
        <v>0</v>
      </c>
      <c r="U179" s="103">
        <v>0</v>
      </c>
      <c r="V179" s="103">
        <v>0</v>
      </c>
      <c r="W179" s="103">
        <v>0</v>
      </c>
      <c r="X179" s="103">
        <v>0</v>
      </c>
      <c r="Y179" s="103">
        <v>0</v>
      </c>
      <c r="Z179" s="103">
        <v>0</v>
      </c>
      <c r="AA179" s="103">
        <v>0</v>
      </c>
      <c r="AB179" s="103">
        <v>0</v>
      </c>
      <c r="AC179" s="103">
        <v>0</v>
      </c>
      <c r="AD179" s="103">
        <v>0</v>
      </c>
      <c r="AE179" s="103">
        <v>0</v>
      </c>
      <c r="AF179" s="103">
        <v>0</v>
      </c>
      <c r="AG179" s="103">
        <v>0</v>
      </c>
    </row>
    <row r="180" spans="1:33" s="58" customFormat="1" ht="12.5" x14ac:dyDescent="0.25">
      <c r="A180" s="90" t="s">
        <v>221</v>
      </c>
      <c r="B180" s="90" t="s">
        <v>245</v>
      </c>
      <c r="C180" s="90" t="s">
        <v>247</v>
      </c>
      <c r="D180" s="102">
        <v>0</v>
      </c>
      <c r="E180" s="102">
        <v>0</v>
      </c>
      <c r="F180" s="103">
        <v>0</v>
      </c>
      <c r="G180" s="103">
        <v>0</v>
      </c>
      <c r="H180" s="103">
        <v>0</v>
      </c>
      <c r="I180" s="103">
        <v>0</v>
      </c>
      <c r="J180" s="103">
        <v>0</v>
      </c>
      <c r="K180" s="103">
        <v>0</v>
      </c>
      <c r="L180" s="103">
        <v>0</v>
      </c>
      <c r="M180" s="103">
        <v>0</v>
      </c>
      <c r="N180" s="103">
        <v>0</v>
      </c>
      <c r="O180" s="103">
        <v>0</v>
      </c>
      <c r="P180" s="103">
        <v>0</v>
      </c>
      <c r="Q180" s="103">
        <v>0</v>
      </c>
      <c r="R180" s="103">
        <v>0</v>
      </c>
      <c r="S180" s="103">
        <v>0</v>
      </c>
      <c r="T180" s="103">
        <v>0</v>
      </c>
      <c r="U180" s="103">
        <v>0</v>
      </c>
      <c r="V180" s="103">
        <v>0</v>
      </c>
      <c r="W180" s="103">
        <v>0</v>
      </c>
      <c r="X180" s="103">
        <v>0</v>
      </c>
      <c r="Y180" s="103">
        <v>0</v>
      </c>
      <c r="Z180" s="103">
        <v>0</v>
      </c>
      <c r="AA180" s="103">
        <v>0</v>
      </c>
      <c r="AB180" s="103">
        <v>0</v>
      </c>
      <c r="AC180" s="103">
        <v>0</v>
      </c>
      <c r="AD180" s="103">
        <v>0</v>
      </c>
      <c r="AE180" s="103">
        <v>0</v>
      </c>
      <c r="AF180" s="103">
        <v>0</v>
      </c>
      <c r="AG180" s="103">
        <v>0</v>
      </c>
    </row>
    <row r="181" spans="1:33" s="58" customFormat="1" ht="12.5" x14ac:dyDescent="0.25">
      <c r="A181" s="90" t="s">
        <v>221</v>
      </c>
      <c r="B181" s="90" t="s">
        <v>245</v>
      </c>
      <c r="C181" s="90" t="s">
        <v>248</v>
      </c>
      <c r="D181" s="102">
        <v>0</v>
      </c>
      <c r="E181" s="102">
        <v>0</v>
      </c>
      <c r="F181" s="103">
        <v>0</v>
      </c>
      <c r="G181" s="103">
        <v>0</v>
      </c>
      <c r="H181" s="103">
        <v>0</v>
      </c>
      <c r="I181" s="103">
        <v>0</v>
      </c>
      <c r="J181" s="103">
        <v>0</v>
      </c>
      <c r="K181" s="103">
        <v>0</v>
      </c>
      <c r="L181" s="103">
        <v>0</v>
      </c>
      <c r="M181" s="103">
        <v>0</v>
      </c>
      <c r="N181" s="103">
        <v>0</v>
      </c>
      <c r="O181" s="103">
        <v>0</v>
      </c>
      <c r="P181" s="103">
        <v>0</v>
      </c>
      <c r="Q181" s="103">
        <v>0</v>
      </c>
      <c r="R181" s="103">
        <v>0</v>
      </c>
      <c r="S181" s="103">
        <v>0</v>
      </c>
      <c r="T181" s="103">
        <v>0</v>
      </c>
      <c r="U181" s="103">
        <v>0</v>
      </c>
      <c r="V181" s="103">
        <v>0</v>
      </c>
      <c r="W181" s="103">
        <v>0</v>
      </c>
      <c r="X181" s="103">
        <v>0</v>
      </c>
      <c r="Y181" s="103">
        <v>0</v>
      </c>
      <c r="Z181" s="103">
        <v>0</v>
      </c>
      <c r="AA181" s="103">
        <v>0</v>
      </c>
      <c r="AB181" s="103">
        <v>0</v>
      </c>
      <c r="AC181" s="103">
        <v>0</v>
      </c>
      <c r="AD181" s="103">
        <v>0</v>
      </c>
      <c r="AE181" s="103">
        <v>0</v>
      </c>
      <c r="AF181" s="103">
        <v>0</v>
      </c>
      <c r="AG181" s="103">
        <v>0</v>
      </c>
    </row>
    <row r="182" spans="1:33" s="58" customFormat="1" ht="12.5" x14ac:dyDescent="0.25">
      <c r="A182" s="90" t="s">
        <v>221</v>
      </c>
      <c r="B182" s="90" t="s">
        <v>245</v>
      </c>
      <c r="C182" s="90" t="s">
        <v>249</v>
      </c>
      <c r="D182" s="102">
        <v>0</v>
      </c>
      <c r="E182" s="102">
        <v>0</v>
      </c>
      <c r="F182" s="103">
        <v>0</v>
      </c>
      <c r="G182" s="103">
        <v>0</v>
      </c>
      <c r="H182" s="103">
        <v>0</v>
      </c>
      <c r="I182" s="103">
        <v>0</v>
      </c>
      <c r="J182" s="103">
        <v>0</v>
      </c>
      <c r="K182" s="103">
        <v>0</v>
      </c>
      <c r="L182" s="103">
        <v>0</v>
      </c>
      <c r="M182" s="103">
        <v>0</v>
      </c>
      <c r="N182" s="103">
        <v>0</v>
      </c>
      <c r="O182" s="103">
        <v>0</v>
      </c>
      <c r="P182" s="103">
        <v>0</v>
      </c>
      <c r="Q182" s="103">
        <v>0</v>
      </c>
      <c r="R182" s="103">
        <v>0</v>
      </c>
      <c r="S182" s="103">
        <v>0</v>
      </c>
      <c r="T182" s="103">
        <v>0</v>
      </c>
      <c r="U182" s="103">
        <v>0</v>
      </c>
      <c r="V182" s="103">
        <v>0</v>
      </c>
      <c r="W182" s="103">
        <v>0</v>
      </c>
      <c r="X182" s="103">
        <v>0</v>
      </c>
      <c r="Y182" s="103">
        <v>0</v>
      </c>
      <c r="Z182" s="103">
        <v>0</v>
      </c>
      <c r="AA182" s="103">
        <v>0</v>
      </c>
      <c r="AB182" s="103">
        <v>0</v>
      </c>
      <c r="AC182" s="103">
        <v>0</v>
      </c>
      <c r="AD182" s="103">
        <v>0</v>
      </c>
      <c r="AE182" s="103">
        <v>0</v>
      </c>
      <c r="AF182" s="103">
        <v>0</v>
      </c>
      <c r="AG182" s="103">
        <v>0</v>
      </c>
    </row>
    <row r="183" spans="1:33" s="58" customFormat="1" ht="12.5" x14ac:dyDescent="0.25">
      <c r="A183" s="90" t="s">
        <v>221</v>
      </c>
      <c r="B183" s="90" t="s">
        <v>245</v>
      </c>
      <c r="C183" s="90" t="s">
        <v>250</v>
      </c>
      <c r="D183" s="102">
        <v>0</v>
      </c>
      <c r="E183" s="102">
        <v>0</v>
      </c>
      <c r="F183" s="103">
        <v>0</v>
      </c>
      <c r="G183" s="103">
        <v>0</v>
      </c>
      <c r="H183" s="103">
        <v>0</v>
      </c>
      <c r="I183" s="103">
        <v>0</v>
      </c>
      <c r="J183" s="103">
        <v>0</v>
      </c>
      <c r="K183" s="103">
        <v>0</v>
      </c>
      <c r="L183" s="103">
        <v>0</v>
      </c>
      <c r="M183" s="103">
        <v>0</v>
      </c>
      <c r="N183" s="103">
        <v>0</v>
      </c>
      <c r="O183" s="103">
        <v>0</v>
      </c>
      <c r="P183" s="103">
        <v>0</v>
      </c>
      <c r="Q183" s="103">
        <v>0</v>
      </c>
      <c r="R183" s="103">
        <v>0</v>
      </c>
      <c r="S183" s="103">
        <v>0</v>
      </c>
      <c r="T183" s="103">
        <v>0</v>
      </c>
      <c r="U183" s="103">
        <v>0</v>
      </c>
      <c r="V183" s="103">
        <v>0</v>
      </c>
      <c r="W183" s="103">
        <v>0</v>
      </c>
      <c r="X183" s="103">
        <v>0</v>
      </c>
      <c r="Y183" s="103">
        <v>0</v>
      </c>
      <c r="Z183" s="103">
        <v>0</v>
      </c>
      <c r="AA183" s="103">
        <v>0</v>
      </c>
      <c r="AB183" s="103">
        <v>0</v>
      </c>
      <c r="AC183" s="103">
        <v>0</v>
      </c>
      <c r="AD183" s="103">
        <v>0</v>
      </c>
      <c r="AE183" s="103">
        <v>0</v>
      </c>
      <c r="AF183" s="103">
        <v>0</v>
      </c>
      <c r="AG183" s="103">
        <v>0</v>
      </c>
    </row>
    <row r="184" spans="1:33" s="58" customFormat="1" ht="12.5" x14ac:dyDescent="0.25">
      <c r="A184" s="90" t="s">
        <v>221</v>
      </c>
      <c r="B184" s="90" t="s">
        <v>245</v>
      </c>
      <c r="C184" s="90" t="s">
        <v>251</v>
      </c>
      <c r="D184" s="102">
        <v>0</v>
      </c>
      <c r="E184" s="102">
        <v>0</v>
      </c>
      <c r="F184" s="103">
        <v>0</v>
      </c>
      <c r="G184" s="103">
        <v>0</v>
      </c>
      <c r="H184" s="103">
        <v>0</v>
      </c>
      <c r="I184" s="103">
        <v>0</v>
      </c>
      <c r="J184" s="103">
        <v>0</v>
      </c>
      <c r="K184" s="103">
        <v>0</v>
      </c>
      <c r="L184" s="103">
        <v>0</v>
      </c>
      <c r="M184" s="103">
        <v>0</v>
      </c>
      <c r="N184" s="103">
        <v>0</v>
      </c>
      <c r="O184" s="103">
        <v>0</v>
      </c>
      <c r="P184" s="103">
        <v>0</v>
      </c>
      <c r="Q184" s="103">
        <v>0</v>
      </c>
      <c r="R184" s="103">
        <v>0</v>
      </c>
      <c r="S184" s="103">
        <v>0</v>
      </c>
      <c r="T184" s="103">
        <v>0</v>
      </c>
      <c r="U184" s="103">
        <v>0</v>
      </c>
      <c r="V184" s="103">
        <v>0</v>
      </c>
      <c r="W184" s="103">
        <v>0</v>
      </c>
      <c r="X184" s="103">
        <v>0</v>
      </c>
      <c r="Y184" s="103">
        <v>0</v>
      </c>
      <c r="Z184" s="103">
        <v>0</v>
      </c>
      <c r="AA184" s="103">
        <v>0</v>
      </c>
      <c r="AB184" s="103">
        <v>0</v>
      </c>
      <c r="AC184" s="103">
        <v>0</v>
      </c>
      <c r="AD184" s="103">
        <v>0</v>
      </c>
      <c r="AE184" s="103">
        <v>0</v>
      </c>
      <c r="AF184" s="103">
        <v>0</v>
      </c>
      <c r="AG184" s="103">
        <v>0</v>
      </c>
    </row>
    <row r="185" spans="1:33" s="58" customFormat="1" ht="12.5" x14ac:dyDescent="0.25">
      <c r="A185" s="90" t="s">
        <v>221</v>
      </c>
      <c r="B185" s="90" t="s">
        <v>245</v>
      </c>
      <c r="C185" s="90" t="s">
        <v>252</v>
      </c>
      <c r="D185" s="102">
        <v>0</v>
      </c>
      <c r="E185" s="102">
        <v>0</v>
      </c>
      <c r="F185" s="103">
        <v>0</v>
      </c>
      <c r="G185" s="103">
        <v>0</v>
      </c>
      <c r="H185" s="103">
        <v>0</v>
      </c>
      <c r="I185" s="103">
        <v>0</v>
      </c>
      <c r="J185" s="103">
        <v>0</v>
      </c>
      <c r="K185" s="103">
        <v>0</v>
      </c>
      <c r="L185" s="103">
        <v>0</v>
      </c>
      <c r="M185" s="103">
        <v>0</v>
      </c>
      <c r="N185" s="103">
        <v>0</v>
      </c>
      <c r="O185" s="103">
        <v>0</v>
      </c>
      <c r="P185" s="103">
        <v>0</v>
      </c>
      <c r="Q185" s="103">
        <v>0</v>
      </c>
      <c r="R185" s="103">
        <v>0</v>
      </c>
      <c r="S185" s="103">
        <v>0</v>
      </c>
      <c r="T185" s="103">
        <v>0</v>
      </c>
      <c r="U185" s="103">
        <v>0</v>
      </c>
      <c r="V185" s="103">
        <v>0</v>
      </c>
      <c r="W185" s="103">
        <v>0</v>
      </c>
      <c r="X185" s="103">
        <v>0</v>
      </c>
      <c r="Y185" s="103">
        <v>0</v>
      </c>
      <c r="Z185" s="103">
        <v>0</v>
      </c>
      <c r="AA185" s="103">
        <v>0</v>
      </c>
      <c r="AB185" s="103">
        <v>0</v>
      </c>
      <c r="AC185" s="103">
        <v>0</v>
      </c>
      <c r="AD185" s="103">
        <v>0</v>
      </c>
      <c r="AE185" s="103">
        <v>0</v>
      </c>
      <c r="AF185" s="103">
        <v>0</v>
      </c>
      <c r="AG185" s="103">
        <v>0</v>
      </c>
    </row>
    <row r="186" spans="1:33" s="58" customFormat="1" ht="12.5" x14ac:dyDescent="0.25">
      <c r="A186" s="90" t="s">
        <v>221</v>
      </c>
      <c r="B186" s="90" t="s">
        <v>245</v>
      </c>
      <c r="C186" s="90" t="s">
        <v>253</v>
      </c>
      <c r="D186" s="102">
        <v>0</v>
      </c>
      <c r="E186" s="102">
        <v>0</v>
      </c>
      <c r="F186" s="103">
        <v>0</v>
      </c>
      <c r="G186" s="103">
        <v>0</v>
      </c>
      <c r="H186" s="103">
        <v>0</v>
      </c>
      <c r="I186" s="103">
        <v>0</v>
      </c>
      <c r="J186" s="103">
        <v>0</v>
      </c>
      <c r="K186" s="103">
        <v>0</v>
      </c>
      <c r="L186" s="103">
        <v>0</v>
      </c>
      <c r="M186" s="103">
        <v>0</v>
      </c>
      <c r="N186" s="103">
        <v>0</v>
      </c>
      <c r="O186" s="103">
        <v>0</v>
      </c>
      <c r="P186" s="103">
        <v>0</v>
      </c>
      <c r="Q186" s="103">
        <v>0</v>
      </c>
      <c r="R186" s="103">
        <v>0</v>
      </c>
      <c r="S186" s="103">
        <v>0</v>
      </c>
      <c r="T186" s="103">
        <v>0</v>
      </c>
      <c r="U186" s="103">
        <v>0</v>
      </c>
      <c r="V186" s="103">
        <v>0</v>
      </c>
      <c r="W186" s="103">
        <v>0</v>
      </c>
      <c r="X186" s="103">
        <v>0</v>
      </c>
      <c r="Y186" s="103">
        <v>0</v>
      </c>
      <c r="Z186" s="103">
        <v>0</v>
      </c>
      <c r="AA186" s="103">
        <v>0</v>
      </c>
      <c r="AB186" s="103">
        <v>0</v>
      </c>
      <c r="AC186" s="103">
        <v>0</v>
      </c>
      <c r="AD186" s="103">
        <v>0</v>
      </c>
      <c r="AE186" s="103">
        <v>0</v>
      </c>
      <c r="AF186" s="103">
        <v>0</v>
      </c>
      <c r="AG186" s="103">
        <v>0</v>
      </c>
    </row>
    <row r="187" spans="1:33" s="58" customFormat="1" ht="12.5" x14ac:dyDescent="0.25">
      <c r="A187" s="90" t="s">
        <v>221</v>
      </c>
      <c r="B187" s="90" t="s">
        <v>245</v>
      </c>
      <c r="C187" s="90" t="s">
        <v>254</v>
      </c>
      <c r="D187" s="102">
        <v>0</v>
      </c>
      <c r="E187" s="102">
        <v>0</v>
      </c>
      <c r="F187" s="103">
        <v>0</v>
      </c>
      <c r="G187" s="103">
        <v>0</v>
      </c>
      <c r="H187" s="103">
        <v>0</v>
      </c>
      <c r="I187" s="103">
        <v>0</v>
      </c>
      <c r="J187" s="103">
        <v>0</v>
      </c>
      <c r="K187" s="103">
        <v>0</v>
      </c>
      <c r="L187" s="103">
        <v>0</v>
      </c>
      <c r="M187" s="103">
        <v>0</v>
      </c>
      <c r="N187" s="103">
        <v>0</v>
      </c>
      <c r="O187" s="103">
        <v>0</v>
      </c>
      <c r="P187" s="103">
        <v>0</v>
      </c>
      <c r="Q187" s="103">
        <v>0</v>
      </c>
      <c r="R187" s="103">
        <v>0</v>
      </c>
      <c r="S187" s="103">
        <v>0</v>
      </c>
      <c r="T187" s="103">
        <v>0</v>
      </c>
      <c r="U187" s="103">
        <v>0</v>
      </c>
      <c r="V187" s="103">
        <v>0</v>
      </c>
      <c r="W187" s="103">
        <v>0</v>
      </c>
      <c r="X187" s="103">
        <v>0</v>
      </c>
      <c r="Y187" s="103">
        <v>0</v>
      </c>
      <c r="Z187" s="103">
        <v>0</v>
      </c>
      <c r="AA187" s="103">
        <v>0</v>
      </c>
      <c r="AB187" s="103">
        <v>0</v>
      </c>
      <c r="AC187" s="103">
        <v>0</v>
      </c>
      <c r="AD187" s="103">
        <v>0</v>
      </c>
      <c r="AE187" s="103">
        <v>0</v>
      </c>
      <c r="AF187" s="103">
        <v>0</v>
      </c>
      <c r="AG187" s="103">
        <v>0</v>
      </c>
    </row>
    <row r="188" spans="1:33" s="58" customFormat="1" ht="12.5" x14ac:dyDescent="0.25">
      <c r="A188" s="90" t="s">
        <v>221</v>
      </c>
      <c r="B188" s="90" t="s">
        <v>245</v>
      </c>
      <c r="C188" s="90" t="s">
        <v>255</v>
      </c>
      <c r="D188" s="102">
        <v>0</v>
      </c>
      <c r="E188" s="102">
        <v>0</v>
      </c>
      <c r="F188" s="103">
        <v>0</v>
      </c>
      <c r="G188" s="103">
        <v>0</v>
      </c>
      <c r="H188" s="103">
        <v>0</v>
      </c>
      <c r="I188" s="103">
        <v>0</v>
      </c>
      <c r="J188" s="103">
        <v>0</v>
      </c>
      <c r="K188" s="103">
        <v>0</v>
      </c>
      <c r="L188" s="103">
        <v>0</v>
      </c>
      <c r="M188" s="103">
        <v>0</v>
      </c>
      <c r="N188" s="103">
        <v>0</v>
      </c>
      <c r="O188" s="103">
        <v>0</v>
      </c>
      <c r="P188" s="103">
        <v>0</v>
      </c>
      <c r="Q188" s="103">
        <v>0</v>
      </c>
      <c r="R188" s="103">
        <v>0</v>
      </c>
      <c r="S188" s="103">
        <v>0</v>
      </c>
      <c r="T188" s="103">
        <v>0</v>
      </c>
      <c r="U188" s="103">
        <v>0</v>
      </c>
      <c r="V188" s="103">
        <v>0</v>
      </c>
      <c r="W188" s="103">
        <v>0</v>
      </c>
      <c r="X188" s="103">
        <v>0</v>
      </c>
      <c r="Y188" s="103">
        <v>0</v>
      </c>
      <c r="Z188" s="103">
        <v>0</v>
      </c>
      <c r="AA188" s="103">
        <v>0</v>
      </c>
      <c r="AB188" s="103">
        <v>0</v>
      </c>
      <c r="AC188" s="103">
        <v>0</v>
      </c>
      <c r="AD188" s="103">
        <v>0</v>
      </c>
      <c r="AE188" s="103">
        <v>0</v>
      </c>
      <c r="AF188" s="103">
        <v>0</v>
      </c>
      <c r="AG188" s="103">
        <v>0</v>
      </c>
    </row>
    <row r="189" spans="1:33" s="58" customFormat="1" ht="12.5" x14ac:dyDescent="0.25">
      <c r="A189" s="90" t="s">
        <v>221</v>
      </c>
      <c r="B189" s="90" t="s">
        <v>245</v>
      </c>
      <c r="C189" s="90" t="s">
        <v>256</v>
      </c>
      <c r="D189" s="102">
        <v>0</v>
      </c>
      <c r="E189" s="102">
        <v>0</v>
      </c>
      <c r="F189" s="103">
        <v>0</v>
      </c>
      <c r="G189" s="103">
        <v>0</v>
      </c>
      <c r="H189" s="103">
        <v>0</v>
      </c>
      <c r="I189" s="103">
        <v>0</v>
      </c>
      <c r="J189" s="103">
        <v>61.3</v>
      </c>
      <c r="K189" s="103">
        <v>148.80000000000001</v>
      </c>
      <c r="L189" s="103">
        <v>591.1</v>
      </c>
      <c r="M189" s="103">
        <v>317.7</v>
      </c>
      <c r="N189" s="103">
        <v>599.6</v>
      </c>
      <c r="O189" s="103">
        <v>556.79999999999995</v>
      </c>
      <c r="P189" s="103">
        <v>168</v>
      </c>
      <c r="Q189" s="103">
        <v>114.402</v>
      </c>
      <c r="R189" s="103">
        <v>129.78644000000003</v>
      </c>
      <c r="S189" s="103">
        <v>133.07715999999999</v>
      </c>
      <c r="T189" s="103">
        <v>91.024950999999987</v>
      </c>
      <c r="U189" s="103">
        <v>91.913702000000001</v>
      </c>
      <c r="V189" s="103">
        <v>118.15835999999999</v>
      </c>
      <c r="W189" s="103">
        <v>164.53035</v>
      </c>
      <c r="X189" s="103">
        <v>104.082009</v>
      </c>
      <c r="Y189" s="103">
        <v>128.66121128</v>
      </c>
      <c r="Z189" s="103">
        <v>0</v>
      </c>
      <c r="AA189" s="103">
        <v>0</v>
      </c>
      <c r="AB189" s="103">
        <v>0</v>
      </c>
      <c r="AC189" s="103">
        <v>0</v>
      </c>
      <c r="AD189" s="103">
        <v>0</v>
      </c>
      <c r="AE189" s="103">
        <v>0</v>
      </c>
      <c r="AF189" s="103">
        <v>0</v>
      </c>
      <c r="AG189" s="103">
        <v>0</v>
      </c>
    </row>
    <row r="190" spans="1:33" s="93" customFormat="1" ht="13" x14ac:dyDescent="0.3">
      <c r="A190" s="95" t="s">
        <v>257</v>
      </c>
      <c r="B190" s="95" t="s">
        <v>257</v>
      </c>
      <c r="C190" s="95" t="s">
        <v>257</v>
      </c>
      <c r="D190" s="104">
        <v>3446.1</v>
      </c>
      <c r="E190" s="104">
        <v>4907.8999999999996</v>
      </c>
      <c r="F190" s="105">
        <v>3510</v>
      </c>
      <c r="G190" s="105">
        <v>3572.7</v>
      </c>
      <c r="H190" s="105">
        <v>3144.1</v>
      </c>
      <c r="I190" s="105">
        <v>2114.1</v>
      </c>
      <c r="J190" s="105">
        <v>951.7</v>
      </c>
      <c r="K190" s="105">
        <v>975.8</v>
      </c>
      <c r="L190" s="105">
        <v>2000.9</v>
      </c>
      <c r="M190" s="105">
        <v>382</v>
      </c>
      <c r="N190" s="105">
        <v>882.7</v>
      </c>
      <c r="O190" s="105">
        <v>659.7</v>
      </c>
      <c r="P190" s="105">
        <v>489.3</v>
      </c>
      <c r="Q190" s="105">
        <v>357.75</v>
      </c>
      <c r="R190" s="105">
        <v>335.3</v>
      </c>
      <c r="S190" s="105">
        <v>242.1153019999999</v>
      </c>
      <c r="T190" s="105">
        <v>180.31887499999999</v>
      </c>
      <c r="U190" s="105">
        <v>504.28145000000006</v>
      </c>
      <c r="V190" s="105">
        <v>433.61158999999998</v>
      </c>
      <c r="W190" s="105">
        <v>339.68669999999997</v>
      </c>
      <c r="X190" s="105">
        <v>428.33348999999998</v>
      </c>
      <c r="Y190" s="105">
        <v>381.49197299999997</v>
      </c>
      <c r="Z190" s="105">
        <v>648.45999999999992</v>
      </c>
      <c r="AA190" s="105">
        <v>292.66999999999996</v>
      </c>
      <c r="AB190" s="105">
        <v>82.97</v>
      </c>
      <c r="AC190" s="105">
        <v>83.847332076694371</v>
      </c>
      <c r="AD190" s="105">
        <v>83.891692337209321</v>
      </c>
      <c r="AE190" s="105">
        <v>84.131509784363971</v>
      </c>
      <c r="AF190" s="105">
        <v>83.652062087334116</v>
      </c>
      <c r="AG190" s="105">
        <v>84.446253753914817</v>
      </c>
    </row>
    <row r="191" spans="1:33" s="58" customFormat="1" ht="12.5" x14ac:dyDescent="0.25">
      <c r="A191" s="90" t="s">
        <v>221</v>
      </c>
      <c r="B191" s="90" t="s">
        <v>258</v>
      </c>
      <c r="C191" s="90" t="s">
        <v>39</v>
      </c>
      <c r="D191" s="102">
        <v>3446.1</v>
      </c>
      <c r="E191" s="102">
        <v>4907.8999999999996</v>
      </c>
      <c r="F191" s="103">
        <v>3510</v>
      </c>
      <c r="G191" s="103">
        <v>3572.7</v>
      </c>
      <c r="H191" s="103">
        <v>3144.1</v>
      </c>
      <c r="I191" s="103">
        <v>2114.1</v>
      </c>
      <c r="J191" s="103">
        <v>951.7</v>
      </c>
      <c r="K191" s="103">
        <v>975.8</v>
      </c>
      <c r="L191" s="103">
        <v>2000.9</v>
      </c>
      <c r="M191" s="103">
        <v>382</v>
      </c>
      <c r="N191" s="103">
        <v>882.7</v>
      </c>
      <c r="O191" s="103">
        <v>659.7</v>
      </c>
      <c r="P191" s="103">
        <v>489.3</v>
      </c>
      <c r="Q191" s="103">
        <v>357.75</v>
      </c>
      <c r="R191" s="103">
        <v>335.3</v>
      </c>
      <c r="S191" s="103">
        <v>242.1153019999999</v>
      </c>
      <c r="T191" s="103">
        <v>180.31887499999999</v>
      </c>
      <c r="U191" s="103">
        <v>504.28145000000006</v>
      </c>
      <c r="V191" s="103">
        <v>433.61158999999998</v>
      </c>
      <c r="W191" s="103">
        <v>339.68669999999997</v>
      </c>
      <c r="X191" s="103">
        <v>428.33348999999998</v>
      </c>
      <c r="Y191" s="103">
        <v>381.49197299999997</v>
      </c>
      <c r="Z191" s="103">
        <v>648.45999999999992</v>
      </c>
      <c r="AA191" s="103">
        <v>292.66999999999996</v>
      </c>
      <c r="AB191" s="103">
        <v>82.97</v>
      </c>
      <c r="AC191" s="103">
        <v>83.847332076694371</v>
      </c>
      <c r="AD191" s="103">
        <v>83.891692337209321</v>
      </c>
      <c r="AE191" s="103">
        <v>84.131509784363971</v>
      </c>
      <c r="AF191" s="103">
        <v>83.652062087334116</v>
      </c>
      <c r="AG191" s="103">
        <v>84.446253753914817</v>
      </c>
    </row>
    <row r="192" spans="1:33" s="58" customFormat="1" ht="12.5" x14ac:dyDescent="0.25">
      <c r="A192" s="90" t="s">
        <v>221</v>
      </c>
      <c r="B192" s="90" t="s">
        <v>258</v>
      </c>
      <c r="C192" s="90" t="s">
        <v>259</v>
      </c>
      <c r="D192" s="102">
        <v>0</v>
      </c>
      <c r="E192" s="102">
        <v>0</v>
      </c>
      <c r="F192" s="103">
        <v>0</v>
      </c>
      <c r="G192" s="103">
        <v>0</v>
      </c>
      <c r="H192" s="103">
        <v>0</v>
      </c>
      <c r="I192" s="103">
        <v>0</v>
      </c>
      <c r="J192" s="103">
        <v>0</v>
      </c>
      <c r="K192" s="103">
        <v>0</v>
      </c>
      <c r="L192" s="103">
        <v>0</v>
      </c>
      <c r="M192" s="103">
        <v>0</v>
      </c>
      <c r="N192" s="103">
        <v>0</v>
      </c>
      <c r="O192" s="103">
        <v>0</v>
      </c>
      <c r="P192" s="103">
        <v>0</v>
      </c>
      <c r="Q192" s="103">
        <v>0</v>
      </c>
      <c r="R192" s="103">
        <v>0</v>
      </c>
      <c r="S192" s="103">
        <v>0</v>
      </c>
      <c r="T192" s="103">
        <v>0</v>
      </c>
      <c r="U192" s="103">
        <v>0</v>
      </c>
      <c r="V192" s="103">
        <v>0</v>
      </c>
      <c r="W192" s="103">
        <v>0</v>
      </c>
      <c r="X192" s="103">
        <v>0</v>
      </c>
      <c r="Y192" s="103">
        <v>0</v>
      </c>
      <c r="Z192" s="103">
        <v>0</v>
      </c>
      <c r="AA192" s="103">
        <v>0</v>
      </c>
      <c r="AB192" s="103">
        <v>0</v>
      </c>
      <c r="AC192" s="103">
        <v>0</v>
      </c>
      <c r="AD192" s="103">
        <v>0</v>
      </c>
      <c r="AE192" s="103">
        <v>0</v>
      </c>
      <c r="AF192" s="103">
        <v>0</v>
      </c>
      <c r="AG192" s="103">
        <v>0</v>
      </c>
    </row>
    <row r="193" spans="1:33" s="58" customFormat="1" ht="12.5" x14ac:dyDescent="0.25">
      <c r="A193" s="90" t="s">
        <v>221</v>
      </c>
      <c r="B193" s="90" t="s">
        <v>258</v>
      </c>
      <c r="C193" s="90" t="s">
        <v>260</v>
      </c>
      <c r="D193" s="102">
        <v>0</v>
      </c>
      <c r="E193" s="102">
        <v>0</v>
      </c>
      <c r="F193" s="103">
        <v>0</v>
      </c>
      <c r="G193" s="103">
        <v>0</v>
      </c>
      <c r="H193" s="103">
        <v>0</v>
      </c>
      <c r="I193" s="103">
        <v>0</v>
      </c>
      <c r="J193" s="103">
        <v>0</v>
      </c>
      <c r="K193" s="103">
        <v>0</v>
      </c>
      <c r="L193" s="103">
        <v>0</v>
      </c>
      <c r="M193" s="103">
        <v>0</v>
      </c>
      <c r="N193" s="103">
        <v>0</v>
      </c>
      <c r="O193" s="103">
        <v>0</v>
      </c>
      <c r="P193" s="103">
        <v>0</v>
      </c>
      <c r="Q193" s="103">
        <v>0</v>
      </c>
      <c r="R193" s="103">
        <v>0</v>
      </c>
      <c r="S193" s="103">
        <v>0</v>
      </c>
      <c r="T193" s="103">
        <v>0</v>
      </c>
      <c r="U193" s="103">
        <v>0</v>
      </c>
      <c r="V193" s="103">
        <v>0</v>
      </c>
      <c r="W193" s="103">
        <v>0</v>
      </c>
      <c r="X193" s="103">
        <v>0</v>
      </c>
      <c r="Y193" s="103">
        <v>0</v>
      </c>
      <c r="Z193" s="103">
        <v>0</v>
      </c>
      <c r="AA193" s="103">
        <v>0</v>
      </c>
      <c r="AB193" s="103">
        <v>0</v>
      </c>
      <c r="AC193" s="103">
        <v>0</v>
      </c>
      <c r="AD193" s="103">
        <v>0</v>
      </c>
      <c r="AE193" s="103">
        <v>0</v>
      </c>
      <c r="AF193" s="103">
        <v>0</v>
      </c>
      <c r="AG193" s="103">
        <v>0</v>
      </c>
    </row>
    <row r="194" spans="1:33" s="58" customFormat="1" ht="12.5" x14ac:dyDescent="0.25">
      <c r="A194" s="90" t="s">
        <v>221</v>
      </c>
      <c r="B194" s="90" t="s">
        <v>258</v>
      </c>
      <c r="C194" s="90" t="s">
        <v>261</v>
      </c>
      <c r="D194" s="102">
        <v>0</v>
      </c>
      <c r="E194" s="102">
        <v>0</v>
      </c>
      <c r="F194" s="103">
        <v>0</v>
      </c>
      <c r="G194" s="103">
        <v>0</v>
      </c>
      <c r="H194" s="103">
        <v>0</v>
      </c>
      <c r="I194" s="103">
        <v>0</v>
      </c>
      <c r="J194" s="103">
        <v>0</v>
      </c>
      <c r="K194" s="103">
        <v>0</v>
      </c>
      <c r="L194" s="103">
        <v>0</v>
      </c>
      <c r="M194" s="103">
        <v>0</v>
      </c>
      <c r="N194" s="103">
        <v>0</v>
      </c>
      <c r="O194" s="103">
        <v>0</v>
      </c>
      <c r="P194" s="103">
        <v>0</v>
      </c>
      <c r="Q194" s="103">
        <v>0</v>
      </c>
      <c r="R194" s="103">
        <v>0</v>
      </c>
      <c r="S194" s="103">
        <v>0</v>
      </c>
      <c r="T194" s="103">
        <v>0</v>
      </c>
      <c r="U194" s="103">
        <v>0</v>
      </c>
      <c r="V194" s="103">
        <v>0</v>
      </c>
      <c r="W194" s="103">
        <v>0</v>
      </c>
      <c r="X194" s="103">
        <v>0</v>
      </c>
      <c r="Y194" s="103">
        <v>0</v>
      </c>
      <c r="Z194" s="103">
        <v>0</v>
      </c>
      <c r="AA194" s="103">
        <v>0</v>
      </c>
      <c r="AB194" s="103">
        <v>0</v>
      </c>
      <c r="AC194" s="103">
        <v>0</v>
      </c>
      <c r="AD194" s="103">
        <v>0</v>
      </c>
      <c r="AE194" s="103">
        <v>0</v>
      </c>
      <c r="AF194" s="103">
        <v>0</v>
      </c>
      <c r="AG194" s="103">
        <v>0</v>
      </c>
    </row>
    <row r="195" spans="1:33" s="58" customFormat="1" ht="12.5" x14ac:dyDescent="0.25">
      <c r="A195" s="90" t="s">
        <v>221</v>
      </c>
      <c r="B195" s="90" t="s">
        <v>258</v>
      </c>
      <c r="C195" s="90" t="s">
        <v>262</v>
      </c>
      <c r="D195" s="102">
        <v>0</v>
      </c>
      <c r="E195" s="102">
        <v>0</v>
      </c>
      <c r="F195" s="103">
        <v>0</v>
      </c>
      <c r="G195" s="103">
        <v>0</v>
      </c>
      <c r="H195" s="103">
        <v>0</v>
      </c>
      <c r="I195" s="103">
        <v>0</v>
      </c>
      <c r="J195" s="103">
        <v>0</v>
      </c>
      <c r="K195" s="103">
        <v>0</v>
      </c>
      <c r="L195" s="103">
        <v>0</v>
      </c>
      <c r="M195" s="103">
        <v>0</v>
      </c>
      <c r="N195" s="103">
        <v>0</v>
      </c>
      <c r="O195" s="103">
        <v>0</v>
      </c>
      <c r="P195" s="103">
        <v>0</v>
      </c>
      <c r="Q195" s="103">
        <v>0</v>
      </c>
      <c r="R195" s="103">
        <v>0</v>
      </c>
      <c r="S195" s="103">
        <v>0</v>
      </c>
      <c r="T195" s="103">
        <v>0</v>
      </c>
      <c r="U195" s="103">
        <v>0</v>
      </c>
      <c r="V195" s="103">
        <v>0</v>
      </c>
      <c r="W195" s="103">
        <v>0</v>
      </c>
      <c r="X195" s="103">
        <v>0</v>
      </c>
      <c r="Y195" s="103">
        <v>0</v>
      </c>
      <c r="Z195" s="103">
        <v>0</v>
      </c>
      <c r="AA195" s="103">
        <v>0</v>
      </c>
      <c r="AB195" s="103">
        <v>0</v>
      </c>
      <c r="AC195" s="103">
        <v>0</v>
      </c>
      <c r="AD195" s="103">
        <v>0</v>
      </c>
      <c r="AE195" s="103">
        <v>0</v>
      </c>
      <c r="AF195" s="103">
        <v>0</v>
      </c>
      <c r="AG195" s="103">
        <v>0</v>
      </c>
    </row>
    <row r="196" spans="1:33" s="58" customFormat="1" ht="12.5" x14ac:dyDescent="0.25">
      <c r="A196" s="90" t="s">
        <v>221</v>
      </c>
      <c r="B196" s="90" t="s">
        <v>258</v>
      </c>
      <c r="C196" s="90" t="s">
        <v>263</v>
      </c>
      <c r="D196" s="102">
        <v>0</v>
      </c>
      <c r="E196" s="102">
        <v>0</v>
      </c>
      <c r="F196" s="103">
        <v>0</v>
      </c>
      <c r="G196" s="103">
        <v>0</v>
      </c>
      <c r="H196" s="103">
        <v>0</v>
      </c>
      <c r="I196" s="103">
        <v>0</v>
      </c>
      <c r="J196" s="103">
        <v>0</v>
      </c>
      <c r="K196" s="103">
        <v>0</v>
      </c>
      <c r="L196" s="103">
        <v>0</v>
      </c>
      <c r="M196" s="103">
        <v>0</v>
      </c>
      <c r="N196" s="103">
        <v>0</v>
      </c>
      <c r="O196" s="103">
        <v>0</v>
      </c>
      <c r="P196" s="103">
        <v>0</v>
      </c>
      <c r="Q196" s="103">
        <v>0</v>
      </c>
      <c r="R196" s="103">
        <v>0</v>
      </c>
      <c r="S196" s="103">
        <v>0</v>
      </c>
      <c r="T196" s="103">
        <v>0</v>
      </c>
      <c r="U196" s="103">
        <v>0</v>
      </c>
      <c r="V196" s="103">
        <v>0</v>
      </c>
      <c r="W196" s="103">
        <v>0</v>
      </c>
      <c r="X196" s="103">
        <v>0</v>
      </c>
      <c r="Y196" s="103">
        <v>0</v>
      </c>
      <c r="Z196" s="103">
        <v>0</v>
      </c>
      <c r="AA196" s="103">
        <v>0</v>
      </c>
      <c r="AB196" s="103">
        <v>0</v>
      </c>
      <c r="AC196" s="103">
        <v>0</v>
      </c>
      <c r="AD196" s="103">
        <v>0</v>
      </c>
      <c r="AE196" s="103">
        <v>0</v>
      </c>
      <c r="AF196" s="103">
        <v>0</v>
      </c>
      <c r="AG196" s="103">
        <v>0</v>
      </c>
    </row>
    <row r="197" spans="1:33" s="93" customFormat="1" ht="13" x14ac:dyDescent="0.3">
      <c r="A197" s="94" t="s">
        <v>264</v>
      </c>
      <c r="B197" s="94" t="s">
        <v>264</v>
      </c>
      <c r="C197" s="94" t="s">
        <v>264</v>
      </c>
      <c r="D197" s="100">
        <v>1125.5999999999999</v>
      </c>
      <c r="E197" s="100">
        <v>817.3</v>
      </c>
      <c r="F197" s="101">
        <v>670.3</v>
      </c>
      <c r="G197" s="101">
        <v>675.6</v>
      </c>
      <c r="H197" s="101">
        <v>585.29999999999995</v>
      </c>
      <c r="I197" s="101">
        <v>698.1</v>
      </c>
      <c r="J197" s="101">
        <v>657</v>
      </c>
      <c r="K197" s="101">
        <v>917.7</v>
      </c>
      <c r="L197" s="101">
        <v>1247.8</v>
      </c>
      <c r="M197" s="101">
        <v>610.79999999999995</v>
      </c>
      <c r="N197" s="101">
        <v>1016.3</v>
      </c>
      <c r="O197" s="101">
        <v>1071.5999999999999</v>
      </c>
      <c r="P197" s="101">
        <v>1276.8000000000002</v>
      </c>
      <c r="Q197" s="101">
        <v>903.7</v>
      </c>
      <c r="R197" s="101">
        <v>901.19468000000018</v>
      </c>
      <c r="S197" s="101">
        <v>783.10000000000014</v>
      </c>
      <c r="T197" s="101">
        <v>784.25095999999996</v>
      </c>
      <c r="U197" s="101">
        <v>761.42631649999987</v>
      </c>
      <c r="V197" s="101">
        <v>602.92931999999996</v>
      </c>
      <c r="W197" s="101">
        <v>467.77661999999998</v>
      </c>
      <c r="X197" s="101">
        <v>514.59277999999995</v>
      </c>
      <c r="Y197" s="101">
        <v>545.82821899999999</v>
      </c>
      <c r="Z197" s="101">
        <v>28.54</v>
      </c>
      <c r="AA197" s="101">
        <v>655.02</v>
      </c>
      <c r="AB197" s="101">
        <v>720.73</v>
      </c>
      <c r="AC197" s="101">
        <v>658.35106240371135</v>
      </c>
      <c r="AD197" s="101">
        <v>658.69936954617128</v>
      </c>
      <c r="AE197" s="101">
        <v>660.58236411745702</v>
      </c>
      <c r="AF197" s="101">
        <v>490.96555827764797</v>
      </c>
      <c r="AG197" s="101">
        <v>495.62677935496185</v>
      </c>
    </row>
    <row r="198" spans="1:33" s="93" customFormat="1" ht="13" x14ac:dyDescent="0.3">
      <c r="A198" s="95" t="s">
        <v>264</v>
      </c>
      <c r="B198" s="95" t="s">
        <v>264</v>
      </c>
      <c r="C198" s="95" t="s">
        <v>264</v>
      </c>
      <c r="D198" s="104">
        <v>1125.5999999999999</v>
      </c>
      <c r="E198" s="104">
        <v>817.3</v>
      </c>
      <c r="F198" s="105">
        <v>670.3</v>
      </c>
      <c r="G198" s="105">
        <v>675.6</v>
      </c>
      <c r="H198" s="105">
        <v>585.29999999999995</v>
      </c>
      <c r="I198" s="105">
        <v>698.1</v>
      </c>
      <c r="J198" s="105">
        <v>657</v>
      </c>
      <c r="K198" s="105">
        <v>917.7</v>
      </c>
      <c r="L198" s="105">
        <v>1247.8</v>
      </c>
      <c r="M198" s="105">
        <v>610.79999999999995</v>
      </c>
      <c r="N198" s="105">
        <v>1016.3</v>
      </c>
      <c r="O198" s="105">
        <v>1071.5999999999999</v>
      </c>
      <c r="P198" s="105">
        <v>1276.8000000000002</v>
      </c>
      <c r="Q198" s="105">
        <v>903.7</v>
      </c>
      <c r="R198" s="105">
        <v>901.19468000000018</v>
      </c>
      <c r="S198" s="105">
        <v>783.10000000000014</v>
      </c>
      <c r="T198" s="105">
        <v>784.25095999999996</v>
      </c>
      <c r="U198" s="105">
        <v>761.42631649999987</v>
      </c>
      <c r="V198" s="105">
        <v>602.92931999999996</v>
      </c>
      <c r="W198" s="105">
        <v>467.77661999999998</v>
      </c>
      <c r="X198" s="105">
        <v>514.59277999999995</v>
      </c>
      <c r="Y198" s="105">
        <v>545.82821899999999</v>
      </c>
      <c r="Z198" s="105">
        <v>28.54</v>
      </c>
      <c r="AA198" s="105">
        <v>655.02</v>
      </c>
      <c r="AB198" s="105">
        <v>720.73</v>
      </c>
      <c r="AC198" s="105">
        <v>658.35106240371135</v>
      </c>
      <c r="AD198" s="105">
        <v>658.69936954617128</v>
      </c>
      <c r="AE198" s="105">
        <v>660.58236411745702</v>
      </c>
      <c r="AF198" s="105">
        <v>490.96555827764797</v>
      </c>
      <c r="AG198" s="105">
        <v>495.62677935496185</v>
      </c>
    </row>
    <row r="199" spans="1:33" s="58" customFormat="1" ht="12.5" x14ac:dyDescent="0.25">
      <c r="A199" s="90" t="s">
        <v>265</v>
      </c>
      <c r="B199" s="90" t="s">
        <v>265</v>
      </c>
      <c r="C199" s="90" t="s">
        <v>266</v>
      </c>
      <c r="D199" s="102">
        <v>7.8</v>
      </c>
      <c r="E199" s="102">
        <v>0</v>
      </c>
      <c r="F199" s="103">
        <v>0</v>
      </c>
      <c r="G199" s="103">
        <v>0</v>
      </c>
      <c r="H199" s="103">
        <v>0</v>
      </c>
      <c r="I199" s="103">
        <v>0</v>
      </c>
      <c r="J199" s="103">
        <v>0</v>
      </c>
      <c r="K199" s="103">
        <v>0.1</v>
      </c>
      <c r="L199" s="103">
        <v>0.3</v>
      </c>
      <c r="M199" s="103">
        <v>0.6</v>
      </c>
      <c r="N199" s="103">
        <v>0</v>
      </c>
      <c r="O199" s="103">
        <v>0</v>
      </c>
      <c r="P199" s="103">
        <v>0</v>
      </c>
      <c r="Q199" s="103">
        <v>0</v>
      </c>
      <c r="R199" s="103">
        <v>0</v>
      </c>
      <c r="S199" s="103">
        <v>0</v>
      </c>
      <c r="T199" s="103">
        <v>0</v>
      </c>
      <c r="U199" s="103">
        <v>0</v>
      </c>
      <c r="V199" s="103">
        <v>0</v>
      </c>
      <c r="W199" s="103">
        <v>0</v>
      </c>
      <c r="X199" s="103">
        <v>0</v>
      </c>
      <c r="Y199" s="103">
        <v>0</v>
      </c>
      <c r="Z199" s="103">
        <v>0</v>
      </c>
      <c r="AA199" s="103">
        <v>74.02</v>
      </c>
      <c r="AB199" s="103">
        <v>156.72999999999999</v>
      </c>
      <c r="AC199" s="103">
        <v>88.38727680342663</v>
      </c>
      <c r="AD199" s="103">
        <v>88.434038966611737</v>
      </c>
      <c r="AE199" s="103">
        <v>88.686841417911694</v>
      </c>
      <c r="AF199" s="103">
        <v>88.18143384845699</v>
      </c>
      <c r="AG199" s="103">
        <v>89.018627315803514</v>
      </c>
    </row>
    <row r="200" spans="1:33" s="58" customFormat="1" ht="12.5" x14ac:dyDescent="0.25">
      <c r="A200" s="90" t="s">
        <v>265</v>
      </c>
      <c r="B200" s="90" t="s">
        <v>265</v>
      </c>
      <c r="C200" s="90" t="s">
        <v>267</v>
      </c>
      <c r="D200" s="102">
        <v>590</v>
      </c>
      <c r="E200" s="102">
        <v>567.6</v>
      </c>
      <c r="F200" s="103">
        <v>516.6</v>
      </c>
      <c r="G200" s="103">
        <v>565</v>
      </c>
      <c r="H200" s="103">
        <v>558</v>
      </c>
      <c r="I200" s="103">
        <v>680</v>
      </c>
      <c r="J200" s="103">
        <v>657</v>
      </c>
      <c r="K200" s="103">
        <v>703.6</v>
      </c>
      <c r="L200" s="103">
        <v>750</v>
      </c>
      <c r="M200" s="103">
        <v>463.4</v>
      </c>
      <c r="N200" s="103">
        <v>609.79999999999995</v>
      </c>
      <c r="O200" s="103">
        <v>634.9</v>
      </c>
      <c r="P200" s="103">
        <v>753.7</v>
      </c>
      <c r="Q200" s="103">
        <v>556.5</v>
      </c>
      <c r="R200" s="103">
        <v>721.59468000000015</v>
      </c>
      <c r="S200" s="103">
        <v>689.10000000000014</v>
      </c>
      <c r="T200" s="103">
        <v>646.71395999999993</v>
      </c>
      <c r="U200" s="103">
        <v>635.42631649999987</v>
      </c>
      <c r="V200" s="103">
        <v>532.53256999999996</v>
      </c>
      <c r="W200" s="103">
        <v>387.27661999999998</v>
      </c>
      <c r="X200" s="103">
        <v>392</v>
      </c>
      <c r="Y200" s="103">
        <v>359.28699999999998</v>
      </c>
      <c r="Z200" s="103">
        <v>28.54</v>
      </c>
      <c r="AA200" s="103">
        <v>383.5</v>
      </c>
      <c r="AB200" s="103">
        <v>399.5</v>
      </c>
      <c r="AC200" s="103">
        <v>403.72434813353499</v>
      </c>
      <c r="AD200" s="103">
        <v>403.93794249385462</v>
      </c>
      <c r="AE200" s="103">
        <v>405.09266191217796</v>
      </c>
      <c r="AF200" s="103">
        <v>402.78412442919097</v>
      </c>
      <c r="AG200" s="103">
        <v>406.60815203915831</v>
      </c>
    </row>
    <row r="201" spans="1:33" s="58" customFormat="1" ht="12.5" x14ac:dyDescent="0.25">
      <c r="A201" s="90" t="s">
        <v>265</v>
      </c>
      <c r="B201" s="90" t="s">
        <v>265</v>
      </c>
      <c r="C201" s="90" t="s">
        <v>268</v>
      </c>
      <c r="D201" s="102">
        <v>0</v>
      </c>
      <c r="E201" s="102">
        <v>0</v>
      </c>
      <c r="F201" s="103">
        <v>0</v>
      </c>
      <c r="G201" s="103">
        <v>0</v>
      </c>
      <c r="H201" s="103">
        <v>0</v>
      </c>
      <c r="I201" s="103">
        <v>0</v>
      </c>
      <c r="J201" s="103">
        <v>0</v>
      </c>
      <c r="K201" s="103">
        <v>0</v>
      </c>
      <c r="L201" s="103">
        <v>0</v>
      </c>
      <c r="M201" s="103">
        <v>0</v>
      </c>
      <c r="N201" s="103">
        <v>0</v>
      </c>
      <c r="O201" s="103">
        <v>0</v>
      </c>
      <c r="P201" s="103">
        <v>0</v>
      </c>
      <c r="Q201" s="103">
        <v>0</v>
      </c>
      <c r="R201" s="103">
        <v>0</v>
      </c>
      <c r="S201" s="103">
        <v>0</v>
      </c>
      <c r="T201" s="103">
        <v>0</v>
      </c>
      <c r="U201" s="103">
        <v>0</v>
      </c>
      <c r="V201" s="103">
        <v>0</v>
      </c>
      <c r="W201" s="103">
        <v>0</v>
      </c>
      <c r="X201" s="103">
        <v>0</v>
      </c>
      <c r="Y201" s="103">
        <v>0</v>
      </c>
      <c r="Z201" s="103">
        <v>0</v>
      </c>
      <c r="AA201" s="103">
        <v>0</v>
      </c>
      <c r="AB201" s="103">
        <v>0</v>
      </c>
      <c r="AC201" s="103">
        <v>0</v>
      </c>
      <c r="AD201" s="103">
        <v>0</v>
      </c>
      <c r="AE201" s="103">
        <v>0</v>
      </c>
      <c r="AF201" s="103">
        <v>0</v>
      </c>
      <c r="AG201" s="103">
        <v>0</v>
      </c>
    </row>
    <row r="202" spans="1:33" s="58" customFormat="1" ht="12.5" x14ac:dyDescent="0.25">
      <c r="A202" s="90" t="s">
        <v>265</v>
      </c>
      <c r="B202" s="90" t="s">
        <v>265</v>
      </c>
      <c r="C202" s="90" t="s">
        <v>269</v>
      </c>
      <c r="D202" s="102">
        <v>527.79999999999995</v>
      </c>
      <c r="E202" s="102">
        <v>249.7</v>
      </c>
      <c r="F202" s="103">
        <v>153.69999999999999</v>
      </c>
      <c r="G202" s="103">
        <v>110.6</v>
      </c>
      <c r="H202" s="103">
        <v>27.3</v>
      </c>
      <c r="I202" s="103">
        <v>18.100000000000001</v>
      </c>
      <c r="J202" s="103">
        <v>0</v>
      </c>
      <c r="K202" s="103">
        <v>214</v>
      </c>
      <c r="L202" s="103">
        <v>497.5</v>
      </c>
      <c r="M202" s="103">
        <v>146.80000000000001</v>
      </c>
      <c r="N202" s="103">
        <v>406.5</v>
      </c>
      <c r="O202" s="103">
        <v>436.7</v>
      </c>
      <c r="P202" s="103">
        <v>523.1</v>
      </c>
      <c r="Q202" s="103">
        <v>347.20000000000005</v>
      </c>
      <c r="R202" s="103">
        <v>179.6</v>
      </c>
      <c r="S202" s="103">
        <v>94</v>
      </c>
      <c r="T202" s="103">
        <v>137.53700000000001</v>
      </c>
      <c r="U202" s="103">
        <v>126</v>
      </c>
      <c r="V202" s="103">
        <v>70.396749999999997</v>
      </c>
      <c r="W202" s="103">
        <v>80.5</v>
      </c>
      <c r="X202" s="103">
        <v>122.59278</v>
      </c>
      <c r="Y202" s="103">
        <v>186.54121899999998</v>
      </c>
      <c r="Z202" s="103">
        <v>0</v>
      </c>
      <c r="AA202" s="103">
        <v>197.5</v>
      </c>
      <c r="AB202" s="103">
        <v>164.5</v>
      </c>
      <c r="AC202" s="103">
        <v>166.23943746674971</v>
      </c>
      <c r="AD202" s="103">
        <v>166.32738808570485</v>
      </c>
      <c r="AE202" s="103">
        <v>166.80286078736739</v>
      </c>
      <c r="AF202" s="103">
        <v>0</v>
      </c>
      <c r="AG202" s="103">
        <v>0</v>
      </c>
    </row>
    <row r="203" spans="1:33" s="58" customFormat="1" ht="12.5" x14ac:dyDescent="0.25">
      <c r="A203" s="90" t="s">
        <v>265</v>
      </c>
      <c r="B203" s="90" t="s">
        <v>265</v>
      </c>
      <c r="C203" s="90" t="s">
        <v>270</v>
      </c>
      <c r="D203" s="102">
        <v>0</v>
      </c>
      <c r="E203" s="102">
        <v>0</v>
      </c>
      <c r="F203" s="103">
        <v>0</v>
      </c>
      <c r="G203" s="103">
        <v>0</v>
      </c>
      <c r="H203" s="103">
        <v>0</v>
      </c>
      <c r="I203" s="103">
        <v>0</v>
      </c>
      <c r="J203" s="103">
        <v>0</v>
      </c>
      <c r="K203" s="103">
        <v>0</v>
      </c>
      <c r="L203" s="103">
        <v>0</v>
      </c>
      <c r="M203" s="103">
        <v>0</v>
      </c>
      <c r="N203" s="103">
        <v>0</v>
      </c>
      <c r="O203" s="103">
        <v>0</v>
      </c>
      <c r="P203" s="103">
        <v>0</v>
      </c>
      <c r="Q203" s="103">
        <v>0</v>
      </c>
      <c r="R203" s="103">
        <v>0</v>
      </c>
      <c r="S203" s="103">
        <v>0</v>
      </c>
      <c r="T203" s="103">
        <v>0</v>
      </c>
      <c r="U203" s="103">
        <v>0</v>
      </c>
      <c r="V203" s="103">
        <v>0</v>
      </c>
      <c r="W203" s="103">
        <v>0</v>
      </c>
      <c r="X203" s="103">
        <v>0</v>
      </c>
      <c r="Y203" s="103">
        <v>0</v>
      </c>
      <c r="Z203" s="103">
        <v>0</v>
      </c>
      <c r="AA203" s="103">
        <v>0</v>
      </c>
      <c r="AB203" s="103">
        <v>0</v>
      </c>
      <c r="AC203" s="103">
        <v>0</v>
      </c>
      <c r="AD203" s="103">
        <v>0</v>
      </c>
      <c r="AE203" s="103">
        <v>0</v>
      </c>
      <c r="AF203" s="103">
        <v>0</v>
      </c>
      <c r="AG203" s="103">
        <v>0</v>
      </c>
    </row>
    <row r="204" spans="1:33" s="58" customFormat="1" ht="12.5" x14ac:dyDescent="0.25">
      <c r="A204" s="90" t="s">
        <v>265</v>
      </c>
      <c r="B204" s="90" t="s">
        <v>265</v>
      </c>
      <c r="C204" s="90" t="s">
        <v>271</v>
      </c>
      <c r="D204" s="102">
        <v>0</v>
      </c>
      <c r="E204" s="102">
        <v>0</v>
      </c>
      <c r="F204" s="103">
        <v>0</v>
      </c>
      <c r="G204" s="103">
        <v>0</v>
      </c>
      <c r="H204" s="103">
        <v>0</v>
      </c>
      <c r="I204" s="103">
        <v>0</v>
      </c>
      <c r="J204" s="103">
        <v>0</v>
      </c>
      <c r="K204" s="103">
        <v>0</v>
      </c>
      <c r="L204" s="103">
        <v>0</v>
      </c>
      <c r="M204" s="103">
        <v>0</v>
      </c>
      <c r="N204" s="103">
        <v>0</v>
      </c>
      <c r="O204" s="103">
        <v>0</v>
      </c>
      <c r="P204" s="103">
        <v>0</v>
      </c>
      <c r="Q204" s="103">
        <v>0</v>
      </c>
      <c r="R204" s="103">
        <v>0</v>
      </c>
      <c r="S204" s="103">
        <v>0</v>
      </c>
      <c r="T204" s="103">
        <v>0</v>
      </c>
      <c r="U204" s="103">
        <v>0</v>
      </c>
      <c r="V204" s="103">
        <v>0</v>
      </c>
      <c r="W204" s="103">
        <v>0</v>
      </c>
      <c r="X204" s="103">
        <v>0</v>
      </c>
      <c r="Y204" s="103">
        <v>0</v>
      </c>
      <c r="Z204" s="103">
        <v>0</v>
      </c>
      <c r="AA204" s="103">
        <v>0</v>
      </c>
      <c r="AB204" s="103">
        <v>0</v>
      </c>
      <c r="AC204" s="103">
        <v>0</v>
      </c>
      <c r="AD204" s="103">
        <v>0</v>
      </c>
      <c r="AE204" s="103">
        <v>0</v>
      </c>
      <c r="AF204" s="103">
        <v>0</v>
      </c>
      <c r="AG204" s="103">
        <v>0</v>
      </c>
    </row>
    <row r="205" spans="1:33" s="58" customFormat="1" ht="12.5" x14ac:dyDescent="0.25">
      <c r="A205" s="90" t="s">
        <v>265</v>
      </c>
      <c r="B205" s="90" t="s">
        <v>265</v>
      </c>
      <c r="C205" s="90" t="s">
        <v>272</v>
      </c>
      <c r="D205" s="102">
        <v>0</v>
      </c>
      <c r="E205" s="102">
        <v>0</v>
      </c>
      <c r="F205" s="103">
        <v>0</v>
      </c>
      <c r="G205" s="103">
        <v>0</v>
      </c>
      <c r="H205" s="103">
        <v>0</v>
      </c>
      <c r="I205" s="103">
        <v>0</v>
      </c>
      <c r="J205" s="103">
        <v>0</v>
      </c>
      <c r="K205" s="103">
        <v>0</v>
      </c>
      <c r="L205" s="103">
        <v>0</v>
      </c>
      <c r="M205" s="103">
        <v>0</v>
      </c>
      <c r="N205" s="103">
        <v>0</v>
      </c>
      <c r="O205" s="103">
        <v>0</v>
      </c>
      <c r="P205" s="103">
        <v>0</v>
      </c>
      <c r="Q205" s="103">
        <v>0</v>
      </c>
      <c r="R205" s="103">
        <v>0</v>
      </c>
      <c r="S205" s="103">
        <v>0</v>
      </c>
      <c r="T205" s="103">
        <v>0</v>
      </c>
      <c r="U205" s="103">
        <v>0</v>
      </c>
      <c r="V205" s="103">
        <v>0</v>
      </c>
      <c r="W205" s="103">
        <v>0</v>
      </c>
      <c r="X205" s="103">
        <v>0</v>
      </c>
      <c r="Y205" s="103">
        <v>0</v>
      </c>
      <c r="Z205" s="103">
        <v>0</v>
      </c>
      <c r="AA205" s="103">
        <v>0</v>
      </c>
      <c r="AB205" s="103">
        <v>0</v>
      </c>
      <c r="AC205" s="103">
        <v>0</v>
      </c>
      <c r="AD205" s="103">
        <v>0</v>
      </c>
      <c r="AE205" s="103">
        <v>0</v>
      </c>
      <c r="AF205" s="103">
        <v>0</v>
      </c>
      <c r="AG205" s="103">
        <v>0</v>
      </c>
    </row>
    <row r="206" spans="1:33" s="58" customFormat="1" ht="12.5" x14ac:dyDescent="0.25">
      <c r="A206" s="90" t="s">
        <v>265</v>
      </c>
      <c r="B206" s="90" t="s">
        <v>265</v>
      </c>
      <c r="C206" s="90" t="s">
        <v>273</v>
      </c>
      <c r="D206" s="102">
        <v>0</v>
      </c>
      <c r="E206" s="102">
        <v>0</v>
      </c>
      <c r="F206" s="103">
        <v>0</v>
      </c>
      <c r="G206" s="103">
        <v>0</v>
      </c>
      <c r="H206" s="103">
        <v>0</v>
      </c>
      <c r="I206" s="103">
        <v>0</v>
      </c>
      <c r="J206" s="103">
        <v>0</v>
      </c>
      <c r="K206" s="103">
        <v>0</v>
      </c>
      <c r="L206" s="103">
        <v>0</v>
      </c>
      <c r="M206" s="103">
        <v>0</v>
      </c>
      <c r="N206" s="103">
        <v>0</v>
      </c>
      <c r="O206" s="103">
        <v>0</v>
      </c>
      <c r="P206" s="103">
        <v>0</v>
      </c>
      <c r="Q206" s="103">
        <v>0</v>
      </c>
      <c r="R206" s="103">
        <v>0</v>
      </c>
      <c r="S206" s="103">
        <v>0</v>
      </c>
      <c r="T206" s="103">
        <v>0</v>
      </c>
      <c r="U206" s="103">
        <v>0</v>
      </c>
      <c r="V206" s="103">
        <v>0</v>
      </c>
      <c r="W206" s="103">
        <v>0</v>
      </c>
      <c r="X206" s="103">
        <v>0</v>
      </c>
      <c r="Y206" s="103">
        <v>0</v>
      </c>
      <c r="Z206" s="103">
        <v>0</v>
      </c>
      <c r="AA206" s="103">
        <v>0</v>
      </c>
      <c r="AB206" s="103">
        <v>0</v>
      </c>
      <c r="AC206" s="103">
        <v>0</v>
      </c>
      <c r="AD206" s="103">
        <v>0</v>
      </c>
      <c r="AE206" s="103">
        <v>0</v>
      </c>
      <c r="AF206" s="103">
        <v>0</v>
      </c>
      <c r="AG206" s="103">
        <v>0</v>
      </c>
    </row>
    <row r="207" spans="1:33" s="58" customFormat="1" ht="12.5" x14ac:dyDescent="0.25">
      <c r="A207" s="90" t="s">
        <v>265</v>
      </c>
      <c r="B207" s="90" t="s">
        <v>265</v>
      </c>
      <c r="C207" s="90" t="s">
        <v>274</v>
      </c>
      <c r="D207" s="102">
        <v>0</v>
      </c>
      <c r="E207" s="102">
        <v>0</v>
      </c>
      <c r="F207" s="103">
        <v>0</v>
      </c>
      <c r="G207" s="103">
        <v>0</v>
      </c>
      <c r="H207" s="103">
        <v>0</v>
      </c>
      <c r="I207" s="103">
        <v>0</v>
      </c>
      <c r="J207" s="103">
        <v>0</v>
      </c>
      <c r="K207" s="103">
        <v>0</v>
      </c>
      <c r="L207" s="103">
        <v>0</v>
      </c>
      <c r="M207" s="103">
        <v>0</v>
      </c>
      <c r="N207" s="103">
        <v>0</v>
      </c>
      <c r="O207" s="103">
        <v>0</v>
      </c>
      <c r="P207" s="103">
        <v>0</v>
      </c>
      <c r="Q207" s="103">
        <v>0</v>
      </c>
      <c r="R207" s="103">
        <v>0</v>
      </c>
      <c r="S207" s="103">
        <v>0</v>
      </c>
      <c r="T207" s="103">
        <v>0</v>
      </c>
      <c r="U207" s="103">
        <v>0</v>
      </c>
      <c r="V207" s="103">
        <v>0</v>
      </c>
      <c r="W207" s="103">
        <v>0</v>
      </c>
      <c r="X207" s="103">
        <v>0</v>
      </c>
      <c r="Y207" s="103">
        <v>0</v>
      </c>
      <c r="Z207" s="103">
        <v>0</v>
      </c>
      <c r="AA207" s="103">
        <v>0</v>
      </c>
      <c r="AB207" s="103">
        <v>0</v>
      </c>
      <c r="AC207" s="103">
        <v>0</v>
      </c>
      <c r="AD207" s="103">
        <v>0</v>
      </c>
      <c r="AE207" s="103">
        <v>0</v>
      </c>
      <c r="AF207" s="103">
        <v>0</v>
      </c>
      <c r="AG207" s="103">
        <v>0</v>
      </c>
    </row>
    <row r="208" spans="1:33" s="58" customFormat="1" ht="12.5" x14ac:dyDescent="0.25">
      <c r="A208" s="90" t="s">
        <v>265</v>
      </c>
      <c r="B208" s="90" t="s">
        <v>265</v>
      </c>
      <c r="C208" s="90" t="s">
        <v>275</v>
      </c>
      <c r="D208" s="102">
        <v>0</v>
      </c>
      <c r="E208" s="102">
        <v>0</v>
      </c>
      <c r="F208" s="103">
        <v>0</v>
      </c>
      <c r="G208" s="103">
        <v>0</v>
      </c>
      <c r="H208" s="103">
        <v>0</v>
      </c>
      <c r="I208" s="103">
        <v>0</v>
      </c>
      <c r="J208" s="103">
        <v>0</v>
      </c>
      <c r="K208" s="103">
        <v>0</v>
      </c>
      <c r="L208" s="103">
        <v>0</v>
      </c>
      <c r="M208" s="103">
        <v>0</v>
      </c>
      <c r="N208" s="103">
        <v>0</v>
      </c>
      <c r="O208" s="103">
        <v>0</v>
      </c>
      <c r="P208" s="103">
        <v>0</v>
      </c>
      <c r="Q208" s="103">
        <v>0</v>
      </c>
      <c r="R208" s="103">
        <v>0</v>
      </c>
      <c r="S208" s="103">
        <v>0</v>
      </c>
      <c r="T208" s="103">
        <v>0</v>
      </c>
      <c r="U208" s="103">
        <v>0</v>
      </c>
      <c r="V208" s="103">
        <v>0</v>
      </c>
      <c r="W208" s="103">
        <v>0</v>
      </c>
      <c r="X208" s="103">
        <v>0</v>
      </c>
      <c r="Y208" s="103">
        <v>0</v>
      </c>
      <c r="Z208" s="103">
        <v>0</v>
      </c>
      <c r="AA208" s="103">
        <v>0</v>
      </c>
      <c r="AB208" s="103">
        <v>0</v>
      </c>
      <c r="AC208" s="103">
        <v>0</v>
      </c>
      <c r="AD208" s="103">
        <v>0</v>
      </c>
      <c r="AE208" s="103">
        <v>0</v>
      </c>
      <c r="AF208" s="103">
        <v>0</v>
      </c>
      <c r="AG208" s="103">
        <v>0</v>
      </c>
    </row>
    <row r="209" spans="1:33" s="93" customFormat="1" ht="13" x14ac:dyDescent="0.3">
      <c r="A209" s="94" t="s">
        <v>276</v>
      </c>
      <c r="B209" s="94" t="s">
        <v>276</v>
      </c>
      <c r="C209" s="94" t="s">
        <v>276</v>
      </c>
      <c r="D209" s="100">
        <v>0</v>
      </c>
      <c r="E209" s="100">
        <v>0</v>
      </c>
      <c r="F209" s="101">
        <v>0</v>
      </c>
      <c r="G209" s="101">
        <v>0</v>
      </c>
      <c r="H209" s="101">
        <v>0</v>
      </c>
      <c r="I209" s="101">
        <v>0</v>
      </c>
      <c r="J209" s="101">
        <v>0</v>
      </c>
      <c r="K209" s="101">
        <v>0</v>
      </c>
      <c r="L209" s="101">
        <v>0</v>
      </c>
      <c r="M209" s="101">
        <v>0</v>
      </c>
      <c r="N209" s="101">
        <v>0</v>
      </c>
      <c r="O209" s="101">
        <v>0</v>
      </c>
      <c r="P209" s="101">
        <v>0</v>
      </c>
      <c r="Q209" s="101">
        <v>0</v>
      </c>
      <c r="R209" s="101">
        <v>0</v>
      </c>
      <c r="S209" s="101">
        <v>0</v>
      </c>
      <c r="T209" s="101">
        <v>0</v>
      </c>
      <c r="U209" s="101">
        <v>0</v>
      </c>
      <c r="V209" s="101">
        <v>0</v>
      </c>
      <c r="W209" s="101">
        <v>0</v>
      </c>
      <c r="X209" s="101">
        <v>0</v>
      </c>
      <c r="Y209" s="101">
        <v>0</v>
      </c>
      <c r="Z209" s="101">
        <v>0</v>
      </c>
      <c r="AA209" s="101">
        <v>0</v>
      </c>
      <c r="AB209" s="101">
        <v>0</v>
      </c>
      <c r="AC209" s="101">
        <v>0</v>
      </c>
      <c r="AD209" s="101">
        <v>0</v>
      </c>
      <c r="AE209" s="101">
        <v>0</v>
      </c>
      <c r="AF209" s="101">
        <v>0</v>
      </c>
      <c r="AG209" s="101">
        <v>0</v>
      </c>
    </row>
    <row r="210" spans="1:33" s="93" customFormat="1" ht="13" x14ac:dyDescent="0.3">
      <c r="A210" s="95" t="s">
        <v>276</v>
      </c>
      <c r="B210" s="95" t="s">
        <v>276</v>
      </c>
      <c r="C210" s="95" t="s">
        <v>276</v>
      </c>
      <c r="D210" s="104">
        <v>0</v>
      </c>
      <c r="E210" s="104">
        <v>0</v>
      </c>
      <c r="F210" s="105">
        <v>0</v>
      </c>
      <c r="G210" s="105">
        <v>0</v>
      </c>
      <c r="H210" s="105">
        <v>0</v>
      </c>
      <c r="I210" s="105">
        <v>0</v>
      </c>
      <c r="J210" s="105">
        <v>0</v>
      </c>
      <c r="K210" s="105">
        <v>0</v>
      </c>
      <c r="L210" s="105">
        <v>0</v>
      </c>
      <c r="M210" s="105">
        <v>0</v>
      </c>
      <c r="N210" s="105">
        <v>0</v>
      </c>
      <c r="O210" s="105">
        <v>0</v>
      </c>
      <c r="P210" s="105">
        <v>0</v>
      </c>
      <c r="Q210" s="105">
        <v>0</v>
      </c>
      <c r="R210" s="105">
        <v>0</v>
      </c>
      <c r="S210" s="105">
        <v>0</v>
      </c>
      <c r="T210" s="105">
        <v>0</v>
      </c>
      <c r="U210" s="105">
        <v>0</v>
      </c>
      <c r="V210" s="105">
        <v>0</v>
      </c>
      <c r="W210" s="105">
        <v>0</v>
      </c>
      <c r="X210" s="105">
        <v>0</v>
      </c>
      <c r="Y210" s="105">
        <v>0</v>
      </c>
      <c r="Z210" s="105">
        <v>0</v>
      </c>
      <c r="AA210" s="105">
        <v>0</v>
      </c>
      <c r="AB210" s="105">
        <v>0</v>
      </c>
      <c r="AC210" s="105">
        <v>0</v>
      </c>
      <c r="AD210" s="105">
        <v>0</v>
      </c>
      <c r="AE210" s="105">
        <v>0</v>
      </c>
      <c r="AF210" s="105">
        <v>0</v>
      </c>
      <c r="AG210" s="105">
        <v>0</v>
      </c>
    </row>
    <row r="211" spans="1:33" s="58" customFormat="1" ht="12.5" x14ac:dyDescent="0.25">
      <c r="A211" s="90" t="s">
        <v>277</v>
      </c>
      <c r="B211" s="90" t="s">
        <v>277</v>
      </c>
      <c r="C211" s="90" t="s">
        <v>277</v>
      </c>
      <c r="D211" s="102">
        <v>0</v>
      </c>
      <c r="E211" s="102">
        <v>0</v>
      </c>
      <c r="F211" s="103">
        <v>0</v>
      </c>
      <c r="G211" s="103">
        <v>0</v>
      </c>
      <c r="H211" s="103">
        <v>0</v>
      </c>
      <c r="I211" s="103">
        <v>0</v>
      </c>
      <c r="J211" s="103">
        <v>0</v>
      </c>
      <c r="K211" s="103">
        <v>0</v>
      </c>
      <c r="L211" s="103">
        <v>0</v>
      </c>
      <c r="M211" s="103">
        <v>0</v>
      </c>
      <c r="N211" s="103">
        <v>0</v>
      </c>
      <c r="O211" s="103">
        <v>0</v>
      </c>
      <c r="P211" s="103">
        <v>0</v>
      </c>
      <c r="Q211" s="103">
        <v>0</v>
      </c>
      <c r="R211" s="103">
        <v>0</v>
      </c>
      <c r="S211" s="103">
        <v>0</v>
      </c>
      <c r="T211" s="103">
        <v>0</v>
      </c>
      <c r="U211" s="103">
        <v>0</v>
      </c>
      <c r="V211" s="103">
        <v>0</v>
      </c>
      <c r="W211" s="103">
        <v>0</v>
      </c>
      <c r="X211" s="103">
        <v>0</v>
      </c>
      <c r="Y211" s="103">
        <v>0</v>
      </c>
      <c r="Z211" s="103">
        <v>0</v>
      </c>
      <c r="AA211" s="103">
        <v>0</v>
      </c>
      <c r="AB211" s="103">
        <v>0</v>
      </c>
      <c r="AC211" s="103">
        <v>0</v>
      </c>
      <c r="AD211" s="103">
        <v>0</v>
      </c>
      <c r="AE211" s="103">
        <v>0</v>
      </c>
      <c r="AF211" s="103">
        <v>0</v>
      </c>
      <c r="AG211" s="103">
        <v>0</v>
      </c>
    </row>
  </sheetData>
  <mergeCells count="2">
    <mergeCell ref="C1:K1"/>
    <mergeCell ref="AH1:AN1"/>
  </mergeCells>
  <conditionalFormatting sqref="A4:B45">
    <cfRule type="cellIs" dxfId="7" priority="1" stopIfTrue="1" operator="lessThan">
      <formula>0</formula>
    </cfRule>
  </conditionalFormatting>
  <conditionalFormatting sqref="A47:D55 A58:D63 A65:D82 A84:D99 A101:D109 A111:D115 A118:D119 A122:D129 A131:D138 A140:D152 A155:D168 A170:D177 A179:D189 A191:D196 A199:D200 B201:B205">
    <cfRule type="cellIs" dxfId="6" priority="2" stopIfTrue="1" operator="lessThan">
      <formula>0</formula>
    </cfRule>
  </conditionalFormatting>
  <conditionalFormatting sqref="C7:D25 C26:E26 C27:D45 D201:D205">
    <cfRule type="cellIs" dxfId="5" priority="7" stopIfTrue="1" operator="lessThan">
      <formula>0</formula>
    </cfRule>
  </conditionalFormatting>
  <conditionalFormatting sqref="C4:E6">
    <cfRule type="cellIs" dxfId="4" priority="8" stopIfTrue="1" operator="lessThan">
      <formula>0</formula>
    </cfRule>
  </conditionalFormatting>
  <conditionalFormatting sqref="F7:AG25 F27:AG45 F47:AG55 F58:AG63 F65:AG82 F84:AG99 F101:AG109 F111:AG115 F118:AG119 F122:AG129 F131:AG138 F140:AG152 F155:AG168 F170:AG177 F179:AG189 F191:AG196 F199:AG208 F211:AG211">
    <cfRule type="cellIs" dxfId="3" priority="3" operator="lessThan">
      <formula>#REF!</formula>
    </cfRule>
    <cfRule type="cellIs" dxfId="2" priority="4" operator="greaterThan">
      <formula>#REF!</formula>
    </cfRule>
    <cfRule type="cellIs" dxfId="1" priority="9" operator="greaterThan">
      <formula>#REF!</formula>
    </cfRule>
  </conditionalFormatting>
  <conditionalFormatting sqref="H7:H25 H27:H45 H47:H55 H58:H63 H65:H82 H84:H99 H101:H109 H111:H115 H118:H119 H122:H129 H131:H138 H140:H152 H155:H168 H170:H177 H179:H189 H191:H196 H199:H208 H211">
    <cfRule type="cellIs" dxfId="0" priority="10" operator="lessThan">
      <formula>#REF!</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1CE41-1828-483D-B515-B214CA72358C}">
  <dimension ref="A2:B4"/>
  <sheetViews>
    <sheetView workbookViewId="0">
      <selection activeCell="B5" sqref="B5"/>
    </sheetView>
  </sheetViews>
  <sheetFormatPr defaultRowHeight="12" x14ac:dyDescent="0.3"/>
  <sheetData>
    <row r="2" spans="1:2" x14ac:dyDescent="0.3">
      <c r="A2" t="s">
        <v>285</v>
      </c>
      <c r="B2">
        <v>2000</v>
      </c>
    </row>
    <row r="3" spans="1:2" x14ac:dyDescent="0.3">
      <c r="A3" t="s">
        <v>286</v>
      </c>
      <c r="B3">
        <v>2029</v>
      </c>
    </row>
    <row r="4" spans="1:2" x14ac:dyDescent="0.3">
      <c r="A4" t="s">
        <v>287</v>
      </c>
      <c r="B4">
        <v>2026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699B8-2E37-4B2A-9BC3-C7B8299AED85}">
  <ds:schemaRefs>
    <ds:schemaRef ds:uri="http://schemas.microsoft.com/sharepoint/v3/contenttype/forms"/>
  </ds:schemaRefs>
</ds:datastoreItem>
</file>

<file path=customXml/itemProps2.xml><?xml version="1.0" encoding="utf-8"?>
<ds:datastoreItem xmlns:ds="http://schemas.openxmlformats.org/officeDocument/2006/customXml" ds:itemID="{10F4BB25-B8F0-4DBB-85E8-FFB3855018C5}">
  <ds:schemaRefs>
    <ds:schemaRef ds:uri="http://schemas.microsoft.com/office/infopath/2007/PartnerControls"/>
    <ds:schemaRef ds:uri="http://www.w3.org/XML/1998/namespace"/>
    <ds:schemaRef ds:uri="http://schemas.microsoft.com/office/2006/documentManagement/types"/>
    <ds:schemaRef ds:uri="484c8c59-755d-4516-b8d2-1621b38262b4"/>
    <ds:schemaRef ds:uri="http://purl.org/dc/terms/"/>
    <ds:schemaRef ds:uri="http://purl.org/dc/dcmitype/"/>
    <ds:schemaRef ds:uri="http://schemas.openxmlformats.org/package/2006/metadata/core-properties"/>
    <ds:schemaRef ds:uri="f1594219-80d3-4c5a-81af-ace6d5f1b009"/>
    <ds:schemaRef ds:uri="7a0f724a-9d58-4b9f-a63b-14a2f05f5890"/>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ABEF8050-1209-47A6-8240-55C3482E76A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of Contents</vt:lpstr>
      <vt:lpstr>Data Dashboard</vt:lpstr>
      <vt:lpstr>Quarterly Prices</vt:lpstr>
      <vt:lpstr>Annual Prices</vt:lpstr>
      <vt:lpstr>Capacity</vt:lpstr>
      <vt:lpstr>Utilization</vt:lpstr>
      <vt:lpstr>Production</vt:lpstr>
      <vt:lpstr>Apparent Demand</vt:lpstr>
      <vt:lpstr>Imports</vt:lpstr>
      <vt:lpstr>Exports</vt:lpstr>
      <vt:lpstr>CTRL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lalavoci</dc:creator>
  <cp:keywords/>
  <dc:description/>
  <cp:lastModifiedBy>Trevor Green</cp:lastModifiedBy>
  <cp:revision/>
  <dcterms:created xsi:type="dcterms:W3CDTF">2017-06-09T12:55:33Z</dcterms:created>
  <dcterms:modified xsi:type="dcterms:W3CDTF">2025-03-24T07:42:25Z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y fmtid="{D5CDD505-2E9C-101B-9397-08002B2CF9AE}" pid="3" name="MediaServiceImageTags">
    <vt:lpwstr/>
  </property>
  <property fmtid="{D5CDD505-2E9C-101B-9397-08002B2CF9AE}" pid="4" name="MSIP_Label_2ba2672d-0f89-4131-a832-81ec170e1d4b_Enabled">
    <vt:lpwstr>true</vt:lpwstr>
  </property>
  <property fmtid="{D5CDD505-2E9C-101B-9397-08002B2CF9AE}" pid="5" name="MSIP_Label_2ba2672d-0f89-4131-a832-81ec170e1d4b_SetDate">
    <vt:lpwstr>2025-03-24T07:42:10Z</vt:lpwstr>
  </property>
  <property fmtid="{D5CDD505-2E9C-101B-9397-08002B2CF9AE}" pid="6" name="MSIP_Label_2ba2672d-0f89-4131-a832-81ec170e1d4b_Method">
    <vt:lpwstr>Privileged</vt:lpwstr>
  </property>
  <property fmtid="{D5CDD505-2E9C-101B-9397-08002B2CF9AE}" pid="7" name="MSIP_Label_2ba2672d-0f89-4131-a832-81ec170e1d4b_Name">
    <vt:lpwstr>Non-Confidential</vt:lpwstr>
  </property>
  <property fmtid="{D5CDD505-2E9C-101B-9397-08002B2CF9AE}" pid="8" name="MSIP_Label_2ba2672d-0f89-4131-a832-81ec170e1d4b_SiteId">
    <vt:lpwstr>65358cd9-f346-46b5-a443-b729819852c5</vt:lpwstr>
  </property>
  <property fmtid="{D5CDD505-2E9C-101B-9397-08002B2CF9AE}" pid="9" name="MSIP_Label_2ba2672d-0f89-4131-a832-81ec170e1d4b_ActionId">
    <vt:lpwstr>88b730f0-1a41-443d-9f6d-56fd326c1a51</vt:lpwstr>
  </property>
  <property fmtid="{D5CDD505-2E9C-101B-9397-08002B2CF9AE}" pid="10" name="MSIP_Label_2ba2672d-0f89-4131-a832-81ec170e1d4b_ContentBits">
    <vt:lpwstr>0</vt:lpwstr>
  </property>
  <property fmtid="{D5CDD505-2E9C-101B-9397-08002B2CF9AE}" pid="11" name="MSIP_Label_2ba2672d-0f89-4131-a832-81ec170e1d4b_Tag">
    <vt:lpwstr>10, 0, 1, 1</vt:lpwstr>
  </property>
</Properties>
</file>